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Agen-Nerac\Achats\MARCHES\SERVICES TECHNIQUES\2024-024 Maintenance portes et portails automatiques - Fin\1. Consultation\0. Docs de travail\"/>
    </mc:Choice>
  </mc:AlternateContent>
  <bookViews>
    <workbookView xWindow="0" yWindow="0" windowWidth="28800" windowHeight="12135" activeTab="1"/>
  </bookViews>
  <sheets>
    <sheet name="BPU" sheetId="21" r:id="rId1"/>
    <sheet name="TOTAL ANNUEL" sheetId="19" r:id="rId2"/>
    <sheet name="CHAN ODB" sheetId="4" r:id="rId3"/>
    <sheet name="CHAN PSE 3" sheetId="17" r:id="rId4"/>
    <sheet name="CHICMT ODB" sheetId="5" r:id="rId5"/>
    <sheet name="CHICMT PSE 1" sheetId="15" r:id="rId6"/>
    <sheet name="CHDLC ODB" sheetId="6" r:id="rId7"/>
    <sheet name="CHDLC PSE 2" sheetId="16" r:id="rId8"/>
    <sheet name="CHVSL" sheetId="7" r:id="rId9"/>
    <sheet name="CHC" sheetId="8" r:id="rId10"/>
    <sheet name="CHPA" sheetId="9" r:id="rId11"/>
    <sheet name="PSE 4 EHPAD Mas d'Agenais" sheetId="12" r:id="rId12"/>
    <sheet name="GCS SIH47" sheetId="10" r:id="rId13"/>
  </sheets>
  <definedNames>
    <definedName name="_xlnm._FilterDatabase" localSheetId="2" hidden="1">'CHAN ODB'!$A$6:$M$143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0" i="6" l="1"/>
  <c r="B23" i="19"/>
  <c r="O16" i="6"/>
  <c r="O17" i="6"/>
  <c r="O18" i="6"/>
  <c r="O19" i="6"/>
  <c r="O20" i="6"/>
  <c r="O21" i="6"/>
  <c r="O16" i="7"/>
  <c r="N16" i="7"/>
  <c r="O15" i="7"/>
  <c r="O8" i="7"/>
  <c r="O9" i="7"/>
  <c r="O7" i="10" l="1"/>
  <c r="C35" i="19"/>
  <c r="B35" i="19"/>
  <c r="O27" i="17"/>
  <c r="N27" i="17"/>
  <c r="O23" i="17"/>
  <c r="O24" i="17"/>
  <c r="O25" i="17"/>
  <c r="O26" i="17"/>
  <c r="O22" i="17"/>
  <c r="O19" i="17"/>
  <c r="O20" i="17"/>
  <c r="O21" i="17"/>
  <c r="O10" i="17"/>
  <c r="O11" i="17"/>
  <c r="O12" i="17"/>
  <c r="O13" i="17"/>
  <c r="O14" i="17"/>
  <c r="O15" i="17"/>
  <c r="O16" i="17"/>
  <c r="O17" i="17"/>
  <c r="O18" i="17"/>
  <c r="O9" i="17"/>
  <c r="C9" i="19"/>
  <c r="B9" i="19"/>
  <c r="O148" i="4"/>
  <c r="N148" i="4"/>
  <c r="O138" i="4"/>
  <c r="O139" i="4"/>
  <c r="O140" i="4"/>
  <c r="O141" i="4"/>
  <c r="O142" i="4"/>
  <c r="O143" i="4"/>
  <c r="O144" i="4"/>
  <c r="O145" i="4"/>
  <c r="O146" i="4"/>
  <c r="O147" i="4"/>
  <c r="O137" i="4"/>
  <c r="O134" i="4"/>
  <c r="O135" i="4"/>
  <c r="O136" i="4"/>
  <c r="O133" i="4"/>
  <c r="O8" i="4"/>
  <c r="O9" i="4"/>
  <c r="O10" i="4"/>
  <c r="O11" i="4"/>
  <c r="O12" i="4"/>
  <c r="O13" i="4"/>
  <c r="O14" i="4"/>
  <c r="O15" i="4"/>
  <c r="O16" i="4"/>
  <c r="O17" i="4"/>
  <c r="O18" i="4"/>
  <c r="O19" i="4"/>
  <c r="O20" i="4"/>
  <c r="O21" i="4"/>
  <c r="O22" i="4"/>
  <c r="O23" i="4"/>
  <c r="O24" i="4"/>
  <c r="O25" i="4"/>
  <c r="O26" i="4"/>
  <c r="O27" i="4"/>
  <c r="O28" i="4"/>
  <c r="O29" i="4"/>
  <c r="O30" i="4"/>
  <c r="O31" i="4"/>
  <c r="O32" i="4"/>
  <c r="O33" i="4"/>
  <c r="O34" i="4"/>
  <c r="O35" i="4"/>
  <c r="O36" i="4"/>
  <c r="O37" i="4"/>
  <c r="O38" i="4"/>
  <c r="O39" i="4"/>
  <c r="O40" i="4"/>
  <c r="O41" i="4"/>
  <c r="O42" i="4"/>
  <c r="O43" i="4"/>
  <c r="O44" i="4"/>
  <c r="O45" i="4"/>
  <c r="O46" i="4"/>
  <c r="O47" i="4"/>
  <c r="O48" i="4"/>
  <c r="O49" i="4"/>
  <c r="O50" i="4"/>
  <c r="O51" i="4"/>
  <c r="O52" i="4"/>
  <c r="O53" i="4"/>
  <c r="O54" i="4"/>
  <c r="O55" i="4"/>
  <c r="O56" i="4"/>
  <c r="O57" i="4"/>
  <c r="O58" i="4"/>
  <c r="O59" i="4"/>
  <c r="O60" i="4"/>
  <c r="O61" i="4"/>
  <c r="O62" i="4"/>
  <c r="O63" i="4"/>
  <c r="O64" i="4"/>
  <c r="O65" i="4"/>
  <c r="O66" i="4"/>
  <c r="O67" i="4"/>
  <c r="O68" i="4"/>
  <c r="O69" i="4"/>
  <c r="O70" i="4"/>
  <c r="O71" i="4"/>
  <c r="O72" i="4"/>
  <c r="O73" i="4"/>
  <c r="O74" i="4"/>
  <c r="O75" i="4"/>
  <c r="O76" i="4"/>
  <c r="O77" i="4"/>
  <c r="O78" i="4"/>
  <c r="O79" i="4"/>
  <c r="O80" i="4"/>
  <c r="O81" i="4"/>
  <c r="O82" i="4"/>
  <c r="O83" i="4"/>
  <c r="O84" i="4"/>
  <c r="O85" i="4"/>
  <c r="O86" i="4"/>
  <c r="O87" i="4"/>
  <c r="O88" i="4"/>
  <c r="O89" i="4"/>
  <c r="O90" i="4"/>
  <c r="O91" i="4"/>
  <c r="O92" i="4"/>
  <c r="O93" i="4"/>
  <c r="O94" i="4"/>
  <c r="O95" i="4"/>
  <c r="O96" i="4"/>
  <c r="O97" i="4"/>
  <c r="O98" i="4"/>
  <c r="O99" i="4"/>
  <c r="O100" i="4"/>
  <c r="O101" i="4"/>
  <c r="O102" i="4"/>
  <c r="O103" i="4"/>
  <c r="O104" i="4"/>
  <c r="O105" i="4"/>
  <c r="O106" i="4"/>
  <c r="O107" i="4"/>
  <c r="O108" i="4"/>
  <c r="O109" i="4"/>
  <c r="O110" i="4"/>
  <c r="O111" i="4"/>
  <c r="O112" i="4"/>
  <c r="O113" i="4"/>
  <c r="O114" i="4"/>
  <c r="O115" i="4"/>
  <c r="O116" i="4"/>
  <c r="O117" i="4"/>
  <c r="O118" i="4"/>
  <c r="O119" i="4"/>
  <c r="O120" i="4"/>
  <c r="O121" i="4"/>
  <c r="O122" i="4"/>
  <c r="O123" i="4"/>
  <c r="O124" i="4"/>
  <c r="O125" i="4"/>
  <c r="O126" i="4"/>
  <c r="O127" i="4"/>
  <c r="O128" i="4"/>
  <c r="O129" i="4"/>
  <c r="O130" i="4"/>
  <c r="O131" i="4"/>
  <c r="O132" i="4"/>
  <c r="O7" i="4"/>
  <c r="O20" i="10" l="1"/>
  <c r="C15" i="19" s="1"/>
  <c r="O10" i="15"/>
  <c r="O69" i="5"/>
  <c r="O70" i="5"/>
  <c r="O68" i="5"/>
  <c r="O74" i="5" s="1"/>
  <c r="C10" i="19" s="1"/>
  <c r="O12" i="15"/>
  <c r="C23" i="19" s="1"/>
  <c r="C41" i="19"/>
  <c r="C29" i="19"/>
  <c r="C14" i="19"/>
  <c r="C13" i="19"/>
  <c r="B41" i="19"/>
  <c r="B42" i="19" s="1"/>
  <c r="B36" i="19"/>
  <c r="B29" i="19"/>
  <c r="B30" i="19" s="1"/>
  <c r="B15" i="19"/>
  <c r="B14" i="19"/>
  <c r="B13" i="19"/>
  <c r="B12" i="19"/>
  <c r="B10" i="19"/>
  <c r="C42" i="19" l="1"/>
  <c r="C36" i="19"/>
  <c r="C30" i="19"/>
  <c r="B24" i="19"/>
  <c r="C24" i="19"/>
  <c r="N12" i="15"/>
  <c r="O11" i="15"/>
  <c r="O9" i="15"/>
  <c r="N20" i="16"/>
  <c r="O19" i="16"/>
  <c r="O18" i="16"/>
  <c r="O17" i="16"/>
  <c r="O16" i="16"/>
  <c r="O15" i="16"/>
  <c r="O14" i="16"/>
  <c r="O13" i="16"/>
  <c r="O12" i="16"/>
  <c r="O11" i="16"/>
  <c r="O10" i="16"/>
  <c r="O9" i="16"/>
  <c r="O20" i="16" l="1"/>
  <c r="N10" i="9"/>
  <c r="N20" i="10"/>
  <c r="O8" i="10"/>
  <c r="O9" i="10"/>
  <c r="O10" i="10"/>
  <c r="O11" i="10"/>
  <c r="O12" i="10"/>
  <c r="O13" i="10"/>
  <c r="O14" i="10"/>
  <c r="O15" i="10"/>
  <c r="O16" i="10"/>
  <c r="O17" i="10"/>
  <c r="O18" i="10"/>
  <c r="O19" i="10"/>
  <c r="O9" i="12"/>
  <c r="N9" i="12"/>
  <c r="O8" i="12"/>
  <c r="O7" i="12"/>
  <c r="O10" i="9"/>
  <c r="O8" i="9"/>
  <c r="O9" i="9"/>
  <c r="O7" i="9"/>
  <c r="O14" i="8"/>
  <c r="N14" i="8"/>
  <c r="O8" i="8"/>
  <c r="O9" i="8"/>
  <c r="O10" i="8"/>
  <c r="O11" i="8"/>
  <c r="O12" i="8"/>
  <c r="O13" i="8"/>
  <c r="O7" i="8"/>
  <c r="C12" i="19"/>
  <c r="O11" i="7"/>
  <c r="O12" i="7"/>
  <c r="O13" i="7"/>
  <c r="O14" i="7"/>
  <c r="O10" i="7"/>
  <c r="O7" i="7"/>
  <c r="B11" i="19"/>
  <c r="B16" i="19" s="1"/>
  <c r="O8" i="6"/>
  <c r="O9" i="6"/>
  <c r="O10" i="6"/>
  <c r="O11" i="6"/>
  <c r="O12" i="6"/>
  <c r="O13" i="6"/>
  <c r="O14" i="6"/>
  <c r="O15" i="6"/>
  <c r="O22" i="6"/>
  <c r="O23" i="6"/>
  <c r="O24" i="6"/>
  <c r="O25" i="6"/>
  <c r="O26" i="6"/>
  <c r="O27" i="6"/>
  <c r="O28" i="6"/>
  <c r="O29" i="6"/>
  <c r="O30" i="6"/>
  <c r="O31" i="6"/>
  <c r="O32" i="6"/>
  <c r="O33" i="6"/>
  <c r="O34" i="6"/>
  <c r="O35" i="6"/>
  <c r="O36" i="6"/>
  <c r="O37" i="6"/>
  <c r="O38" i="6"/>
  <c r="O39" i="6"/>
  <c r="O40" i="6"/>
  <c r="O41" i="6"/>
  <c r="O42" i="6"/>
  <c r="O43" i="6"/>
  <c r="O44" i="6"/>
  <c r="O45" i="6"/>
  <c r="O46" i="6"/>
  <c r="O47" i="6"/>
  <c r="O7" i="6"/>
  <c r="N74" i="5"/>
  <c r="O17" i="5"/>
  <c r="O18" i="5"/>
  <c r="O19" i="5"/>
  <c r="O20" i="5"/>
  <c r="O21" i="5"/>
  <c r="O22" i="5"/>
  <c r="O23" i="5"/>
  <c r="O24" i="5"/>
  <c r="O25" i="5"/>
  <c r="O26" i="5"/>
  <c r="O27" i="5"/>
  <c r="O28" i="5"/>
  <c r="O29" i="5"/>
  <c r="O30" i="5"/>
  <c r="O31" i="5"/>
  <c r="O32" i="5"/>
  <c r="O33" i="5"/>
  <c r="O34" i="5"/>
  <c r="O35" i="5"/>
  <c r="O36" i="5"/>
  <c r="O37" i="5"/>
  <c r="O38" i="5"/>
  <c r="O39" i="5"/>
  <c r="O40" i="5"/>
  <c r="O41" i="5"/>
  <c r="O42" i="5"/>
  <c r="O43" i="5"/>
  <c r="O44" i="5"/>
  <c r="O45" i="5"/>
  <c r="O46" i="5"/>
  <c r="O47" i="5"/>
  <c r="O48" i="5"/>
  <c r="O49" i="5"/>
  <c r="O50" i="5"/>
  <c r="O51" i="5"/>
  <c r="O52" i="5"/>
  <c r="O53" i="5"/>
  <c r="O54" i="5"/>
  <c r="O55" i="5"/>
  <c r="O56" i="5"/>
  <c r="O57" i="5"/>
  <c r="O58" i="5"/>
  <c r="O59" i="5"/>
  <c r="O60" i="5"/>
  <c r="O61" i="5"/>
  <c r="O63" i="5"/>
  <c r="O64" i="5"/>
  <c r="O65" i="5"/>
  <c r="O66" i="5"/>
  <c r="O67" i="5"/>
  <c r="O71" i="5"/>
  <c r="O72" i="5"/>
  <c r="O73" i="5"/>
  <c r="O62" i="5"/>
  <c r="O8" i="5"/>
  <c r="O9" i="5"/>
  <c r="O10" i="5"/>
  <c r="O11" i="5"/>
  <c r="O12" i="5"/>
  <c r="O13" i="5"/>
  <c r="O14" i="5"/>
  <c r="O15" i="5"/>
  <c r="O16" i="5"/>
  <c r="O7" i="5"/>
  <c r="O50" i="6" l="1"/>
  <c r="C11" i="19" s="1"/>
  <c r="C16" i="19" s="1"/>
</calcChain>
</file>

<file path=xl/sharedStrings.xml><?xml version="1.0" encoding="utf-8"?>
<sst xmlns="http://schemas.openxmlformats.org/spreadsheetml/2006/main" count="2938" uniqueCount="776">
  <si>
    <t>GCS SIH47</t>
  </si>
  <si>
    <t>RECORD</t>
  </si>
  <si>
    <t>MAPA n°2024-024 - Maintenance des portes et portails automatiques</t>
  </si>
  <si>
    <t>ETABLISSEMENT</t>
  </si>
  <si>
    <t>SITE</t>
  </si>
  <si>
    <t>ZONE</t>
  </si>
  <si>
    <t>N° EQUIPEMENT</t>
  </si>
  <si>
    <t>LOCALISATION</t>
  </si>
  <si>
    <t>MARQUE</t>
  </si>
  <si>
    <t>TYPE</t>
  </si>
  <si>
    <t>ANNEE</t>
  </si>
  <si>
    <t>OBSERVATIONS</t>
  </si>
  <si>
    <t>CONDITIONS D'INTERVENTION</t>
  </si>
  <si>
    <t>EQUIPEMENT CRITIQUE</t>
  </si>
  <si>
    <t>CH AGEN-NERAC</t>
  </si>
  <si>
    <t>TORMAX</t>
  </si>
  <si>
    <t>GEZE</t>
  </si>
  <si>
    <t>8h - 18h</t>
  </si>
  <si>
    <t>CAME</t>
  </si>
  <si>
    <t>GILGEN</t>
  </si>
  <si>
    <t>BIOPHYSIQUE</t>
  </si>
  <si>
    <t>PB entrée bâtiment</t>
  </si>
  <si>
    <t>HOPITAL NERAC</t>
  </si>
  <si>
    <t>ACCES HOPITAL</t>
  </si>
  <si>
    <t>PORTAIL</t>
  </si>
  <si>
    <t>Entrée principale</t>
  </si>
  <si>
    <t>PORTALP</t>
  </si>
  <si>
    <t>BENICA</t>
  </si>
  <si>
    <t>Porte sectionnelle</t>
  </si>
  <si>
    <t>EHPAD D'ALBRET NERAC</t>
  </si>
  <si>
    <t>EHPAD</t>
  </si>
  <si>
    <t>SAS Entrée</t>
  </si>
  <si>
    <t>Entrée Transfert</t>
  </si>
  <si>
    <t>Sortie Transfert</t>
  </si>
  <si>
    <t>DORMA</t>
  </si>
  <si>
    <t>EHPAD POMPEYRIE AGEN</t>
  </si>
  <si>
    <t>AGORA</t>
  </si>
  <si>
    <t>CHIC MARMANDE-TONNEINS</t>
  </si>
  <si>
    <t>HOPITAL YVES GRASSOT MARMANDE LOCAUX DIVERS</t>
  </si>
  <si>
    <t>Logistique</t>
  </si>
  <si>
    <t>100-680</t>
  </si>
  <si>
    <t>Sous Sol
 Quai de livraison</t>
  </si>
  <si>
    <t>La Toulousaine</t>
  </si>
  <si>
    <t xml:space="preserve"> Rideau métallique motorisé </t>
  </si>
  <si>
    <t>Stérilisation centrale</t>
  </si>
  <si>
    <t>Porte entrée zone lavage</t>
  </si>
  <si>
    <t>ED 100
2 Battants</t>
  </si>
  <si>
    <t xml:space="preserve">   Porte entrée salle lavage</t>
  </si>
  <si>
    <t>ED 250
1 Battant</t>
  </si>
  <si>
    <t>UCPA</t>
  </si>
  <si>
    <t>100-681</t>
  </si>
  <si>
    <t>Rez de Chaussée 
Quai livraison</t>
  </si>
  <si>
    <t>Imagerie Médicale</t>
  </si>
  <si>
    <t>100-692</t>
  </si>
  <si>
    <t>Quai Ambulances</t>
  </si>
  <si>
    <t>P.A. Coulissante</t>
  </si>
  <si>
    <t>100-736</t>
  </si>
  <si>
    <t>P.A. 2 Battants</t>
  </si>
  <si>
    <t>Hall Accueil</t>
  </si>
  <si>
    <t>100-674</t>
  </si>
  <si>
    <t xml:space="preserve"> Entrée Principale
 Porte extérieure Sas</t>
  </si>
  <si>
    <t>100-675</t>
  </si>
  <si>
    <t xml:space="preserve"> Entrée Principale
Porte intérieure Sas</t>
  </si>
  <si>
    <t>HOPITAL YVES GRASSOT MARMANDE URGENCES</t>
  </si>
  <si>
    <t>Urgences</t>
  </si>
  <si>
    <t>100-718</t>
  </si>
  <si>
    <t>Sas
 Entrée Ambulances</t>
  </si>
  <si>
    <t>DITEC</t>
  </si>
  <si>
    <t>100-717</t>
  </si>
  <si>
    <t>Sas
Sortie Ambulances</t>
  </si>
  <si>
    <t>100-716</t>
  </si>
  <si>
    <t>Sas patients couchés
 Porte extérieure</t>
  </si>
  <si>
    <t>100-715</t>
  </si>
  <si>
    <t>Sas patients couchés
 Porte intérieure</t>
  </si>
  <si>
    <t>100-690</t>
  </si>
  <si>
    <t>Sas entrée piétons
 Porte extérieure</t>
  </si>
  <si>
    <t>100--691</t>
  </si>
  <si>
    <t>Sas entrée piétons
 Porte intérieure</t>
  </si>
  <si>
    <t>100-714</t>
  </si>
  <si>
    <t>BOX 1</t>
  </si>
  <si>
    <t>P.A. 2 battants</t>
  </si>
  <si>
    <t>100-710</t>
  </si>
  <si>
    <t>BOX 2</t>
  </si>
  <si>
    <t>100-713</t>
  </si>
  <si>
    <t>BOX 3</t>
  </si>
  <si>
    <t>100-711</t>
  </si>
  <si>
    <t>BOX 4</t>
  </si>
  <si>
    <t>100-709</t>
  </si>
  <si>
    <t>Box Pédiatrique</t>
  </si>
  <si>
    <t>HOPITAL YVES GRASSOT MARMANDE BLOCS OBSTETRICAUX</t>
  </si>
  <si>
    <t>Bloc Obstétrical</t>
  </si>
  <si>
    <t>100-673</t>
  </si>
  <si>
    <t>Salle Accouchement 1</t>
  </si>
  <si>
    <t>P.A. 1 Battant</t>
  </si>
  <si>
    <t>100-672</t>
  </si>
  <si>
    <t>Salle Accouchement 2</t>
  </si>
  <si>
    <t>100-671</t>
  </si>
  <si>
    <t>Salle Accouchement 3</t>
  </si>
  <si>
    <t>100-670</t>
  </si>
  <si>
    <t>Salle Accouchement 4</t>
  </si>
  <si>
    <t>HOPITAL YVES GRASSOT MARMANDE BLOCS OPERATOIRES</t>
  </si>
  <si>
    <t>Bloc Opératoire</t>
  </si>
  <si>
    <t>100-693</t>
  </si>
  <si>
    <t>Entrée Principale</t>
  </si>
  <si>
    <t>100-694</t>
  </si>
  <si>
    <t>MANUSA
BRAVO</t>
  </si>
  <si>
    <t>100-708</t>
  </si>
  <si>
    <t>100-707</t>
  </si>
  <si>
    <t>DITEC
DAB105</t>
  </si>
  <si>
    <t>100-701</t>
  </si>
  <si>
    <t>BOP1 :  Entrée</t>
  </si>
  <si>
    <t>100-706</t>
  </si>
  <si>
    <t>BOP1
 Entrée Chirurgien</t>
  </si>
  <si>
    <t>100-700</t>
  </si>
  <si>
    <t>BOP2 :  Entrée</t>
  </si>
  <si>
    <t>100-705</t>
  </si>
  <si>
    <t>BOP2
 Entrée Chirurgien</t>
  </si>
  <si>
    <t>100-699</t>
  </si>
  <si>
    <t>BOP3 :  Entrée</t>
  </si>
  <si>
    <t>100-704</t>
  </si>
  <si>
    <t>BOP3
 Entrée Chirurgien</t>
  </si>
  <si>
    <t>100-698</t>
  </si>
  <si>
    <t>BOP4 :  Entrée</t>
  </si>
  <si>
    <t>100-703</t>
  </si>
  <si>
    <t>BOP4
 Entrée Chirurgien</t>
  </si>
  <si>
    <t>100-697</t>
  </si>
  <si>
    <t>BOP5 :  Entrée</t>
  </si>
  <si>
    <t>100-696</t>
  </si>
  <si>
    <t>BOP5
 Entrée Chirurgien</t>
  </si>
  <si>
    <t>100-695</t>
  </si>
  <si>
    <t>Réa BB</t>
  </si>
  <si>
    <t>100-702</t>
  </si>
  <si>
    <t>Couloir Dépôts</t>
  </si>
  <si>
    <t>100-730</t>
  </si>
  <si>
    <t>Salle Réveil</t>
  </si>
  <si>
    <t>100-725</t>
  </si>
  <si>
    <t>BOP6 :  Entrée</t>
  </si>
  <si>
    <t>100-726</t>
  </si>
  <si>
    <t>BOP6 
Lavage Endoscopes</t>
  </si>
  <si>
    <t>100-728</t>
  </si>
  <si>
    <t>BOP7 :  Entrée</t>
  </si>
  <si>
    <t>100-729</t>
  </si>
  <si>
    <t>BOP7
 Entrée Chirurgien</t>
  </si>
  <si>
    <t>100-727</t>
  </si>
  <si>
    <t>Lavage Endoscopes</t>
  </si>
  <si>
    <t>HOPITAL YVES GRASSOT MARMANDE BARRIERES</t>
  </si>
  <si>
    <t xml:space="preserve">Parking </t>
  </si>
  <si>
    <t xml:space="preserve">Barrière </t>
  </si>
  <si>
    <t>100-685</t>
  </si>
  <si>
    <t xml:space="preserve">      Sortie Ambulances</t>
  </si>
  <si>
    <t>100-686</t>
  </si>
  <si>
    <t>Parking médecins</t>
  </si>
  <si>
    <t>Ambulatoire</t>
  </si>
  <si>
    <t>100-684</t>
  </si>
  <si>
    <t>Entrée Parking</t>
  </si>
  <si>
    <t>100-683</t>
  </si>
  <si>
    <t>Sortie Parking</t>
  </si>
  <si>
    <t>100-719</t>
  </si>
  <si>
    <t>100-720</t>
  </si>
  <si>
    <t>EHPAD JEAN DESTANG MARMANDE</t>
  </si>
  <si>
    <t>Accueil</t>
  </si>
  <si>
    <t>100-721</t>
  </si>
  <si>
    <t xml:space="preserve"> Entrée Principale 
Porte extérieure Sas</t>
  </si>
  <si>
    <t>100-722</t>
  </si>
  <si>
    <t>100-724</t>
  </si>
  <si>
    <t>Jardin
 Porte extérieure Sas</t>
  </si>
  <si>
    <t>100-723</t>
  </si>
  <si>
    <t>Jardin
 Porte intérieure Sas</t>
  </si>
  <si>
    <t>Parking</t>
  </si>
  <si>
    <t>100-682</t>
  </si>
  <si>
    <t xml:space="preserve">
Entrée Principale
</t>
  </si>
  <si>
    <t>Portail 2 Battants</t>
  </si>
  <si>
    <t>100-735</t>
  </si>
  <si>
    <t>Parking Rotonde</t>
  </si>
  <si>
    <t>Portail Coulissant</t>
  </si>
  <si>
    <t>HOPITAL SALESSES TONNEINS</t>
  </si>
  <si>
    <t>100-731</t>
  </si>
  <si>
    <t xml:space="preserve"> Entrée Principale</t>
  </si>
  <si>
    <t>100-688</t>
  </si>
  <si>
    <t>Parking
 Entrée Principale</t>
  </si>
  <si>
    <t>100-689</t>
  </si>
  <si>
    <t>Parking RN113</t>
  </si>
  <si>
    <t>Barrière</t>
  </si>
  <si>
    <t>EHPAD GARDOLLE TONNEINS</t>
  </si>
  <si>
    <t>100-732</t>
  </si>
  <si>
    <t>100-733</t>
  </si>
  <si>
    <t>100-734</t>
  </si>
  <si>
    <t>Portail 2 battants</t>
  </si>
  <si>
    <t xml:space="preserve"> Entrée Principale
 Porte intérieure Sas</t>
  </si>
  <si>
    <t>CHD LA CANDELIE</t>
  </si>
  <si>
    <t>HDJ</t>
  </si>
  <si>
    <t>2 vantaux</t>
  </si>
  <si>
    <t>9h - 17h</t>
  </si>
  <si>
    <t>HDJ 3 ROSIERS Impasse La Goulfie AGEN</t>
  </si>
  <si>
    <t>Dea</t>
  </si>
  <si>
    <t>déplacement latéral</t>
  </si>
  <si>
    <t>parking personnel</t>
  </si>
  <si>
    <t>HDJ MAISON DES ADOS 17 Blvd Sylvain Dumon AGEN</t>
  </si>
  <si>
    <t>entré principale</t>
  </si>
  <si>
    <t>HDJ CENTRE DE L'ALBRET 17 Av Maréchal Foch NERAC</t>
  </si>
  <si>
    <t xml:space="preserve">entrée adultes </t>
  </si>
  <si>
    <t>Daspi</t>
  </si>
  <si>
    <t>HDJ LES OYATS 8 rue du stade MARMANDE</t>
  </si>
  <si>
    <t xml:space="preserve">entrée principale </t>
  </si>
  <si>
    <t>HDJ LES JARDINS DE CAPEL BIAS</t>
  </si>
  <si>
    <t>ATELIER THERAPEUTIQUE</t>
  </si>
  <si>
    <t xml:space="preserve">Nice </t>
  </si>
  <si>
    <t>HDJ ARAUCARIA 172 Av du Général de Gaulle VILLENEUVE/LOT</t>
  </si>
  <si>
    <t>entrée principale</t>
  </si>
  <si>
    <t>Faac</t>
  </si>
  <si>
    <t>MAS DU SEGURAN Rue Alexandre Dumas PONT DU CASSE</t>
  </si>
  <si>
    <t>MAS</t>
  </si>
  <si>
    <t>intermédiaire zone logés</t>
  </si>
  <si>
    <t>Nice</t>
  </si>
  <si>
    <t>8h - 20h</t>
  </si>
  <si>
    <t>INTRA</t>
  </si>
  <si>
    <t>atelier mécanique</t>
  </si>
  <si>
    <t>Hormann</t>
  </si>
  <si>
    <t>sectionnel vertical</t>
  </si>
  <si>
    <t>2 x 3,5</t>
  </si>
  <si>
    <t xml:space="preserve">stockage ateliers </t>
  </si>
  <si>
    <t>4,5 x 3,5</t>
  </si>
  <si>
    <t>horticole</t>
  </si>
  <si>
    <t>atelier électrique</t>
  </si>
  <si>
    <t>3,5 x 3,5</t>
  </si>
  <si>
    <t>atelier plomberie</t>
  </si>
  <si>
    <t xml:space="preserve">atelier peinture </t>
  </si>
  <si>
    <t>2,5 x 3,5</t>
  </si>
  <si>
    <t>lingerie</t>
  </si>
  <si>
    <t>entrée bas</t>
  </si>
  <si>
    <t>3 x 3,10</t>
  </si>
  <si>
    <t>entrée haut</t>
  </si>
  <si>
    <t>3,5 x 4</t>
  </si>
  <si>
    <t>régulation auto</t>
  </si>
  <si>
    <t>devant bureau vaguemestre</t>
  </si>
  <si>
    <t>2,5 x 4,5</t>
  </si>
  <si>
    <t>devant bureau régul</t>
  </si>
  <si>
    <t>garage 1</t>
  </si>
  <si>
    <t>garage 2</t>
  </si>
  <si>
    <t>local ambulance</t>
  </si>
  <si>
    <t>4 x 3</t>
  </si>
  <si>
    <t>pharmacie</t>
  </si>
  <si>
    <t>acceuil  CHD</t>
  </si>
  <si>
    <t>entrée personnel</t>
  </si>
  <si>
    <t>Aso</t>
  </si>
  <si>
    <t>Ero industrie</t>
  </si>
  <si>
    <t>barrière</t>
  </si>
  <si>
    <t>acceuil CHD</t>
  </si>
  <si>
    <t>sortie chd</t>
  </si>
  <si>
    <t>Fadini</t>
  </si>
  <si>
    <t xml:space="preserve">entrée visiteurs </t>
  </si>
  <si>
    <t>chaufferie</t>
  </si>
  <si>
    <t>entrée livraisons</t>
  </si>
  <si>
    <t xml:space="preserve">ateliers </t>
  </si>
  <si>
    <t>accés bordeneuve</t>
  </si>
  <si>
    <t>accés serres</t>
  </si>
  <si>
    <t>zone logés</t>
  </si>
  <si>
    <t>accés haut</t>
  </si>
  <si>
    <t xml:space="preserve">accés bas </t>
  </si>
  <si>
    <t>parking ext. pers.</t>
  </si>
  <si>
    <t>entrée</t>
  </si>
  <si>
    <t xml:space="preserve">sortie </t>
  </si>
  <si>
    <t>cads</t>
  </si>
  <si>
    <t>addictologie</t>
  </si>
  <si>
    <t xml:space="preserve">lauriers </t>
  </si>
  <si>
    <t>sortie sur ext. Chd</t>
  </si>
  <si>
    <t xml:space="preserve">aumonerie </t>
  </si>
  <si>
    <t>8h - 17h</t>
  </si>
  <si>
    <t>CH CASTELJALOUX</t>
  </si>
  <si>
    <t>CENTRE HOSPITALIER</t>
  </si>
  <si>
    <t>Portail</t>
  </si>
  <si>
    <t>Cuisine</t>
  </si>
  <si>
    <t>Porte battante 2 vantaux</t>
  </si>
  <si>
    <t xml:space="preserve">Horloge </t>
  </si>
  <si>
    <t>Horloge</t>
  </si>
  <si>
    <t>Ouverture sur demande</t>
  </si>
  <si>
    <t>Commande par badge</t>
  </si>
  <si>
    <t>CH PENNE D'AGENAIS</t>
  </si>
  <si>
    <t>ACCUEIL</t>
  </si>
  <si>
    <t>ADMINISTRATION</t>
  </si>
  <si>
    <t>LOGISTIQUE</t>
  </si>
  <si>
    <t xml:space="preserve"> Entrée Principale 
</t>
  </si>
  <si>
    <t>Entrée secondaire entre Bât. A et 7-1</t>
  </si>
  <si>
    <t>Couloir DASRI Bât. 6-3</t>
  </si>
  <si>
    <t>Portes vitrées coulissantes sur crémaillère</t>
  </si>
  <si>
    <t>intermédiaire cads / addictologie</t>
  </si>
  <si>
    <t>rideau murax grille dentell</t>
  </si>
  <si>
    <t>ARCHIVES</t>
  </si>
  <si>
    <t>CHAUFFERIE</t>
  </si>
  <si>
    <t>MAGASIN QUAI</t>
  </si>
  <si>
    <t>Entrée côté parking</t>
  </si>
  <si>
    <t>CASTEX</t>
  </si>
  <si>
    <t>Entrée sortie principale</t>
  </si>
  <si>
    <t>Entrée côté atelier</t>
  </si>
  <si>
    <t>DEA POBERAY</t>
  </si>
  <si>
    <t>Entrée intérieure</t>
  </si>
  <si>
    <t>Entrée extérieure</t>
  </si>
  <si>
    <t>Entrée principale parking</t>
  </si>
  <si>
    <t>POMPEYRIE B</t>
  </si>
  <si>
    <t>POMPEYRIE C</t>
  </si>
  <si>
    <t>GALERIE DE LIAISON</t>
  </si>
  <si>
    <t>ACCES QUAI</t>
  </si>
  <si>
    <t>SAS ENTREE INT</t>
  </si>
  <si>
    <t>SAS ENTREE EXT</t>
  </si>
  <si>
    <t>LIAISON ENTRE B et  C</t>
  </si>
  <si>
    <t>ACCES LIVRAISON</t>
  </si>
  <si>
    <t>URGENCES HALL INT</t>
  </si>
  <si>
    <t>URGENCES HALL EXT</t>
  </si>
  <si>
    <t>URGENCES POMPIERS</t>
  </si>
  <si>
    <t>URGENCES SAS AMBU ENTREE</t>
  </si>
  <si>
    <t>URGENCES SAS AMBU SORTIE</t>
  </si>
  <si>
    <t>URGENCES DECHOC</t>
  </si>
  <si>
    <t>URGENCES RADIO</t>
  </si>
  <si>
    <t>ACCUEIL IRM</t>
  </si>
  <si>
    <t>PARKING ENTREE</t>
  </si>
  <si>
    <t>PARKING SORTIE</t>
  </si>
  <si>
    <t>PARKING ENTREE MED</t>
  </si>
  <si>
    <t>ACCES URGENCES</t>
  </si>
  <si>
    <t>QUAI MAGASIN 2</t>
  </si>
  <si>
    <t>GARAGE AMBULANCE</t>
  </si>
  <si>
    <t xml:space="preserve">ST ESPRIT </t>
  </si>
  <si>
    <t>Porte automatique battante</t>
  </si>
  <si>
    <t>PLATEAU TECHNIQUE</t>
  </si>
  <si>
    <t>GEZE
 passad</t>
  </si>
  <si>
    <t>Astreinte</t>
  </si>
  <si>
    <t>Magnétic Control</t>
  </si>
  <si>
    <t>CH VILLENEUVE/LOT</t>
  </si>
  <si>
    <t>EHPAD GAJAC</t>
  </si>
  <si>
    <t>Accueil SAS</t>
  </si>
  <si>
    <t>DIVA</t>
  </si>
  <si>
    <t>Entrée SSIAD</t>
  </si>
  <si>
    <t>Parking SSIAD</t>
  </si>
  <si>
    <t xml:space="preserve">Parking logistique </t>
  </si>
  <si>
    <t>ECCANICA 115-32</t>
  </si>
  <si>
    <t>Béninca</t>
  </si>
  <si>
    <t xml:space="preserve">EHPAD </t>
  </si>
  <si>
    <t>2,80 x 3,30</t>
  </si>
  <si>
    <t>DIMENSIONS en m</t>
  </si>
  <si>
    <t>2,25 x 1,45</t>
  </si>
  <si>
    <t>IFSI</t>
  </si>
  <si>
    <t>DIVA Porte automatique 2 vantaux</t>
  </si>
  <si>
    <t>Entrée Porte Nord</t>
  </si>
  <si>
    <t>Entrée Porte Sud</t>
  </si>
  <si>
    <t>ST ESPRIT</t>
  </si>
  <si>
    <t>BATIMENT SSR</t>
  </si>
  <si>
    <t>IFPS</t>
  </si>
  <si>
    <t>UCPA - CUISINE CENTRALE</t>
  </si>
  <si>
    <t>BLOC REA - REP 29</t>
  </si>
  <si>
    <t>BLOC REA - REP 38</t>
  </si>
  <si>
    <t>BLOC REA - REP 33</t>
  </si>
  <si>
    <t>BLOC REA - REP 42</t>
  </si>
  <si>
    <t>BLOC REA - REP 36</t>
  </si>
  <si>
    <t>BLOC REA - REP 41</t>
  </si>
  <si>
    <t>BLOC REA - REP 32</t>
  </si>
  <si>
    <t>BLOC REA - REP 30</t>
  </si>
  <si>
    <t>BLOC REA - REP 35</t>
  </si>
  <si>
    <t>BLOC REA - REP 40</t>
  </si>
  <si>
    <t>BLOC REA - REP 34</t>
  </si>
  <si>
    <t>BLOC REA - REP 37</t>
  </si>
  <si>
    <t>IRM Patients couchés</t>
  </si>
  <si>
    <t>Portail 1 battant</t>
  </si>
  <si>
    <t>BIH 47 - BLANCHISSERIE</t>
  </si>
  <si>
    <t>BIH</t>
  </si>
  <si>
    <t xml:space="preserve">Sectionnelle H &lt; 3 m </t>
  </si>
  <si>
    <t>Portail coulissant</t>
  </si>
  <si>
    <t>Portail Entrée</t>
  </si>
  <si>
    <t>Portail Sortie</t>
  </si>
  <si>
    <t>Patio intérieur</t>
  </si>
  <si>
    <t>EHPAD MAS D'AGENAIS</t>
  </si>
  <si>
    <t>ENTREMATIC</t>
  </si>
  <si>
    <t>Porte automatique coulissante (droite et gauche)</t>
  </si>
  <si>
    <t>9h - 16h30</t>
  </si>
  <si>
    <t>KDG88</t>
  </si>
  <si>
    <t>KDG82</t>
  </si>
  <si>
    <t>KDG83</t>
  </si>
  <si>
    <t>KDG84</t>
  </si>
  <si>
    <t>KDG85</t>
  </si>
  <si>
    <t>KDG86</t>
  </si>
  <si>
    <t>KDG87</t>
  </si>
  <si>
    <t>KDG89</t>
  </si>
  <si>
    <t>Acces "Chaine froide"</t>
  </si>
  <si>
    <t>NERGECO</t>
  </si>
  <si>
    <t>Rideau souple automatique levant</t>
  </si>
  <si>
    <t>14h30-17h</t>
  </si>
  <si>
    <t>Quai Depart N°1</t>
  </si>
  <si>
    <t>CRAWFORD</t>
  </si>
  <si>
    <t>Porte automatique sectionnelle</t>
  </si>
  <si>
    <t>Quai Départ N°2</t>
  </si>
  <si>
    <t>Porte automatique Sectionnelle</t>
  </si>
  <si>
    <t>8h00-17h</t>
  </si>
  <si>
    <t>Quai livraison niveleur (marchandise "sec")</t>
  </si>
  <si>
    <t>Accès réserve "sèche"</t>
  </si>
  <si>
    <t>Accès Quai "froid"</t>
  </si>
  <si>
    <t>rideau souple automatique levant</t>
  </si>
  <si>
    <t>Quai livraison niveleur (marchandise "froid")</t>
  </si>
  <si>
    <t>Commande sur Horloge ou badge</t>
  </si>
  <si>
    <t>Entrée Site</t>
  </si>
  <si>
    <t>kdf41</t>
  </si>
  <si>
    <t>kdf36</t>
  </si>
  <si>
    <t>entrée couloir radio</t>
  </si>
  <si>
    <t>KDF16</t>
  </si>
  <si>
    <t>KDF17</t>
  </si>
  <si>
    <t>Entrée couloir UGA</t>
  </si>
  <si>
    <t>KDF23</t>
  </si>
  <si>
    <t>KDF24</t>
  </si>
  <si>
    <t>UGA</t>
  </si>
  <si>
    <t xml:space="preserve"> UGA</t>
  </si>
  <si>
    <t>P.A. Coulissante FTA</t>
  </si>
  <si>
    <t>P.A. Coulissante STA20</t>
  </si>
  <si>
    <t>AB KIT NYOTA 115</t>
  </si>
  <si>
    <t>24H/24H</t>
  </si>
  <si>
    <t>PS1 -BLOC OP SALLE 1</t>
  </si>
  <si>
    <t>Porte coulissante à un vantail</t>
  </si>
  <si>
    <t>PS1 - BLOC OP sas ext</t>
  </si>
  <si>
    <t>PS1 - BLOC OP sas int</t>
  </si>
  <si>
    <t>PS 1- BLOC OP reveil cote sas</t>
  </si>
  <si>
    <t>PS1- BLOC OPERATOIRE - SALLE 5</t>
  </si>
  <si>
    <t>PS1 - BLOC OPERATOIRE - SALLE 6</t>
  </si>
  <si>
    <t>PS1 - BLOC OP reveil cote endo</t>
  </si>
  <si>
    <t>PS1 - ENDOSCOPIE - SALLE 2 - (</t>
  </si>
  <si>
    <t>PS1 -ENDOSCOPIE - SALLE NETTOY</t>
  </si>
  <si>
    <t>Porte coulissante à 2 vantaux</t>
  </si>
  <si>
    <t>PS1 -ENDOSCOPIE SALLE 1 (P-END</t>
  </si>
  <si>
    <t>PS1-BLOC OP SALLE 2</t>
  </si>
  <si>
    <t>PS1 - BLOC OP- SALLE 3</t>
  </si>
  <si>
    <t>PS1 - BLOC OP - SALLE 4</t>
  </si>
  <si>
    <t>PS1 - salle de cesarienne</t>
  </si>
  <si>
    <t>PS1-BLOC OPERATOIRE - SALLE 5</t>
  </si>
  <si>
    <t>PS1 - BLOC OPERATOIER (P-BO-CI</t>
  </si>
  <si>
    <t>PS1-BLOC OP reveil centre</t>
  </si>
  <si>
    <t>PS1 - ENDOSCOPIE (P-ENDO-CIRC</t>
  </si>
  <si>
    <t>PS1-SECTEUR NAISSANCE cote hal</t>
  </si>
  <si>
    <t>PS1 -SECTEUR NAISSANCE - ENTRE</t>
  </si>
  <si>
    <t>PS1- SECTEUR NAISSANCE SALLE A risque</t>
  </si>
  <si>
    <t>PS1-SECTEUR NAISSANCE salle 1</t>
  </si>
  <si>
    <t>PS1 - SECTEUR NAISSANCE- REA g</t>
  </si>
  <si>
    <t>PS1 - SECTEUR NAISSANCE-REA dr</t>
  </si>
  <si>
    <t>PS1-SECTEUR NAISSANCE-SALLE 2</t>
  </si>
  <si>
    <t>PS1-SECTEUR NAISSANCE SALLE 3</t>
  </si>
  <si>
    <t>PS1-SECTEUR NAISSANCE SALLE 4</t>
  </si>
  <si>
    <t>PS1-SECTEUR NAISSANCE vers blo</t>
  </si>
  <si>
    <t>PO-CHIRURGIE AMBULATOIRE-SALLE</t>
  </si>
  <si>
    <t>PO-CHIRURGAMBULATOIRE-SALL APT</t>
  </si>
  <si>
    <t>PO-HEMODIALYSE-ENTREE DE SERVI</t>
  </si>
  <si>
    <t>PO-HEMODIALYSE-ENTRE EBOX DES A</t>
  </si>
  <si>
    <t>PO-HEMODIALYSE-ENTREE BOXDESAI</t>
  </si>
  <si>
    <t>PO-HEMODIALYSE-ENTREEDESBOXDES</t>
  </si>
  <si>
    <t>PO-HEMODIALYSE-POSTESURVEILLAN</t>
  </si>
  <si>
    <t>P1-ENTREE SERVICE NEONAT (P-HA</t>
  </si>
  <si>
    <t>P1-SAS STERILISATION INT</t>
  </si>
  <si>
    <t>P1-SAS STERILISATION ext</t>
  </si>
  <si>
    <t>Barrière levante</t>
  </si>
  <si>
    <t>Porte coulissant à 2 vantaux</t>
  </si>
  <si>
    <t>Porte Battante à 2 vantaux</t>
  </si>
  <si>
    <t>COULISSANTE DIVERS</t>
  </si>
  <si>
    <t>LABORATOIRE 2</t>
  </si>
  <si>
    <t>LABORATOIRE 3</t>
  </si>
  <si>
    <t>LABORATOIRE 4</t>
  </si>
  <si>
    <t>LABORATOIRE 5</t>
  </si>
  <si>
    <t>LABORATOIRE 6</t>
  </si>
  <si>
    <t>LABORATOIRE 7</t>
  </si>
  <si>
    <t>LABORATOIRE 8</t>
  </si>
  <si>
    <t>LABORATOIRE 9</t>
  </si>
  <si>
    <t>LABORATOIRE 10</t>
  </si>
  <si>
    <t>LABORATOIRE 12</t>
  </si>
  <si>
    <t>LABORATOIRE 13</t>
  </si>
  <si>
    <t>LABORATOIRE 14</t>
  </si>
  <si>
    <t>LABORATOIRE 11</t>
  </si>
  <si>
    <t>PS1-SECTEURNAISSANCE-ENTRe ext</t>
  </si>
  <si>
    <t>PS1-SECTEURNAISSANCE-ENTREE in</t>
  </si>
  <si>
    <t>PS1-SECTEUR NAISSANCE-HALL POL</t>
  </si>
  <si>
    <t>LABORATOIRE 1</t>
  </si>
  <si>
    <t>Portail coulissante à un vantail</t>
  </si>
  <si>
    <t>PORTAIL DIVERS</t>
  </si>
  <si>
    <t>Porte Battante à 1 vantail</t>
  </si>
  <si>
    <t>RPCT CHAUFFERIE</t>
  </si>
  <si>
    <t>Porte rapide S7040</t>
  </si>
  <si>
    <t>Rideau souple H&gt;3M</t>
  </si>
  <si>
    <t>Rideau métalliques H&gt;3M</t>
  </si>
  <si>
    <t>CUISINE</t>
  </si>
  <si>
    <t>Porte sectionnelle H&gt;3M</t>
  </si>
  <si>
    <t>SOUPLE DIVERS</t>
  </si>
  <si>
    <t>BLOC REA - REP43</t>
  </si>
  <si>
    <t>CHAMBRE 5 REA39</t>
  </si>
  <si>
    <t>BLOC REA - REP 31 PORTE TEMOIN</t>
  </si>
  <si>
    <t>ENTREE SOINS Continu</t>
  </si>
  <si>
    <t>ENTRE  REA</t>
  </si>
  <si>
    <t xml:space="preserve">PS1 PT </t>
  </si>
  <si>
    <t>Porte  arcodéon</t>
  </si>
  <si>
    <t>SELF PS2</t>
  </si>
  <si>
    <t>MANUSA</t>
  </si>
  <si>
    <t>SCANNER</t>
  </si>
  <si>
    <t>SLX SLX-RED ALIGEN</t>
  </si>
  <si>
    <t>IRM 3T</t>
  </si>
  <si>
    <t>Porte Battant à 2 vantaux</t>
  </si>
  <si>
    <t>Porte coulissante à 4 vantaux</t>
  </si>
  <si>
    <t>Rideau souple H&lt;3M</t>
  </si>
  <si>
    <t>Portail coulissant 1 vantail</t>
  </si>
  <si>
    <t>Portillon battant 1 vantail</t>
  </si>
  <si>
    <t>GAL</t>
  </si>
  <si>
    <t>Porte Gal</t>
  </si>
  <si>
    <t>Porte Rugby</t>
  </si>
  <si>
    <t>Porte de garage sectionnelle</t>
  </si>
  <si>
    <t>Entrée IFPS</t>
  </si>
  <si>
    <t>Porte automatique à 2 vantaux</t>
  </si>
  <si>
    <t>Code assimilé</t>
  </si>
  <si>
    <t>KEO09</t>
  </si>
  <si>
    <t>KEO10</t>
  </si>
  <si>
    <t>KEO11</t>
  </si>
  <si>
    <t>KEO12</t>
  </si>
  <si>
    <t>KEO13</t>
  </si>
  <si>
    <t>KEO14</t>
  </si>
  <si>
    <t>KEO15</t>
  </si>
  <si>
    <t>KEO16</t>
  </si>
  <si>
    <t>KEO17</t>
  </si>
  <si>
    <t>KEO18</t>
  </si>
  <si>
    <t>KEO19</t>
  </si>
  <si>
    <t>KEO20</t>
  </si>
  <si>
    <t>KEO21</t>
  </si>
  <si>
    <t>KEO22</t>
  </si>
  <si>
    <t>KEO23</t>
  </si>
  <si>
    <t>KEO24</t>
  </si>
  <si>
    <t>KEO25</t>
  </si>
  <si>
    <t>KEO26</t>
  </si>
  <si>
    <t>KEO27</t>
  </si>
  <si>
    <t>KEO28</t>
  </si>
  <si>
    <t>KEO29</t>
  </si>
  <si>
    <t>KEO30</t>
  </si>
  <si>
    <t>KEO31</t>
  </si>
  <si>
    <t>KEO32</t>
  </si>
  <si>
    <t>KEO33</t>
  </si>
  <si>
    <t>KEO34</t>
  </si>
  <si>
    <t>KEO35</t>
  </si>
  <si>
    <t>KEO36</t>
  </si>
  <si>
    <t>KEO37</t>
  </si>
  <si>
    <t>KEO38</t>
  </si>
  <si>
    <t>KEO39</t>
  </si>
  <si>
    <t>KEO40</t>
  </si>
  <si>
    <t>KEO41</t>
  </si>
  <si>
    <t>KEO42</t>
  </si>
  <si>
    <t>KEO43</t>
  </si>
  <si>
    <t>KEO44</t>
  </si>
  <si>
    <t>KEO45</t>
  </si>
  <si>
    <t>KEO46</t>
  </si>
  <si>
    <t>KEO47</t>
  </si>
  <si>
    <t>KEO48</t>
  </si>
  <si>
    <t>KEO49</t>
  </si>
  <si>
    <t>KEO50</t>
  </si>
  <si>
    <t>KEO51</t>
  </si>
  <si>
    <t>KEO52</t>
  </si>
  <si>
    <t>KEO53</t>
  </si>
  <si>
    <t>KEO54</t>
  </si>
  <si>
    <t>KEO55</t>
  </si>
  <si>
    <t>KEO56</t>
  </si>
  <si>
    <t>KEO57</t>
  </si>
  <si>
    <t>KEO58</t>
  </si>
  <si>
    <t>KEO59</t>
  </si>
  <si>
    <t>KEO60</t>
  </si>
  <si>
    <t>KEO61</t>
  </si>
  <si>
    <t>KEO62</t>
  </si>
  <si>
    <t>KEO63</t>
  </si>
  <si>
    <t>KEO64</t>
  </si>
  <si>
    <t>KEO65</t>
  </si>
  <si>
    <t>KEO66</t>
  </si>
  <si>
    <t>KEO67</t>
  </si>
  <si>
    <t>KEO68</t>
  </si>
  <si>
    <t>KEO69</t>
  </si>
  <si>
    <t>KEO70</t>
  </si>
  <si>
    <t>KEO71</t>
  </si>
  <si>
    <t>KEO72</t>
  </si>
  <si>
    <t>KEO73</t>
  </si>
  <si>
    <t>KEO74</t>
  </si>
  <si>
    <t>KEO75</t>
  </si>
  <si>
    <t>KEO76</t>
  </si>
  <si>
    <t>KEO77</t>
  </si>
  <si>
    <t>KEO78</t>
  </si>
  <si>
    <t>KEO79</t>
  </si>
  <si>
    <t>KEO80</t>
  </si>
  <si>
    <t>KEO81</t>
  </si>
  <si>
    <t>KEO82</t>
  </si>
  <si>
    <t>KEO83</t>
  </si>
  <si>
    <t>KEO84</t>
  </si>
  <si>
    <t>KEO85</t>
  </si>
  <si>
    <t>KEO86</t>
  </si>
  <si>
    <t>KEO87</t>
  </si>
  <si>
    <t>KEO88</t>
  </si>
  <si>
    <t>KEO89</t>
  </si>
  <si>
    <t>KEO90</t>
  </si>
  <si>
    <t>KEO91</t>
  </si>
  <si>
    <t>KEO92</t>
  </si>
  <si>
    <t>KEO93</t>
  </si>
  <si>
    <t>KEO94</t>
  </si>
  <si>
    <t>KEO95</t>
  </si>
  <si>
    <t>KEO96</t>
  </si>
  <si>
    <t>KEO97</t>
  </si>
  <si>
    <t>KEO98</t>
  </si>
  <si>
    <t>KEO99</t>
  </si>
  <si>
    <t>KEP00</t>
  </si>
  <si>
    <t>KEP01</t>
  </si>
  <si>
    <t>KEP02</t>
  </si>
  <si>
    <t>KEP03</t>
  </si>
  <si>
    <t>KEP04</t>
  </si>
  <si>
    <t>KEP05</t>
  </si>
  <si>
    <t>KEP06</t>
  </si>
  <si>
    <t>KEP07</t>
  </si>
  <si>
    <t>KEP08</t>
  </si>
  <si>
    <t>KEP09</t>
  </si>
  <si>
    <t>KEP10</t>
  </si>
  <si>
    <t>KEP11</t>
  </si>
  <si>
    <t>KEP12</t>
  </si>
  <si>
    <t>KEP13</t>
  </si>
  <si>
    <t>KEP14</t>
  </si>
  <si>
    <t>KEP15</t>
  </si>
  <si>
    <t>KEP16</t>
  </si>
  <si>
    <t>KEP17</t>
  </si>
  <si>
    <t>KEP18</t>
  </si>
  <si>
    <t>KEP19</t>
  </si>
  <si>
    <t>KEP20</t>
  </si>
  <si>
    <t>KEP21</t>
  </si>
  <si>
    <t>KEP23</t>
  </si>
  <si>
    <t>KEP24</t>
  </si>
  <si>
    <t>KEP25</t>
  </si>
  <si>
    <t>KEP26</t>
  </si>
  <si>
    <t>KPM51</t>
  </si>
  <si>
    <t>KPM52</t>
  </si>
  <si>
    <t>KABA</t>
  </si>
  <si>
    <t>HORMANN</t>
  </si>
  <si>
    <t>KEP43</t>
  </si>
  <si>
    <t>KEP44</t>
  </si>
  <si>
    <t>KEP45</t>
  </si>
  <si>
    <t>KEP46</t>
  </si>
  <si>
    <t>KEP27</t>
  </si>
  <si>
    <t>KEP28</t>
  </si>
  <si>
    <t>KEP29</t>
  </si>
  <si>
    <t>KEP30</t>
  </si>
  <si>
    <t>KEP31</t>
  </si>
  <si>
    <t>KEP32</t>
  </si>
  <si>
    <t>KEP33</t>
  </si>
  <si>
    <t>KEP34</t>
  </si>
  <si>
    <t>KEP38</t>
  </si>
  <si>
    <t>KEP39</t>
  </si>
  <si>
    <t>KEP40</t>
  </si>
  <si>
    <t>KEP41</t>
  </si>
  <si>
    <t>KPN78</t>
  </si>
  <si>
    <t xml:space="preserve">RECORD </t>
  </si>
  <si>
    <t>BATIMENT PRINCIPAL</t>
  </si>
  <si>
    <t>5j/7j</t>
  </si>
  <si>
    <t>STA 20 - 5j/7j</t>
  </si>
  <si>
    <t>L&amp;L</t>
  </si>
  <si>
    <t xml:space="preserve"> 03/2014</t>
  </si>
  <si>
    <t>Porte sectionnelle H&gt;3M - 5j/7j</t>
  </si>
  <si>
    <t>DFA 125 G - 5j/7j</t>
  </si>
  <si>
    <t>DFA 127 - 5j/7j</t>
  </si>
  <si>
    <t>DFA 125 - 5j/7j</t>
  </si>
  <si>
    <t>Porte à la française ED 100, 250 - 5j/7j</t>
  </si>
  <si>
    <t>ISOPORTE TREKKING B - 5j/7j</t>
  </si>
  <si>
    <t>En fonction de l'activité</t>
  </si>
  <si>
    <t>FFTM</t>
  </si>
  <si>
    <t>KOS</t>
  </si>
  <si>
    <t>QUAI MAGASIN 1</t>
  </si>
  <si>
    <t xml:space="preserve">Télescopique 20G 2 vantaux </t>
  </si>
  <si>
    <t>HALL D'ENTREE 1</t>
  </si>
  <si>
    <t>HALL D'ENTREE 2</t>
  </si>
  <si>
    <t>ENTREE SERVICE REA 1</t>
  </si>
  <si>
    <t>ENTREE SERVICE REA 2</t>
  </si>
  <si>
    <t>CHAMBRE ISO REA 1</t>
  </si>
  <si>
    <t>CHAMBRE ISO REA 2</t>
  </si>
  <si>
    <t>CHAMBRE ISO REA 3</t>
  </si>
  <si>
    <t>CHAMBRE ISO REA 4</t>
  </si>
  <si>
    <t>SLIMDRIVE</t>
  </si>
  <si>
    <t>SLIMDRIVE - 5j/7j</t>
  </si>
  <si>
    <t>G2080 - 5j/7j</t>
  </si>
  <si>
    <t>SLA - 5j/7j</t>
  </si>
  <si>
    <t>SLA 2 ventaux - 5j/7j</t>
  </si>
  <si>
    <t>Porte DDFA étanche Auto D2A - 5j/7j</t>
  </si>
  <si>
    <t>Porte EDFA étanche Auto D1A - 5j/7j</t>
  </si>
  <si>
    <t>system 20 150_32 DST - 5j/7j</t>
  </si>
  <si>
    <t>system 20 150_32 EST-L - 5j/7j</t>
  </si>
  <si>
    <t>system 20 150_32 EST-R - 5j/7j</t>
  </si>
  <si>
    <t>URGENCE COTE BOX</t>
  </si>
  <si>
    <t>Décomposition du prix global et forfaitaire</t>
  </si>
  <si>
    <t>Montant annuel € HT</t>
  </si>
  <si>
    <t>Montant annuel € TTC</t>
  </si>
  <si>
    <t>TOTAL ANNUEL € - CH AGEN-NERAC</t>
  </si>
  <si>
    <t>TOTAL ANNUEL € - CH VILLENEUVE-SUR-LOT</t>
  </si>
  <si>
    <t>TOTAL ANNUEL € - CH CASTELJALOUX</t>
  </si>
  <si>
    <t>TOTAL ANNUEL € - GCS SIH47</t>
  </si>
  <si>
    <t>TOTAL ANNUEL € - CH PENNE D'AGENAIS</t>
  </si>
  <si>
    <t xml:space="preserve">TOTAL ANNUEL € - CHIC MARMANDE-TONNEINS OFFRE DE BASE </t>
  </si>
  <si>
    <t>TOTAL ANNUEL € - CHD LA CANDELIE OFFRE DE BASE</t>
  </si>
  <si>
    <t>CH AGEN-NERAC - OFFRE DE BASE</t>
  </si>
  <si>
    <t>CHIC MARMANDE-TONNEINS - OFFRE DE BASE</t>
  </si>
  <si>
    <t>CHIC MARMANDE-TONNEINS - PSE 1 (ASTREINTE)</t>
  </si>
  <si>
    <t>CHD LA CANDELIE - OFFRE DE BASE</t>
  </si>
  <si>
    <t>CHD LA CANDELIE - PSE 2 (ASTREINTE)</t>
  </si>
  <si>
    <t>CH VILLENEUVE-SUR-LOT</t>
  </si>
  <si>
    <t>TOTAL ANNUEL € - CHIC MARMANDE-TONNEINS PSE 1 (ASTREINTE)</t>
  </si>
  <si>
    <t>TOTAL ANNUEL € - CHD LA CANDELIE PSE 2 (ASTREINTE)</t>
  </si>
  <si>
    <t>CH AGEN-NERAC - PSE 3 (ASTREINTE)</t>
  </si>
  <si>
    <t>TOTAL ANNUEL € - CH AGEN-NERAC PSE 3 (ASTREINTE)</t>
  </si>
  <si>
    <t>TOTAL ANNUEL € - EHPAD MAS D'AGENAIS PSE 4</t>
  </si>
  <si>
    <t>EHPAD DU MAS D'AGENAIS PSE 4</t>
  </si>
  <si>
    <t>TOTAL ANNUEL OFFRE DE BASE</t>
  </si>
  <si>
    <t>TOTAL ANNUEL PSE 1 (ASTREINTE)</t>
  </si>
  <si>
    <t>TOTAL ANNUEL PSE 2 (ASTREINTE)</t>
  </si>
  <si>
    <t>TOTAL ANNUEL PSE 3 (ASTREINTE)</t>
  </si>
  <si>
    <t>TOTAL ANNUEL PSE 4 (EHPAD MAS D'AGENAIS)</t>
  </si>
  <si>
    <t xml:space="preserve">TOTAL ANNUEL OFFRE DE BASE € </t>
  </si>
  <si>
    <t xml:space="preserve">TOTAL ANNUEL PSE 1 € </t>
  </si>
  <si>
    <t xml:space="preserve">TOTAL ANNUEL PSE 2 € </t>
  </si>
  <si>
    <t xml:space="preserve">TOTAL ANNUEL PSE 3 € </t>
  </si>
  <si>
    <t xml:space="preserve">TOTAL ANNUEL PSE 4 € </t>
  </si>
  <si>
    <t>Bordereau des Prix Unitaires</t>
  </si>
  <si>
    <t>Réponse candidat</t>
  </si>
  <si>
    <r>
      <rPr>
        <i/>
        <sz val="10"/>
        <rFont val="Calibri"/>
        <family val="2"/>
        <scheme val="minor"/>
      </rPr>
      <t>Cette composante s'activera par le biais de bon de commande validé par le pouvoir adjudicateur (ou son représentant). Il concerne les prestations de maintenance qui devront être chiffrées par devis sur la base de ce BPU.</t>
    </r>
    <r>
      <rPr>
        <b/>
        <i/>
        <sz val="10"/>
        <rFont val="Calibri"/>
        <family val="2"/>
        <scheme val="minor"/>
      </rPr>
      <t xml:space="preserve">
</t>
    </r>
    <r>
      <rPr>
        <b/>
        <i/>
        <sz val="10"/>
        <color rgb="FFFF0000"/>
        <rFont val="Calibri"/>
        <family val="2"/>
        <scheme val="minor"/>
      </rPr>
      <t xml:space="preserve">
L'ensemble des lignes du tableau sont à remplir par le candidat, faute de voir son offre qualifiée d'irrégulière.</t>
    </r>
  </si>
  <si>
    <r>
      <rPr>
        <b/>
        <sz val="10"/>
        <rFont val="Calibri"/>
        <family val="2"/>
        <scheme val="minor"/>
      </rPr>
      <t>% de Remise - uniquement pour les pièces détachées dont le prix unitaire est supérieur à 200 € HT</t>
    </r>
    <r>
      <rPr>
        <sz val="10"/>
        <rFont val="Calibri"/>
        <family val="2"/>
        <scheme val="minor"/>
      </rPr>
      <t xml:space="preserve">
Préciser le % de remise que le prestataire accordera à l'établissement sur le catalogue accessoires, pièces détachées, consommables. Ce pourcentage devra apparaitre sur chaque devis incluant ce type de fourniture. </t>
    </r>
  </si>
  <si>
    <t>accueil CHD</t>
  </si>
  <si>
    <t xml:space="preserve">Le montant par ligne de l'astreinte (PSE Astreinte) doit correspondre à la différence entre l'offre de base et le montant total par équipement que représentent le forfait de base et l'astreinte). </t>
  </si>
  <si>
    <t>UNVSI BOX 3</t>
  </si>
  <si>
    <t>UNVSI BOX 2</t>
  </si>
  <si>
    <t>UNVSI BOX 1</t>
  </si>
  <si>
    <t>UNVSI BOX 4</t>
  </si>
  <si>
    <t>UNVSI BOX 5</t>
  </si>
  <si>
    <t>UNVSI BOX 6</t>
  </si>
  <si>
    <t>UNVSI BOX 7</t>
  </si>
  <si>
    <t>UNVSI BOX 8</t>
  </si>
  <si>
    <t>UNVSI ENTREE SERVICE</t>
  </si>
  <si>
    <t>UNVSI ENTREE SI</t>
  </si>
  <si>
    <t>UNVSI SORTIE SI</t>
  </si>
  <si>
    <t>Portail cour Tehcnique</t>
  </si>
  <si>
    <t>Portail coulisant</t>
  </si>
  <si>
    <t>Porte Auto parabolique</t>
  </si>
  <si>
    <t>HALL D'ENTREE  PRINCIPALE</t>
  </si>
  <si>
    <t>STA 20 - 5j/7j ou Samedi Jour</t>
  </si>
  <si>
    <t xml:space="preserve">ISOPORTE FORUM STAR - 5j/7j </t>
  </si>
  <si>
    <r>
      <t xml:space="preserve">6j/7j </t>
    </r>
    <r>
      <rPr>
        <b/>
        <sz val="10"/>
        <color indexed="10"/>
        <rFont val="Calibri"/>
        <family val="2"/>
      </rPr>
      <t>Astreinte</t>
    </r>
  </si>
  <si>
    <r>
      <t xml:space="preserve">SLA BSA 2 ventaux - 6j/7j </t>
    </r>
    <r>
      <rPr>
        <b/>
        <sz val="10"/>
        <color indexed="10"/>
        <rFont val="Calibri"/>
        <family val="2"/>
      </rPr>
      <t>Astreinte</t>
    </r>
  </si>
  <si>
    <r>
      <t xml:space="preserve">DIVAL DCL02 - 6j/7j </t>
    </r>
    <r>
      <rPr>
        <b/>
        <sz val="10"/>
        <color indexed="10"/>
        <rFont val="Calibri"/>
        <family val="2"/>
      </rPr>
      <t>Astreinte</t>
    </r>
    <r>
      <rPr>
        <sz val="10"/>
        <color indexed="8"/>
        <rFont val="Calibri"/>
        <family val="2"/>
      </rPr>
      <t xml:space="preserve"> </t>
    </r>
  </si>
  <si>
    <r>
      <t xml:space="preserve">TCP - 6j/7j </t>
    </r>
    <r>
      <rPr>
        <b/>
        <sz val="10"/>
        <color indexed="10"/>
        <rFont val="Calibri"/>
        <family val="2"/>
      </rPr>
      <t>Astreinte</t>
    </r>
  </si>
  <si>
    <t>CARDIN</t>
  </si>
  <si>
    <t>Quai propre</t>
  </si>
  <si>
    <t>Quai sale</t>
  </si>
  <si>
    <t>OUI</t>
  </si>
  <si>
    <t>7h00-17h</t>
  </si>
  <si>
    <t>MAVIFLEX</t>
  </si>
  <si>
    <t>KGE81</t>
  </si>
  <si>
    <t>KGE82</t>
  </si>
  <si>
    <t>KGE78</t>
  </si>
  <si>
    <t>KGE79</t>
  </si>
  <si>
    <t>KGE80</t>
  </si>
  <si>
    <t>Quai linge résidents</t>
  </si>
  <si>
    <t>20h - 7h</t>
  </si>
  <si>
    <t xml:space="preserve">UCPR </t>
  </si>
  <si>
    <t>SAINT CYR</t>
  </si>
  <si>
    <t>Parking logistique</t>
  </si>
  <si>
    <t>EFAFLEX</t>
  </si>
  <si>
    <t>porte sectionelle</t>
  </si>
  <si>
    <t>/</t>
  </si>
  <si>
    <t>KONE</t>
  </si>
  <si>
    <t>hors service</t>
  </si>
  <si>
    <t>porte auto entrée extérieure</t>
  </si>
  <si>
    <t>porte auto entrée intérieure</t>
  </si>
  <si>
    <t>Centre du Gravier</t>
  </si>
  <si>
    <t>LDL</t>
  </si>
  <si>
    <t>Cardin</t>
  </si>
  <si>
    <t>AYOOS</t>
  </si>
  <si>
    <t>2 vantaux coulissants</t>
  </si>
  <si>
    <t>CENTRE DE SOINS DU GRAVIER AGEN</t>
  </si>
  <si>
    <t xml:space="preserve">Le montant par ligne de l'astreinte (PSE Astreinte) doit correspondre à la différence entre l'offre de base et le montant total par équipement que représentent le forfait de base et l'astreinte. </t>
  </si>
  <si>
    <t>Parillaud Entrée Parking</t>
  </si>
  <si>
    <t>Parillaud Sortie Parking</t>
  </si>
  <si>
    <r>
      <rPr>
        <b/>
        <sz val="10"/>
        <rFont val="Calibri"/>
        <family val="2"/>
        <scheme val="minor"/>
      </rPr>
      <t xml:space="preserve">Frais de déplacement - Agenais ( PSE 3 : CHAN - PSE 2 : CHDLC) </t>
    </r>
    <r>
      <rPr>
        <sz val="10"/>
        <rFont val="Calibri"/>
        <family val="2"/>
        <scheme val="minor"/>
      </rPr>
      <t xml:space="preserve">
Dans le cadre de l'astreinte, préciser le prix unitaire des frais de déplacement que le prestataire appliquera après intervention corrective. Ce prix unitaire devra apparaitre sur chaque devis incluant ce type de frais. </t>
    </r>
  </si>
  <si>
    <r>
      <rPr>
        <b/>
        <sz val="10"/>
        <rFont val="Calibri"/>
        <family val="2"/>
        <scheme val="minor"/>
      </rPr>
      <t>Frais de déplacement - Marmandais (PSE 1 : CHICMT)</t>
    </r>
    <r>
      <rPr>
        <sz val="10"/>
        <rFont val="Calibri"/>
        <family val="2"/>
        <scheme val="minor"/>
      </rPr>
      <t xml:space="preserve">
Dans le cadre de l'astreinte, préciser le prix unitaire des frais de déplacement que le prestataire appliquera après intervention corrective. Ce prix unitaire devra apparaitre sur chaque devis incluant ce type de frais. </t>
    </r>
  </si>
  <si>
    <t xml:space="preserve">Les frais de main d'œuvre en heures ouvrées et de déplacement dans le cadre de la maintenance préventive ET curative sont compris dans le forfait annuel. </t>
  </si>
  <si>
    <r>
      <rPr>
        <b/>
        <sz val="10"/>
        <rFont val="Calibri"/>
        <family val="2"/>
        <scheme val="minor"/>
      </rPr>
      <t xml:space="preserve">Forfait de main d'oeuvre hors jours et horaires ouvrés </t>
    </r>
    <r>
      <rPr>
        <sz val="10"/>
        <rFont val="Calibri"/>
        <family val="2"/>
        <scheme val="minor"/>
      </rPr>
      <t xml:space="preserve">
Dans ce cadre de la maintenance corrective (hors forfait) et de l'astreinte en heures non ouvrées, préciser le forfait main d'oeuvre en cas d'intervention corrective hors des horaires et jours ouvrés. Ce prix unitaire devra apparaitre sur chaque devis incluant ce type de frais. </t>
    </r>
  </si>
  <si>
    <t xml:space="preserve">Le titulaire devra transmettre des devis détaillés faisant apparaitre le détail des prix appliqués conformément aux prix renseignés dans le présente bordereau des prix unitaires.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</si>
</sst>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1"/>
      <color theme="4" tint="-0.249977111117893"/>
      <name val="Calibri"/>
      <family val="2"/>
      <scheme val="minor"/>
    </font>
    <font>
      <b/>
      <sz val="10"/>
      <color theme="1"/>
      <name val="Calibri"/>
      <family val="2"/>
      <scheme val="minor"/>
    </font>
    <font>
      <b/>
      <sz val="10"/>
      <color theme="0"/>
      <name val="Calibri"/>
      <family val="2"/>
      <scheme val="minor"/>
    </font>
    <font>
      <b/>
      <sz val="12"/>
      <color theme="0"/>
      <name val="Calibri"/>
      <family val="2"/>
      <scheme val="minor"/>
    </font>
    <font>
      <b/>
      <sz val="12"/>
      <color indexed="9"/>
      <name val="Calibri"/>
      <family val="2"/>
      <scheme val="minor"/>
    </font>
    <font>
      <b/>
      <sz val="11"/>
      <name val="Calibri"/>
      <family val="2"/>
      <scheme val="minor"/>
    </font>
    <font>
      <b/>
      <sz val="10"/>
      <color rgb="FFFF0000"/>
      <name val="Calibri"/>
      <family val="2"/>
      <scheme val="minor"/>
    </font>
    <font>
      <b/>
      <sz val="11"/>
      <color theme="9" tint="-0.249977111117893"/>
      <name val="Calibri"/>
      <family val="2"/>
      <scheme val="minor"/>
    </font>
    <font>
      <b/>
      <i/>
      <sz val="10"/>
      <color rgb="FFFF0000"/>
      <name val="Calibri"/>
      <family val="2"/>
      <scheme val="minor"/>
    </font>
    <font>
      <i/>
      <sz val="10"/>
      <name val="Calibri"/>
      <family val="2"/>
      <scheme val="minor"/>
    </font>
    <font>
      <b/>
      <i/>
      <sz val="10"/>
      <name val="Calibri"/>
      <family val="2"/>
      <scheme val="minor"/>
    </font>
    <font>
      <sz val="10"/>
      <name val="Calibri"/>
      <family val="2"/>
      <scheme val="minor"/>
    </font>
    <font>
      <b/>
      <sz val="10"/>
      <name val="Calibri"/>
      <family val="2"/>
      <scheme val="minor"/>
    </font>
    <font>
      <b/>
      <sz val="11"/>
      <color theme="5" tint="-0.249977111117893"/>
      <name val="Calibri"/>
      <family val="2"/>
      <scheme val="minor"/>
    </font>
    <font>
      <b/>
      <sz val="10"/>
      <color indexed="10"/>
      <name val="Calibri"/>
      <family val="2"/>
    </font>
    <font>
      <sz val="10"/>
      <color indexed="8"/>
      <name val="Calibri"/>
      <family val="2"/>
    </font>
    <font>
      <sz val="10"/>
      <color rgb="FFFF0000"/>
      <name val="Calibri"/>
      <family val="2"/>
      <scheme val="minor"/>
    </font>
  </fonts>
  <fills count="14">
    <fill>
      <patternFill patternType="none"/>
    </fill>
    <fill>
      <patternFill patternType="gray125"/>
    </fill>
    <fill>
      <patternFill patternType="solid">
        <fgColor rgb="FFFFFFCC"/>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249977111117893"/>
        <bgColor indexed="64"/>
      </patternFill>
    </fill>
    <fill>
      <patternFill patternType="solid">
        <fgColor theme="5" tint="0.59999389629810485"/>
        <bgColor indexed="64"/>
      </patternFill>
    </fill>
    <fill>
      <patternFill patternType="lightUp">
        <bgColor theme="4" tint="0.59999389629810485"/>
      </patternFill>
    </fill>
  </fills>
  <borders count="12">
    <border>
      <left/>
      <right/>
      <top/>
      <bottom/>
      <diagonal/>
    </border>
    <border>
      <left style="thin">
        <color rgb="FFB2B2B2"/>
      </left>
      <right style="thin">
        <color rgb="FFB2B2B2"/>
      </right>
      <top style="thin">
        <color rgb="FFB2B2B2"/>
      </top>
      <bottom style="thin">
        <color rgb="FFB2B2B2"/>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xf numFmtId="0" fontId="1" fillId="2" borderId="1" applyNumberFormat="0" applyFont="0" applyAlignment="0" applyProtection="0"/>
    <xf numFmtId="0" fontId="1" fillId="2" borderId="1" applyNumberFormat="0" applyFont="0" applyAlignment="0" applyProtection="0"/>
  </cellStyleXfs>
  <cellXfs count="60">
    <xf numFmtId="0" fontId="0" fillId="0" borderId="0" xfId="0"/>
    <xf numFmtId="0" fontId="2" fillId="0" borderId="0" xfId="0" applyFont="1" applyFill="1" applyBorder="1" applyAlignment="1">
      <alignment horizontal="center" vertical="center" wrapText="1"/>
    </xf>
    <xf numFmtId="0" fontId="0" fillId="0" borderId="0" xfId="0" applyFont="1"/>
    <xf numFmtId="0" fontId="0" fillId="0" borderId="0" xfId="0" applyFont="1" applyAlignment="1">
      <alignment horizontal="center" vertical="center"/>
    </xf>
    <xf numFmtId="0" fontId="3" fillId="0" borderId="0" xfId="0" applyFont="1"/>
    <xf numFmtId="0" fontId="3" fillId="0" borderId="0" xfId="0" applyFont="1" applyAlignment="1">
      <alignment horizontal="center" vertical="center"/>
    </xf>
    <xf numFmtId="0" fontId="5" fillId="0" borderId="0" xfId="0" applyFont="1" applyAlignment="1">
      <alignment horizontal="center" vertical="center" wrapText="1"/>
    </xf>
    <xf numFmtId="0" fontId="3" fillId="0" borderId="0" xfId="0" applyFont="1" applyAlignment="1">
      <alignment wrapText="1"/>
    </xf>
    <xf numFmtId="0" fontId="3" fillId="0" borderId="0" xfId="0" applyFont="1" applyAlignment="1">
      <alignment horizontal="center"/>
    </xf>
    <xf numFmtId="0" fontId="6" fillId="4" borderId="0" xfId="0" applyFont="1" applyFill="1" applyAlignment="1">
      <alignment horizontal="center" vertical="center" wrapText="1"/>
    </xf>
    <xf numFmtId="0" fontId="3" fillId="0" borderId="0" xfId="0" applyFont="1" applyAlignment="1">
      <alignment vertical="center"/>
    </xf>
    <xf numFmtId="164" fontId="3" fillId="3" borderId="0" xfId="0" applyNumberFormat="1" applyFont="1" applyFill="1"/>
    <xf numFmtId="164" fontId="7" fillId="4" borderId="0" xfId="0" applyNumberFormat="1" applyFont="1" applyFill="1" applyAlignment="1">
      <alignment vertical="center"/>
    </xf>
    <xf numFmtId="164" fontId="0" fillId="0" borderId="0" xfId="0" applyNumberFormat="1" applyFont="1"/>
    <xf numFmtId="164" fontId="3" fillId="0" borderId="0" xfId="0" applyNumberFormat="1" applyFont="1"/>
    <xf numFmtId="164" fontId="6" fillId="4" borderId="0" xfId="0" applyNumberFormat="1" applyFont="1" applyFill="1" applyAlignment="1">
      <alignment horizontal="center" vertical="center" wrapText="1"/>
    </xf>
    <xf numFmtId="164" fontId="8" fillId="4" borderId="0" xfId="0" applyNumberFormat="1" applyFont="1" applyFill="1" applyAlignment="1">
      <alignment vertical="center"/>
    </xf>
    <xf numFmtId="164" fontId="3" fillId="0" borderId="0" xfId="0" applyNumberFormat="1" applyFont="1" applyAlignment="1">
      <alignment vertical="center"/>
    </xf>
    <xf numFmtId="0" fontId="8" fillId="4" borderId="0" xfId="0" applyFont="1" applyFill="1" applyAlignment="1">
      <alignment horizontal="center" vertical="center"/>
    </xf>
    <xf numFmtId="164" fontId="5" fillId="3" borderId="0" xfId="0" applyNumberFormat="1" applyFont="1" applyFill="1"/>
    <xf numFmtId="0" fontId="11" fillId="0" borderId="0" xfId="0" applyFont="1" applyFill="1" applyBorder="1" applyAlignment="1">
      <alignment vertical="center"/>
    </xf>
    <xf numFmtId="164" fontId="6" fillId="11" borderId="0" xfId="0" applyNumberFormat="1" applyFont="1" applyFill="1" applyAlignment="1">
      <alignment horizontal="center" vertical="center" wrapText="1"/>
    </xf>
    <xf numFmtId="164" fontId="5" fillId="12" borderId="0" xfId="0" applyNumberFormat="1" applyFont="1" applyFill="1"/>
    <xf numFmtId="0" fontId="8" fillId="11" borderId="0" xfId="0" applyFont="1" applyFill="1" applyAlignment="1">
      <alignment horizontal="center" vertical="center"/>
    </xf>
    <xf numFmtId="164" fontId="8" fillId="11" borderId="0" xfId="0" applyNumberFormat="1" applyFont="1" applyFill="1" applyAlignment="1">
      <alignment vertical="center"/>
    </xf>
    <xf numFmtId="0" fontId="6" fillId="11" borderId="0" xfId="0" applyFont="1" applyFill="1" applyAlignment="1">
      <alignment horizontal="center" vertical="center" wrapText="1"/>
    </xf>
    <xf numFmtId="164" fontId="7" fillId="11" borderId="0" xfId="0" applyNumberFormat="1" applyFont="1" applyFill="1" applyAlignment="1">
      <alignment vertical="center"/>
    </xf>
    <xf numFmtId="164" fontId="3" fillId="12" borderId="0" xfId="0" applyNumberFormat="1" applyFont="1" applyFill="1"/>
    <xf numFmtId="164" fontId="3" fillId="0" borderId="5" xfId="0" applyNumberFormat="1" applyFont="1" applyBorder="1"/>
    <xf numFmtId="0" fontId="3" fillId="0" borderId="6" xfId="0" applyFont="1" applyBorder="1"/>
    <xf numFmtId="0" fontId="5" fillId="7" borderId="7" xfId="0" applyFont="1" applyFill="1" applyBorder="1" applyAlignment="1">
      <alignment horizontal="center" vertical="center" wrapText="1"/>
    </xf>
    <xf numFmtId="0" fontId="15" fillId="9" borderId="3" xfId="0" applyFont="1" applyFill="1" applyBorder="1" applyAlignment="1">
      <alignment horizontal="left" vertical="center" wrapText="1"/>
    </xf>
    <xf numFmtId="10" fontId="3" fillId="0" borderId="8" xfId="0" applyNumberFormat="1" applyFont="1" applyBorder="1"/>
    <xf numFmtId="0" fontId="15" fillId="9" borderId="9" xfId="0" applyFont="1" applyFill="1" applyBorder="1" applyAlignment="1">
      <alignment horizontal="left" vertical="center" wrapText="1"/>
    </xf>
    <xf numFmtId="164" fontId="3" fillId="0" borderId="10" xfId="0" applyNumberFormat="1" applyFont="1" applyBorder="1"/>
    <xf numFmtId="0" fontId="15" fillId="9" borderId="11" xfId="0" applyFont="1" applyFill="1" applyBorder="1" applyAlignment="1">
      <alignment horizontal="left" vertical="center" wrapText="1"/>
    </xf>
    <xf numFmtId="0" fontId="10" fillId="0" borderId="0" xfId="0" applyFont="1"/>
    <xf numFmtId="0" fontId="10" fillId="0" borderId="0" xfId="0" applyFont="1" applyAlignment="1">
      <alignment horizontal="center" vertical="center"/>
    </xf>
    <xf numFmtId="0" fontId="12" fillId="8" borderId="3" xfId="0" applyFont="1" applyFill="1" applyBorder="1" applyAlignment="1">
      <alignment horizontal="center" vertical="top" wrapText="1"/>
    </xf>
    <xf numFmtId="0" fontId="12" fillId="8" borderId="4" xfId="0" applyFont="1" applyFill="1" applyBorder="1" applyAlignment="1">
      <alignment horizontal="center" vertical="top"/>
    </xf>
    <xf numFmtId="0" fontId="2" fillId="6" borderId="2" xfId="0" applyFont="1" applyFill="1" applyBorder="1" applyAlignment="1">
      <alignment horizontal="center" vertical="center" wrapText="1"/>
    </xf>
    <xf numFmtId="0" fontId="2" fillId="6"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9" fillId="10" borderId="0"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9" fillId="5" borderId="0" xfId="0" applyFont="1" applyFill="1" applyBorder="1" applyAlignment="1">
      <alignment horizontal="center" vertical="center"/>
    </xf>
    <xf numFmtId="0" fontId="10" fillId="0" borderId="0" xfId="0" applyFont="1" applyAlignment="1">
      <alignment horizontal="center" vertical="center" wrapText="1"/>
    </xf>
    <xf numFmtId="0" fontId="7" fillId="4" borderId="0" xfId="0" applyFont="1" applyFill="1" applyAlignment="1">
      <alignment horizontal="center" vertical="center"/>
    </xf>
    <xf numFmtId="0" fontId="2" fillId="12" borderId="2" xfId="0" applyFont="1" applyFill="1" applyBorder="1" applyAlignment="1">
      <alignment horizontal="center" vertical="center" wrapText="1"/>
    </xf>
    <xf numFmtId="0" fontId="2" fillId="12"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7" fillId="11" borderId="0" xfId="0" applyFont="1" applyFill="1" applyAlignment="1">
      <alignment horizontal="center" vertical="center"/>
    </xf>
    <xf numFmtId="0" fontId="8" fillId="4" borderId="0" xfId="0" applyFont="1" applyFill="1" applyAlignment="1">
      <alignment horizontal="center" vertical="center"/>
    </xf>
    <xf numFmtId="0" fontId="8" fillId="11" borderId="0" xfId="0" applyFont="1" applyFill="1" applyAlignment="1">
      <alignment horizontal="center" vertical="center"/>
    </xf>
    <xf numFmtId="0" fontId="3" fillId="0" borderId="0" xfId="0" applyFont="1" applyFill="1" applyAlignment="1">
      <alignment horizontal="center"/>
    </xf>
    <xf numFmtId="0" fontId="3" fillId="0" borderId="0" xfId="0" applyFont="1" applyFill="1" applyAlignment="1">
      <alignment horizontal="center" vertical="center"/>
    </xf>
    <xf numFmtId="0" fontId="20" fillId="0" borderId="0" xfId="0" applyFont="1" applyAlignment="1">
      <alignment horizontal="center" vertical="center"/>
    </xf>
    <xf numFmtId="164" fontId="3" fillId="13" borderId="0" xfId="0" applyNumberFormat="1" applyFont="1" applyFill="1"/>
  </cellXfs>
  <cellStyles count="3">
    <cellStyle name="Commentaire" xfId="1"/>
    <cellStyle name="Normal" xfId="0" builtinId="0"/>
    <cellStyle name="Note" xfId="2"/>
  </cellStyles>
  <dxfs count="5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FF0000"/>
      </font>
    </dxf>
    <dxf>
      <font>
        <color rgb="FF9C0006"/>
      </font>
      <fill>
        <patternFill>
          <bgColor rgb="FFFFC7CE"/>
        </patternFill>
      </fill>
    </dxf>
    <dxf>
      <font>
        <color rgb="FF9C0006"/>
      </font>
      <fill>
        <patternFill>
          <bgColor rgb="FFFFC7CE"/>
        </patternFill>
      </fill>
    </dxf>
    <dxf>
      <font>
        <b/>
        <i val="0"/>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FF0000"/>
      </font>
    </dxf>
    <dxf>
      <font>
        <b/>
        <i val="0"/>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FF0000"/>
      </font>
    </dxf>
    <dxf>
      <font>
        <color rgb="FF9C0006"/>
      </font>
      <fill>
        <patternFill>
          <bgColor rgb="FFFFC7CE"/>
        </patternFill>
      </fill>
    </dxf>
    <dxf>
      <font>
        <color rgb="FF9C0006"/>
      </font>
      <fill>
        <patternFill>
          <bgColor rgb="FFFFC7CE"/>
        </patternFill>
      </fill>
    </dxf>
    <dxf>
      <font>
        <b/>
        <i val="0"/>
        <color rgb="FFFF0000"/>
      </font>
    </dxf>
    <dxf>
      <font>
        <color rgb="FF9C0006"/>
      </font>
      <fill>
        <patternFill>
          <bgColor rgb="FFFFC7CE"/>
        </patternFill>
      </fill>
    </dxf>
    <dxf>
      <font>
        <color rgb="FF9C0006"/>
      </font>
      <fill>
        <patternFill>
          <bgColor rgb="FFFFC7CE"/>
        </patternFill>
      </fill>
    </dxf>
    <dxf>
      <font>
        <b/>
        <i val="0"/>
        <color rgb="FFFF0000"/>
      </font>
    </dxf>
    <dxf>
      <font>
        <color rgb="FF9C0006"/>
      </font>
      <fill>
        <patternFill>
          <bgColor rgb="FFFFC7CE"/>
        </patternFill>
      </fill>
    </dxf>
    <dxf>
      <font>
        <color rgb="FF9C0006"/>
      </font>
      <fill>
        <patternFill>
          <bgColor rgb="FFFFC7CE"/>
        </patternFill>
      </fill>
    </dxf>
    <dxf>
      <font>
        <b/>
        <i val="0"/>
        <color rgb="FFFF0000"/>
      </font>
    </dxf>
    <dxf>
      <font>
        <b/>
        <i val="0"/>
        <color rgb="FFFF0000"/>
      </font>
    </dxf>
    <dxf>
      <font>
        <color rgb="FF9C0006"/>
      </font>
      <fill>
        <patternFill>
          <bgColor rgb="FFFFC7CE"/>
        </patternFill>
      </fill>
    </dxf>
    <dxf>
      <font>
        <color rgb="FF9C0006"/>
      </font>
      <fill>
        <patternFill>
          <bgColor rgb="FFFFC7CE"/>
        </patternFill>
      </fill>
    </dxf>
    <dxf>
      <font>
        <b/>
        <i val="0"/>
        <color rgb="FFFF0000"/>
      </font>
    </dxf>
    <dxf>
      <font>
        <color rgb="FF9C0006"/>
      </font>
      <fill>
        <patternFill>
          <bgColor rgb="FFFFC7CE"/>
        </patternFill>
      </fill>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color rgb="FF9C0006"/>
      </font>
      <fill>
        <patternFill>
          <bgColor rgb="FFFFC7CE"/>
        </patternFill>
      </fill>
    </dxf>
    <dxf>
      <font>
        <b/>
        <i val="0"/>
        <color rgb="FFFF0000"/>
      </font>
    </dxf>
    <dxf>
      <font>
        <color rgb="FF9C0006"/>
      </font>
      <fill>
        <patternFill>
          <bgColor rgb="FFFFC7CE"/>
        </patternFill>
      </fill>
    </dxf>
    <dxf>
      <font>
        <color rgb="FF9C0006"/>
      </font>
      <fill>
        <patternFill>
          <bgColor rgb="FFFFC7CE"/>
        </patternFill>
      </fill>
    </dxf>
    <dxf>
      <font>
        <b/>
        <i val="0"/>
        <color rgb="FFFF0000"/>
      </font>
    </dxf>
    <dxf>
      <font>
        <color rgb="FF9C0006"/>
      </font>
      <fill>
        <patternFill>
          <bgColor rgb="FFFFC7CE"/>
        </patternFill>
      </fill>
    </dxf>
    <dxf>
      <font>
        <b/>
        <i val="0"/>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89C0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C15"/>
  <sheetViews>
    <sheetView workbookViewId="0">
      <selection activeCell="A9" sqref="A9"/>
    </sheetView>
  </sheetViews>
  <sheetFormatPr baseColWidth="10" defaultRowHeight="12.75" x14ac:dyDescent="0.2"/>
  <cols>
    <col min="1" max="1" width="122.85546875" style="4" customWidth="1"/>
    <col min="2" max="2" width="45.5703125" style="14" customWidth="1"/>
    <col min="3" max="3" width="5.140625" style="14" customWidth="1"/>
    <col min="4" max="44" width="5.140625" style="4" customWidth="1"/>
    <col min="45" max="16384" width="11.42578125" style="4"/>
  </cols>
  <sheetData>
    <row r="1" spans="1:3" s="2" customFormat="1" ht="18.75" customHeight="1" x14ac:dyDescent="0.25">
      <c r="A1" s="40" t="s">
        <v>2</v>
      </c>
      <c r="B1" s="41"/>
    </row>
    <row r="2" spans="1:3" s="2" customFormat="1" ht="15" x14ac:dyDescent="0.25">
      <c r="A2" s="1"/>
      <c r="B2" s="13"/>
      <c r="C2" s="13"/>
    </row>
    <row r="3" spans="1:3" s="2" customFormat="1" ht="15" x14ac:dyDescent="0.25">
      <c r="A3" s="42" t="s">
        <v>712</v>
      </c>
      <c r="B3" s="42"/>
      <c r="C3" s="20"/>
    </row>
    <row r="4" spans="1:3" ht="13.5" thickBot="1" x14ac:dyDescent="0.25"/>
    <row r="5" spans="1:3" ht="49.5" customHeight="1" thickBot="1" x14ac:dyDescent="0.25">
      <c r="A5" s="38" t="s">
        <v>714</v>
      </c>
      <c r="B5" s="39"/>
    </row>
    <row r="6" spans="1:3" x14ac:dyDescent="0.2">
      <c r="B6" s="4"/>
      <c r="C6" s="4"/>
    </row>
    <row r="7" spans="1:3" x14ac:dyDescent="0.2">
      <c r="A7" s="36" t="s">
        <v>775</v>
      </c>
      <c r="B7" s="4"/>
      <c r="C7" s="4"/>
    </row>
    <row r="8" spans="1:3" x14ac:dyDescent="0.2">
      <c r="A8" s="36"/>
      <c r="B8" s="4"/>
      <c r="C8" s="4"/>
    </row>
    <row r="9" spans="1:3" x14ac:dyDescent="0.2">
      <c r="A9" s="36" t="s">
        <v>773</v>
      </c>
      <c r="B9" s="4"/>
      <c r="C9" s="4"/>
    </row>
    <row r="10" spans="1:3" ht="13.5" thickBot="1" x14ac:dyDescent="0.25">
      <c r="B10" s="4"/>
      <c r="C10" s="4"/>
    </row>
    <row r="11" spans="1:3" ht="21" customHeight="1" thickBot="1" x14ac:dyDescent="0.25">
      <c r="A11" s="29"/>
      <c r="B11" s="30" t="s">
        <v>713</v>
      </c>
    </row>
    <row r="12" spans="1:3" ht="75.75" customHeight="1" thickBot="1" x14ac:dyDescent="0.25">
      <c r="A12" s="31" t="s">
        <v>715</v>
      </c>
      <c r="B12" s="32"/>
    </row>
    <row r="13" spans="1:3" ht="75.75" customHeight="1" x14ac:dyDescent="0.2">
      <c r="A13" s="33" t="s">
        <v>771</v>
      </c>
      <c r="B13" s="34"/>
    </row>
    <row r="14" spans="1:3" ht="75.75" customHeight="1" thickBot="1" x14ac:dyDescent="0.25">
      <c r="A14" s="35" t="s">
        <v>772</v>
      </c>
      <c r="B14" s="28"/>
    </row>
    <row r="15" spans="1:3" ht="75.75" customHeight="1" thickBot="1" x14ac:dyDescent="0.25">
      <c r="A15" s="35" t="s">
        <v>774</v>
      </c>
      <c r="B15" s="28"/>
    </row>
  </sheetData>
  <mergeCells count="3">
    <mergeCell ref="A5:B5"/>
    <mergeCell ref="A1:B1"/>
    <mergeCell ref="A3:B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workbookViewId="0">
      <selection activeCell="A5" sqref="A5"/>
    </sheetView>
  </sheetViews>
  <sheetFormatPr baseColWidth="10" defaultRowHeight="12.75" x14ac:dyDescent="0.2"/>
  <cols>
    <col min="1" max="1" width="14.5703125" style="4" bestFit="1" customWidth="1"/>
    <col min="2" max="2" width="17.140625" style="8" bestFit="1" customWidth="1"/>
    <col min="3" max="3" width="12.42578125" style="8" bestFit="1" customWidth="1"/>
    <col min="4" max="4" width="13.42578125" style="8" bestFit="1" customWidth="1"/>
    <col min="5" max="5" width="11.5703125" style="8" bestFit="1" customWidth="1"/>
    <col min="6" max="6" width="39.28515625" style="8" bestFit="1" customWidth="1"/>
    <col min="7" max="7" width="8" style="8" bestFit="1" customWidth="1"/>
    <col min="8" max="8" width="35.140625" style="8" bestFit="1" customWidth="1"/>
    <col min="9" max="9" width="6.42578125" style="8" bestFit="1" customWidth="1"/>
    <col min="10" max="10" width="11" style="8" customWidth="1"/>
    <col min="11" max="11" width="19.5703125" style="5" bestFit="1" customWidth="1"/>
    <col min="12" max="12" width="14.140625" style="5" bestFit="1" customWidth="1"/>
    <col min="13" max="13" width="11.140625" style="5" bestFit="1" customWidth="1"/>
    <col min="14" max="15" width="14.42578125" style="14" customWidth="1"/>
    <col min="16" max="16384" width="11.42578125" style="4"/>
  </cols>
  <sheetData>
    <row r="1" spans="1:15" s="2" customFormat="1" ht="18.75" customHeight="1" x14ac:dyDescent="0.25">
      <c r="A1" s="44" t="s">
        <v>2</v>
      </c>
      <c r="B1" s="45"/>
      <c r="C1" s="45"/>
      <c r="D1" s="45"/>
      <c r="E1" s="45"/>
      <c r="F1" s="45"/>
      <c r="G1" s="45"/>
      <c r="H1" s="45"/>
      <c r="I1" s="45"/>
      <c r="J1" s="45"/>
      <c r="K1" s="45"/>
      <c r="L1" s="45"/>
      <c r="M1" s="45"/>
      <c r="N1" s="45"/>
      <c r="O1" s="45"/>
    </row>
    <row r="2" spans="1:15" s="2" customFormat="1" ht="15" x14ac:dyDescent="0.25">
      <c r="A2" s="1"/>
      <c r="B2" s="1"/>
      <c r="C2" s="1"/>
      <c r="D2" s="1"/>
      <c r="H2" s="1"/>
      <c r="I2" s="1"/>
      <c r="J2" s="1"/>
      <c r="K2" s="3"/>
      <c r="L2" s="3"/>
      <c r="M2" s="3"/>
      <c r="N2" s="13"/>
      <c r="O2" s="13"/>
    </row>
    <row r="3" spans="1:15" s="2" customFormat="1" ht="15" x14ac:dyDescent="0.25">
      <c r="A3" s="46" t="s">
        <v>680</v>
      </c>
      <c r="B3" s="46"/>
      <c r="C3" s="46"/>
      <c r="D3" s="46"/>
      <c r="E3" s="46"/>
      <c r="F3" s="46"/>
      <c r="G3" s="46"/>
      <c r="H3" s="46"/>
      <c r="I3" s="46"/>
      <c r="J3" s="46"/>
      <c r="K3" s="46"/>
      <c r="L3" s="46"/>
      <c r="M3" s="46"/>
      <c r="N3" s="46"/>
      <c r="O3" s="46"/>
    </row>
    <row r="4" spans="1:15" s="2" customFormat="1" ht="15" x14ac:dyDescent="0.25">
      <c r="A4" s="47" t="s">
        <v>268</v>
      </c>
      <c r="B4" s="47"/>
      <c r="C4" s="47"/>
      <c r="D4" s="47"/>
      <c r="E4" s="47"/>
      <c r="F4" s="47"/>
      <c r="G4" s="47"/>
      <c r="H4" s="47"/>
      <c r="I4" s="47"/>
      <c r="J4" s="47"/>
      <c r="K4" s="47"/>
      <c r="L4" s="47"/>
      <c r="M4" s="47"/>
      <c r="N4" s="47"/>
      <c r="O4" s="47"/>
    </row>
    <row r="6" spans="1:15" s="7" customFormat="1" ht="32.25" customHeight="1" x14ac:dyDescent="0.2">
      <c r="A6" s="6" t="s">
        <v>3</v>
      </c>
      <c r="B6" s="6" t="s">
        <v>4</v>
      </c>
      <c r="C6" s="6" t="s">
        <v>5</v>
      </c>
      <c r="D6" s="6" t="s">
        <v>6</v>
      </c>
      <c r="E6" s="6" t="s">
        <v>505</v>
      </c>
      <c r="F6" s="6" t="s">
        <v>7</v>
      </c>
      <c r="G6" s="6" t="s">
        <v>8</v>
      </c>
      <c r="H6" s="6" t="s">
        <v>9</v>
      </c>
      <c r="I6" s="6" t="s">
        <v>10</v>
      </c>
      <c r="J6" s="6" t="s">
        <v>337</v>
      </c>
      <c r="K6" s="6" t="s">
        <v>11</v>
      </c>
      <c r="L6" s="6" t="s">
        <v>12</v>
      </c>
      <c r="M6" s="6" t="s">
        <v>13</v>
      </c>
      <c r="N6" s="15" t="s">
        <v>681</v>
      </c>
      <c r="O6" s="15" t="s">
        <v>682</v>
      </c>
    </row>
    <row r="7" spans="1:15" x14ac:dyDescent="0.2">
      <c r="A7" s="4" t="s">
        <v>268</v>
      </c>
      <c r="B7" s="8" t="s">
        <v>269</v>
      </c>
      <c r="C7" s="8" t="s">
        <v>168</v>
      </c>
      <c r="D7" s="8">
        <v>1</v>
      </c>
      <c r="F7" s="8" t="s">
        <v>168</v>
      </c>
      <c r="G7" s="8" t="s">
        <v>67</v>
      </c>
      <c r="H7" s="8" t="s">
        <v>365</v>
      </c>
      <c r="I7" s="8">
        <v>2014</v>
      </c>
      <c r="K7" s="5" t="s">
        <v>273</v>
      </c>
      <c r="L7" s="5" t="s">
        <v>17</v>
      </c>
      <c r="M7" s="5">
        <v>2</v>
      </c>
      <c r="N7" s="11"/>
      <c r="O7" s="11">
        <f>N7*1.2</f>
        <v>0</v>
      </c>
    </row>
    <row r="8" spans="1:15" x14ac:dyDescent="0.2">
      <c r="A8" s="4" t="s">
        <v>268</v>
      </c>
      <c r="B8" s="8" t="s">
        <v>269</v>
      </c>
      <c r="C8" s="8" t="s">
        <v>168</v>
      </c>
      <c r="D8" s="8">
        <v>2</v>
      </c>
      <c r="F8" s="8" t="s">
        <v>168</v>
      </c>
      <c r="G8" s="8" t="s">
        <v>67</v>
      </c>
      <c r="H8" s="8" t="s">
        <v>366</v>
      </c>
      <c r="I8" s="8">
        <v>2014</v>
      </c>
      <c r="K8" s="5" t="s">
        <v>274</v>
      </c>
      <c r="L8" s="5" t="s">
        <v>17</v>
      </c>
      <c r="M8" s="5">
        <v>2</v>
      </c>
      <c r="N8" s="11"/>
      <c r="O8" s="11">
        <f t="shared" ref="O8:O13" si="0">N8*1.2</f>
        <v>0</v>
      </c>
    </row>
    <row r="9" spans="1:15" x14ac:dyDescent="0.2">
      <c r="A9" s="4" t="s">
        <v>268</v>
      </c>
      <c r="B9" s="8" t="s">
        <v>269</v>
      </c>
      <c r="C9" s="8" t="s">
        <v>271</v>
      </c>
      <c r="D9" s="8">
        <v>3</v>
      </c>
      <c r="F9" s="8" t="s">
        <v>479</v>
      </c>
      <c r="G9" s="8" t="s">
        <v>67</v>
      </c>
      <c r="H9" s="8" t="s">
        <v>270</v>
      </c>
      <c r="I9" s="8">
        <v>2014</v>
      </c>
      <c r="K9" s="5" t="s">
        <v>275</v>
      </c>
      <c r="L9" s="5" t="s">
        <v>17</v>
      </c>
      <c r="M9" s="5">
        <v>2</v>
      </c>
      <c r="N9" s="11"/>
      <c r="O9" s="11">
        <f t="shared" si="0"/>
        <v>0</v>
      </c>
    </row>
    <row r="10" spans="1:15" x14ac:dyDescent="0.2">
      <c r="A10" s="4" t="s">
        <v>268</v>
      </c>
      <c r="B10" s="8" t="s">
        <v>269</v>
      </c>
      <c r="C10" s="8" t="s">
        <v>160</v>
      </c>
      <c r="D10" s="8">
        <v>4</v>
      </c>
      <c r="F10" s="8" t="s">
        <v>160</v>
      </c>
      <c r="G10" s="8" t="s">
        <v>19</v>
      </c>
      <c r="H10" s="8" t="s">
        <v>284</v>
      </c>
      <c r="I10" s="8">
        <v>2014</v>
      </c>
      <c r="K10" s="5" t="s">
        <v>273</v>
      </c>
      <c r="L10" s="5" t="s">
        <v>17</v>
      </c>
      <c r="M10" s="5">
        <v>1</v>
      </c>
      <c r="N10" s="11"/>
      <c r="O10" s="11">
        <f t="shared" si="0"/>
        <v>0</v>
      </c>
    </row>
    <row r="11" spans="1:15" x14ac:dyDescent="0.2">
      <c r="A11" s="4" t="s">
        <v>268</v>
      </c>
      <c r="B11" s="8" t="s">
        <v>269</v>
      </c>
      <c r="C11" s="8" t="s">
        <v>271</v>
      </c>
      <c r="D11" s="8">
        <v>5</v>
      </c>
      <c r="F11" s="8" t="s">
        <v>479</v>
      </c>
      <c r="G11" s="8" t="s">
        <v>16</v>
      </c>
      <c r="H11" s="8" t="s">
        <v>272</v>
      </c>
      <c r="I11" s="8">
        <v>2014</v>
      </c>
      <c r="K11" s="5" t="s">
        <v>276</v>
      </c>
      <c r="L11" s="5" t="s">
        <v>17</v>
      </c>
      <c r="M11" s="5">
        <v>2</v>
      </c>
      <c r="N11" s="11"/>
      <c r="O11" s="11">
        <f t="shared" si="0"/>
        <v>0</v>
      </c>
    </row>
    <row r="12" spans="1:15" x14ac:dyDescent="0.2">
      <c r="A12" s="4" t="s">
        <v>268</v>
      </c>
      <c r="B12" s="8" t="s">
        <v>269</v>
      </c>
      <c r="C12" s="8" t="s">
        <v>367</v>
      </c>
      <c r="D12" s="8">
        <v>6</v>
      </c>
      <c r="F12" s="8" t="s">
        <v>367</v>
      </c>
      <c r="G12" s="8" t="s">
        <v>1</v>
      </c>
      <c r="H12" s="8" t="s">
        <v>272</v>
      </c>
      <c r="I12" s="8">
        <v>2022</v>
      </c>
      <c r="L12" s="5" t="s">
        <v>17</v>
      </c>
      <c r="M12" s="5">
        <v>2</v>
      </c>
      <c r="N12" s="11"/>
      <c r="O12" s="11">
        <f t="shared" si="0"/>
        <v>0</v>
      </c>
    </row>
    <row r="13" spans="1:15" x14ac:dyDescent="0.2">
      <c r="A13" s="4" t="s">
        <v>268</v>
      </c>
      <c r="B13" s="8" t="s">
        <v>269</v>
      </c>
      <c r="C13" s="8" t="s">
        <v>367</v>
      </c>
      <c r="D13" s="8">
        <v>7</v>
      </c>
      <c r="F13" s="8" t="s">
        <v>367</v>
      </c>
      <c r="G13" s="8" t="s">
        <v>1</v>
      </c>
      <c r="H13" s="8" t="s">
        <v>272</v>
      </c>
      <c r="I13" s="8">
        <v>2022</v>
      </c>
      <c r="L13" s="5" t="s">
        <v>17</v>
      </c>
      <c r="M13" s="5">
        <v>2</v>
      </c>
      <c r="N13" s="11"/>
      <c r="O13" s="11">
        <f t="shared" si="0"/>
        <v>0</v>
      </c>
    </row>
    <row r="14" spans="1:15" ht="23.25" customHeight="1" x14ac:dyDescent="0.2">
      <c r="A14" s="54" t="s">
        <v>685</v>
      </c>
      <c r="B14" s="54"/>
      <c r="C14" s="54"/>
      <c r="D14" s="54"/>
      <c r="E14" s="54"/>
      <c r="F14" s="54"/>
      <c r="G14" s="54"/>
      <c r="H14" s="54"/>
      <c r="I14" s="54"/>
      <c r="J14" s="54"/>
      <c r="K14" s="54"/>
      <c r="L14" s="54"/>
      <c r="M14" s="54"/>
      <c r="N14" s="16">
        <f>SUM(N7:N13)</f>
        <v>0</v>
      </c>
      <c r="O14" s="16">
        <f>SUM(O7:O13)</f>
        <v>0</v>
      </c>
    </row>
  </sheetData>
  <mergeCells count="4">
    <mergeCell ref="A14:M14"/>
    <mergeCell ref="A3:O3"/>
    <mergeCell ref="A1:O1"/>
    <mergeCell ref="A4:O4"/>
  </mergeCells>
  <conditionalFormatting sqref="K2 K15:K1048576 K5:K13">
    <cfRule type="cellIs" dxfId="19" priority="14" operator="equal">
      <formula>"Astreinte"</formula>
    </cfRule>
  </conditionalFormatting>
  <conditionalFormatting sqref="M13 L6:M6 D6 F6:I6">
    <cfRule type="cellIs" dxfId="18" priority="11" operator="equal">
      <formula>0</formula>
    </cfRule>
  </conditionalFormatting>
  <conditionalFormatting sqref="L7:M13 G9:I9 D7:D13 G11:I13 F10:I10 F7:I8">
    <cfRule type="cellIs" dxfId="17" priority="9" operator="equal">
      <formula>0</formula>
    </cfRule>
  </conditionalFormatting>
  <conditionalFormatting sqref="F9">
    <cfRule type="cellIs" dxfId="16" priority="4" operator="equal">
      <formula>0</formula>
    </cfRule>
  </conditionalFormatting>
  <conditionalFormatting sqref="F11">
    <cfRule type="cellIs" dxfId="15" priority="3" operator="equal">
      <formula>0</formula>
    </cfRule>
  </conditionalFormatting>
  <conditionalFormatting sqref="N6:O6">
    <cfRule type="cellIs" dxfId="14" priority="1" operator="equal">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
  <sheetViews>
    <sheetView workbookViewId="0">
      <selection activeCell="K29" sqref="K29"/>
    </sheetView>
  </sheetViews>
  <sheetFormatPr baseColWidth="10" defaultRowHeight="12.75" x14ac:dyDescent="0.2"/>
  <cols>
    <col min="1" max="1" width="19.140625" style="4" customWidth="1"/>
    <col min="2" max="2" width="19.42578125" style="8" customWidth="1"/>
    <col min="3" max="3" width="17" style="8" customWidth="1"/>
    <col min="4" max="4" width="13.42578125" style="8" bestFit="1" customWidth="1"/>
    <col min="5" max="5" width="11.5703125" style="8" bestFit="1" customWidth="1"/>
    <col min="6" max="6" width="39.28515625" style="8" bestFit="1" customWidth="1"/>
    <col min="7" max="7" width="8" style="8" bestFit="1" customWidth="1"/>
    <col min="8" max="8" width="13.5703125" style="8" bestFit="1" customWidth="1"/>
    <col min="9" max="9" width="6.42578125" style="8" bestFit="1" customWidth="1"/>
    <col min="10" max="10" width="11" style="8" customWidth="1"/>
    <col min="11" max="11" width="13" style="5" bestFit="1" customWidth="1"/>
    <col min="12" max="12" width="14.140625" style="5" bestFit="1" customWidth="1"/>
    <col min="13" max="13" width="11.140625" style="5" bestFit="1" customWidth="1"/>
    <col min="14" max="15" width="13.85546875" style="14" customWidth="1"/>
    <col min="16" max="16384" width="11.42578125" style="4"/>
  </cols>
  <sheetData>
    <row r="1" spans="1:15" s="2" customFormat="1" ht="18.75" customHeight="1" x14ac:dyDescent="0.25">
      <c r="A1" s="44" t="s">
        <v>2</v>
      </c>
      <c r="B1" s="45"/>
      <c r="C1" s="45"/>
      <c r="D1" s="45"/>
      <c r="E1" s="45"/>
      <c r="F1" s="45"/>
      <c r="G1" s="45"/>
      <c r="H1" s="45"/>
      <c r="I1" s="45"/>
      <c r="J1" s="45"/>
      <c r="K1" s="45"/>
      <c r="L1" s="45"/>
      <c r="M1" s="45"/>
      <c r="N1" s="45"/>
      <c r="O1" s="45"/>
    </row>
    <row r="2" spans="1:15" s="2" customFormat="1" ht="15" x14ac:dyDescent="0.25">
      <c r="A2" s="1"/>
      <c r="B2" s="1"/>
      <c r="C2" s="1"/>
      <c r="D2" s="1"/>
      <c r="H2" s="1"/>
      <c r="I2" s="1"/>
      <c r="J2" s="1"/>
      <c r="K2" s="3"/>
      <c r="L2" s="3"/>
      <c r="M2" s="3"/>
      <c r="N2" s="13"/>
      <c r="O2" s="13"/>
    </row>
    <row r="3" spans="1:15" s="2" customFormat="1" ht="15" x14ac:dyDescent="0.25">
      <c r="A3" s="46" t="s">
        <v>680</v>
      </c>
      <c r="B3" s="46"/>
      <c r="C3" s="46"/>
      <c r="D3" s="46"/>
      <c r="E3" s="46"/>
      <c r="F3" s="46"/>
      <c r="G3" s="46"/>
      <c r="H3" s="46"/>
      <c r="I3" s="46"/>
      <c r="J3" s="46"/>
      <c r="K3" s="46"/>
      <c r="L3" s="46"/>
      <c r="M3" s="46"/>
      <c r="N3" s="46"/>
      <c r="O3" s="46"/>
    </row>
    <row r="4" spans="1:15" s="2" customFormat="1" ht="15" x14ac:dyDescent="0.25">
      <c r="A4" s="47" t="s">
        <v>277</v>
      </c>
      <c r="B4" s="47"/>
      <c r="C4" s="47"/>
      <c r="D4" s="47"/>
      <c r="E4" s="47"/>
      <c r="F4" s="47"/>
      <c r="G4" s="47"/>
      <c r="H4" s="47"/>
      <c r="I4" s="47"/>
      <c r="J4" s="47"/>
      <c r="K4" s="47"/>
      <c r="L4" s="47"/>
      <c r="M4" s="47"/>
      <c r="N4" s="47"/>
      <c r="O4" s="47"/>
    </row>
    <row r="6" spans="1:15" s="7" customFormat="1" ht="32.25" customHeight="1" x14ac:dyDescent="0.2">
      <c r="A6" s="6" t="s">
        <v>3</v>
      </c>
      <c r="B6" s="6" t="s">
        <v>4</v>
      </c>
      <c r="C6" s="6" t="s">
        <v>5</v>
      </c>
      <c r="D6" s="6" t="s">
        <v>6</v>
      </c>
      <c r="E6" s="6" t="s">
        <v>505</v>
      </c>
      <c r="F6" s="6" t="s">
        <v>7</v>
      </c>
      <c r="G6" s="6" t="s">
        <v>8</v>
      </c>
      <c r="H6" s="6" t="s">
        <v>9</v>
      </c>
      <c r="I6" s="6" t="s">
        <v>10</v>
      </c>
      <c r="J6" s="6" t="s">
        <v>337</v>
      </c>
      <c r="K6" s="6" t="s">
        <v>11</v>
      </c>
      <c r="L6" s="6" t="s">
        <v>12</v>
      </c>
      <c r="M6" s="6" t="s">
        <v>13</v>
      </c>
      <c r="N6" s="15" t="s">
        <v>681</v>
      </c>
      <c r="O6" s="15" t="s">
        <v>682</v>
      </c>
    </row>
    <row r="7" spans="1:15" x14ac:dyDescent="0.2">
      <c r="A7" s="4" t="s">
        <v>277</v>
      </c>
      <c r="B7" s="8" t="s">
        <v>269</v>
      </c>
      <c r="C7" s="8" t="s">
        <v>278</v>
      </c>
      <c r="D7" s="8">
        <v>10021818</v>
      </c>
      <c r="F7" s="8" t="s">
        <v>281</v>
      </c>
      <c r="G7" s="8" t="s">
        <v>34</v>
      </c>
      <c r="H7" s="8" t="s">
        <v>55</v>
      </c>
      <c r="I7" s="8">
        <v>2006</v>
      </c>
      <c r="N7" s="11"/>
      <c r="O7" s="11">
        <f>N7*1.2</f>
        <v>0</v>
      </c>
    </row>
    <row r="8" spans="1:15" x14ac:dyDescent="0.2">
      <c r="A8" s="4" t="s">
        <v>277</v>
      </c>
      <c r="B8" s="8" t="s">
        <v>269</v>
      </c>
      <c r="C8" s="8" t="s">
        <v>279</v>
      </c>
      <c r="D8" s="8">
        <v>10000050</v>
      </c>
      <c r="F8" s="8" t="s">
        <v>282</v>
      </c>
      <c r="G8" s="8" t="s">
        <v>16</v>
      </c>
      <c r="H8" s="8" t="s">
        <v>55</v>
      </c>
      <c r="I8" s="8">
        <v>2009</v>
      </c>
      <c r="N8" s="11"/>
      <c r="O8" s="11">
        <f t="shared" ref="O8:O9" si="0">N8*1.2</f>
        <v>0</v>
      </c>
    </row>
    <row r="9" spans="1:15" x14ac:dyDescent="0.2">
      <c r="A9" s="4" t="s">
        <v>277</v>
      </c>
      <c r="B9" s="8" t="s">
        <v>269</v>
      </c>
      <c r="C9" s="8" t="s">
        <v>280</v>
      </c>
      <c r="D9" s="8">
        <v>10048973</v>
      </c>
      <c r="F9" s="8" t="s">
        <v>283</v>
      </c>
      <c r="G9" s="8" t="s">
        <v>67</v>
      </c>
      <c r="H9" s="8" t="s">
        <v>55</v>
      </c>
      <c r="I9" s="8">
        <v>2013</v>
      </c>
      <c r="J9" s="5" t="s">
        <v>338</v>
      </c>
      <c r="N9" s="11"/>
      <c r="O9" s="11">
        <f t="shared" si="0"/>
        <v>0</v>
      </c>
    </row>
    <row r="10" spans="1:15" ht="23.25" customHeight="1" x14ac:dyDescent="0.2">
      <c r="A10" s="54" t="s">
        <v>687</v>
      </c>
      <c r="B10" s="54"/>
      <c r="C10" s="54"/>
      <c r="D10" s="54"/>
      <c r="E10" s="54"/>
      <c r="F10" s="54"/>
      <c r="G10" s="54"/>
      <c r="H10" s="54"/>
      <c r="I10" s="54"/>
      <c r="J10" s="54"/>
      <c r="K10" s="54"/>
      <c r="L10" s="54"/>
      <c r="M10" s="54"/>
      <c r="N10" s="16">
        <f>SUM(N7:N9)</f>
        <v>0</v>
      </c>
      <c r="O10" s="16">
        <f>SUM(O7:O9)</f>
        <v>0</v>
      </c>
    </row>
  </sheetData>
  <mergeCells count="4">
    <mergeCell ref="A10:M10"/>
    <mergeCell ref="A3:O3"/>
    <mergeCell ref="A1:O1"/>
    <mergeCell ref="A4:O4"/>
  </mergeCells>
  <conditionalFormatting sqref="K2 K11:K1048576 K5:K9">
    <cfRule type="cellIs" dxfId="13" priority="14" operator="equal">
      <formula>"Astreinte"</formula>
    </cfRule>
  </conditionalFormatting>
  <conditionalFormatting sqref="J9">
    <cfRule type="cellIs" dxfId="12" priority="12" operator="equal">
      <formula>"Astreinte"</formula>
    </cfRule>
  </conditionalFormatting>
  <conditionalFormatting sqref="L6:M9 D6:D9 F6:I9">
    <cfRule type="cellIs" dxfId="11" priority="11" operator="equal">
      <formula>0</formula>
    </cfRule>
  </conditionalFormatting>
  <conditionalFormatting sqref="G8:G9">
    <cfRule type="cellIs" dxfId="10" priority="6" operator="equal">
      <formula>0</formula>
    </cfRule>
  </conditionalFormatting>
  <conditionalFormatting sqref="N6:O6">
    <cfRule type="cellIs" dxfId="9" priority="1" operator="equal">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workbookViewId="0">
      <selection activeCell="F25" sqref="F25"/>
    </sheetView>
  </sheetViews>
  <sheetFormatPr baseColWidth="10" defaultRowHeight="12.75" x14ac:dyDescent="0.2"/>
  <cols>
    <col min="1" max="1" width="18.7109375" style="4" bestFit="1" customWidth="1"/>
    <col min="2" max="2" width="8.42578125" style="8" customWidth="1"/>
    <col min="3" max="3" width="15.85546875" style="8" customWidth="1"/>
    <col min="4" max="4" width="13.42578125" style="8" bestFit="1" customWidth="1"/>
    <col min="5" max="5" width="11.5703125" style="8" bestFit="1" customWidth="1"/>
    <col min="6" max="6" width="39.28515625" style="8" bestFit="1" customWidth="1"/>
    <col min="7" max="7" width="8" style="8" bestFit="1" customWidth="1"/>
    <col min="8" max="8" width="40" style="8" bestFit="1" customWidth="1"/>
    <col min="9" max="9" width="6.42578125" style="8" bestFit="1" customWidth="1"/>
    <col min="10" max="10" width="11" style="8" customWidth="1"/>
    <col min="11" max="11" width="13" style="5" bestFit="1" customWidth="1"/>
    <col min="12" max="12" width="14.140625" style="5" bestFit="1" customWidth="1"/>
    <col min="13" max="13" width="11.140625" style="5" bestFit="1" customWidth="1"/>
    <col min="14" max="15" width="19.5703125" style="14" customWidth="1"/>
    <col min="16" max="16384" width="11.42578125" style="4"/>
  </cols>
  <sheetData>
    <row r="1" spans="1:15" s="2" customFormat="1" ht="18.75" customHeight="1" x14ac:dyDescent="0.25">
      <c r="A1" s="50" t="s">
        <v>2</v>
      </c>
      <c r="B1" s="51"/>
      <c r="C1" s="51"/>
      <c r="D1" s="51"/>
      <c r="E1" s="51"/>
      <c r="F1" s="51"/>
      <c r="G1" s="51"/>
      <c r="H1" s="51"/>
      <c r="I1" s="51"/>
      <c r="J1" s="51"/>
      <c r="K1" s="51"/>
      <c r="L1" s="51"/>
      <c r="M1" s="51"/>
      <c r="N1" s="51"/>
      <c r="O1" s="51"/>
    </row>
    <row r="2" spans="1:15" s="2" customFormat="1" ht="15" x14ac:dyDescent="0.25">
      <c r="A2" s="1"/>
      <c r="B2" s="1"/>
      <c r="C2" s="1"/>
      <c r="D2" s="1"/>
      <c r="H2" s="1"/>
      <c r="I2" s="1"/>
      <c r="J2" s="1"/>
      <c r="K2" s="3"/>
      <c r="L2" s="3"/>
      <c r="M2" s="3"/>
      <c r="N2" s="13"/>
      <c r="O2" s="13"/>
    </row>
    <row r="3" spans="1:15" s="2" customFormat="1" ht="15" x14ac:dyDescent="0.25">
      <c r="A3" s="52" t="s">
        <v>680</v>
      </c>
      <c r="B3" s="52"/>
      <c r="C3" s="52"/>
      <c r="D3" s="52"/>
      <c r="E3" s="52"/>
      <c r="F3" s="52"/>
      <c r="G3" s="52"/>
      <c r="H3" s="52"/>
      <c r="I3" s="52"/>
      <c r="J3" s="52"/>
      <c r="K3" s="52"/>
      <c r="L3" s="52"/>
      <c r="M3" s="52"/>
      <c r="N3" s="52"/>
      <c r="O3" s="52"/>
    </row>
    <row r="4" spans="1:15" s="2" customFormat="1" ht="15" x14ac:dyDescent="0.25">
      <c r="A4" s="43" t="s">
        <v>701</v>
      </c>
      <c r="B4" s="43"/>
      <c r="C4" s="43"/>
      <c r="D4" s="43"/>
      <c r="E4" s="43"/>
      <c r="F4" s="43"/>
      <c r="G4" s="43"/>
      <c r="H4" s="43"/>
      <c r="I4" s="43"/>
      <c r="J4" s="43"/>
      <c r="K4" s="43"/>
      <c r="L4" s="43"/>
      <c r="M4" s="43"/>
      <c r="N4" s="43"/>
      <c r="O4" s="43"/>
    </row>
    <row r="6" spans="1:15" s="7" customFormat="1" ht="32.25" customHeight="1" x14ac:dyDescent="0.2">
      <c r="A6" s="6" t="s">
        <v>3</v>
      </c>
      <c r="B6" s="6" t="s">
        <v>4</v>
      </c>
      <c r="C6" s="6" t="s">
        <v>5</v>
      </c>
      <c r="D6" s="6" t="s">
        <v>6</v>
      </c>
      <c r="E6" s="6" t="s">
        <v>505</v>
      </c>
      <c r="F6" s="6" t="s">
        <v>7</v>
      </c>
      <c r="G6" s="6" t="s">
        <v>8</v>
      </c>
      <c r="H6" s="6" t="s">
        <v>9</v>
      </c>
      <c r="I6" s="6" t="s">
        <v>10</v>
      </c>
      <c r="J6" s="6" t="s">
        <v>337</v>
      </c>
      <c r="K6" s="6" t="s">
        <v>11</v>
      </c>
      <c r="L6" s="6" t="s">
        <v>12</v>
      </c>
      <c r="M6" s="6" t="s">
        <v>13</v>
      </c>
      <c r="N6" s="21" t="s">
        <v>681</v>
      </c>
      <c r="O6" s="21" t="s">
        <v>682</v>
      </c>
    </row>
    <row r="7" spans="1:15" x14ac:dyDescent="0.2">
      <c r="A7" s="4" t="s">
        <v>368</v>
      </c>
      <c r="B7" s="8" t="s">
        <v>30</v>
      </c>
      <c r="C7" s="8" t="s">
        <v>25</v>
      </c>
      <c r="F7" s="8" t="s">
        <v>25</v>
      </c>
      <c r="G7" s="8" t="s">
        <v>67</v>
      </c>
      <c r="H7" s="8" t="s">
        <v>187</v>
      </c>
      <c r="I7" s="8">
        <v>2015</v>
      </c>
      <c r="L7" s="5" t="s">
        <v>371</v>
      </c>
      <c r="M7" s="5">
        <v>2</v>
      </c>
      <c r="N7" s="27"/>
      <c r="O7" s="27">
        <f>N7*1.1</f>
        <v>0</v>
      </c>
    </row>
    <row r="8" spans="1:15" x14ac:dyDescent="0.2">
      <c r="A8" s="4" t="s">
        <v>368</v>
      </c>
      <c r="B8" s="8" t="s">
        <v>30</v>
      </c>
      <c r="C8" s="8" t="s">
        <v>160</v>
      </c>
      <c r="F8" s="8" t="s">
        <v>160</v>
      </c>
      <c r="G8" s="8" t="s">
        <v>67</v>
      </c>
      <c r="H8" s="8" t="s">
        <v>370</v>
      </c>
      <c r="I8" s="8">
        <v>2010</v>
      </c>
      <c r="K8" s="5" t="s">
        <v>369</v>
      </c>
      <c r="L8" s="5" t="s">
        <v>371</v>
      </c>
      <c r="M8" s="5">
        <v>2</v>
      </c>
      <c r="N8" s="27"/>
      <c r="O8" s="27">
        <f>N8*1.1</f>
        <v>0</v>
      </c>
    </row>
    <row r="9" spans="1:15" ht="23.25" customHeight="1" x14ac:dyDescent="0.2">
      <c r="A9" s="55" t="s">
        <v>700</v>
      </c>
      <c r="B9" s="55"/>
      <c r="C9" s="55"/>
      <c r="D9" s="55"/>
      <c r="E9" s="55"/>
      <c r="F9" s="55"/>
      <c r="G9" s="55"/>
      <c r="H9" s="55"/>
      <c r="I9" s="55"/>
      <c r="J9" s="55"/>
      <c r="K9" s="55"/>
      <c r="L9" s="55"/>
      <c r="M9" s="55"/>
      <c r="N9" s="24">
        <f>SUM(N7:N8)</f>
        <v>0</v>
      </c>
      <c r="O9" s="24">
        <f>SUM(O7:O8)</f>
        <v>0</v>
      </c>
    </row>
  </sheetData>
  <mergeCells count="4">
    <mergeCell ref="A9:M9"/>
    <mergeCell ref="A3:O3"/>
    <mergeCell ref="A1:O1"/>
    <mergeCell ref="A4:O4"/>
  </mergeCells>
  <conditionalFormatting sqref="K2 K10:K1048576 K5:K8">
    <cfRule type="cellIs" dxfId="8" priority="14" operator="equal">
      <formula>"Astreinte"</formula>
    </cfRule>
  </conditionalFormatting>
  <conditionalFormatting sqref="F6:I6 L6:M8 D6:D8 G7:I8">
    <cfRule type="cellIs" dxfId="7" priority="11" operator="equal">
      <formula>0</formula>
    </cfRule>
  </conditionalFormatting>
  <conditionalFormatting sqref="N6:O6">
    <cfRule type="cellIs" dxfId="6" priority="1" operator="equal">
      <formula>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workbookViewId="0">
      <selection activeCell="D29" sqref="D29"/>
    </sheetView>
  </sheetViews>
  <sheetFormatPr baseColWidth="10" defaultRowHeight="12.75" x14ac:dyDescent="0.2"/>
  <cols>
    <col min="1" max="1" width="13.28515625" style="4" bestFit="1" customWidth="1"/>
    <col min="2" max="2" width="20.7109375" style="8" bestFit="1" customWidth="1"/>
    <col min="3" max="3" width="5.28515625" style="8" bestFit="1" customWidth="1"/>
    <col min="4" max="4" width="13.42578125" style="8" bestFit="1" customWidth="1"/>
    <col min="5" max="5" width="11.5703125" style="8" bestFit="1" customWidth="1"/>
    <col min="6" max="6" width="39.28515625" style="8" bestFit="1" customWidth="1"/>
    <col min="7" max="7" width="10" style="8" bestFit="1" customWidth="1"/>
    <col min="8" max="8" width="28.28515625" style="8" bestFit="1" customWidth="1"/>
    <col min="9" max="9" width="6.42578125" style="8" bestFit="1" customWidth="1"/>
    <col min="10" max="10" width="11" style="8" customWidth="1"/>
    <col min="11" max="11" width="27.28515625" style="5" bestFit="1" customWidth="1"/>
    <col min="12" max="12" width="14.140625" style="5" bestFit="1" customWidth="1"/>
    <col min="13" max="13" width="11.140625" style="5" bestFit="1" customWidth="1"/>
    <col min="14" max="15" width="14.7109375" style="14" customWidth="1"/>
    <col min="16" max="16384" width="11.42578125" style="4"/>
  </cols>
  <sheetData>
    <row r="1" spans="1:15" s="2" customFormat="1" ht="18.75" customHeight="1" x14ac:dyDescent="0.25">
      <c r="A1" s="44" t="s">
        <v>2</v>
      </c>
      <c r="B1" s="45"/>
      <c r="C1" s="45"/>
      <c r="D1" s="45"/>
      <c r="E1" s="45"/>
      <c r="F1" s="45"/>
      <c r="G1" s="45"/>
      <c r="H1" s="45"/>
      <c r="I1" s="45"/>
      <c r="J1" s="45"/>
      <c r="K1" s="45"/>
      <c r="L1" s="45"/>
      <c r="M1" s="45"/>
      <c r="N1" s="45"/>
      <c r="O1" s="45"/>
    </row>
    <row r="2" spans="1:15" s="2" customFormat="1" ht="15" x14ac:dyDescent="0.25">
      <c r="A2" s="1"/>
      <c r="B2" s="1"/>
      <c r="C2" s="1"/>
      <c r="D2" s="1"/>
      <c r="H2" s="1"/>
      <c r="I2" s="1"/>
      <c r="J2" s="1"/>
      <c r="K2" s="3"/>
      <c r="L2" s="3"/>
      <c r="M2" s="3"/>
      <c r="N2" s="13"/>
      <c r="O2" s="13"/>
    </row>
    <row r="3" spans="1:15" s="2" customFormat="1" ht="15" x14ac:dyDescent="0.25">
      <c r="A3" s="46" t="s">
        <v>680</v>
      </c>
      <c r="B3" s="46"/>
      <c r="C3" s="46"/>
      <c r="D3" s="46"/>
      <c r="E3" s="46"/>
      <c r="F3" s="46"/>
      <c r="G3" s="46"/>
      <c r="H3" s="46"/>
      <c r="I3" s="46"/>
      <c r="J3" s="46"/>
      <c r="K3" s="46"/>
      <c r="L3" s="46"/>
      <c r="M3" s="46"/>
      <c r="N3" s="46"/>
      <c r="O3" s="46"/>
    </row>
    <row r="4" spans="1:15" s="2" customFormat="1" ht="15" x14ac:dyDescent="0.25">
      <c r="A4" s="47" t="s">
        <v>0</v>
      </c>
      <c r="B4" s="47"/>
      <c r="C4" s="47"/>
      <c r="D4" s="47"/>
      <c r="E4" s="47"/>
      <c r="F4" s="47"/>
      <c r="G4" s="47"/>
      <c r="H4" s="47"/>
      <c r="I4" s="47"/>
      <c r="J4" s="47"/>
      <c r="K4" s="47"/>
      <c r="L4" s="47"/>
      <c r="M4" s="47"/>
      <c r="N4" s="47"/>
      <c r="O4" s="47"/>
    </row>
    <row r="6" spans="1:15" s="7" customFormat="1" ht="32.25" customHeight="1" x14ac:dyDescent="0.2">
      <c r="A6" s="6" t="s">
        <v>3</v>
      </c>
      <c r="B6" s="6" t="s">
        <v>4</v>
      </c>
      <c r="C6" s="6" t="s">
        <v>5</v>
      </c>
      <c r="D6" s="6" t="s">
        <v>6</v>
      </c>
      <c r="E6" s="6" t="s">
        <v>505</v>
      </c>
      <c r="F6" s="6" t="s">
        <v>7</v>
      </c>
      <c r="G6" s="6" t="s">
        <v>8</v>
      </c>
      <c r="H6" s="6" t="s">
        <v>9</v>
      </c>
      <c r="I6" s="6" t="s">
        <v>10</v>
      </c>
      <c r="J6" s="6" t="s">
        <v>337</v>
      </c>
      <c r="K6" s="6" t="s">
        <v>11</v>
      </c>
      <c r="L6" s="6" t="s">
        <v>12</v>
      </c>
      <c r="M6" s="6" t="s">
        <v>13</v>
      </c>
      <c r="N6" s="15" t="s">
        <v>681</v>
      </c>
      <c r="O6" s="15" t="s">
        <v>682</v>
      </c>
    </row>
    <row r="7" spans="1:15" x14ac:dyDescent="0.2">
      <c r="A7" s="4" t="s">
        <v>0</v>
      </c>
      <c r="B7" s="8" t="s">
        <v>346</v>
      </c>
      <c r="C7" s="8" t="s">
        <v>49</v>
      </c>
      <c r="D7" s="8" t="s">
        <v>373</v>
      </c>
      <c r="F7" s="56" t="s">
        <v>380</v>
      </c>
      <c r="G7" s="56" t="s">
        <v>381</v>
      </c>
      <c r="H7" s="56" t="s">
        <v>382</v>
      </c>
      <c r="I7" s="56">
        <v>2007</v>
      </c>
      <c r="J7" s="56"/>
      <c r="K7" s="57" t="s">
        <v>363</v>
      </c>
      <c r="L7" s="57" t="s">
        <v>383</v>
      </c>
      <c r="M7" s="57" t="s">
        <v>742</v>
      </c>
      <c r="N7" s="11"/>
      <c r="O7" s="11">
        <f>N7*1.2</f>
        <v>0</v>
      </c>
    </row>
    <row r="8" spans="1:15" x14ac:dyDescent="0.2">
      <c r="A8" s="4" t="s">
        <v>0</v>
      </c>
      <c r="B8" s="8" t="s">
        <v>346</v>
      </c>
      <c r="C8" s="8" t="s">
        <v>49</v>
      </c>
      <c r="D8" s="8" t="s">
        <v>374</v>
      </c>
      <c r="F8" s="56" t="s">
        <v>384</v>
      </c>
      <c r="G8" s="56" t="s">
        <v>385</v>
      </c>
      <c r="H8" s="56" t="s">
        <v>386</v>
      </c>
      <c r="I8" s="56">
        <v>2007</v>
      </c>
      <c r="J8" s="56"/>
      <c r="K8" s="57" t="s">
        <v>363</v>
      </c>
      <c r="L8" s="57" t="s">
        <v>389</v>
      </c>
      <c r="M8" s="57"/>
      <c r="N8" s="11"/>
      <c r="O8" s="11">
        <f t="shared" ref="O8:O19" si="0">N8*1.2</f>
        <v>0</v>
      </c>
    </row>
    <row r="9" spans="1:15" x14ac:dyDescent="0.2">
      <c r="A9" s="4" t="s">
        <v>0</v>
      </c>
      <c r="B9" s="8" t="s">
        <v>346</v>
      </c>
      <c r="C9" s="8" t="s">
        <v>49</v>
      </c>
      <c r="D9" s="8" t="s">
        <v>375</v>
      </c>
      <c r="F9" s="56" t="s">
        <v>387</v>
      </c>
      <c r="G9" s="56" t="s">
        <v>385</v>
      </c>
      <c r="H9" s="56" t="s">
        <v>388</v>
      </c>
      <c r="I9" s="56">
        <v>2007</v>
      </c>
      <c r="J9" s="56"/>
      <c r="K9" s="57" t="s">
        <v>363</v>
      </c>
      <c r="L9" s="57" t="s">
        <v>389</v>
      </c>
      <c r="M9" s="57"/>
      <c r="N9" s="11"/>
      <c r="O9" s="11">
        <f t="shared" si="0"/>
        <v>0</v>
      </c>
    </row>
    <row r="10" spans="1:15" x14ac:dyDescent="0.2">
      <c r="A10" s="4" t="s">
        <v>0</v>
      </c>
      <c r="B10" s="8" t="s">
        <v>346</v>
      </c>
      <c r="C10" s="8" t="s">
        <v>49</v>
      </c>
      <c r="D10" s="8" t="s">
        <v>376</v>
      </c>
      <c r="F10" s="56" t="s">
        <v>390</v>
      </c>
      <c r="G10" s="56" t="s">
        <v>385</v>
      </c>
      <c r="H10" s="56" t="s">
        <v>386</v>
      </c>
      <c r="I10" s="56">
        <v>2007</v>
      </c>
      <c r="J10" s="56"/>
      <c r="K10" s="57" t="s">
        <v>363</v>
      </c>
      <c r="L10" s="57" t="s">
        <v>389</v>
      </c>
      <c r="M10" s="57"/>
      <c r="N10" s="11"/>
      <c r="O10" s="11">
        <f t="shared" si="0"/>
        <v>0</v>
      </c>
    </row>
    <row r="11" spans="1:15" x14ac:dyDescent="0.2">
      <c r="A11" s="4" t="s">
        <v>0</v>
      </c>
      <c r="B11" s="8" t="s">
        <v>346</v>
      </c>
      <c r="C11" s="8" t="s">
        <v>49</v>
      </c>
      <c r="D11" s="8" t="s">
        <v>377</v>
      </c>
      <c r="F11" s="56" t="s">
        <v>391</v>
      </c>
      <c r="G11" s="56" t="s">
        <v>381</v>
      </c>
      <c r="H11" s="56" t="s">
        <v>382</v>
      </c>
      <c r="I11" s="56">
        <v>2007</v>
      </c>
      <c r="J11" s="56"/>
      <c r="K11" s="57" t="s">
        <v>363</v>
      </c>
      <c r="L11" s="57" t="s">
        <v>389</v>
      </c>
      <c r="M11" s="57"/>
      <c r="N11" s="11"/>
      <c r="O11" s="11">
        <f t="shared" si="0"/>
        <v>0</v>
      </c>
    </row>
    <row r="12" spans="1:15" x14ac:dyDescent="0.2">
      <c r="A12" s="4" t="s">
        <v>0</v>
      </c>
      <c r="B12" s="8" t="s">
        <v>346</v>
      </c>
      <c r="C12" s="8" t="s">
        <v>49</v>
      </c>
      <c r="D12" s="8" t="s">
        <v>378</v>
      </c>
      <c r="F12" s="56" t="s">
        <v>392</v>
      </c>
      <c r="G12" s="56" t="s">
        <v>381</v>
      </c>
      <c r="H12" s="56" t="s">
        <v>393</v>
      </c>
      <c r="I12" s="56">
        <v>2007</v>
      </c>
      <c r="J12" s="56"/>
      <c r="K12" s="57" t="s">
        <v>363</v>
      </c>
      <c r="L12" s="57" t="s">
        <v>389</v>
      </c>
      <c r="M12" s="57" t="s">
        <v>742</v>
      </c>
      <c r="N12" s="11"/>
      <c r="O12" s="11">
        <f t="shared" si="0"/>
        <v>0</v>
      </c>
    </row>
    <row r="13" spans="1:15" x14ac:dyDescent="0.2">
      <c r="A13" s="4" t="s">
        <v>0</v>
      </c>
      <c r="B13" s="8" t="s">
        <v>346</v>
      </c>
      <c r="C13" s="8" t="s">
        <v>49</v>
      </c>
      <c r="D13" s="8" t="s">
        <v>372</v>
      </c>
      <c r="F13" s="56" t="s">
        <v>394</v>
      </c>
      <c r="G13" s="56" t="s">
        <v>385</v>
      </c>
      <c r="H13" s="56" t="s">
        <v>386</v>
      </c>
      <c r="I13" s="56">
        <v>2007</v>
      </c>
      <c r="J13" s="56"/>
      <c r="K13" s="57" t="s">
        <v>363</v>
      </c>
      <c r="L13" s="57" t="s">
        <v>389</v>
      </c>
      <c r="M13" s="57"/>
      <c r="N13" s="11"/>
      <c r="O13" s="11">
        <f t="shared" si="0"/>
        <v>0</v>
      </c>
    </row>
    <row r="14" spans="1:15" x14ac:dyDescent="0.2">
      <c r="A14" s="4" t="s">
        <v>0</v>
      </c>
      <c r="B14" s="8" t="s">
        <v>346</v>
      </c>
      <c r="C14" s="8" t="s">
        <v>49</v>
      </c>
      <c r="D14" s="8" t="s">
        <v>379</v>
      </c>
      <c r="F14" s="56" t="s">
        <v>396</v>
      </c>
      <c r="G14" s="56" t="s">
        <v>739</v>
      </c>
      <c r="H14" s="56" t="s">
        <v>364</v>
      </c>
      <c r="I14" s="56">
        <v>2007</v>
      </c>
      <c r="J14" s="56"/>
      <c r="K14" s="57" t="s">
        <v>395</v>
      </c>
      <c r="L14" s="57" t="s">
        <v>743</v>
      </c>
      <c r="M14" s="57" t="s">
        <v>742</v>
      </c>
      <c r="N14" s="11"/>
      <c r="O14" s="11">
        <f t="shared" si="0"/>
        <v>0</v>
      </c>
    </row>
    <row r="15" spans="1:15" x14ac:dyDescent="0.2">
      <c r="A15" s="4" t="s">
        <v>0</v>
      </c>
      <c r="B15" s="8" t="s">
        <v>361</v>
      </c>
      <c r="C15" s="8" t="s">
        <v>362</v>
      </c>
      <c r="D15" s="8" t="s">
        <v>745</v>
      </c>
      <c r="F15" s="56" t="s">
        <v>740</v>
      </c>
      <c r="G15" s="56" t="s">
        <v>626</v>
      </c>
      <c r="H15" s="56" t="s">
        <v>386</v>
      </c>
      <c r="I15" s="56">
        <v>2019</v>
      </c>
      <c r="J15" s="56"/>
      <c r="K15" s="57" t="s">
        <v>363</v>
      </c>
      <c r="L15" s="57" t="s">
        <v>743</v>
      </c>
      <c r="M15" s="57"/>
      <c r="N15" s="11"/>
      <c r="O15" s="11">
        <f t="shared" si="0"/>
        <v>0</v>
      </c>
    </row>
    <row r="16" spans="1:15" x14ac:dyDescent="0.2">
      <c r="A16" s="4" t="s">
        <v>0</v>
      </c>
      <c r="B16" s="8" t="s">
        <v>361</v>
      </c>
      <c r="C16" s="8" t="s">
        <v>362</v>
      </c>
      <c r="D16" s="8" t="s">
        <v>746</v>
      </c>
      <c r="F16" s="56" t="s">
        <v>740</v>
      </c>
      <c r="G16" s="56" t="s">
        <v>626</v>
      </c>
      <c r="H16" s="56" t="s">
        <v>386</v>
      </c>
      <c r="I16" s="56">
        <v>2019</v>
      </c>
      <c r="J16" s="56"/>
      <c r="K16" s="57" t="s">
        <v>363</v>
      </c>
      <c r="L16" s="57" t="s">
        <v>743</v>
      </c>
      <c r="M16" s="57"/>
      <c r="N16" s="11"/>
      <c r="O16" s="11">
        <f t="shared" si="0"/>
        <v>0</v>
      </c>
    </row>
    <row r="17" spans="1:15" x14ac:dyDescent="0.2">
      <c r="A17" s="4" t="s">
        <v>0</v>
      </c>
      <c r="B17" s="8" t="s">
        <v>361</v>
      </c>
      <c r="C17" s="8" t="s">
        <v>362</v>
      </c>
      <c r="D17" s="8" t="s">
        <v>747</v>
      </c>
      <c r="F17" s="56" t="s">
        <v>741</v>
      </c>
      <c r="G17" s="56" t="s">
        <v>626</v>
      </c>
      <c r="H17" s="56" t="s">
        <v>386</v>
      </c>
      <c r="I17" s="56">
        <v>2019</v>
      </c>
      <c r="J17" s="56"/>
      <c r="K17" s="57" t="s">
        <v>363</v>
      </c>
      <c r="L17" s="57" t="s">
        <v>743</v>
      </c>
      <c r="M17" s="57"/>
      <c r="N17" s="11"/>
      <c r="O17" s="11">
        <f t="shared" si="0"/>
        <v>0</v>
      </c>
    </row>
    <row r="18" spans="1:15" x14ac:dyDescent="0.2">
      <c r="A18" s="4" t="s">
        <v>0</v>
      </c>
      <c r="B18" s="8" t="s">
        <v>361</v>
      </c>
      <c r="C18" s="8" t="s">
        <v>362</v>
      </c>
      <c r="D18" s="8" t="s">
        <v>748</v>
      </c>
      <c r="F18" s="56" t="s">
        <v>741</v>
      </c>
      <c r="G18" s="56" t="s">
        <v>626</v>
      </c>
      <c r="H18" s="56" t="s">
        <v>386</v>
      </c>
      <c r="I18" s="56">
        <v>2019</v>
      </c>
      <c r="J18" s="56"/>
      <c r="K18" s="57" t="s">
        <v>363</v>
      </c>
      <c r="L18" s="57" t="s">
        <v>743</v>
      </c>
      <c r="M18" s="57"/>
      <c r="N18" s="11"/>
      <c r="O18" s="11">
        <f t="shared" si="0"/>
        <v>0</v>
      </c>
    </row>
    <row r="19" spans="1:15" x14ac:dyDescent="0.2">
      <c r="A19" s="4" t="s">
        <v>0</v>
      </c>
      <c r="B19" s="8" t="s">
        <v>361</v>
      </c>
      <c r="C19" s="8" t="s">
        <v>362</v>
      </c>
      <c r="D19" s="8" t="s">
        <v>749</v>
      </c>
      <c r="F19" s="56" t="s">
        <v>750</v>
      </c>
      <c r="G19" s="56" t="s">
        <v>744</v>
      </c>
      <c r="H19" s="56" t="s">
        <v>382</v>
      </c>
      <c r="I19" s="56">
        <v>2019</v>
      </c>
      <c r="J19" s="56"/>
      <c r="K19" s="57" t="s">
        <v>363</v>
      </c>
      <c r="L19" s="57" t="s">
        <v>743</v>
      </c>
      <c r="M19" s="57"/>
      <c r="N19" s="11"/>
      <c r="O19" s="11">
        <f t="shared" si="0"/>
        <v>0</v>
      </c>
    </row>
    <row r="20" spans="1:15" ht="23.25" customHeight="1" x14ac:dyDescent="0.2">
      <c r="A20" s="54" t="s">
        <v>686</v>
      </c>
      <c r="B20" s="54"/>
      <c r="C20" s="54"/>
      <c r="D20" s="54"/>
      <c r="E20" s="54"/>
      <c r="F20" s="54"/>
      <c r="G20" s="54"/>
      <c r="H20" s="54"/>
      <c r="I20" s="54"/>
      <c r="J20" s="54"/>
      <c r="K20" s="54"/>
      <c r="L20" s="54"/>
      <c r="M20" s="54"/>
      <c r="N20" s="16">
        <f>SUM(N7:N19)</f>
        <v>0</v>
      </c>
      <c r="O20" s="16">
        <f>SUM(O7:O19)</f>
        <v>0</v>
      </c>
    </row>
  </sheetData>
  <mergeCells count="4">
    <mergeCell ref="A20:M20"/>
    <mergeCell ref="A3:O3"/>
    <mergeCell ref="A1:O1"/>
    <mergeCell ref="A4:O4"/>
  </mergeCells>
  <conditionalFormatting sqref="K2 K21:K1048576 K5:K6">
    <cfRule type="cellIs" dxfId="5" priority="14" operator="equal">
      <formula>"Astreinte"</formula>
    </cfRule>
  </conditionalFormatting>
  <conditionalFormatting sqref="D6:D14 L6:M6 F6:I6">
    <cfRule type="cellIs" dxfId="4" priority="11" operator="equal">
      <formula>0</formula>
    </cfRule>
  </conditionalFormatting>
  <conditionalFormatting sqref="N6:O6">
    <cfRule type="cellIs" dxfId="0" priority="1" operator="equal">
      <formula>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C42"/>
  <sheetViews>
    <sheetView tabSelected="1" workbookViewId="0">
      <selection activeCell="E23" sqref="E23"/>
    </sheetView>
  </sheetViews>
  <sheetFormatPr baseColWidth="10" defaultRowHeight="12.75" x14ac:dyDescent="0.2"/>
  <cols>
    <col min="1" max="1" width="76.28515625" style="4" customWidth="1"/>
    <col min="2" max="2" width="37.28515625" style="14" customWidth="1"/>
    <col min="3" max="3" width="37.140625" style="14" customWidth="1"/>
    <col min="4" max="16384" width="11.42578125" style="4"/>
  </cols>
  <sheetData>
    <row r="1" spans="1:3" s="2" customFormat="1" ht="18.75" customHeight="1" x14ac:dyDescent="0.25">
      <c r="A1" s="44" t="s">
        <v>2</v>
      </c>
      <c r="B1" s="45"/>
      <c r="C1" s="45"/>
    </row>
    <row r="2" spans="1:3" s="2" customFormat="1" ht="15" x14ac:dyDescent="0.25">
      <c r="A2" s="1"/>
      <c r="B2" s="13"/>
      <c r="C2" s="13"/>
    </row>
    <row r="3" spans="1:3" s="2" customFormat="1" ht="15" x14ac:dyDescent="0.25">
      <c r="A3" s="46" t="s">
        <v>680</v>
      </c>
      <c r="B3" s="46"/>
      <c r="C3" s="46"/>
    </row>
    <row r="4" spans="1:3" s="2" customFormat="1" ht="15" x14ac:dyDescent="0.25">
      <c r="A4" s="47" t="s">
        <v>702</v>
      </c>
      <c r="B4" s="47"/>
      <c r="C4" s="47"/>
    </row>
    <row r="6" spans="1:3" x14ac:dyDescent="0.2">
      <c r="A6" s="48" t="s">
        <v>773</v>
      </c>
      <c r="B6" s="48"/>
      <c r="C6" s="48"/>
    </row>
    <row r="8" spans="1:3" s="7" customFormat="1" ht="26.25" customHeight="1" x14ac:dyDescent="0.2">
      <c r="A8" s="6" t="s">
        <v>3</v>
      </c>
      <c r="B8" s="15" t="s">
        <v>681</v>
      </c>
      <c r="C8" s="15" t="s">
        <v>682</v>
      </c>
    </row>
    <row r="9" spans="1:3" x14ac:dyDescent="0.2">
      <c r="A9" s="4" t="s">
        <v>14</v>
      </c>
      <c r="B9" s="19">
        <f>'CHAN ODB'!N148</f>
        <v>0</v>
      </c>
      <c r="C9" s="19">
        <f>'CHAN ODB'!O148</f>
        <v>0</v>
      </c>
    </row>
    <row r="10" spans="1:3" x14ac:dyDescent="0.2">
      <c r="A10" s="4" t="s">
        <v>37</v>
      </c>
      <c r="B10" s="19">
        <f>'CHICMT ODB'!N74</f>
        <v>0</v>
      </c>
      <c r="C10" s="19">
        <f>'CHICMT ODB'!O74</f>
        <v>0</v>
      </c>
    </row>
    <row r="11" spans="1:3" x14ac:dyDescent="0.2">
      <c r="A11" s="4" t="s">
        <v>189</v>
      </c>
      <c r="B11" s="19">
        <f>'CHDLC ODB'!N50</f>
        <v>0</v>
      </c>
      <c r="C11" s="19">
        <f>'CHDLC ODB'!O50</f>
        <v>0</v>
      </c>
    </row>
    <row r="12" spans="1:3" x14ac:dyDescent="0.2">
      <c r="A12" s="4" t="s">
        <v>695</v>
      </c>
      <c r="B12" s="19">
        <f>CHVSL!N16</f>
        <v>0</v>
      </c>
      <c r="C12" s="19">
        <f>CHVSL!O16</f>
        <v>0</v>
      </c>
    </row>
    <row r="13" spans="1:3" x14ac:dyDescent="0.2">
      <c r="A13" s="4" t="s">
        <v>268</v>
      </c>
      <c r="B13" s="19">
        <f>CHC!N14</f>
        <v>0</v>
      </c>
      <c r="C13" s="19">
        <f>CHC!O14</f>
        <v>0</v>
      </c>
    </row>
    <row r="14" spans="1:3" x14ac:dyDescent="0.2">
      <c r="A14" s="4" t="s">
        <v>277</v>
      </c>
      <c r="B14" s="19">
        <f>CHPA!N10</f>
        <v>0</v>
      </c>
      <c r="C14" s="19">
        <f>CHPA!O10</f>
        <v>0</v>
      </c>
    </row>
    <row r="15" spans="1:3" x14ac:dyDescent="0.2">
      <c r="A15" s="4" t="s">
        <v>0</v>
      </c>
      <c r="B15" s="19">
        <f>'GCS SIH47'!N20</f>
        <v>0</v>
      </c>
      <c r="C15" s="19">
        <f>'GCS SIH47'!O20</f>
        <v>0</v>
      </c>
    </row>
    <row r="16" spans="1:3" ht="18" customHeight="1" x14ac:dyDescent="0.2">
      <c r="A16" s="18" t="s">
        <v>707</v>
      </c>
      <c r="B16" s="16">
        <f>SUM(B9:B15)</f>
        <v>0</v>
      </c>
      <c r="C16" s="16">
        <f>SUM(C9:C15)</f>
        <v>0</v>
      </c>
    </row>
    <row r="18" spans="1:3" x14ac:dyDescent="0.2">
      <c r="A18" s="48" t="s">
        <v>717</v>
      </c>
      <c r="B18" s="48"/>
      <c r="C18" s="48"/>
    </row>
    <row r="20" spans="1:3" ht="15" x14ac:dyDescent="0.2">
      <c r="A20" s="43" t="s">
        <v>703</v>
      </c>
      <c r="B20" s="43"/>
      <c r="C20" s="43"/>
    </row>
    <row r="22" spans="1:3" ht="21.75" customHeight="1" x14ac:dyDescent="0.2">
      <c r="A22" s="6" t="s">
        <v>3</v>
      </c>
      <c r="B22" s="21" t="s">
        <v>681</v>
      </c>
      <c r="C22" s="21" t="s">
        <v>682</v>
      </c>
    </row>
    <row r="23" spans="1:3" x14ac:dyDescent="0.2">
      <c r="A23" s="4" t="s">
        <v>37</v>
      </c>
      <c r="B23" s="22">
        <f>'CHICMT PSE 1'!N12</f>
        <v>0</v>
      </c>
      <c r="C23" s="22">
        <f>'CHICMT PSE 1'!O12</f>
        <v>0</v>
      </c>
    </row>
    <row r="24" spans="1:3" ht="15.75" x14ac:dyDescent="0.2">
      <c r="A24" s="23" t="s">
        <v>708</v>
      </c>
      <c r="B24" s="24">
        <f>SUM(B23:B23)</f>
        <v>0</v>
      </c>
      <c r="C24" s="24">
        <f>SUM(C23:C23)</f>
        <v>0</v>
      </c>
    </row>
    <row r="26" spans="1:3" ht="15" x14ac:dyDescent="0.2">
      <c r="A26" s="43" t="s">
        <v>704</v>
      </c>
      <c r="B26" s="43"/>
      <c r="C26" s="43"/>
    </row>
    <row r="28" spans="1:3" ht="24" customHeight="1" x14ac:dyDescent="0.2">
      <c r="A28" s="6" t="s">
        <v>3</v>
      </c>
      <c r="B28" s="21" t="s">
        <v>681</v>
      </c>
      <c r="C28" s="21" t="s">
        <v>682</v>
      </c>
    </row>
    <row r="29" spans="1:3" x14ac:dyDescent="0.2">
      <c r="A29" s="4" t="s">
        <v>189</v>
      </c>
      <c r="B29" s="22">
        <f>'CHDLC PSE 2'!N20</f>
        <v>0</v>
      </c>
      <c r="C29" s="22">
        <f>'CHDLC PSE 2'!O20</f>
        <v>0</v>
      </c>
    </row>
    <row r="30" spans="1:3" ht="15.75" x14ac:dyDescent="0.2">
      <c r="A30" s="23" t="s">
        <v>709</v>
      </c>
      <c r="B30" s="24">
        <f>SUM(B29:B29)</f>
        <v>0</v>
      </c>
      <c r="C30" s="24">
        <f>SUM(C29:C29)</f>
        <v>0</v>
      </c>
    </row>
    <row r="32" spans="1:3" ht="15" x14ac:dyDescent="0.2">
      <c r="A32" s="43" t="s">
        <v>705</v>
      </c>
      <c r="B32" s="43"/>
      <c r="C32" s="43"/>
    </row>
    <row r="34" spans="1:3" ht="24" customHeight="1" x14ac:dyDescent="0.2">
      <c r="A34" s="6" t="s">
        <v>3</v>
      </c>
      <c r="B34" s="21" t="s">
        <v>681</v>
      </c>
      <c r="C34" s="21" t="s">
        <v>682</v>
      </c>
    </row>
    <row r="35" spans="1:3" x14ac:dyDescent="0.2">
      <c r="A35" s="4" t="s">
        <v>14</v>
      </c>
      <c r="B35" s="22">
        <f>'CHAN PSE 3'!N27</f>
        <v>0</v>
      </c>
      <c r="C35" s="22">
        <f>'CHAN PSE 3'!O27</f>
        <v>0</v>
      </c>
    </row>
    <row r="36" spans="1:3" ht="15.75" x14ac:dyDescent="0.2">
      <c r="A36" s="23" t="s">
        <v>710</v>
      </c>
      <c r="B36" s="24">
        <f>SUM(B35:B35)</f>
        <v>0</v>
      </c>
      <c r="C36" s="24">
        <f>SUM(C35:C35)</f>
        <v>0</v>
      </c>
    </row>
    <row r="38" spans="1:3" ht="15" x14ac:dyDescent="0.2">
      <c r="A38" s="43" t="s">
        <v>706</v>
      </c>
      <c r="B38" s="43"/>
      <c r="C38" s="43"/>
    </row>
    <row r="40" spans="1:3" ht="22.5" customHeight="1" x14ac:dyDescent="0.2">
      <c r="A40" s="6" t="s">
        <v>3</v>
      </c>
      <c r="B40" s="21" t="s">
        <v>681</v>
      </c>
      <c r="C40" s="21" t="s">
        <v>682</v>
      </c>
    </row>
    <row r="41" spans="1:3" x14ac:dyDescent="0.2">
      <c r="A41" s="4" t="s">
        <v>368</v>
      </c>
      <c r="B41" s="22">
        <f>+'PSE 4 EHPAD Mas d''Agenais'!N9</f>
        <v>0</v>
      </c>
      <c r="C41" s="22">
        <f>'PSE 4 EHPAD Mas d''Agenais'!O9</f>
        <v>0</v>
      </c>
    </row>
    <row r="42" spans="1:3" ht="15.75" x14ac:dyDescent="0.2">
      <c r="A42" s="23" t="s">
        <v>711</v>
      </c>
      <c r="B42" s="24">
        <f>SUM(B41:B41)</f>
        <v>0</v>
      </c>
      <c r="C42" s="24">
        <f>SUM(C41:C41)</f>
        <v>0</v>
      </c>
    </row>
  </sheetData>
  <mergeCells count="9">
    <mergeCell ref="A32:C32"/>
    <mergeCell ref="A38:C38"/>
    <mergeCell ref="A1:C1"/>
    <mergeCell ref="A3:C3"/>
    <mergeCell ref="A4:C4"/>
    <mergeCell ref="A20:C20"/>
    <mergeCell ref="A26:C26"/>
    <mergeCell ref="A18:C18"/>
    <mergeCell ref="A6:C6"/>
  </mergeCells>
  <conditionalFormatting sqref="B8:C8">
    <cfRule type="cellIs" dxfId="50" priority="11" operator="equal">
      <formula>0</formula>
    </cfRule>
  </conditionalFormatting>
  <conditionalFormatting sqref="B22:C22">
    <cfRule type="cellIs" dxfId="49" priority="10" operator="equal">
      <formula>0</formula>
    </cfRule>
  </conditionalFormatting>
  <conditionalFormatting sqref="B28:C28">
    <cfRule type="cellIs" dxfId="48" priority="3" operator="equal">
      <formula>0</formula>
    </cfRule>
  </conditionalFormatting>
  <conditionalFormatting sqref="B34:C34">
    <cfRule type="cellIs" dxfId="47" priority="2" operator="equal">
      <formula>0</formula>
    </cfRule>
  </conditionalFormatting>
  <conditionalFormatting sqref="B40:C40">
    <cfRule type="cellIs" dxfId="46" priority="1"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48"/>
  <sheetViews>
    <sheetView workbookViewId="0">
      <pane ySplit="6" topLeftCell="A109" activePane="bottomLeft" state="frozen"/>
      <selection activeCell="A4" sqref="A4:O4"/>
      <selection pane="bottomLeft" activeCell="L98" sqref="L98:L107"/>
    </sheetView>
  </sheetViews>
  <sheetFormatPr baseColWidth="10" defaultRowHeight="12.75" x14ac:dyDescent="0.2"/>
  <cols>
    <col min="1" max="1" width="13.28515625" style="4" bestFit="1" customWidth="1"/>
    <col min="2" max="2" width="20.28515625" style="8" bestFit="1" customWidth="1"/>
    <col min="3" max="3" width="17.42578125" style="8" bestFit="1" customWidth="1"/>
    <col min="4" max="4" width="13.42578125" style="8" bestFit="1" customWidth="1"/>
    <col min="5" max="5" width="8.28515625" style="8" customWidth="1"/>
    <col min="6" max="6" width="39.28515625" style="8" bestFit="1" customWidth="1"/>
    <col min="7" max="7" width="17.28515625" style="8" bestFit="1" customWidth="1"/>
    <col min="8" max="8" width="26.140625" style="8" bestFit="1" customWidth="1"/>
    <col min="9" max="9" width="6.42578125" style="8" bestFit="1" customWidth="1"/>
    <col min="10" max="10" width="11" style="8" customWidth="1"/>
    <col min="11" max="11" width="32" style="5" bestFit="1" customWidth="1"/>
    <col min="12" max="12" width="19.5703125" style="5" bestFit="1" customWidth="1"/>
    <col min="13" max="13" width="11.140625" style="5" bestFit="1" customWidth="1"/>
    <col min="14" max="15" width="13.85546875" style="4" customWidth="1"/>
    <col min="16" max="16384" width="11.42578125" style="4"/>
  </cols>
  <sheetData>
    <row r="1" spans="1:15" s="2" customFormat="1" ht="18.75" customHeight="1" x14ac:dyDescent="0.25">
      <c r="A1" s="44" t="s">
        <v>2</v>
      </c>
      <c r="B1" s="45"/>
      <c r="C1" s="45"/>
      <c r="D1" s="45"/>
      <c r="E1" s="45"/>
      <c r="F1" s="45"/>
      <c r="G1" s="45"/>
      <c r="H1" s="45"/>
      <c r="I1" s="45"/>
      <c r="J1" s="45"/>
      <c r="K1" s="45"/>
      <c r="L1" s="45"/>
      <c r="M1" s="45"/>
      <c r="N1" s="45"/>
      <c r="O1" s="45"/>
    </row>
    <row r="2" spans="1:15" s="2" customFormat="1" ht="15" x14ac:dyDescent="0.25">
      <c r="A2" s="1"/>
      <c r="B2" s="1"/>
      <c r="C2" s="1"/>
      <c r="D2" s="1"/>
      <c r="H2" s="1"/>
      <c r="I2" s="1"/>
      <c r="J2" s="1"/>
      <c r="K2" s="3"/>
      <c r="L2" s="3"/>
      <c r="M2" s="3"/>
    </row>
    <row r="3" spans="1:15" s="2" customFormat="1" ht="15" x14ac:dyDescent="0.25">
      <c r="A3" s="46" t="s">
        <v>680</v>
      </c>
      <c r="B3" s="46"/>
      <c r="C3" s="46"/>
      <c r="D3" s="46"/>
      <c r="E3" s="46"/>
      <c r="F3" s="46"/>
      <c r="G3" s="46"/>
      <c r="H3" s="46"/>
      <c r="I3" s="46"/>
      <c r="J3" s="46"/>
      <c r="K3" s="46"/>
      <c r="L3" s="46"/>
      <c r="M3" s="46"/>
      <c r="N3" s="46"/>
      <c r="O3" s="46"/>
    </row>
    <row r="4" spans="1:15" s="2" customFormat="1" ht="15" x14ac:dyDescent="0.25">
      <c r="A4" s="47" t="s">
        <v>690</v>
      </c>
      <c r="B4" s="47"/>
      <c r="C4" s="47"/>
      <c r="D4" s="47"/>
      <c r="E4" s="47"/>
      <c r="F4" s="47"/>
      <c r="G4" s="47"/>
      <c r="H4" s="47"/>
      <c r="I4" s="47"/>
      <c r="J4" s="47"/>
      <c r="K4" s="47"/>
      <c r="L4" s="47"/>
      <c r="M4" s="47"/>
      <c r="N4" s="47"/>
      <c r="O4" s="47"/>
    </row>
    <row r="5" spans="1:15" ht="15" x14ac:dyDescent="0.25">
      <c r="A5"/>
      <c r="B5"/>
      <c r="C5"/>
      <c r="D5"/>
      <c r="E5"/>
      <c r="F5"/>
      <c r="G5"/>
      <c r="H5"/>
      <c r="I5"/>
      <c r="J5"/>
      <c r="K5"/>
      <c r="L5"/>
      <c r="M5"/>
      <c r="N5"/>
      <c r="O5"/>
    </row>
    <row r="6" spans="1:15" s="7" customFormat="1" ht="32.25" customHeight="1" x14ac:dyDescent="0.2">
      <c r="A6" s="6" t="s">
        <v>3</v>
      </c>
      <c r="B6" s="6" t="s">
        <v>4</v>
      </c>
      <c r="C6" s="6" t="s">
        <v>5</v>
      </c>
      <c r="D6" s="6" t="s">
        <v>6</v>
      </c>
      <c r="E6" s="6" t="s">
        <v>505</v>
      </c>
      <c r="F6" s="6" t="s">
        <v>7</v>
      </c>
      <c r="G6" s="6" t="s">
        <v>8</v>
      </c>
      <c r="H6" s="6" t="s">
        <v>9</v>
      </c>
      <c r="I6" s="6" t="s">
        <v>10</v>
      </c>
      <c r="J6" s="6" t="s">
        <v>337</v>
      </c>
      <c r="K6" s="6" t="s">
        <v>11</v>
      </c>
      <c r="L6" s="6" t="s">
        <v>12</v>
      </c>
      <c r="M6" s="6" t="s">
        <v>13</v>
      </c>
      <c r="N6" s="9" t="s">
        <v>681</v>
      </c>
      <c r="O6" s="9" t="s">
        <v>682</v>
      </c>
    </row>
    <row r="7" spans="1:15" x14ac:dyDescent="0.2">
      <c r="A7" s="4" t="s">
        <v>14</v>
      </c>
      <c r="B7" s="8" t="s">
        <v>320</v>
      </c>
      <c r="C7" s="8" t="s">
        <v>322</v>
      </c>
      <c r="D7" s="8">
        <v>1</v>
      </c>
      <c r="E7" s="8" t="s">
        <v>506</v>
      </c>
      <c r="F7" s="8" t="s">
        <v>411</v>
      </c>
      <c r="G7" s="8" t="s">
        <v>1</v>
      </c>
      <c r="H7" s="8" t="s">
        <v>412</v>
      </c>
      <c r="I7" s="8">
        <v>2019</v>
      </c>
      <c r="K7" s="5" t="s">
        <v>733</v>
      </c>
      <c r="L7" s="5" t="s">
        <v>751</v>
      </c>
      <c r="M7" s="5">
        <v>1</v>
      </c>
      <c r="N7" s="11"/>
      <c r="O7" s="11">
        <f>N7*1.2</f>
        <v>0</v>
      </c>
    </row>
    <row r="8" spans="1:15" x14ac:dyDescent="0.2">
      <c r="A8" s="4" t="s">
        <v>14</v>
      </c>
      <c r="B8" s="8" t="s">
        <v>320</v>
      </c>
      <c r="C8" s="8" t="s">
        <v>322</v>
      </c>
      <c r="D8" s="8">
        <v>2</v>
      </c>
      <c r="E8" s="8" t="s">
        <v>507</v>
      </c>
      <c r="F8" s="8" t="s">
        <v>413</v>
      </c>
      <c r="G8" s="8" t="s">
        <v>1</v>
      </c>
      <c r="H8" s="8" t="s">
        <v>412</v>
      </c>
      <c r="I8" s="8">
        <v>2019</v>
      </c>
      <c r="K8" s="5" t="s">
        <v>733</v>
      </c>
      <c r="L8" s="5" t="s">
        <v>751</v>
      </c>
      <c r="M8" s="5">
        <v>1</v>
      </c>
      <c r="N8" s="11"/>
      <c r="O8" s="11">
        <f t="shared" ref="O8:O71" si="0">N8*1.2</f>
        <v>0</v>
      </c>
    </row>
    <row r="9" spans="1:15" x14ac:dyDescent="0.2">
      <c r="A9" s="4" t="s">
        <v>14</v>
      </c>
      <c r="B9" s="8" t="s">
        <v>320</v>
      </c>
      <c r="C9" s="8" t="s">
        <v>322</v>
      </c>
      <c r="D9" s="8">
        <v>3</v>
      </c>
      <c r="E9" s="8" t="s">
        <v>508</v>
      </c>
      <c r="F9" s="8" t="s">
        <v>414</v>
      </c>
      <c r="G9" s="8" t="s">
        <v>1</v>
      </c>
      <c r="H9" s="8" t="s">
        <v>412</v>
      </c>
      <c r="I9" s="8">
        <v>2019</v>
      </c>
      <c r="K9" s="5" t="s">
        <v>733</v>
      </c>
      <c r="L9" s="5" t="s">
        <v>751</v>
      </c>
      <c r="M9" s="5">
        <v>1</v>
      </c>
      <c r="N9" s="11"/>
      <c r="O9" s="11">
        <f t="shared" si="0"/>
        <v>0</v>
      </c>
    </row>
    <row r="10" spans="1:15" x14ac:dyDescent="0.2">
      <c r="A10" s="4" t="s">
        <v>14</v>
      </c>
      <c r="B10" s="8" t="s">
        <v>320</v>
      </c>
      <c r="C10" s="8" t="s">
        <v>322</v>
      </c>
      <c r="D10" s="8">
        <v>4</v>
      </c>
      <c r="E10" s="8" t="s">
        <v>509</v>
      </c>
      <c r="F10" s="8" t="s">
        <v>415</v>
      </c>
      <c r="G10" s="8" t="s">
        <v>1</v>
      </c>
      <c r="H10" s="8" t="s">
        <v>412</v>
      </c>
      <c r="I10" s="8">
        <v>2019</v>
      </c>
      <c r="K10" s="5" t="s">
        <v>733</v>
      </c>
      <c r="L10" s="5" t="s">
        <v>751</v>
      </c>
      <c r="M10" s="5">
        <v>1</v>
      </c>
      <c r="N10" s="11"/>
      <c r="O10" s="11">
        <f t="shared" si="0"/>
        <v>0</v>
      </c>
    </row>
    <row r="11" spans="1:15" x14ac:dyDescent="0.2">
      <c r="A11" s="4" t="s">
        <v>14</v>
      </c>
      <c r="B11" s="8" t="s">
        <v>320</v>
      </c>
      <c r="C11" s="8" t="s">
        <v>322</v>
      </c>
      <c r="D11" s="8">
        <v>5</v>
      </c>
      <c r="E11" s="8" t="s">
        <v>510</v>
      </c>
      <c r="F11" s="8" t="s">
        <v>416</v>
      </c>
      <c r="G11" s="8" t="s">
        <v>1</v>
      </c>
      <c r="H11" s="8" t="s">
        <v>412</v>
      </c>
      <c r="I11" s="8">
        <v>2019</v>
      </c>
      <c r="K11" s="5" t="s">
        <v>733</v>
      </c>
      <c r="L11" s="5" t="s">
        <v>751</v>
      </c>
      <c r="M11" s="5">
        <v>1</v>
      </c>
      <c r="N11" s="11"/>
      <c r="O11" s="11">
        <f t="shared" si="0"/>
        <v>0</v>
      </c>
    </row>
    <row r="12" spans="1:15" x14ac:dyDescent="0.2">
      <c r="A12" s="4" t="s">
        <v>14</v>
      </c>
      <c r="B12" s="8" t="s">
        <v>320</v>
      </c>
      <c r="C12" s="8" t="s">
        <v>322</v>
      </c>
      <c r="D12" s="8">
        <v>6</v>
      </c>
      <c r="E12" s="8" t="s">
        <v>511</v>
      </c>
      <c r="F12" s="8" t="s">
        <v>417</v>
      </c>
      <c r="G12" s="8" t="s">
        <v>1</v>
      </c>
      <c r="H12" s="8" t="s">
        <v>412</v>
      </c>
      <c r="I12" s="8">
        <v>2019</v>
      </c>
      <c r="K12" s="5" t="s">
        <v>733</v>
      </c>
      <c r="L12" s="5" t="s">
        <v>751</v>
      </c>
      <c r="M12" s="5">
        <v>1</v>
      </c>
      <c r="N12" s="11"/>
      <c r="O12" s="11">
        <f t="shared" si="0"/>
        <v>0</v>
      </c>
    </row>
    <row r="13" spans="1:15" x14ac:dyDescent="0.2">
      <c r="A13" s="4" t="s">
        <v>14</v>
      </c>
      <c r="B13" s="8" t="s">
        <v>320</v>
      </c>
      <c r="C13" s="8" t="s">
        <v>322</v>
      </c>
      <c r="D13" s="8">
        <v>7</v>
      </c>
      <c r="E13" s="8" t="s">
        <v>512</v>
      </c>
      <c r="F13" s="8" t="s">
        <v>418</v>
      </c>
      <c r="G13" s="8" t="s">
        <v>1</v>
      </c>
      <c r="H13" s="8" t="s">
        <v>412</v>
      </c>
      <c r="I13" s="8">
        <v>2019</v>
      </c>
      <c r="K13" s="5" t="s">
        <v>733</v>
      </c>
      <c r="L13" s="5" t="s">
        <v>751</v>
      </c>
      <c r="M13" s="5">
        <v>2</v>
      </c>
      <c r="N13" s="11"/>
      <c r="O13" s="11">
        <f t="shared" si="0"/>
        <v>0</v>
      </c>
    </row>
    <row r="14" spans="1:15" x14ac:dyDescent="0.2">
      <c r="A14" s="4" t="s">
        <v>14</v>
      </c>
      <c r="B14" s="8" t="s">
        <v>320</v>
      </c>
      <c r="C14" s="8" t="s">
        <v>322</v>
      </c>
      <c r="D14" s="8">
        <v>8</v>
      </c>
      <c r="E14" s="8" t="s">
        <v>513</v>
      </c>
      <c r="F14" s="8" t="s">
        <v>419</v>
      </c>
      <c r="G14" s="8" t="s">
        <v>1</v>
      </c>
      <c r="H14" s="8" t="s">
        <v>412</v>
      </c>
      <c r="I14" s="8">
        <v>2019</v>
      </c>
      <c r="K14" s="5" t="s">
        <v>733</v>
      </c>
      <c r="L14" s="5" t="s">
        <v>751</v>
      </c>
      <c r="M14" s="5">
        <v>2</v>
      </c>
      <c r="N14" s="11"/>
      <c r="O14" s="11">
        <f t="shared" si="0"/>
        <v>0</v>
      </c>
    </row>
    <row r="15" spans="1:15" x14ac:dyDescent="0.2">
      <c r="A15" s="4" t="s">
        <v>14</v>
      </c>
      <c r="B15" s="8" t="s">
        <v>320</v>
      </c>
      <c r="C15" s="8" t="s">
        <v>322</v>
      </c>
      <c r="D15" s="8">
        <v>9</v>
      </c>
      <c r="E15" s="8" t="s">
        <v>514</v>
      </c>
      <c r="F15" s="8" t="s">
        <v>420</v>
      </c>
      <c r="G15" s="8" t="s">
        <v>658</v>
      </c>
      <c r="H15" s="8" t="s">
        <v>421</v>
      </c>
      <c r="I15" s="8">
        <v>2019</v>
      </c>
      <c r="K15" s="5" t="s">
        <v>733</v>
      </c>
      <c r="L15" s="5" t="s">
        <v>751</v>
      </c>
      <c r="M15" s="5">
        <v>2</v>
      </c>
      <c r="N15" s="11"/>
      <c r="O15" s="11">
        <f t="shared" si="0"/>
        <v>0</v>
      </c>
    </row>
    <row r="16" spans="1:15" x14ac:dyDescent="0.2">
      <c r="A16" s="4" t="s">
        <v>14</v>
      </c>
      <c r="B16" s="8" t="s">
        <v>320</v>
      </c>
      <c r="C16" s="8" t="s">
        <v>322</v>
      </c>
      <c r="D16" s="8">
        <v>10</v>
      </c>
      <c r="E16" s="8" t="s">
        <v>515</v>
      </c>
      <c r="F16" s="8" t="s">
        <v>422</v>
      </c>
      <c r="G16" s="8" t="s">
        <v>1</v>
      </c>
      <c r="H16" s="8" t="s">
        <v>421</v>
      </c>
      <c r="I16" s="8">
        <v>2019</v>
      </c>
      <c r="K16" s="5" t="s">
        <v>733</v>
      </c>
      <c r="L16" s="5" t="s">
        <v>751</v>
      </c>
      <c r="M16" s="5">
        <v>2</v>
      </c>
      <c r="N16" s="11"/>
      <c r="O16" s="11">
        <f t="shared" si="0"/>
        <v>0</v>
      </c>
    </row>
    <row r="17" spans="1:15" x14ac:dyDescent="0.2">
      <c r="A17" s="4" t="s">
        <v>14</v>
      </c>
      <c r="B17" s="8" t="s">
        <v>320</v>
      </c>
      <c r="C17" s="8" t="s">
        <v>322</v>
      </c>
      <c r="D17" s="8">
        <v>11</v>
      </c>
      <c r="E17" s="8" t="s">
        <v>516</v>
      </c>
      <c r="F17" s="8" t="s">
        <v>423</v>
      </c>
      <c r="G17" s="8" t="s">
        <v>1</v>
      </c>
      <c r="H17" s="8" t="s">
        <v>412</v>
      </c>
      <c r="I17" s="8">
        <v>2019</v>
      </c>
      <c r="K17" s="5" t="s">
        <v>733</v>
      </c>
      <c r="L17" s="5" t="s">
        <v>751</v>
      </c>
      <c r="M17" s="5">
        <v>2</v>
      </c>
      <c r="N17" s="11"/>
      <c r="O17" s="11">
        <f t="shared" si="0"/>
        <v>0</v>
      </c>
    </row>
    <row r="18" spans="1:15" x14ac:dyDescent="0.2">
      <c r="A18" s="4" t="s">
        <v>14</v>
      </c>
      <c r="B18" s="8" t="s">
        <v>320</v>
      </c>
      <c r="C18" s="8" t="s">
        <v>322</v>
      </c>
      <c r="D18" s="8">
        <v>12</v>
      </c>
      <c r="E18" s="8" t="s">
        <v>517</v>
      </c>
      <c r="F18" s="8" t="s">
        <v>424</v>
      </c>
      <c r="G18" s="8" t="s">
        <v>1</v>
      </c>
      <c r="H18" s="8" t="s">
        <v>412</v>
      </c>
      <c r="I18" s="8">
        <v>2019</v>
      </c>
      <c r="K18" s="5" t="s">
        <v>733</v>
      </c>
      <c r="L18" s="5" t="s">
        <v>751</v>
      </c>
      <c r="M18" s="5">
        <v>2</v>
      </c>
      <c r="N18" s="11"/>
      <c r="O18" s="11">
        <f t="shared" si="0"/>
        <v>0</v>
      </c>
    </row>
    <row r="19" spans="1:15" x14ac:dyDescent="0.2">
      <c r="A19" s="4" t="s">
        <v>14</v>
      </c>
      <c r="B19" s="8" t="s">
        <v>320</v>
      </c>
      <c r="C19" s="8" t="s">
        <v>322</v>
      </c>
      <c r="D19" s="8">
        <v>13</v>
      </c>
      <c r="E19" s="8" t="s">
        <v>518</v>
      </c>
      <c r="F19" s="8" t="s">
        <v>425</v>
      </c>
      <c r="G19" s="8" t="s">
        <v>1</v>
      </c>
      <c r="H19" s="8" t="s">
        <v>412</v>
      </c>
      <c r="I19" s="8">
        <v>2019</v>
      </c>
      <c r="K19" s="5" t="s">
        <v>733</v>
      </c>
      <c r="L19" s="5" t="s">
        <v>751</v>
      </c>
      <c r="M19" s="5">
        <v>2</v>
      </c>
      <c r="N19" s="11"/>
      <c r="O19" s="11">
        <f t="shared" si="0"/>
        <v>0</v>
      </c>
    </row>
    <row r="20" spans="1:15" x14ac:dyDescent="0.2">
      <c r="A20" s="4" t="s">
        <v>14</v>
      </c>
      <c r="B20" s="8" t="s">
        <v>320</v>
      </c>
      <c r="C20" s="8" t="s">
        <v>322</v>
      </c>
      <c r="D20" s="8">
        <v>14</v>
      </c>
      <c r="E20" s="8" t="s">
        <v>519</v>
      </c>
      <c r="F20" s="8" t="s">
        <v>426</v>
      </c>
      <c r="G20" s="8" t="s">
        <v>1</v>
      </c>
      <c r="H20" s="8" t="s">
        <v>412</v>
      </c>
      <c r="I20" s="8">
        <v>2019</v>
      </c>
      <c r="K20" s="5" t="s">
        <v>733</v>
      </c>
      <c r="L20" s="5" t="s">
        <v>751</v>
      </c>
      <c r="M20" s="5">
        <v>2</v>
      </c>
      <c r="N20" s="11"/>
      <c r="O20" s="11">
        <f t="shared" si="0"/>
        <v>0</v>
      </c>
    </row>
    <row r="21" spans="1:15" x14ac:dyDescent="0.2">
      <c r="A21" s="4" t="s">
        <v>14</v>
      </c>
      <c r="B21" s="8" t="s">
        <v>320</v>
      </c>
      <c r="C21" s="8" t="s">
        <v>322</v>
      </c>
      <c r="D21" s="8">
        <v>15</v>
      </c>
      <c r="E21" s="8" t="s">
        <v>520</v>
      </c>
      <c r="F21" s="8" t="s">
        <v>427</v>
      </c>
      <c r="G21" s="8" t="s">
        <v>1</v>
      </c>
      <c r="H21" s="8" t="s">
        <v>412</v>
      </c>
      <c r="I21" s="8">
        <v>2019</v>
      </c>
      <c r="K21" s="5" t="s">
        <v>733</v>
      </c>
      <c r="L21" s="5" t="s">
        <v>751</v>
      </c>
      <c r="M21" s="5">
        <v>2</v>
      </c>
      <c r="N21" s="11"/>
      <c r="O21" s="11">
        <f t="shared" si="0"/>
        <v>0</v>
      </c>
    </row>
    <row r="22" spans="1:15" x14ac:dyDescent="0.2">
      <c r="A22" s="4" t="s">
        <v>14</v>
      </c>
      <c r="B22" s="8" t="s">
        <v>320</v>
      </c>
      <c r="C22" s="8" t="s">
        <v>322</v>
      </c>
      <c r="D22" s="8">
        <v>16</v>
      </c>
      <c r="E22" s="8" t="s">
        <v>521</v>
      </c>
      <c r="F22" s="8" t="s">
        <v>428</v>
      </c>
      <c r="G22" s="8" t="s">
        <v>1</v>
      </c>
      <c r="H22" s="8" t="s">
        <v>412</v>
      </c>
      <c r="I22" s="8">
        <v>2019</v>
      </c>
      <c r="K22" s="5" t="s">
        <v>733</v>
      </c>
      <c r="L22" s="5" t="s">
        <v>751</v>
      </c>
      <c r="M22" s="5">
        <v>2</v>
      </c>
      <c r="N22" s="11"/>
      <c r="O22" s="11">
        <f t="shared" si="0"/>
        <v>0</v>
      </c>
    </row>
    <row r="23" spans="1:15" x14ac:dyDescent="0.2">
      <c r="A23" s="4" t="s">
        <v>14</v>
      </c>
      <c r="B23" s="8" t="s">
        <v>320</v>
      </c>
      <c r="C23" s="8" t="s">
        <v>322</v>
      </c>
      <c r="D23" s="8">
        <v>17</v>
      </c>
      <c r="E23" s="8" t="s">
        <v>522</v>
      </c>
      <c r="F23" s="8" t="s">
        <v>429</v>
      </c>
      <c r="G23" s="8" t="s">
        <v>1</v>
      </c>
      <c r="H23" s="8" t="s">
        <v>412</v>
      </c>
      <c r="I23" s="8">
        <v>2019</v>
      </c>
      <c r="K23" s="5" t="s">
        <v>733</v>
      </c>
      <c r="L23" s="5" t="s">
        <v>751</v>
      </c>
      <c r="M23" s="5">
        <v>2</v>
      </c>
      <c r="N23" s="11"/>
      <c r="O23" s="11">
        <f t="shared" si="0"/>
        <v>0</v>
      </c>
    </row>
    <row r="24" spans="1:15" x14ac:dyDescent="0.2">
      <c r="A24" s="4" t="s">
        <v>14</v>
      </c>
      <c r="B24" s="8" t="s">
        <v>320</v>
      </c>
      <c r="C24" s="8" t="s">
        <v>322</v>
      </c>
      <c r="D24" s="8">
        <v>18</v>
      </c>
      <c r="E24" s="8" t="s">
        <v>523</v>
      </c>
      <c r="F24" s="8" t="s">
        <v>430</v>
      </c>
      <c r="G24" s="8" t="s">
        <v>1</v>
      </c>
      <c r="H24" s="8" t="s">
        <v>421</v>
      </c>
      <c r="I24" s="8">
        <v>2019</v>
      </c>
      <c r="K24" s="5" t="s">
        <v>733</v>
      </c>
      <c r="L24" s="5" t="s">
        <v>751</v>
      </c>
      <c r="M24" s="5">
        <v>2</v>
      </c>
      <c r="N24" s="11"/>
      <c r="O24" s="11">
        <f t="shared" si="0"/>
        <v>0</v>
      </c>
    </row>
    <row r="25" spans="1:15" x14ac:dyDescent="0.2">
      <c r="A25" s="4" t="s">
        <v>14</v>
      </c>
      <c r="B25" s="8" t="s">
        <v>320</v>
      </c>
      <c r="C25" s="8" t="s">
        <v>322</v>
      </c>
      <c r="D25" s="8">
        <v>19</v>
      </c>
      <c r="E25" s="8" t="s">
        <v>524</v>
      </c>
      <c r="F25" s="8" t="s">
        <v>431</v>
      </c>
      <c r="G25" s="8" t="s">
        <v>1</v>
      </c>
      <c r="H25" s="8" t="s">
        <v>421</v>
      </c>
      <c r="I25" s="8">
        <v>2019</v>
      </c>
      <c r="K25" s="5" t="s">
        <v>647</v>
      </c>
      <c r="L25" s="5" t="s">
        <v>17</v>
      </c>
      <c r="M25" s="5">
        <v>2</v>
      </c>
      <c r="N25" s="11"/>
      <c r="O25" s="11">
        <f t="shared" si="0"/>
        <v>0</v>
      </c>
    </row>
    <row r="26" spans="1:15" x14ac:dyDescent="0.2">
      <c r="A26" s="4" t="s">
        <v>14</v>
      </c>
      <c r="B26" s="8" t="s">
        <v>320</v>
      </c>
      <c r="C26" s="8" t="s">
        <v>322</v>
      </c>
      <c r="D26" s="8">
        <v>20</v>
      </c>
      <c r="E26" s="8" t="s">
        <v>525</v>
      </c>
      <c r="F26" s="8" t="s">
        <v>432</v>
      </c>
      <c r="G26" s="8" t="s">
        <v>1</v>
      </c>
      <c r="H26" s="8" t="s">
        <v>421</v>
      </c>
      <c r="I26" s="8">
        <v>2019</v>
      </c>
      <c r="K26" s="5" t="s">
        <v>647</v>
      </c>
      <c r="L26" s="5" t="s">
        <v>17</v>
      </c>
      <c r="M26" s="5">
        <v>2</v>
      </c>
      <c r="N26" s="11"/>
      <c r="O26" s="11">
        <f t="shared" si="0"/>
        <v>0</v>
      </c>
    </row>
    <row r="27" spans="1:15" x14ac:dyDescent="0.2">
      <c r="A27" s="4" t="s">
        <v>14</v>
      </c>
      <c r="B27" s="8" t="s">
        <v>320</v>
      </c>
      <c r="C27" s="8" t="s">
        <v>322</v>
      </c>
      <c r="D27" s="8">
        <v>21</v>
      </c>
      <c r="E27" s="8" t="s">
        <v>526</v>
      </c>
      <c r="F27" s="8" t="s">
        <v>433</v>
      </c>
      <c r="G27" s="8" t="s">
        <v>1</v>
      </c>
      <c r="H27" s="8" t="s">
        <v>412</v>
      </c>
      <c r="I27" s="8">
        <v>2019</v>
      </c>
      <c r="K27" s="5" t="s">
        <v>647</v>
      </c>
      <c r="L27" s="5" t="s">
        <v>17</v>
      </c>
      <c r="M27" s="5">
        <v>2</v>
      </c>
      <c r="N27" s="11"/>
      <c r="O27" s="11">
        <f t="shared" si="0"/>
        <v>0</v>
      </c>
    </row>
    <row r="28" spans="1:15" x14ac:dyDescent="0.2">
      <c r="A28" s="4" t="s">
        <v>14</v>
      </c>
      <c r="B28" s="8" t="s">
        <v>320</v>
      </c>
      <c r="C28" s="8" t="s">
        <v>322</v>
      </c>
      <c r="D28" s="8">
        <v>22</v>
      </c>
      <c r="E28" s="8" t="s">
        <v>527</v>
      </c>
      <c r="F28" s="8" t="s">
        <v>434</v>
      </c>
      <c r="G28" s="8" t="s">
        <v>1</v>
      </c>
      <c r="H28" s="8" t="s">
        <v>412</v>
      </c>
      <c r="I28" s="8">
        <v>2019</v>
      </c>
      <c r="K28" s="5" t="s">
        <v>647</v>
      </c>
      <c r="L28" s="5" t="s">
        <v>17</v>
      </c>
      <c r="M28" s="5">
        <v>2</v>
      </c>
      <c r="N28" s="11"/>
      <c r="O28" s="11">
        <f t="shared" si="0"/>
        <v>0</v>
      </c>
    </row>
    <row r="29" spans="1:15" x14ac:dyDescent="0.2">
      <c r="A29" s="4" t="s">
        <v>14</v>
      </c>
      <c r="B29" s="8" t="s">
        <v>320</v>
      </c>
      <c r="C29" s="8" t="s">
        <v>322</v>
      </c>
      <c r="D29" s="8">
        <v>23</v>
      </c>
      <c r="E29" s="8" t="s">
        <v>528</v>
      </c>
      <c r="F29" s="8" t="s">
        <v>435</v>
      </c>
      <c r="G29" s="8" t="s">
        <v>1</v>
      </c>
      <c r="H29" s="8" t="s">
        <v>412</v>
      </c>
      <c r="I29" s="8">
        <v>2019</v>
      </c>
      <c r="K29" s="5" t="s">
        <v>647</v>
      </c>
      <c r="L29" s="5" t="s">
        <v>17</v>
      </c>
      <c r="M29" s="5">
        <v>2</v>
      </c>
      <c r="N29" s="11"/>
      <c r="O29" s="11">
        <f t="shared" si="0"/>
        <v>0</v>
      </c>
    </row>
    <row r="30" spans="1:15" x14ac:dyDescent="0.2">
      <c r="A30" s="4" t="s">
        <v>14</v>
      </c>
      <c r="B30" s="8" t="s">
        <v>320</v>
      </c>
      <c r="C30" s="8" t="s">
        <v>322</v>
      </c>
      <c r="D30" s="8">
        <v>24</v>
      </c>
      <c r="E30" s="8" t="s">
        <v>529</v>
      </c>
      <c r="F30" s="8" t="s">
        <v>436</v>
      </c>
      <c r="G30" s="8" t="s">
        <v>1</v>
      </c>
      <c r="H30" s="8" t="s">
        <v>412</v>
      </c>
      <c r="I30" s="8">
        <v>2019</v>
      </c>
      <c r="K30" s="5" t="s">
        <v>647</v>
      </c>
      <c r="L30" s="5" t="s">
        <v>17</v>
      </c>
      <c r="M30" s="5">
        <v>2</v>
      </c>
      <c r="N30" s="11"/>
      <c r="O30" s="11">
        <f t="shared" si="0"/>
        <v>0</v>
      </c>
    </row>
    <row r="31" spans="1:15" x14ac:dyDescent="0.2">
      <c r="A31" s="4" t="s">
        <v>14</v>
      </c>
      <c r="B31" s="8" t="s">
        <v>320</v>
      </c>
      <c r="C31" s="8" t="s">
        <v>322</v>
      </c>
      <c r="D31" s="8">
        <v>25</v>
      </c>
      <c r="E31" s="8" t="s">
        <v>530</v>
      </c>
      <c r="F31" s="8" t="s">
        <v>437</v>
      </c>
      <c r="G31" s="8" t="s">
        <v>1</v>
      </c>
      <c r="H31" s="8" t="s">
        <v>412</v>
      </c>
      <c r="I31" s="8">
        <v>2019</v>
      </c>
      <c r="K31" s="5" t="s">
        <v>647</v>
      </c>
      <c r="L31" s="5" t="s">
        <v>17</v>
      </c>
      <c r="M31" s="5">
        <v>2</v>
      </c>
      <c r="N31" s="11"/>
      <c r="O31" s="11">
        <f t="shared" si="0"/>
        <v>0</v>
      </c>
    </row>
    <row r="32" spans="1:15" x14ac:dyDescent="0.2">
      <c r="A32" s="4" t="s">
        <v>14</v>
      </c>
      <c r="B32" s="8" t="s">
        <v>320</v>
      </c>
      <c r="C32" s="8" t="s">
        <v>322</v>
      </c>
      <c r="D32" s="8">
        <v>26</v>
      </c>
      <c r="E32" s="8" t="s">
        <v>531</v>
      </c>
      <c r="F32" s="8" t="s">
        <v>438</v>
      </c>
      <c r="G32" s="8" t="s">
        <v>1</v>
      </c>
      <c r="H32" s="8" t="s">
        <v>412</v>
      </c>
      <c r="I32" s="8">
        <v>2019</v>
      </c>
      <c r="K32" s="5" t="s">
        <v>647</v>
      </c>
      <c r="L32" s="5" t="s">
        <v>17</v>
      </c>
      <c r="M32" s="5">
        <v>2</v>
      </c>
      <c r="N32" s="11"/>
      <c r="O32" s="11">
        <f t="shared" si="0"/>
        <v>0</v>
      </c>
    </row>
    <row r="33" spans="1:15" x14ac:dyDescent="0.2">
      <c r="A33" s="4" t="s">
        <v>14</v>
      </c>
      <c r="B33" s="8" t="s">
        <v>320</v>
      </c>
      <c r="C33" s="8" t="s">
        <v>322</v>
      </c>
      <c r="D33" s="8">
        <v>27</v>
      </c>
      <c r="E33" s="8" t="s">
        <v>532</v>
      </c>
      <c r="F33" s="8" t="s">
        <v>439</v>
      </c>
      <c r="G33" s="8" t="s">
        <v>1</v>
      </c>
      <c r="H33" s="8" t="s">
        <v>412</v>
      </c>
      <c r="I33" s="8">
        <v>2019</v>
      </c>
      <c r="K33" s="5" t="s">
        <v>647</v>
      </c>
      <c r="L33" s="5" t="s">
        <v>17</v>
      </c>
      <c r="M33" s="5">
        <v>2</v>
      </c>
      <c r="N33" s="11"/>
      <c r="O33" s="11">
        <f t="shared" si="0"/>
        <v>0</v>
      </c>
    </row>
    <row r="34" spans="1:15" x14ac:dyDescent="0.2">
      <c r="A34" s="4" t="s">
        <v>14</v>
      </c>
      <c r="B34" s="8" t="s">
        <v>320</v>
      </c>
      <c r="C34" s="8" t="s">
        <v>322</v>
      </c>
      <c r="D34" s="8">
        <v>28</v>
      </c>
      <c r="E34" s="8" t="s">
        <v>533</v>
      </c>
      <c r="F34" s="8" t="s">
        <v>440</v>
      </c>
      <c r="G34" s="8" t="s">
        <v>1</v>
      </c>
      <c r="H34" s="8" t="s">
        <v>412</v>
      </c>
      <c r="I34" s="8">
        <v>2019</v>
      </c>
      <c r="K34" s="5" t="s">
        <v>647</v>
      </c>
      <c r="L34" s="5" t="s">
        <v>17</v>
      </c>
      <c r="M34" s="5">
        <v>2</v>
      </c>
      <c r="N34" s="11"/>
      <c r="O34" s="11">
        <f t="shared" si="0"/>
        <v>0</v>
      </c>
    </row>
    <row r="35" spans="1:15" x14ac:dyDescent="0.2">
      <c r="A35" s="4" t="s">
        <v>14</v>
      </c>
      <c r="B35" s="8" t="s">
        <v>320</v>
      </c>
      <c r="C35" s="8" t="s">
        <v>322</v>
      </c>
      <c r="D35" s="8">
        <v>29</v>
      </c>
      <c r="E35" s="8" t="s">
        <v>534</v>
      </c>
      <c r="F35" s="8" t="s">
        <v>441</v>
      </c>
      <c r="G35" s="8" t="s">
        <v>1</v>
      </c>
      <c r="H35" s="8" t="s">
        <v>412</v>
      </c>
      <c r="I35" s="8">
        <v>2019</v>
      </c>
      <c r="K35" s="5" t="s">
        <v>647</v>
      </c>
      <c r="L35" s="5" t="s">
        <v>17</v>
      </c>
      <c r="M35" s="5">
        <v>2</v>
      </c>
      <c r="N35" s="11"/>
      <c r="O35" s="11">
        <f t="shared" si="0"/>
        <v>0</v>
      </c>
    </row>
    <row r="36" spans="1:15" x14ac:dyDescent="0.2">
      <c r="A36" s="4" t="s">
        <v>14</v>
      </c>
      <c r="B36" s="8" t="s">
        <v>320</v>
      </c>
      <c r="C36" s="8" t="s">
        <v>322</v>
      </c>
      <c r="D36" s="8">
        <v>30</v>
      </c>
      <c r="E36" s="8" t="s">
        <v>535</v>
      </c>
      <c r="F36" s="8" t="s">
        <v>442</v>
      </c>
      <c r="G36" s="8" t="s">
        <v>1</v>
      </c>
      <c r="H36" s="8" t="s">
        <v>412</v>
      </c>
      <c r="I36" s="8">
        <v>2019</v>
      </c>
      <c r="K36" s="5" t="s">
        <v>647</v>
      </c>
      <c r="L36" s="5" t="s">
        <v>17</v>
      </c>
      <c r="M36" s="5">
        <v>2</v>
      </c>
      <c r="N36" s="11"/>
      <c r="O36" s="11">
        <f t="shared" si="0"/>
        <v>0</v>
      </c>
    </row>
    <row r="37" spans="1:15" x14ac:dyDescent="0.2">
      <c r="A37" s="4" t="s">
        <v>14</v>
      </c>
      <c r="B37" s="8" t="s">
        <v>320</v>
      </c>
      <c r="C37" s="8" t="s">
        <v>322</v>
      </c>
      <c r="D37" s="8">
        <v>31</v>
      </c>
      <c r="E37" s="8" t="s">
        <v>536</v>
      </c>
      <c r="F37" s="8" t="s">
        <v>443</v>
      </c>
      <c r="G37" s="8" t="s">
        <v>1</v>
      </c>
      <c r="H37" s="8" t="s">
        <v>421</v>
      </c>
      <c r="I37" s="8">
        <v>2019</v>
      </c>
      <c r="K37" s="5" t="s">
        <v>647</v>
      </c>
      <c r="L37" s="5" t="s">
        <v>17</v>
      </c>
      <c r="M37" s="5">
        <v>2</v>
      </c>
      <c r="N37" s="11"/>
      <c r="O37" s="11">
        <f t="shared" si="0"/>
        <v>0</v>
      </c>
    </row>
    <row r="38" spans="1:15" x14ac:dyDescent="0.2">
      <c r="A38" s="4" t="s">
        <v>14</v>
      </c>
      <c r="B38" s="8" t="s">
        <v>320</v>
      </c>
      <c r="C38" s="8" t="s">
        <v>322</v>
      </c>
      <c r="D38" s="8">
        <v>32</v>
      </c>
      <c r="E38" s="8" t="s">
        <v>537</v>
      </c>
      <c r="F38" s="8" t="s">
        <v>444</v>
      </c>
      <c r="G38" s="8" t="s">
        <v>1</v>
      </c>
      <c r="H38" s="8" t="s">
        <v>412</v>
      </c>
      <c r="I38" s="8">
        <v>2019</v>
      </c>
      <c r="K38" s="5" t="s">
        <v>647</v>
      </c>
      <c r="L38" s="5" t="s">
        <v>17</v>
      </c>
      <c r="M38" s="5">
        <v>2</v>
      </c>
      <c r="N38" s="11"/>
      <c r="O38" s="11">
        <f t="shared" si="0"/>
        <v>0</v>
      </c>
    </row>
    <row r="39" spans="1:15" x14ac:dyDescent="0.2">
      <c r="A39" s="4" t="s">
        <v>14</v>
      </c>
      <c r="B39" s="8" t="s">
        <v>320</v>
      </c>
      <c r="C39" s="8" t="s">
        <v>322</v>
      </c>
      <c r="D39" s="8">
        <v>33</v>
      </c>
      <c r="E39" s="8" t="s">
        <v>538</v>
      </c>
      <c r="F39" s="8" t="s">
        <v>445</v>
      </c>
      <c r="G39" s="8" t="s">
        <v>1</v>
      </c>
      <c r="H39" s="8" t="s">
        <v>412</v>
      </c>
      <c r="I39" s="8">
        <v>2019</v>
      </c>
      <c r="K39" s="5" t="s">
        <v>647</v>
      </c>
      <c r="L39" s="5" t="s">
        <v>17</v>
      </c>
      <c r="M39" s="5">
        <v>2</v>
      </c>
      <c r="N39" s="11"/>
      <c r="O39" s="11">
        <f t="shared" si="0"/>
        <v>0</v>
      </c>
    </row>
    <row r="40" spans="1:15" x14ac:dyDescent="0.2">
      <c r="A40" s="4" t="s">
        <v>14</v>
      </c>
      <c r="B40" s="8" t="s">
        <v>320</v>
      </c>
      <c r="C40" s="8" t="s">
        <v>322</v>
      </c>
      <c r="D40" s="8">
        <v>34</v>
      </c>
      <c r="E40" s="8" t="s">
        <v>539</v>
      </c>
      <c r="F40" s="8" t="s">
        <v>446</v>
      </c>
      <c r="G40" s="8" t="s">
        <v>1</v>
      </c>
      <c r="H40" s="8" t="s">
        <v>412</v>
      </c>
      <c r="I40" s="8">
        <v>2019</v>
      </c>
      <c r="K40" s="5" t="s">
        <v>647</v>
      </c>
      <c r="L40" s="5" t="s">
        <v>17</v>
      </c>
      <c r="M40" s="5">
        <v>2</v>
      </c>
      <c r="N40" s="11"/>
      <c r="O40" s="11">
        <f t="shared" si="0"/>
        <v>0</v>
      </c>
    </row>
    <row r="41" spans="1:15" x14ac:dyDescent="0.2">
      <c r="A41" s="4" t="s">
        <v>14</v>
      </c>
      <c r="B41" s="8" t="s">
        <v>320</v>
      </c>
      <c r="C41" s="8" t="s">
        <v>322</v>
      </c>
      <c r="D41" s="8">
        <v>35</v>
      </c>
      <c r="E41" s="8" t="s">
        <v>540</v>
      </c>
      <c r="F41" s="8" t="s">
        <v>447</v>
      </c>
      <c r="G41" s="8" t="s">
        <v>1</v>
      </c>
      <c r="H41" s="8" t="s">
        <v>412</v>
      </c>
      <c r="I41" s="8">
        <v>2019</v>
      </c>
      <c r="K41" s="5" t="s">
        <v>647</v>
      </c>
      <c r="L41" s="5" t="s">
        <v>17</v>
      </c>
      <c r="M41" s="5">
        <v>2</v>
      </c>
      <c r="N41" s="11"/>
      <c r="O41" s="11">
        <f t="shared" si="0"/>
        <v>0</v>
      </c>
    </row>
    <row r="42" spans="1:15" x14ac:dyDescent="0.2">
      <c r="A42" s="4" t="s">
        <v>14</v>
      </c>
      <c r="B42" s="8" t="s">
        <v>320</v>
      </c>
      <c r="C42" s="8" t="s">
        <v>322</v>
      </c>
      <c r="D42" s="8">
        <v>36</v>
      </c>
      <c r="E42" s="8" t="s">
        <v>541</v>
      </c>
      <c r="F42" s="8" t="s">
        <v>448</v>
      </c>
      <c r="G42" s="8" t="s">
        <v>1</v>
      </c>
      <c r="H42" s="8" t="s">
        <v>421</v>
      </c>
      <c r="I42" s="8">
        <v>2019</v>
      </c>
      <c r="K42" s="5" t="s">
        <v>647</v>
      </c>
      <c r="L42" s="5" t="s">
        <v>17</v>
      </c>
      <c r="M42" s="5">
        <v>2</v>
      </c>
      <c r="N42" s="11"/>
      <c r="O42" s="11">
        <f t="shared" si="0"/>
        <v>0</v>
      </c>
    </row>
    <row r="43" spans="1:15" x14ac:dyDescent="0.2">
      <c r="A43" s="4" t="s">
        <v>14</v>
      </c>
      <c r="B43" s="8" t="s">
        <v>320</v>
      </c>
      <c r="C43" s="8" t="s">
        <v>322</v>
      </c>
      <c r="D43" s="8">
        <v>37</v>
      </c>
      <c r="E43" s="8" t="s">
        <v>542</v>
      </c>
      <c r="F43" s="8" t="s">
        <v>449</v>
      </c>
      <c r="G43" s="8" t="s">
        <v>1</v>
      </c>
      <c r="H43" s="8" t="s">
        <v>412</v>
      </c>
      <c r="I43" s="8">
        <v>2019</v>
      </c>
      <c r="K43" s="5" t="s">
        <v>647</v>
      </c>
      <c r="L43" s="5" t="s">
        <v>17</v>
      </c>
      <c r="M43" s="5">
        <v>2</v>
      </c>
      <c r="N43" s="11"/>
      <c r="O43" s="11">
        <f t="shared" si="0"/>
        <v>0</v>
      </c>
    </row>
    <row r="44" spans="1:15" x14ac:dyDescent="0.2">
      <c r="A44" s="4" t="s">
        <v>14</v>
      </c>
      <c r="B44" s="8" t="s">
        <v>320</v>
      </c>
      <c r="C44" s="8" t="s">
        <v>322</v>
      </c>
      <c r="D44" s="8">
        <v>39</v>
      </c>
      <c r="E44" s="8" t="s">
        <v>543</v>
      </c>
      <c r="F44" s="8" t="s">
        <v>450</v>
      </c>
      <c r="G44" s="8" t="s">
        <v>1</v>
      </c>
      <c r="H44" s="8" t="s">
        <v>412</v>
      </c>
      <c r="I44" s="8">
        <v>2019</v>
      </c>
      <c r="K44" s="5" t="s">
        <v>647</v>
      </c>
      <c r="L44" s="5" t="s">
        <v>17</v>
      </c>
      <c r="M44" s="5">
        <v>2</v>
      </c>
      <c r="N44" s="11"/>
      <c r="O44" s="11">
        <f t="shared" si="0"/>
        <v>0</v>
      </c>
    </row>
    <row r="45" spans="1:15" x14ac:dyDescent="0.2">
      <c r="A45" s="4" t="s">
        <v>14</v>
      </c>
      <c r="B45" s="8" t="s">
        <v>320</v>
      </c>
      <c r="C45" s="8" t="s">
        <v>645</v>
      </c>
      <c r="D45" s="8">
        <v>40</v>
      </c>
      <c r="E45" s="8" t="s">
        <v>544</v>
      </c>
      <c r="F45" s="8" t="s">
        <v>316</v>
      </c>
      <c r="G45" s="8" t="s">
        <v>18</v>
      </c>
      <c r="H45" s="8" t="s">
        <v>451</v>
      </c>
      <c r="I45" s="8">
        <v>2005</v>
      </c>
      <c r="K45" s="5" t="s">
        <v>671</v>
      </c>
      <c r="L45" s="5" t="s">
        <v>17</v>
      </c>
      <c r="M45" s="5">
        <v>2</v>
      </c>
      <c r="N45" s="11"/>
      <c r="O45" s="11">
        <f t="shared" si="0"/>
        <v>0</v>
      </c>
    </row>
    <row r="46" spans="1:15" x14ac:dyDescent="0.2">
      <c r="A46" s="4" t="s">
        <v>14</v>
      </c>
      <c r="B46" s="8" t="s">
        <v>320</v>
      </c>
      <c r="C46" s="8" t="s">
        <v>645</v>
      </c>
      <c r="D46" s="8">
        <v>41</v>
      </c>
      <c r="E46" s="8" t="s">
        <v>545</v>
      </c>
      <c r="F46" s="8" t="s">
        <v>661</v>
      </c>
      <c r="G46" s="8" t="s">
        <v>490</v>
      </c>
      <c r="H46" s="8" t="s">
        <v>452</v>
      </c>
      <c r="I46" s="8">
        <v>2020</v>
      </c>
      <c r="K46" s="5" t="s">
        <v>646</v>
      </c>
      <c r="L46" s="5" t="s">
        <v>17</v>
      </c>
      <c r="M46" s="5">
        <v>2</v>
      </c>
      <c r="N46" s="11"/>
      <c r="O46" s="11">
        <f t="shared" si="0"/>
        <v>0</v>
      </c>
    </row>
    <row r="47" spans="1:15" x14ac:dyDescent="0.2">
      <c r="A47" s="4" t="s">
        <v>14</v>
      </c>
      <c r="B47" s="8" t="s">
        <v>320</v>
      </c>
      <c r="C47" s="8" t="s">
        <v>645</v>
      </c>
      <c r="D47" s="8">
        <v>43</v>
      </c>
      <c r="E47" s="8" t="s">
        <v>546</v>
      </c>
      <c r="F47" s="8" t="s">
        <v>662</v>
      </c>
      <c r="G47" s="8" t="s">
        <v>34</v>
      </c>
      <c r="H47" s="8" t="s">
        <v>453</v>
      </c>
      <c r="I47" s="8">
        <v>2016</v>
      </c>
      <c r="K47" s="5" t="s">
        <v>646</v>
      </c>
      <c r="L47" s="5" t="s">
        <v>17</v>
      </c>
      <c r="M47" s="5">
        <v>2</v>
      </c>
      <c r="N47" s="11"/>
      <c r="O47" s="11">
        <f t="shared" si="0"/>
        <v>0</v>
      </c>
    </row>
    <row r="48" spans="1:15" x14ac:dyDescent="0.2">
      <c r="A48" s="4" t="s">
        <v>14</v>
      </c>
      <c r="B48" s="8" t="s">
        <v>320</v>
      </c>
      <c r="C48" s="8" t="s">
        <v>645</v>
      </c>
      <c r="D48" s="8">
        <v>44</v>
      </c>
      <c r="F48" s="8" t="s">
        <v>732</v>
      </c>
      <c r="G48" s="8" t="s">
        <v>1</v>
      </c>
      <c r="H48" s="8" t="s">
        <v>731</v>
      </c>
      <c r="I48" s="8">
        <v>2025</v>
      </c>
      <c r="K48" s="5" t="s">
        <v>735</v>
      </c>
      <c r="L48" s="5" t="s">
        <v>17</v>
      </c>
      <c r="M48" s="5">
        <v>1</v>
      </c>
      <c r="N48" s="11"/>
      <c r="O48" s="11">
        <f t="shared" si="0"/>
        <v>0</v>
      </c>
    </row>
    <row r="49" spans="1:15" x14ac:dyDescent="0.2">
      <c r="A49" s="4" t="s">
        <v>14</v>
      </c>
      <c r="B49" s="8" t="s">
        <v>320</v>
      </c>
      <c r="C49" s="8" t="s">
        <v>645</v>
      </c>
      <c r="D49" s="8">
        <v>45</v>
      </c>
      <c r="E49" s="8" t="s">
        <v>547</v>
      </c>
      <c r="F49" s="8" t="s">
        <v>732</v>
      </c>
      <c r="G49" s="8" t="s">
        <v>1</v>
      </c>
      <c r="H49" s="8" t="s">
        <v>731</v>
      </c>
      <c r="I49" s="8">
        <v>2025</v>
      </c>
      <c r="K49" s="5" t="s">
        <v>735</v>
      </c>
      <c r="L49" s="5" t="s">
        <v>17</v>
      </c>
      <c r="M49" s="5">
        <v>1</v>
      </c>
      <c r="N49" s="11"/>
      <c r="O49" s="11">
        <f t="shared" si="0"/>
        <v>0</v>
      </c>
    </row>
    <row r="50" spans="1:15" x14ac:dyDescent="0.2">
      <c r="A50" s="4" t="s">
        <v>14</v>
      </c>
      <c r="B50" s="8" t="s">
        <v>320</v>
      </c>
      <c r="C50" s="8" t="s">
        <v>645</v>
      </c>
      <c r="D50" s="8">
        <v>46</v>
      </c>
      <c r="E50" s="8" t="s">
        <v>548</v>
      </c>
      <c r="F50" s="8" t="s">
        <v>313</v>
      </c>
      <c r="G50" s="8" t="s">
        <v>454</v>
      </c>
      <c r="H50" s="8" t="s">
        <v>412</v>
      </c>
      <c r="I50" s="8">
        <v>2016</v>
      </c>
      <c r="K50" s="5" t="s">
        <v>646</v>
      </c>
      <c r="L50" s="5" t="s">
        <v>17</v>
      </c>
      <c r="M50" s="5">
        <v>2</v>
      </c>
      <c r="N50" s="11"/>
      <c r="O50" s="11">
        <f t="shared" si="0"/>
        <v>0</v>
      </c>
    </row>
    <row r="51" spans="1:15" x14ac:dyDescent="0.2">
      <c r="A51" s="4" t="s">
        <v>14</v>
      </c>
      <c r="B51" s="8" t="s">
        <v>320</v>
      </c>
      <c r="C51" s="8" t="s">
        <v>645</v>
      </c>
      <c r="D51" s="8">
        <v>47</v>
      </c>
      <c r="E51" s="8" t="s">
        <v>549</v>
      </c>
      <c r="F51" s="8" t="s">
        <v>455</v>
      </c>
      <c r="G51" s="8" t="s">
        <v>625</v>
      </c>
      <c r="H51" s="8" t="s">
        <v>412</v>
      </c>
      <c r="I51" s="8">
        <v>2016</v>
      </c>
      <c r="K51" s="5" t="s">
        <v>672</v>
      </c>
      <c r="L51" s="5" t="s">
        <v>17</v>
      </c>
      <c r="M51" s="5">
        <v>2</v>
      </c>
      <c r="N51" s="11"/>
      <c r="O51" s="11">
        <f t="shared" si="0"/>
        <v>0</v>
      </c>
    </row>
    <row r="52" spans="1:15" x14ac:dyDescent="0.2">
      <c r="A52" s="4" t="s">
        <v>14</v>
      </c>
      <c r="B52" s="8" t="s">
        <v>320</v>
      </c>
      <c r="C52" s="8" t="s">
        <v>645</v>
      </c>
      <c r="D52" s="8">
        <v>48</v>
      </c>
      <c r="E52" s="8" t="s">
        <v>550</v>
      </c>
      <c r="F52" s="8" t="s">
        <v>456</v>
      </c>
      <c r="G52" s="8" t="s">
        <v>625</v>
      </c>
      <c r="H52" s="8" t="s">
        <v>412</v>
      </c>
      <c r="I52" s="8">
        <v>2016</v>
      </c>
      <c r="K52" s="5" t="s">
        <v>672</v>
      </c>
      <c r="L52" s="5" t="s">
        <v>17</v>
      </c>
      <c r="M52" s="5">
        <v>2</v>
      </c>
      <c r="N52" s="11"/>
      <c r="O52" s="11">
        <f t="shared" si="0"/>
        <v>0</v>
      </c>
    </row>
    <row r="53" spans="1:15" x14ac:dyDescent="0.2">
      <c r="A53" s="4" t="s">
        <v>14</v>
      </c>
      <c r="B53" s="8" t="s">
        <v>320</v>
      </c>
      <c r="C53" s="8" t="s">
        <v>645</v>
      </c>
      <c r="D53" s="8">
        <v>49</v>
      </c>
      <c r="E53" s="8" t="s">
        <v>551</v>
      </c>
      <c r="F53" s="8" t="s">
        <v>457</v>
      </c>
      <c r="G53" s="8" t="s">
        <v>625</v>
      </c>
      <c r="H53" s="8" t="s">
        <v>412</v>
      </c>
      <c r="I53" s="8">
        <v>2016</v>
      </c>
      <c r="K53" s="5" t="s">
        <v>672</v>
      </c>
      <c r="L53" s="5" t="s">
        <v>17</v>
      </c>
      <c r="M53" s="5">
        <v>2</v>
      </c>
      <c r="N53" s="11"/>
      <c r="O53" s="11">
        <f t="shared" si="0"/>
        <v>0</v>
      </c>
    </row>
    <row r="54" spans="1:15" x14ac:dyDescent="0.2">
      <c r="A54" s="4" t="s">
        <v>14</v>
      </c>
      <c r="B54" s="8" t="s">
        <v>320</v>
      </c>
      <c r="C54" s="8" t="s">
        <v>645</v>
      </c>
      <c r="D54" s="8">
        <v>50</v>
      </c>
      <c r="E54" s="8" t="s">
        <v>552</v>
      </c>
      <c r="F54" s="8" t="s">
        <v>458</v>
      </c>
      <c r="G54" s="8" t="s">
        <v>625</v>
      </c>
      <c r="H54" s="8" t="s">
        <v>412</v>
      </c>
      <c r="I54" s="8">
        <v>2016</v>
      </c>
      <c r="K54" s="5" t="s">
        <v>672</v>
      </c>
      <c r="L54" s="5" t="s">
        <v>17</v>
      </c>
      <c r="M54" s="5">
        <v>2</v>
      </c>
      <c r="N54" s="11"/>
      <c r="O54" s="11">
        <f t="shared" si="0"/>
        <v>0</v>
      </c>
    </row>
    <row r="55" spans="1:15" x14ac:dyDescent="0.2">
      <c r="A55" s="4" t="s">
        <v>14</v>
      </c>
      <c r="B55" s="8" t="s">
        <v>320</v>
      </c>
      <c r="C55" s="8" t="s">
        <v>645</v>
      </c>
      <c r="D55" s="8">
        <v>51</v>
      </c>
      <c r="E55" s="8" t="s">
        <v>553</v>
      </c>
      <c r="F55" s="8" t="s">
        <v>459</v>
      </c>
      <c r="G55" s="8" t="s">
        <v>625</v>
      </c>
      <c r="H55" s="8" t="s">
        <v>412</v>
      </c>
      <c r="I55" s="8">
        <v>2016</v>
      </c>
      <c r="K55" s="5" t="s">
        <v>672</v>
      </c>
      <c r="L55" s="5" t="s">
        <v>17</v>
      </c>
      <c r="M55" s="5">
        <v>2</v>
      </c>
      <c r="N55" s="11"/>
      <c r="O55" s="11">
        <f t="shared" si="0"/>
        <v>0</v>
      </c>
    </row>
    <row r="56" spans="1:15" x14ac:dyDescent="0.2">
      <c r="A56" s="4" t="s">
        <v>14</v>
      </c>
      <c r="B56" s="8" t="s">
        <v>320</v>
      </c>
      <c r="C56" s="8" t="s">
        <v>645</v>
      </c>
      <c r="D56" s="8">
        <v>52</v>
      </c>
      <c r="E56" s="8" t="s">
        <v>554</v>
      </c>
      <c r="F56" s="8" t="s">
        <v>460</v>
      </c>
      <c r="G56" s="8" t="s">
        <v>625</v>
      </c>
      <c r="H56" s="8" t="s">
        <v>412</v>
      </c>
      <c r="I56" s="8">
        <v>2016</v>
      </c>
      <c r="K56" s="5" t="s">
        <v>672</v>
      </c>
      <c r="L56" s="5" t="s">
        <v>17</v>
      </c>
      <c r="M56" s="5">
        <v>2</v>
      </c>
      <c r="N56" s="11"/>
      <c r="O56" s="11">
        <f t="shared" si="0"/>
        <v>0</v>
      </c>
    </row>
    <row r="57" spans="1:15" x14ac:dyDescent="0.2">
      <c r="A57" s="4" t="s">
        <v>14</v>
      </c>
      <c r="B57" s="8" t="s">
        <v>320</v>
      </c>
      <c r="C57" s="8" t="s">
        <v>645</v>
      </c>
      <c r="D57" s="8">
        <v>53</v>
      </c>
      <c r="E57" s="8" t="s">
        <v>555</v>
      </c>
      <c r="F57" s="8" t="s">
        <v>461</v>
      </c>
      <c r="G57" s="8" t="s">
        <v>625</v>
      </c>
      <c r="H57" s="8" t="s">
        <v>412</v>
      </c>
      <c r="I57" s="8">
        <v>2016</v>
      </c>
      <c r="K57" s="5" t="s">
        <v>672</v>
      </c>
      <c r="L57" s="5" t="s">
        <v>17</v>
      </c>
      <c r="M57" s="5">
        <v>2</v>
      </c>
      <c r="N57" s="11"/>
      <c r="O57" s="11">
        <f t="shared" si="0"/>
        <v>0</v>
      </c>
    </row>
    <row r="58" spans="1:15" x14ac:dyDescent="0.2">
      <c r="A58" s="4" t="s">
        <v>14</v>
      </c>
      <c r="B58" s="8" t="s">
        <v>320</v>
      </c>
      <c r="C58" s="8" t="s">
        <v>645</v>
      </c>
      <c r="D58" s="8">
        <v>54</v>
      </c>
      <c r="E58" s="8" t="s">
        <v>556</v>
      </c>
      <c r="F58" s="8" t="s">
        <v>462</v>
      </c>
      <c r="G58" s="8" t="s">
        <v>625</v>
      </c>
      <c r="H58" s="8" t="s">
        <v>412</v>
      </c>
      <c r="I58" s="8">
        <v>2016</v>
      </c>
      <c r="K58" s="5" t="s">
        <v>672</v>
      </c>
      <c r="L58" s="5" t="s">
        <v>17</v>
      </c>
      <c r="M58" s="5">
        <v>2</v>
      </c>
      <c r="N58" s="11"/>
      <c r="O58" s="11">
        <f t="shared" si="0"/>
        <v>0</v>
      </c>
    </row>
    <row r="59" spans="1:15" x14ac:dyDescent="0.2">
      <c r="A59" s="4" t="s">
        <v>14</v>
      </c>
      <c r="B59" s="8" t="s">
        <v>320</v>
      </c>
      <c r="C59" s="8" t="s">
        <v>645</v>
      </c>
      <c r="D59" s="8">
        <v>55</v>
      </c>
      <c r="E59" s="8" t="s">
        <v>557</v>
      </c>
      <c r="F59" s="8" t="s">
        <v>463</v>
      </c>
      <c r="G59" s="8" t="s">
        <v>625</v>
      </c>
      <c r="H59" s="8" t="s">
        <v>412</v>
      </c>
      <c r="I59" s="8">
        <v>2016</v>
      </c>
      <c r="K59" s="5" t="s">
        <v>672</v>
      </c>
      <c r="L59" s="5" t="s">
        <v>17</v>
      </c>
      <c r="M59" s="5">
        <v>2</v>
      </c>
      <c r="N59" s="11"/>
      <c r="O59" s="11">
        <f t="shared" si="0"/>
        <v>0</v>
      </c>
    </row>
    <row r="60" spans="1:15" x14ac:dyDescent="0.2">
      <c r="A60" s="4" t="s">
        <v>14</v>
      </c>
      <c r="B60" s="8" t="s">
        <v>320</v>
      </c>
      <c r="C60" s="8" t="s">
        <v>645</v>
      </c>
      <c r="D60" s="8">
        <v>56</v>
      </c>
      <c r="E60" s="8" t="s">
        <v>558</v>
      </c>
      <c r="F60" s="8" t="s">
        <v>464</v>
      </c>
      <c r="G60" s="8" t="s">
        <v>625</v>
      </c>
      <c r="H60" s="8" t="s">
        <v>412</v>
      </c>
      <c r="I60" s="8">
        <v>2016</v>
      </c>
      <c r="K60" s="5" t="s">
        <v>672</v>
      </c>
      <c r="L60" s="5" t="s">
        <v>17</v>
      </c>
      <c r="M60" s="5">
        <v>2</v>
      </c>
      <c r="N60" s="11"/>
      <c r="O60" s="11">
        <f t="shared" si="0"/>
        <v>0</v>
      </c>
    </row>
    <row r="61" spans="1:15" x14ac:dyDescent="0.2">
      <c r="A61" s="4" t="s">
        <v>14</v>
      </c>
      <c r="B61" s="8" t="s">
        <v>320</v>
      </c>
      <c r="C61" s="8" t="s">
        <v>645</v>
      </c>
      <c r="D61" s="8">
        <v>57</v>
      </c>
      <c r="E61" s="8" t="s">
        <v>559</v>
      </c>
      <c r="F61" s="8" t="s">
        <v>465</v>
      </c>
      <c r="G61" s="8" t="s">
        <v>625</v>
      </c>
      <c r="H61" s="8" t="s">
        <v>412</v>
      </c>
      <c r="I61" s="8">
        <v>2016</v>
      </c>
      <c r="K61" s="5" t="s">
        <v>672</v>
      </c>
      <c r="L61" s="5" t="s">
        <v>17</v>
      </c>
      <c r="M61" s="5">
        <v>2</v>
      </c>
      <c r="N61" s="11"/>
      <c r="O61" s="11">
        <f t="shared" si="0"/>
        <v>0</v>
      </c>
    </row>
    <row r="62" spans="1:15" x14ac:dyDescent="0.2">
      <c r="A62" s="4" t="s">
        <v>14</v>
      </c>
      <c r="B62" s="8" t="s">
        <v>320</v>
      </c>
      <c r="C62" s="8" t="s">
        <v>645</v>
      </c>
      <c r="D62" s="8">
        <v>58</v>
      </c>
      <c r="E62" s="8" t="s">
        <v>560</v>
      </c>
      <c r="F62" s="8" t="s">
        <v>466</v>
      </c>
      <c r="G62" s="8" t="s">
        <v>625</v>
      </c>
      <c r="H62" s="8" t="s">
        <v>412</v>
      </c>
      <c r="I62" s="8">
        <v>2016</v>
      </c>
      <c r="K62" s="5" t="s">
        <v>672</v>
      </c>
      <c r="L62" s="5" t="s">
        <v>17</v>
      </c>
      <c r="M62" s="5">
        <v>2</v>
      </c>
      <c r="N62" s="11"/>
      <c r="O62" s="11">
        <f t="shared" si="0"/>
        <v>0</v>
      </c>
    </row>
    <row r="63" spans="1:15" x14ac:dyDescent="0.2">
      <c r="A63" s="4" t="s">
        <v>14</v>
      </c>
      <c r="B63" s="8" t="s">
        <v>320</v>
      </c>
      <c r="C63" s="8" t="s">
        <v>645</v>
      </c>
      <c r="D63" s="8">
        <v>59</v>
      </c>
      <c r="E63" s="8" t="s">
        <v>561</v>
      </c>
      <c r="F63" s="8" t="s">
        <v>467</v>
      </c>
      <c r="G63" s="8" t="s">
        <v>625</v>
      </c>
      <c r="H63" s="8" t="s">
        <v>412</v>
      </c>
      <c r="I63" s="8">
        <v>2016</v>
      </c>
      <c r="K63" s="5" t="s">
        <v>672</v>
      </c>
      <c r="L63" s="5" t="s">
        <v>17</v>
      </c>
      <c r="M63" s="5">
        <v>2</v>
      </c>
      <c r="N63" s="11"/>
      <c r="O63" s="11">
        <f t="shared" si="0"/>
        <v>0</v>
      </c>
    </row>
    <row r="64" spans="1:15" x14ac:dyDescent="0.2">
      <c r="A64" s="4" t="s">
        <v>14</v>
      </c>
      <c r="B64" s="8" t="s">
        <v>320</v>
      </c>
      <c r="C64" s="8" t="s">
        <v>645</v>
      </c>
      <c r="D64" s="8">
        <v>60</v>
      </c>
      <c r="E64" s="8" t="s">
        <v>562</v>
      </c>
      <c r="F64" s="8" t="s">
        <v>287</v>
      </c>
      <c r="G64" s="8" t="s">
        <v>16</v>
      </c>
      <c r="H64" s="8" t="s">
        <v>421</v>
      </c>
      <c r="I64" s="8">
        <v>2001</v>
      </c>
      <c r="J64" s="8" t="s">
        <v>669</v>
      </c>
      <c r="K64" s="5" t="s">
        <v>646</v>
      </c>
      <c r="L64" s="5" t="s">
        <v>17</v>
      </c>
      <c r="M64" s="5">
        <v>2</v>
      </c>
      <c r="N64" s="11"/>
      <c r="O64" s="11">
        <f t="shared" si="0"/>
        <v>0</v>
      </c>
    </row>
    <row r="65" spans="1:15" x14ac:dyDescent="0.2">
      <c r="A65" s="4" t="s">
        <v>14</v>
      </c>
      <c r="B65" s="8" t="s">
        <v>320</v>
      </c>
      <c r="C65" s="8" t="s">
        <v>645</v>
      </c>
      <c r="D65" s="8">
        <v>61</v>
      </c>
      <c r="E65" s="8" t="s">
        <v>563</v>
      </c>
      <c r="F65" s="8" t="s">
        <v>20</v>
      </c>
      <c r="G65" s="8" t="s">
        <v>19</v>
      </c>
      <c r="H65" s="8" t="s">
        <v>412</v>
      </c>
      <c r="I65" s="8">
        <v>2017</v>
      </c>
      <c r="K65" s="5" t="s">
        <v>673</v>
      </c>
      <c r="L65" s="5" t="s">
        <v>17</v>
      </c>
      <c r="M65" s="5">
        <v>2</v>
      </c>
      <c r="N65" s="11"/>
      <c r="O65" s="11">
        <f t="shared" si="0"/>
        <v>0</v>
      </c>
    </row>
    <row r="66" spans="1:15" x14ac:dyDescent="0.2">
      <c r="A66" s="4" t="s">
        <v>14</v>
      </c>
      <c r="B66" s="8" t="s">
        <v>320</v>
      </c>
      <c r="C66" s="8" t="s">
        <v>322</v>
      </c>
      <c r="D66" s="8">
        <v>62</v>
      </c>
      <c r="E66" s="8" t="s">
        <v>564</v>
      </c>
      <c r="F66" s="8" t="s">
        <v>468</v>
      </c>
      <c r="G66" s="8" t="s">
        <v>19</v>
      </c>
      <c r="H66" s="8" t="s">
        <v>421</v>
      </c>
      <c r="I66" s="8">
        <v>2019</v>
      </c>
      <c r="K66" s="5" t="s">
        <v>646</v>
      </c>
      <c r="L66" s="5" t="s">
        <v>17</v>
      </c>
      <c r="M66" s="5">
        <v>2</v>
      </c>
      <c r="N66" s="11"/>
      <c r="O66" s="11">
        <f t="shared" si="0"/>
        <v>0</v>
      </c>
    </row>
    <row r="67" spans="1:15" x14ac:dyDescent="0.2">
      <c r="A67" s="4" t="s">
        <v>14</v>
      </c>
      <c r="B67" s="8" t="s">
        <v>320</v>
      </c>
      <c r="C67" s="8" t="s">
        <v>322</v>
      </c>
      <c r="D67" s="8">
        <v>63</v>
      </c>
      <c r="E67" s="8" t="s">
        <v>565</v>
      </c>
      <c r="F67" s="8" t="s">
        <v>469</v>
      </c>
      <c r="G67" s="8" t="s">
        <v>19</v>
      </c>
      <c r="H67" s="8" t="s">
        <v>421</v>
      </c>
      <c r="I67" s="8">
        <v>2019</v>
      </c>
      <c r="K67" s="5" t="s">
        <v>646</v>
      </c>
      <c r="L67" s="5" t="s">
        <v>17</v>
      </c>
      <c r="M67" s="5">
        <v>2</v>
      </c>
      <c r="N67" s="11"/>
      <c r="O67" s="11">
        <f t="shared" si="0"/>
        <v>0</v>
      </c>
    </row>
    <row r="68" spans="1:15" x14ac:dyDescent="0.2">
      <c r="A68" s="4" t="s">
        <v>14</v>
      </c>
      <c r="B68" s="8" t="s">
        <v>320</v>
      </c>
      <c r="C68" s="8" t="s">
        <v>322</v>
      </c>
      <c r="D68" s="8">
        <v>64</v>
      </c>
      <c r="E68" s="8" t="s">
        <v>566</v>
      </c>
      <c r="F68" s="8" t="s">
        <v>470</v>
      </c>
      <c r="G68" s="8" t="s">
        <v>19</v>
      </c>
      <c r="H68" s="8" t="s">
        <v>421</v>
      </c>
      <c r="I68" s="8">
        <v>2019</v>
      </c>
      <c r="K68" s="5" t="s">
        <v>646</v>
      </c>
      <c r="L68" s="5" t="s">
        <v>17</v>
      </c>
      <c r="M68" s="5">
        <v>2</v>
      </c>
      <c r="N68" s="11"/>
      <c r="O68" s="11">
        <f t="shared" si="0"/>
        <v>0</v>
      </c>
    </row>
    <row r="69" spans="1:15" x14ac:dyDescent="0.2">
      <c r="A69" s="4" t="s">
        <v>14</v>
      </c>
      <c r="B69" s="8" t="s">
        <v>320</v>
      </c>
      <c r="C69" s="8" t="s">
        <v>645</v>
      </c>
      <c r="D69" s="8">
        <v>65</v>
      </c>
      <c r="E69" s="8" t="s">
        <v>567</v>
      </c>
      <c r="F69" s="8" t="s">
        <v>311</v>
      </c>
      <c r="G69" s="8" t="s">
        <v>490</v>
      </c>
      <c r="H69" s="8" t="s">
        <v>412</v>
      </c>
      <c r="I69" s="8">
        <v>2020</v>
      </c>
      <c r="K69" s="5" t="s">
        <v>646</v>
      </c>
      <c r="L69" s="5" t="s">
        <v>656</v>
      </c>
      <c r="M69" s="5">
        <v>2</v>
      </c>
      <c r="N69" s="11"/>
      <c r="O69" s="11">
        <f t="shared" si="0"/>
        <v>0</v>
      </c>
    </row>
    <row r="70" spans="1:15" x14ac:dyDescent="0.2">
      <c r="A70" s="4" t="s">
        <v>14</v>
      </c>
      <c r="B70" s="8" t="s">
        <v>320</v>
      </c>
      <c r="C70" s="8" t="s">
        <v>645</v>
      </c>
      <c r="D70" s="8">
        <v>66</v>
      </c>
      <c r="E70" s="8" t="s">
        <v>568</v>
      </c>
      <c r="F70" s="8" t="s">
        <v>312</v>
      </c>
      <c r="G70" s="8" t="s">
        <v>490</v>
      </c>
      <c r="H70" s="8" t="s">
        <v>412</v>
      </c>
      <c r="I70" s="8">
        <v>2019</v>
      </c>
      <c r="K70" s="5" t="s">
        <v>646</v>
      </c>
      <c r="L70" s="5" t="s">
        <v>656</v>
      </c>
      <c r="M70" s="5">
        <v>2</v>
      </c>
      <c r="N70" s="11"/>
      <c r="O70" s="11">
        <f t="shared" si="0"/>
        <v>0</v>
      </c>
    </row>
    <row r="71" spans="1:15" x14ac:dyDescent="0.2">
      <c r="A71" s="4" t="s">
        <v>14</v>
      </c>
      <c r="B71" s="8" t="s">
        <v>320</v>
      </c>
      <c r="C71" s="8" t="s">
        <v>645</v>
      </c>
      <c r="D71" s="8">
        <v>67</v>
      </c>
      <c r="E71" s="8" t="s">
        <v>569</v>
      </c>
      <c r="F71" s="8" t="s">
        <v>471</v>
      </c>
      <c r="G71" s="8" t="s">
        <v>15</v>
      </c>
      <c r="H71" s="8" t="s">
        <v>412</v>
      </c>
      <c r="I71" s="8">
        <v>2016</v>
      </c>
      <c r="K71" s="5" t="s">
        <v>646</v>
      </c>
      <c r="L71" s="5" t="s">
        <v>17</v>
      </c>
      <c r="M71" s="5">
        <v>2</v>
      </c>
      <c r="N71" s="11"/>
      <c r="O71" s="11">
        <f t="shared" si="0"/>
        <v>0</v>
      </c>
    </row>
    <row r="72" spans="1:15" x14ac:dyDescent="0.2">
      <c r="A72" s="4" t="s">
        <v>14</v>
      </c>
      <c r="B72" s="8" t="s">
        <v>320</v>
      </c>
      <c r="C72" s="8" t="s">
        <v>645</v>
      </c>
      <c r="D72" s="8">
        <v>68</v>
      </c>
      <c r="E72" s="8" t="s">
        <v>570</v>
      </c>
      <c r="F72" s="8" t="s">
        <v>308</v>
      </c>
      <c r="G72" s="8" t="s">
        <v>19</v>
      </c>
      <c r="H72" s="8" t="s">
        <v>421</v>
      </c>
      <c r="I72" s="8">
        <v>2025</v>
      </c>
      <c r="K72" s="5" t="s">
        <v>735</v>
      </c>
      <c r="L72" s="5" t="s">
        <v>656</v>
      </c>
      <c r="M72" s="5">
        <v>1</v>
      </c>
      <c r="N72" s="11"/>
      <c r="O72" s="11">
        <f t="shared" ref="O72:O132" si="1">N72*1.2</f>
        <v>0</v>
      </c>
    </row>
    <row r="73" spans="1:15" x14ac:dyDescent="0.2">
      <c r="A73" s="4" t="s">
        <v>14</v>
      </c>
      <c r="B73" s="8" t="s">
        <v>320</v>
      </c>
      <c r="C73" s="8" t="s">
        <v>645</v>
      </c>
      <c r="D73" s="8">
        <v>69</v>
      </c>
      <c r="E73" s="8" t="s">
        <v>571</v>
      </c>
      <c r="F73" s="8" t="s">
        <v>317</v>
      </c>
      <c r="G73" s="8" t="s">
        <v>18</v>
      </c>
      <c r="H73" s="8" t="s">
        <v>472</v>
      </c>
      <c r="I73" s="8">
        <v>2018</v>
      </c>
      <c r="K73" s="5" t="s">
        <v>646</v>
      </c>
      <c r="L73" s="5" t="s">
        <v>17</v>
      </c>
      <c r="M73" s="5">
        <v>2</v>
      </c>
      <c r="N73" s="11"/>
      <c r="O73" s="11">
        <f t="shared" si="1"/>
        <v>0</v>
      </c>
    </row>
    <row r="74" spans="1:15" x14ac:dyDescent="0.2">
      <c r="A74" s="4" t="s">
        <v>14</v>
      </c>
      <c r="B74" s="8" t="s">
        <v>320</v>
      </c>
      <c r="C74" s="8" t="s">
        <v>645</v>
      </c>
      <c r="D74" s="8">
        <v>70</v>
      </c>
      <c r="E74" s="8" t="s">
        <v>572</v>
      </c>
      <c r="F74" s="8" t="s">
        <v>315</v>
      </c>
      <c r="G74" s="8" t="s">
        <v>18</v>
      </c>
      <c r="H74" s="8" t="s">
        <v>472</v>
      </c>
      <c r="I74" s="8">
        <v>2018</v>
      </c>
      <c r="K74" s="5" t="s">
        <v>646</v>
      </c>
      <c r="L74" s="5" t="s">
        <v>17</v>
      </c>
      <c r="M74" s="5">
        <v>2</v>
      </c>
      <c r="N74" s="11"/>
      <c r="O74" s="11">
        <f t="shared" si="1"/>
        <v>0</v>
      </c>
    </row>
    <row r="75" spans="1:15" x14ac:dyDescent="0.2">
      <c r="A75" s="4" t="s">
        <v>14</v>
      </c>
      <c r="B75" s="8" t="s">
        <v>320</v>
      </c>
      <c r="C75" s="8" t="s">
        <v>645</v>
      </c>
      <c r="D75" s="8">
        <v>71</v>
      </c>
      <c r="E75" s="8" t="s">
        <v>573</v>
      </c>
      <c r="F75" s="8" t="s">
        <v>314</v>
      </c>
      <c r="G75" s="8" t="s">
        <v>473</v>
      </c>
      <c r="H75" s="8" t="s">
        <v>472</v>
      </c>
      <c r="I75" s="8">
        <v>2018</v>
      </c>
      <c r="K75" s="5" t="s">
        <v>646</v>
      </c>
      <c r="L75" s="5" t="s">
        <v>17</v>
      </c>
      <c r="M75" s="5">
        <v>2</v>
      </c>
      <c r="N75" s="11"/>
      <c r="O75" s="11">
        <f t="shared" si="1"/>
        <v>0</v>
      </c>
    </row>
    <row r="76" spans="1:15" x14ac:dyDescent="0.2">
      <c r="A76" s="4" t="s">
        <v>14</v>
      </c>
      <c r="B76" s="8" t="s">
        <v>320</v>
      </c>
      <c r="C76" s="8" t="s">
        <v>645</v>
      </c>
      <c r="D76" s="8">
        <v>72</v>
      </c>
      <c r="E76" s="8" t="s">
        <v>574</v>
      </c>
      <c r="F76" s="8" t="s">
        <v>665</v>
      </c>
      <c r="G76" s="8" t="s">
        <v>1</v>
      </c>
      <c r="H76" s="8" t="s">
        <v>474</v>
      </c>
      <c r="I76" s="8">
        <v>2021</v>
      </c>
      <c r="K76" s="5" t="s">
        <v>674</v>
      </c>
      <c r="L76" s="5" t="s">
        <v>17</v>
      </c>
      <c r="M76" s="5">
        <v>1</v>
      </c>
      <c r="N76" s="11"/>
      <c r="O76" s="11">
        <f t="shared" si="1"/>
        <v>0</v>
      </c>
    </row>
    <row r="77" spans="1:15" x14ac:dyDescent="0.2">
      <c r="A77" s="4" t="s">
        <v>14</v>
      </c>
      <c r="B77" s="8" t="s">
        <v>320</v>
      </c>
      <c r="C77" s="8" t="s">
        <v>645</v>
      </c>
      <c r="D77" s="8">
        <v>73</v>
      </c>
      <c r="E77" s="8" t="s">
        <v>575</v>
      </c>
      <c r="F77" s="8" t="s">
        <v>666</v>
      </c>
      <c r="G77" s="8" t="s">
        <v>1</v>
      </c>
      <c r="H77" s="8" t="s">
        <v>474</v>
      </c>
      <c r="I77" s="8">
        <v>2021</v>
      </c>
      <c r="K77" s="5" t="s">
        <v>675</v>
      </c>
      <c r="L77" s="5" t="s">
        <v>17</v>
      </c>
      <c r="M77" s="5">
        <v>1</v>
      </c>
      <c r="N77" s="11"/>
      <c r="O77" s="11">
        <f t="shared" si="1"/>
        <v>0</v>
      </c>
    </row>
    <row r="78" spans="1:15" x14ac:dyDescent="0.2">
      <c r="A78" s="4" t="s">
        <v>14</v>
      </c>
      <c r="B78" s="8" t="s">
        <v>320</v>
      </c>
      <c r="C78" s="8" t="s">
        <v>645</v>
      </c>
      <c r="D78" s="8">
        <v>74</v>
      </c>
      <c r="E78" s="8" t="s">
        <v>576</v>
      </c>
      <c r="F78" s="8" t="s">
        <v>667</v>
      </c>
      <c r="G78" s="8" t="s">
        <v>1</v>
      </c>
      <c r="H78" s="8" t="s">
        <v>474</v>
      </c>
      <c r="I78" s="8">
        <v>2021</v>
      </c>
      <c r="K78" s="5" t="s">
        <v>675</v>
      </c>
      <c r="L78" s="5" t="s">
        <v>17</v>
      </c>
      <c r="M78" s="5">
        <v>1</v>
      </c>
      <c r="N78" s="11"/>
      <c r="O78" s="11">
        <f t="shared" si="1"/>
        <v>0</v>
      </c>
    </row>
    <row r="79" spans="1:15" x14ac:dyDescent="0.2">
      <c r="A79" s="4" t="s">
        <v>14</v>
      </c>
      <c r="B79" s="8" t="s">
        <v>320</v>
      </c>
      <c r="C79" s="8" t="s">
        <v>645</v>
      </c>
      <c r="D79" s="8">
        <v>75</v>
      </c>
      <c r="E79" s="8" t="s">
        <v>577</v>
      </c>
      <c r="F79" s="8" t="s">
        <v>668</v>
      </c>
      <c r="G79" s="8" t="s">
        <v>1</v>
      </c>
      <c r="H79" s="8" t="s">
        <v>474</v>
      </c>
      <c r="I79" s="8">
        <v>2021</v>
      </c>
      <c r="K79" s="5" t="s">
        <v>675</v>
      </c>
      <c r="L79" s="5" t="s">
        <v>17</v>
      </c>
      <c r="M79" s="5">
        <v>1</v>
      </c>
      <c r="N79" s="11"/>
      <c r="O79" s="11">
        <f t="shared" si="1"/>
        <v>0</v>
      </c>
    </row>
    <row r="80" spans="1:15" x14ac:dyDescent="0.2">
      <c r="A80" s="4" t="s">
        <v>14</v>
      </c>
      <c r="B80" s="8" t="s">
        <v>320</v>
      </c>
      <c r="C80" s="8" t="s">
        <v>645</v>
      </c>
      <c r="D80" s="8">
        <v>76</v>
      </c>
      <c r="E80" s="8" t="s">
        <v>578</v>
      </c>
      <c r="F80" s="8" t="s">
        <v>475</v>
      </c>
      <c r="G80" s="8" t="s">
        <v>476</v>
      </c>
      <c r="H80" s="8" t="s">
        <v>477</v>
      </c>
      <c r="I80" s="8">
        <v>2022</v>
      </c>
      <c r="K80" s="5" t="s">
        <v>646</v>
      </c>
      <c r="L80" s="5" t="s">
        <v>17</v>
      </c>
      <c r="M80" s="5">
        <v>2</v>
      </c>
      <c r="N80" s="11"/>
      <c r="O80" s="11">
        <f t="shared" si="1"/>
        <v>0</v>
      </c>
    </row>
    <row r="81" spans="1:15" x14ac:dyDescent="0.2">
      <c r="A81" s="4" t="s">
        <v>14</v>
      </c>
      <c r="B81" s="8" t="s">
        <v>320</v>
      </c>
      <c r="C81" s="8" t="s">
        <v>645</v>
      </c>
      <c r="D81" s="8">
        <v>77</v>
      </c>
      <c r="E81" s="8" t="s">
        <v>579</v>
      </c>
      <c r="F81" s="8" t="s">
        <v>288</v>
      </c>
      <c r="G81" s="8" t="s">
        <v>381</v>
      </c>
      <c r="H81" s="8" t="s">
        <v>478</v>
      </c>
      <c r="I81" s="8">
        <v>2001</v>
      </c>
      <c r="K81" s="5" t="s">
        <v>734</v>
      </c>
      <c r="L81" s="5" t="s">
        <v>17</v>
      </c>
      <c r="M81" s="5">
        <v>2</v>
      </c>
      <c r="N81" s="11"/>
      <c r="O81" s="11">
        <f t="shared" si="1"/>
        <v>0</v>
      </c>
    </row>
    <row r="82" spans="1:15" x14ac:dyDescent="0.2">
      <c r="A82" s="4" t="s">
        <v>14</v>
      </c>
      <c r="B82" s="8" t="s">
        <v>320</v>
      </c>
      <c r="C82" s="8" t="s">
        <v>645</v>
      </c>
      <c r="D82" s="8">
        <v>78</v>
      </c>
      <c r="E82" s="8" t="s">
        <v>580</v>
      </c>
      <c r="F82" s="8" t="s">
        <v>479</v>
      </c>
      <c r="G82" s="8" t="s">
        <v>657</v>
      </c>
      <c r="H82" s="8" t="s">
        <v>478</v>
      </c>
      <c r="K82" s="5" t="s">
        <v>735</v>
      </c>
      <c r="L82" s="5" t="s">
        <v>17</v>
      </c>
      <c r="M82" s="5">
        <v>1</v>
      </c>
      <c r="N82" s="11"/>
      <c r="O82" s="11">
        <f t="shared" si="1"/>
        <v>0</v>
      </c>
    </row>
    <row r="83" spans="1:15" x14ac:dyDescent="0.2">
      <c r="A83" s="4" t="s">
        <v>14</v>
      </c>
      <c r="B83" s="8" t="s">
        <v>320</v>
      </c>
      <c r="C83" s="8" t="s">
        <v>645</v>
      </c>
      <c r="D83" s="8">
        <v>79</v>
      </c>
      <c r="E83" s="8" t="s">
        <v>581</v>
      </c>
      <c r="F83" s="8" t="s">
        <v>659</v>
      </c>
      <c r="G83" s="8" t="s">
        <v>657</v>
      </c>
      <c r="H83" s="8" t="s">
        <v>478</v>
      </c>
      <c r="I83" s="8">
        <v>2022</v>
      </c>
      <c r="K83" s="5" t="s">
        <v>735</v>
      </c>
      <c r="L83" s="5" t="s">
        <v>17</v>
      </c>
      <c r="M83" s="5">
        <v>1</v>
      </c>
      <c r="N83" s="11"/>
      <c r="O83" s="11">
        <f t="shared" si="1"/>
        <v>0</v>
      </c>
    </row>
    <row r="84" spans="1:15" x14ac:dyDescent="0.2">
      <c r="A84" s="4" t="s">
        <v>14</v>
      </c>
      <c r="B84" s="8" t="s">
        <v>320</v>
      </c>
      <c r="C84" s="8" t="s">
        <v>645</v>
      </c>
      <c r="D84" s="8">
        <v>80</v>
      </c>
      <c r="E84" s="8" t="s">
        <v>582</v>
      </c>
      <c r="F84" s="8" t="s">
        <v>318</v>
      </c>
      <c r="G84" s="8" t="s">
        <v>657</v>
      </c>
      <c r="H84" s="8" t="s">
        <v>478</v>
      </c>
      <c r="K84" s="5" t="s">
        <v>735</v>
      </c>
      <c r="L84" s="5" t="s">
        <v>17</v>
      </c>
      <c r="M84" s="5">
        <v>1</v>
      </c>
      <c r="N84" s="11"/>
      <c r="O84" s="11">
        <f t="shared" si="1"/>
        <v>0</v>
      </c>
    </row>
    <row r="85" spans="1:15" x14ac:dyDescent="0.2">
      <c r="A85" s="4" t="s">
        <v>14</v>
      </c>
      <c r="B85" s="8" t="s">
        <v>320</v>
      </c>
      <c r="C85" s="8" t="s">
        <v>645</v>
      </c>
      <c r="D85" s="8">
        <v>81</v>
      </c>
      <c r="E85" s="8" t="s">
        <v>583</v>
      </c>
      <c r="F85" s="8" t="s">
        <v>319</v>
      </c>
      <c r="G85" s="8" t="s">
        <v>626</v>
      </c>
      <c r="H85" s="8" t="s">
        <v>480</v>
      </c>
      <c r="I85" s="8">
        <v>2005</v>
      </c>
      <c r="K85" s="5" t="s">
        <v>735</v>
      </c>
      <c r="L85" s="5" t="s">
        <v>17</v>
      </c>
      <c r="M85" s="5">
        <v>1</v>
      </c>
      <c r="N85" s="11"/>
      <c r="O85" s="11">
        <f t="shared" si="1"/>
        <v>0</v>
      </c>
    </row>
    <row r="86" spans="1:15" x14ac:dyDescent="0.2">
      <c r="A86" s="4" t="s">
        <v>14</v>
      </c>
      <c r="B86" s="8" t="s">
        <v>320</v>
      </c>
      <c r="C86" s="8" t="s">
        <v>645</v>
      </c>
      <c r="D86" s="8">
        <v>82</v>
      </c>
      <c r="E86" s="8" t="s">
        <v>584</v>
      </c>
      <c r="F86" s="8" t="s">
        <v>309</v>
      </c>
      <c r="G86" s="8" t="s">
        <v>481</v>
      </c>
      <c r="H86" s="8" t="s">
        <v>477</v>
      </c>
      <c r="I86" s="8">
        <v>2022</v>
      </c>
      <c r="K86" s="5" t="s">
        <v>646</v>
      </c>
      <c r="L86" s="5" t="s">
        <v>656</v>
      </c>
      <c r="M86" s="5">
        <v>2</v>
      </c>
      <c r="N86" s="11"/>
      <c r="O86" s="11">
        <f t="shared" si="1"/>
        <v>0</v>
      </c>
    </row>
    <row r="87" spans="1:15" x14ac:dyDescent="0.2">
      <c r="A87" s="4" t="s">
        <v>14</v>
      </c>
      <c r="B87" s="8" t="s">
        <v>320</v>
      </c>
      <c r="C87" s="8" t="s">
        <v>645</v>
      </c>
      <c r="D87" s="8">
        <v>83</v>
      </c>
      <c r="E87" s="8" t="s">
        <v>585</v>
      </c>
      <c r="F87" s="8" t="s">
        <v>310</v>
      </c>
      <c r="G87" s="8" t="s">
        <v>481</v>
      </c>
      <c r="H87" s="8" t="s">
        <v>477</v>
      </c>
      <c r="I87" s="8">
        <v>2006</v>
      </c>
      <c r="K87" s="5" t="s">
        <v>646</v>
      </c>
      <c r="L87" s="5" t="s">
        <v>656</v>
      </c>
      <c r="M87" s="5">
        <v>2</v>
      </c>
      <c r="N87" s="11"/>
      <c r="O87" s="11">
        <f t="shared" si="1"/>
        <v>0</v>
      </c>
    </row>
    <row r="88" spans="1:15" x14ac:dyDescent="0.2">
      <c r="A88" s="4" t="s">
        <v>14</v>
      </c>
      <c r="B88" s="8" t="s">
        <v>320</v>
      </c>
      <c r="C88" s="8" t="s">
        <v>645</v>
      </c>
      <c r="D88" s="8">
        <v>84</v>
      </c>
      <c r="E88" s="8" t="s">
        <v>586</v>
      </c>
      <c r="F88" s="8" t="s">
        <v>289</v>
      </c>
      <c r="G88" s="8" t="s">
        <v>381</v>
      </c>
      <c r="H88" s="8" t="s">
        <v>477</v>
      </c>
      <c r="I88" s="8">
        <v>2022</v>
      </c>
      <c r="K88" s="5" t="s">
        <v>646</v>
      </c>
      <c r="L88" s="5" t="s">
        <v>17</v>
      </c>
      <c r="M88" s="5">
        <v>2</v>
      </c>
      <c r="N88" s="11"/>
      <c r="O88" s="11">
        <f t="shared" si="1"/>
        <v>0</v>
      </c>
    </row>
    <row r="89" spans="1:15" x14ac:dyDescent="0.2">
      <c r="A89" s="4" t="s">
        <v>14</v>
      </c>
      <c r="B89" s="8" t="s">
        <v>320</v>
      </c>
      <c r="C89" s="8" t="s">
        <v>645</v>
      </c>
      <c r="D89" s="8">
        <v>85</v>
      </c>
      <c r="E89" s="8" t="s">
        <v>587</v>
      </c>
      <c r="F89" s="8" t="s">
        <v>663</v>
      </c>
      <c r="G89" s="8" t="s">
        <v>1</v>
      </c>
      <c r="H89" s="8" t="s">
        <v>421</v>
      </c>
      <c r="I89" s="8">
        <v>2021</v>
      </c>
      <c r="K89" s="5" t="s">
        <v>676</v>
      </c>
      <c r="L89" s="5" t="s">
        <v>751</v>
      </c>
      <c r="M89" s="5">
        <v>1</v>
      </c>
      <c r="N89" s="11"/>
      <c r="O89" s="11">
        <f t="shared" si="1"/>
        <v>0</v>
      </c>
    </row>
    <row r="90" spans="1:15" x14ac:dyDescent="0.2">
      <c r="A90" s="4" t="s">
        <v>14</v>
      </c>
      <c r="B90" s="8" t="s">
        <v>320</v>
      </c>
      <c r="C90" s="8" t="s">
        <v>645</v>
      </c>
      <c r="D90" s="8">
        <v>86</v>
      </c>
      <c r="E90" s="8" t="s">
        <v>588</v>
      </c>
      <c r="F90" s="8" t="s">
        <v>664</v>
      </c>
      <c r="G90" s="8" t="s">
        <v>1</v>
      </c>
      <c r="H90" s="8" t="s">
        <v>421</v>
      </c>
      <c r="I90" s="8">
        <v>2021</v>
      </c>
      <c r="K90" s="5" t="s">
        <v>676</v>
      </c>
      <c r="L90" s="5" t="s">
        <v>751</v>
      </c>
      <c r="M90" s="5">
        <v>1</v>
      </c>
      <c r="N90" s="11"/>
      <c r="O90" s="11">
        <f t="shared" si="1"/>
        <v>0</v>
      </c>
    </row>
    <row r="91" spans="1:15" x14ac:dyDescent="0.2">
      <c r="A91" s="4" t="s">
        <v>14</v>
      </c>
      <c r="B91" s="8" t="s">
        <v>320</v>
      </c>
      <c r="C91" s="8" t="s">
        <v>645</v>
      </c>
      <c r="D91" s="8">
        <v>87</v>
      </c>
      <c r="E91" s="8" t="s">
        <v>589</v>
      </c>
      <c r="F91" s="8" t="s">
        <v>347</v>
      </c>
      <c r="G91" s="8" t="s">
        <v>1</v>
      </c>
      <c r="H91" s="8" t="s">
        <v>412</v>
      </c>
      <c r="I91" s="8">
        <v>2021</v>
      </c>
      <c r="K91" s="8" t="s">
        <v>677</v>
      </c>
      <c r="L91" s="5" t="s">
        <v>751</v>
      </c>
      <c r="M91" s="5">
        <v>1</v>
      </c>
      <c r="N91" s="11"/>
      <c r="O91" s="11">
        <f t="shared" si="1"/>
        <v>0</v>
      </c>
    </row>
    <row r="92" spans="1:15" x14ac:dyDescent="0.2">
      <c r="A92" s="4" t="s">
        <v>14</v>
      </c>
      <c r="B92" s="8" t="s">
        <v>320</v>
      </c>
      <c r="C92" s="8" t="s">
        <v>645</v>
      </c>
      <c r="D92" s="8">
        <v>88</v>
      </c>
      <c r="E92" s="8" t="s">
        <v>590</v>
      </c>
      <c r="F92" s="8" t="s">
        <v>348</v>
      </c>
      <c r="G92" s="8" t="s">
        <v>1</v>
      </c>
      <c r="H92" s="8" t="s">
        <v>412</v>
      </c>
      <c r="I92" s="8">
        <v>2021</v>
      </c>
      <c r="K92" s="8" t="s">
        <v>677</v>
      </c>
      <c r="L92" s="5" t="s">
        <v>751</v>
      </c>
      <c r="M92" s="5">
        <v>1</v>
      </c>
      <c r="N92" s="11"/>
      <c r="O92" s="11">
        <f t="shared" si="1"/>
        <v>0</v>
      </c>
    </row>
    <row r="93" spans="1:15" x14ac:dyDescent="0.2">
      <c r="A93" s="4" t="s">
        <v>14</v>
      </c>
      <c r="B93" s="8" t="s">
        <v>320</v>
      </c>
      <c r="C93" s="8" t="s">
        <v>645</v>
      </c>
      <c r="D93" s="8">
        <v>89</v>
      </c>
      <c r="E93" s="8" t="s">
        <v>591</v>
      </c>
      <c r="F93" s="8" t="s">
        <v>349</v>
      </c>
      <c r="G93" s="8" t="s">
        <v>1</v>
      </c>
      <c r="H93" s="8" t="s">
        <v>412</v>
      </c>
      <c r="I93" s="8">
        <v>2021</v>
      </c>
      <c r="K93" s="8" t="s">
        <v>678</v>
      </c>
      <c r="L93" s="5" t="s">
        <v>751</v>
      </c>
      <c r="M93" s="5">
        <v>1</v>
      </c>
      <c r="N93" s="11"/>
      <c r="O93" s="11">
        <f t="shared" si="1"/>
        <v>0</v>
      </c>
    </row>
    <row r="94" spans="1:15" x14ac:dyDescent="0.2">
      <c r="A94" s="4" t="s">
        <v>14</v>
      </c>
      <c r="B94" s="8" t="s">
        <v>320</v>
      </c>
      <c r="C94" s="8" t="s">
        <v>645</v>
      </c>
      <c r="D94" s="8">
        <v>90</v>
      </c>
      <c r="E94" s="8" t="s">
        <v>592</v>
      </c>
      <c r="F94" s="8" t="s">
        <v>482</v>
      </c>
      <c r="G94" s="8" t="s">
        <v>1</v>
      </c>
      <c r="H94" s="8" t="s">
        <v>412</v>
      </c>
      <c r="I94" s="8">
        <v>2021</v>
      </c>
      <c r="K94" s="8" t="s">
        <v>678</v>
      </c>
      <c r="L94" s="5" t="s">
        <v>751</v>
      </c>
      <c r="M94" s="5">
        <v>1</v>
      </c>
      <c r="N94" s="11"/>
      <c r="O94" s="11">
        <f t="shared" si="1"/>
        <v>0</v>
      </c>
    </row>
    <row r="95" spans="1:15" x14ac:dyDescent="0.2">
      <c r="A95" s="4" t="s">
        <v>14</v>
      </c>
      <c r="B95" s="8" t="s">
        <v>320</v>
      </c>
      <c r="C95" s="8" t="s">
        <v>645</v>
      </c>
      <c r="D95" s="8">
        <v>91</v>
      </c>
      <c r="E95" s="8" t="s">
        <v>593</v>
      </c>
      <c r="F95" s="8" t="s">
        <v>350</v>
      </c>
      <c r="G95" s="8" t="s">
        <v>1</v>
      </c>
      <c r="H95" s="8" t="s">
        <v>412</v>
      </c>
      <c r="I95" s="8">
        <v>2021</v>
      </c>
      <c r="K95" s="8" t="s">
        <v>678</v>
      </c>
      <c r="L95" s="5" t="s">
        <v>751</v>
      </c>
      <c r="M95" s="5">
        <v>1</v>
      </c>
      <c r="N95" s="11"/>
      <c r="O95" s="11">
        <f t="shared" si="1"/>
        <v>0</v>
      </c>
    </row>
    <row r="96" spans="1:15" x14ac:dyDescent="0.2">
      <c r="A96" s="4" t="s">
        <v>14</v>
      </c>
      <c r="B96" s="8" t="s">
        <v>320</v>
      </c>
      <c r="C96" s="8" t="s">
        <v>645</v>
      </c>
      <c r="D96" s="8">
        <v>92</v>
      </c>
      <c r="E96" s="8" t="s">
        <v>594</v>
      </c>
      <c r="F96" s="8" t="s">
        <v>351</v>
      </c>
      <c r="G96" s="8" t="s">
        <v>1</v>
      </c>
      <c r="H96" s="8" t="s">
        <v>412</v>
      </c>
      <c r="I96" s="8">
        <v>2021</v>
      </c>
      <c r="K96" s="8" t="s">
        <v>678</v>
      </c>
      <c r="L96" s="5" t="s">
        <v>751</v>
      </c>
      <c r="M96" s="5">
        <v>1</v>
      </c>
      <c r="N96" s="11"/>
      <c r="O96" s="11">
        <f t="shared" si="1"/>
        <v>0</v>
      </c>
    </row>
    <row r="97" spans="1:15" x14ac:dyDescent="0.2">
      <c r="A97" s="4" t="s">
        <v>14</v>
      </c>
      <c r="B97" s="8" t="s">
        <v>320</v>
      </c>
      <c r="C97" s="8" t="s">
        <v>645</v>
      </c>
      <c r="D97" s="8">
        <v>93</v>
      </c>
      <c r="E97" s="8" t="s">
        <v>595</v>
      </c>
      <c r="F97" s="8" t="s">
        <v>483</v>
      </c>
      <c r="G97" s="8" t="s">
        <v>1</v>
      </c>
      <c r="H97" s="8" t="s">
        <v>412</v>
      </c>
      <c r="I97" s="8">
        <v>2021</v>
      </c>
      <c r="K97" s="8" t="s">
        <v>678</v>
      </c>
      <c r="L97" s="5" t="s">
        <v>17</v>
      </c>
      <c r="M97" s="5">
        <v>2</v>
      </c>
      <c r="N97" s="11"/>
      <c r="O97" s="11">
        <f t="shared" si="1"/>
        <v>0</v>
      </c>
    </row>
    <row r="98" spans="1:15" x14ac:dyDescent="0.2">
      <c r="A98" s="4" t="s">
        <v>14</v>
      </c>
      <c r="B98" s="8" t="s">
        <v>320</v>
      </c>
      <c r="C98" s="8" t="s">
        <v>645</v>
      </c>
      <c r="D98" s="8">
        <v>94</v>
      </c>
      <c r="E98" s="8" t="s">
        <v>596</v>
      </c>
      <c r="F98" s="8" t="s">
        <v>352</v>
      </c>
      <c r="G98" s="8" t="s">
        <v>1</v>
      </c>
      <c r="H98" s="8" t="s">
        <v>412</v>
      </c>
      <c r="I98" s="8">
        <v>2021</v>
      </c>
      <c r="K98" s="8" t="s">
        <v>678</v>
      </c>
      <c r="L98" s="5" t="s">
        <v>751</v>
      </c>
      <c r="M98" s="5">
        <v>1</v>
      </c>
      <c r="N98" s="11"/>
      <c r="O98" s="11">
        <f t="shared" si="1"/>
        <v>0</v>
      </c>
    </row>
    <row r="99" spans="1:15" x14ac:dyDescent="0.2">
      <c r="A99" s="4" t="s">
        <v>14</v>
      </c>
      <c r="B99" s="8" t="s">
        <v>320</v>
      </c>
      <c r="C99" s="8" t="s">
        <v>645</v>
      </c>
      <c r="D99" s="8">
        <v>95</v>
      </c>
      <c r="E99" s="8" t="s">
        <v>597</v>
      </c>
      <c r="F99" s="8" t="s">
        <v>353</v>
      </c>
      <c r="G99" s="8" t="s">
        <v>1</v>
      </c>
      <c r="H99" s="8" t="s">
        <v>412</v>
      </c>
      <c r="I99" s="8">
        <v>2021</v>
      </c>
      <c r="K99" s="8" t="s">
        <v>678</v>
      </c>
      <c r="L99" s="5" t="s">
        <v>751</v>
      </c>
      <c r="M99" s="5">
        <v>1</v>
      </c>
      <c r="N99" s="11"/>
      <c r="O99" s="11">
        <f t="shared" si="1"/>
        <v>0</v>
      </c>
    </row>
    <row r="100" spans="1:15" x14ac:dyDescent="0.2">
      <c r="A100" s="4" t="s">
        <v>14</v>
      </c>
      <c r="B100" s="8" t="s">
        <v>320</v>
      </c>
      <c r="C100" s="8" t="s">
        <v>645</v>
      </c>
      <c r="D100" s="8">
        <v>96</v>
      </c>
      <c r="E100" s="8" t="s">
        <v>598</v>
      </c>
      <c r="F100" s="8" t="s">
        <v>354</v>
      </c>
      <c r="G100" s="8" t="s">
        <v>1</v>
      </c>
      <c r="H100" s="8" t="s">
        <v>412</v>
      </c>
      <c r="I100" s="8">
        <v>2021</v>
      </c>
      <c r="K100" s="8" t="s">
        <v>678</v>
      </c>
      <c r="L100" s="5" t="s">
        <v>751</v>
      </c>
      <c r="M100" s="5">
        <v>1</v>
      </c>
      <c r="N100" s="11"/>
      <c r="O100" s="11">
        <f t="shared" si="1"/>
        <v>0</v>
      </c>
    </row>
    <row r="101" spans="1:15" x14ac:dyDescent="0.2">
      <c r="A101" s="4" t="s">
        <v>14</v>
      </c>
      <c r="B101" s="8" t="s">
        <v>320</v>
      </c>
      <c r="C101" s="8" t="s">
        <v>645</v>
      </c>
      <c r="D101" s="8">
        <v>97</v>
      </c>
      <c r="E101" s="8" t="s">
        <v>599</v>
      </c>
      <c r="F101" s="8" t="s">
        <v>355</v>
      </c>
      <c r="G101" s="8" t="s">
        <v>1</v>
      </c>
      <c r="H101" s="8" t="s">
        <v>412</v>
      </c>
      <c r="I101" s="8">
        <v>2021</v>
      </c>
      <c r="K101" s="8" t="s">
        <v>678</v>
      </c>
      <c r="L101" s="5" t="s">
        <v>751</v>
      </c>
      <c r="M101" s="5">
        <v>1</v>
      </c>
      <c r="N101" s="11"/>
      <c r="O101" s="11">
        <f t="shared" si="1"/>
        <v>0</v>
      </c>
    </row>
    <row r="102" spans="1:15" x14ac:dyDescent="0.2">
      <c r="A102" s="4" t="s">
        <v>14</v>
      </c>
      <c r="B102" s="8" t="s">
        <v>320</v>
      </c>
      <c r="C102" s="8" t="s">
        <v>645</v>
      </c>
      <c r="D102" s="8">
        <v>98</v>
      </c>
      <c r="E102" s="8" t="s">
        <v>600</v>
      </c>
      <c r="F102" s="8" t="s">
        <v>356</v>
      </c>
      <c r="G102" s="8" t="s">
        <v>1</v>
      </c>
      <c r="H102" s="8" t="s">
        <v>412</v>
      </c>
      <c r="I102" s="8">
        <v>2021</v>
      </c>
      <c r="K102" s="8" t="s">
        <v>678</v>
      </c>
      <c r="L102" s="5" t="s">
        <v>751</v>
      </c>
      <c r="M102" s="5">
        <v>1</v>
      </c>
      <c r="N102" s="11"/>
      <c r="O102" s="11">
        <f t="shared" si="1"/>
        <v>0</v>
      </c>
    </row>
    <row r="103" spans="1:15" x14ac:dyDescent="0.2">
      <c r="A103" s="4" t="s">
        <v>14</v>
      </c>
      <c r="B103" s="8" t="s">
        <v>320</v>
      </c>
      <c r="C103" s="8" t="s">
        <v>645</v>
      </c>
      <c r="D103" s="8">
        <v>99</v>
      </c>
      <c r="E103" s="8" t="s">
        <v>601</v>
      </c>
      <c r="F103" s="8" t="s">
        <v>358</v>
      </c>
      <c r="G103" s="8" t="s">
        <v>1</v>
      </c>
      <c r="H103" s="8" t="s">
        <v>412</v>
      </c>
      <c r="I103" s="8">
        <v>2021</v>
      </c>
      <c r="K103" s="8" t="s">
        <v>678</v>
      </c>
      <c r="L103" s="5" t="s">
        <v>751</v>
      </c>
      <c r="M103" s="5">
        <v>1</v>
      </c>
      <c r="N103" s="11"/>
      <c r="O103" s="11">
        <f t="shared" si="1"/>
        <v>0</v>
      </c>
    </row>
    <row r="104" spans="1:15" x14ac:dyDescent="0.2">
      <c r="A104" s="4" t="s">
        <v>14</v>
      </c>
      <c r="B104" s="8" t="s">
        <v>320</v>
      </c>
      <c r="C104" s="8" t="s">
        <v>645</v>
      </c>
      <c r="D104" s="8">
        <v>100</v>
      </c>
      <c r="E104" s="8" t="s">
        <v>602</v>
      </c>
      <c r="F104" s="8" t="s">
        <v>357</v>
      </c>
      <c r="G104" s="8" t="s">
        <v>1</v>
      </c>
      <c r="H104" s="8" t="s">
        <v>412</v>
      </c>
      <c r="I104" s="8">
        <v>2021</v>
      </c>
      <c r="K104" s="8" t="s">
        <v>678</v>
      </c>
      <c r="L104" s="5" t="s">
        <v>751</v>
      </c>
      <c r="M104" s="5">
        <v>1</v>
      </c>
      <c r="N104" s="11"/>
      <c r="O104" s="11">
        <f t="shared" si="1"/>
        <v>0</v>
      </c>
    </row>
    <row r="105" spans="1:15" x14ac:dyDescent="0.2">
      <c r="A105" s="4" t="s">
        <v>14</v>
      </c>
      <c r="B105" s="8" t="s">
        <v>320</v>
      </c>
      <c r="C105" s="8" t="s">
        <v>645</v>
      </c>
      <c r="D105" s="8">
        <v>101</v>
      </c>
      <c r="E105" s="8" t="s">
        <v>603</v>
      </c>
      <c r="F105" s="8" t="s">
        <v>484</v>
      </c>
      <c r="G105" s="8" t="s">
        <v>1</v>
      </c>
      <c r="H105" s="8" t="s">
        <v>412</v>
      </c>
      <c r="I105" s="8">
        <v>2021</v>
      </c>
      <c r="K105" s="5" t="s">
        <v>678</v>
      </c>
      <c r="L105" s="5" t="s">
        <v>751</v>
      </c>
      <c r="M105" s="5">
        <v>1</v>
      </c>
      <c r="N105" s="11"/>
      <c r="O105" s="11">
        <f t="shared" si="1"/>
        <v>0</v>
      </c>
    </row>
    <row r="106" spans="1:15" x14ac:dyDescent="0.2">
      <c r="A106" s="4" t="s">
        <v>14</v>
      </c>
      <c r="B106" s="8" t="s">
        <v>320</v>
      </c>
      <c r="C106" s="8" t="s">
        <v>645</v>
      </c>
      <c r="D106" s="8">
        <v>102</v>
      </c>
      <c r="E106" s="8" t="s">
        <v>604</v>
      </c>
      <c r="F106" s="8" t="s">
        <v>485</v>
      </c>
      <c r="G106" s="8" t="s">
        <v>1</v>
      </c>
      <c r="H106" s="8" t="s">
        <v>660</v>
      </c>
      <c r="I106" s="8">
        <v>2021</v>
      </c>
      <c r="K106" s="5" t="s">
        <v>646</v>
      </c>
      <c r="L106" s="5" t="s">
        <v>751</v>
      </c>
      <c r="M106" s="5">
        <v>1</v>
      </c>
      <c r="N106" s="11"/>
      <c r="O106" s="11">
        <f t="shared" si="1"/>
        <v>0</v>
      </c>
    </row>
    <row r="107" spans="1:15" x14ac:dyDescent="0.2">
      <c r="A107" s="4" t="s">
        <v>14</v>
      </c>
      <c r="B107" s="8" t="s">
        <v>320</v>
      </c>
      <c r="C107" s="8" t="s">
        <v>645</v>
      </c>
      <c r="D107" s="8">
        <v>103</v>
      </c>
      <c r="E107" s="8" t="s">
        <v>605</v>
      </c>
      <c r="F107" s="8" t="s">
        <v>486</v>
      </c>
      <c r="G107" s="8" t="s">
        <v>1</v>
      </c>
      <c r="H107" s="8" t="s">
        <v>660</v>
      </c>
      <c r="I107" s="8">
        <v>2021</v>
      </c>
      <c r="K107" s="5" t="s">
        <v>646</v>
      </c>
      <c r="L107" s="5" t="s">
        <v>751</v>
      </c>
      <c r="M107" s="5">
        <v>1</v>
      </c>
      <c r="N107" s="11"/>
      <c r="O107" s="11">
        <f t="shared" si="1"/>
        <v>0</v>
      </c>
    </row>
    <row r="108" spans="1:15" x14ac:dyDescent="0.2">
      <c r="A108" s="4" t="s">
        <v>14</v>
      </c>
      <c r="B108" s="8" t="s">
        <v>320</v>
      </c>
      <c r="C108" s="8" t="s">
        <v>645</v>
      </c>
      <c r="D108" s="8">
        <v>104</v>
      </c>
      <c r="E108" s="8" t="s">
        <v>606</v>
      </c>
      <c r="F108" s="8" t="s">
        <v>306</v>
      </c>
      <c r="G108" s="8" t="s">
        <v>15</v>
      </c>
      <c r="H108" s="8" t="s">
        <v>421</v>
      </c>
      <c r="I108" s="8">
        <v>2006</v>
      </c>
      <c r="K108" s="5" t="s">
        <v>670</v>
      </c>
      <c r="L108" s="5" t="s">
        <v>656</v>
      </c>
      <c r="M108" s="5">
        <v>2</v>
      </c>
      <c r="N108" s="11"/>
      <c r="O108" s="11">
        <f t="shared" si="1"/>
        <v>0</v>
      </c>
    </row>
    <row r="109" spans="1:15" x14ac:dyDescent="0.2">
      <c r="A109" s="4" t="s">
        <v>14</v>
      </c>
      <c r="B109" s="8" t="s">
        <v>320</v>
      </c>
      <c r="C109" s="8" t="s">
        <v>645</v>
      </c>
      <c r="D109" s="8">
        <v>105</v>
      </c>
      <c r="E109" s="8" t="s">
        <v>607</v>
      </c>
      <c r="F109" s="8" t="s">
        <v>307</v>
      </c>
      <c r="G109" s="8" t="s">
        <v>15</v>
      </c>
      <c r="H109" s="8" t="s">
        <v>421</v>
      </c>
      <c r="I109" s="8">
        <v>2006</v>
      </c>
      <c r="K109" s="5" t="s">
        <v>646</v>
      </c>
      <c r="L109" s="5" t="s">
        <v>656</v>
      </c>
      <c r="M109" s="5">
        <v>2</v>
      </c>
      <c r="N109" s="11"/>
      <c r="O109" s="11">
        <f t="shared" si="1"/>
        <v>0</v>
      </c>
    </row>
    <row r="110" spans="1:15" x14ac:dyDescent="0.2">
      <c r="A110" s="4" t="s">
        <v>14</v>
      </c>
      <c r="B110" s="8" t="s">
        <v>320</v>
      </c>
      <c r="C110" s="8" t="s">
        <v>322</v>
      </c>
      <c r="D110" s="8">
        <v>106</v>
      </c>
      <c r="E110" s="8" t="s">
        <v>608</v>
      </c>
      <c r="F110" s="8" t="s">
        <v>487</v>
      </c>
      <c r="G110" s="8" t="s">
        <v>1</v>
      </c>
      <c r="H110" s="8" t="s">
        <v>488</v>
      </c>
      <c r="I110" s="8">
        <v>2023</v>
      </c>
      <c r="K110" s="5" t="s">
        <v>646</v>
      </c>
      <c r="L110" s="5" t="s">
        <v>17</v>
      </c>
      <c r="M110" s="5">
        <v>2</v>
      </c>
      <c r="N110" s="11"/>
      <c r="O110" s="11">
        <f t="shared" si="1"/>
        <v>0</v>
      </c>
    </row>
    <row r="111" spans="1:15" x14ac:dyDescent="0.2">
      <c r="A111" s="4" t="s">
        <v>14</v>
      </c>
      <c r="B111" s="8" t="s">
        <v>320</v>
      </c>
      <c r="C111" s="8" t="s">
        <v>645</v>
      </c>
      <c r="D111" s="8">
        <v>107</v>
      </c>
      <c r="E111" s="8" t="s">
        <v>609</v>
      </c>
      <c r="F111" s="8" t="s">
        <v>489</v>
      </c>
      <c r="G111" s="8" t="s">
        <v>490</v>
      </c>
      <c r="H111" s="8" t="s">
        <v>412</v>
      </c>
      <c r="I111" s="8">
        <v>2020</v>
      </c>
      <c r="K111" s="5" t="s">
        <v>646</v>
      </c>
      <c r="L111" s="5" t="s">
        <v>17</v>
      </c>
      <c r="M111" s="5">
        <v>2</v>
      </c>
      <c r="N111" s="11"/>
      <c r="O111" s="11">
        <f t="shared" si="1"/>
        <v>0</v>
      </c>
    </row>
    <row r="112" spans="1:15" x14ac:dyDescent="0.2">
      <c r="A112" s="4" t="s">
        <v>14</v>
      </c>
      <c r="B112" s="8" t="s">
        <v>320</v>
      </c>
      <c r="C112" s="8" t="s">
        <v>645</v>
      </c>
      <c r="D112" s="8">
        <v>108</v>
      </c>
      <c r="E112" s="8" t="s">
        <v>610</v>
      </c>
      <c r="F112" s="8" t="s">
        <v>679</v>
      </c>
      <c r="G112" s="8" t="s">
        <v>490</v>
      </c>
      <c r="H112" s="8" t="s">
        <v>412</v>
      </c>
      <c r="I112" s="8">
        <v>2020</v>
      </c>
      <c r="K112" s="5" t="s">
        <v>646</v>
      </c>
      <c r="L112" s="5" t="s">
        <v>656</v>
      </c>
      <c r="M112" s="5">
        <v>2</v>
      </c>
      <c r="N112" s="11"/>
      <c r="O112" s="11">
        <f t="shared" si="1"/>
        <v>0</v>
      </c>
    </row>
    <row r="113" spans="1:15" x14ac:dyDescent="0.2">
      <c r="A113" s="4" t="s">
        <v>14</v>
      </c>
      <c r="B113" s="8" t="s">
        <v>320</v>
      </c>
      <c r="C113" s="8" t="s">
        <v>645</v>
      </c>
      <c r="D113" s="8">
        <v>109</v>
      </c>
      <c r="E113" s="8" t="s">
        <v>611</v>
      </c>
      <c r="F113" s="8" t="s">
        <v>720</v>
      </c>
      <c r="G113" s="8" t="s">
        <v>1</v>
      </c>
      <c r="H113" s="8" t="s">
        <v>412</v>
      </c>
      <c r="I113" s="8">
        <v>2023</v>
      </c>
      <c r="K113" s="5" t="s">
        <v>646</v>
      </c>
      <c r="L113" s="5" t="s">
        <v>17</v>
      </c>
      <c r="M113" s="5">
        <v>2</v>
      </c>
      <c r="N113" s="11"/>
      <c r="O113" s="11">
        <f t="shared" si="1"/>
        <v>0</v>
      </c>
    </row>
    <row r="114" spans="1:15" x14ac:dyDescent="0.2">
      <c r="A114" s="4" t="s">
        <v>14</v>
      </c>
      <c r="B114" s="8" t="s">
        <v>320</v>
      </c>
      <c r="C114" s="8" t="s">
        <v>645</v>
      </c>
      <c r="D114" s="8">
        <v>110</v>
      </c>
      <c r="E114" s="8" t="s">
        <v>612</v>
      </c>
      <c r="F114" s="8" t="s">
        <v>719</v>
      </c>
      <c r="G114" s="8" t="s">
        <v>1</v>
      </c>
      <c r="H114" s="8" t="s">
        <v>412</v>
      </c>
      <c r="I114" s="8">
        <v>2023</v>
      </c>
      <c r="K114" s="5" t="s">
        <v>646</v>
      </c>
      <c r="L114" s="5" t="s">
        <v>17</v>
      </c>
      <c r="M114" s="5">
        <v>2</v>
      </c>
      <c r="N114" s="11"/>
      <c r="O114" s="11">
        <f t="shared" si="1"/>
        <v>0</v>
      </c>
    </row>
    <row r="115" spans="1:15" x14ac:dyDescent="0.2">
      <c r="A115" s="4" t="s">
        <v>14</v>
      </c>
      <c r="B115" s="8" t="s">
        <v>320</v>
      </c>
      <c r="C115" s="8" t="s">
        <v>645</v>
      </c>
      <c r="D115" s="8">
        <v>111</v>
      </c>
      <c r="E115" s="8" t="s">
        <v>613</v>
      </c>
      <c r="F115" s="8" t="s">
        <v>718</v>
      </c>
      <c r="G115" s="8" t="s">
        <v>1</v>
      </c>
      <c r="H115" s="8" t="s">
        <v>412</v>
      </c>
      <c r="I115" s="8">
        <v>2023</v>
      </c>
      <c r="K115" s="5" t="s">
        <v>646</v>
      </c>
      <c r="L115" s="5" t="s">
        <v>17</v>
      </c>
      <c r="M115" s="5">
        <v>2</v>
      </c>
      <c r="N115" s="11"/>
      <c r="O115" s="11">
        <f t="shared" si="1"/>
        <v>0</v>
      </c>
    </row>
    <row r="116" spans="1:15" x14ac:dyDescent="0.2">
      <c r="A116" s="4" t="s">
        <v>14</v>
      </c>
      <c r="B116" s="8" t="s">
        <v>320</v>
      </c>
      <c r="C116" s="8" t="s">
        <v>645</v>
      </c>
      <c r="D116" s="8">
        <v>112</v>
      </c>
      <c r="E116" s="8" t="s">
        <v>614</v>
      </c>
      <c r="F116" s="8" t="s">
        <v>721</v>
      </c>
      <c r="G116" s="8" t="s">
        <v>1</v>
      </c>
      <c r="H116" s="8" t="s">
        <v>412</v>
      </c>
      <c r="I116" s="8">
        <v>2023</v>
      </c>
      <c r="K116" s="5" t="s">
        <v>646</v>
      </c>
      <c r="L116" s="5" t="s">
        <v>17</v>
      </c>
      <c r="M116" s="5">
        <v>2</v>
      </c>
      <c r="N116" s="11"/>
      <c r="O116" s="11">
        <f t="shared" si="1"/>
        <v>0</v>
      </c>
    </row>
    <row r="117" spans="1:15" x14ac:dyDescent="0.2">
      <c r="A117" s="4" t="s">
        <v>14</v>
      </c>
      <c r="B117" s="8" t="s">
        <v>320</v>
      </c>
      <c r="C117" s="8" t="s">
        <v>645</v>
      </c>
      <c r="D117" s="8">
        <v>113</v>
      </c>
      <c r="E117" s="8" t="s">
        <v>615</v>
      </c>
      <c r="F117" s="8" t="s">
        <v>722</v>
      </c>
      <c r="G117" s="8" t="s">
        <v>1</v>
      </c>
      <c r="H117" s="8" t="s">
        <v>412</v>
      </c>
      <c r="I117" s="8">
        <v>2023</v>
      </c>
      <c r="K117" s="5" t="s">
        <v>646</v>
      </c>
      <c r="L117" s="5" t="s">
        <v>17</v>
      </c>
      <c r="M117" s="5">
        <v>2</v>
      </c>
      <c r="N117" s="11"/>
      <c r="O117" s="11">
        <f t="shared" si="1"/>
        <v>0</v>
      </c>
    </row>
    <row r="118" spans="1:15" x14ac:dyDescent="0.2">
      <c r="A118" s="4" t="s">
        <v>14</v>
      </c>
      <c r="B118" s="8" t="s">
        <v>320</v>
      </c>
      <c r="C118" s="8" t="s">
        <v>645</v>
      </c>
      <c r="D118" s="8">
        <v>114</v>
      </c>
      <c r="E118" s="8" t="s">
        <v>616</v>
      </c>
      <c r="F118" s="8" t="s">
        <v>723</v>
      </c>
      <c r="G118" s="8" t="s">
        <v>1</v>
      </c>
      <c r="H118" s="8" t="s">
        <v>412</v>
      </c>
      <c r="I118" s="8">
        <v>2023</v>
      </c>
      <c r="K118" s="5" t="s">
        <v>646</v>
      </c>
      <c r="L118" s="5" t="s">
        <v>17</v>
      </c>
      <c r="M118" s="5">
        <v>2</v>
      </c>
      <c r="N118" s="11"/>
      <c r="O118" s="11">
        <f t="shared" si="1"/>
        <v>0</v>
      </c>
    </row>
    <row r="119" spans="1:15" x14ac:dyDescent="0.2">
      <c r="A119" s="4" t="s">
        <v>14</v>
      </c>
      <c r="B119" s="8" t="s">
        <v>320</v>
      </c>
      <c r="C119" s="8" t="s">
        <v>645</v>
      </c>
      <c r="D119" s="8">
        <v>115</v>
      </c>
      <c r="E119" s="8" t="s">
        <v>617</v>
      </c>
      <c r="F119" s="8" t="s">
        <v>724</v>
      </c>
      <c r="G119" s="8" t="s">
        <v>1</v>
      </c>
      <c r="H119" s="8" t="s">
        <v>412</v>
      </c>
      <c r="I119" s="8">
        <v>2023</v>
      </c>
      <c r="K119" s="5" t="s">
        <v>646</v>
      </c>
      <c r="L119" s="5" t="s">
        <v>17</v>
      </c>
      <c r="M119" s="5">
        <v>2</v>
      </c>
      <c r="N119" s="11"/>
      <c r="O119" s="11">
        <f t="shared" si="1"/>
        <v>0</v>
      </c>
    </row>
    <row r="120" spans="1:15" x14ac:dyDescent="0.2">
      <c r="A120" s="4" t="s">
        <v>14</v>
      </c>
      <c r="B120" s="8" t="s">
        <v>320</v>
      </c>
      <c r="C120" s="8" t="s">
        <v>645</v>
      </c>
      <c r="D120" s="8">
        <v>116</v>
      </c>
      <c r="E120" s="8" t="s">
        <v>618</v>
      </c>
      <c r="F120" s="8" t="s">
        <v>725</v>
      </c>
      <c r="G120" s="8" t="s">
        <v>1</v>
      </c>
      <c r="H120" s="8" t="s">
        <v>412</v>
      </c>
      <c r="I120" s="8">
        <v>2023</v>
      </c>
      <c r="K120" s="5" t="s">
        <v>646</v>
      </c>
      <c r="L120" s="5" t="s">
        <v>17</v>
      </c>
      <c r="M120" s="5">
        <v>2</v>
      </c>
      <c r="N120" s="11"/>
      <c r="O120" s="11">
        <f t="shared" si="1"/>
        <v>0</v>
      </c>
    </row>
    <row r="121" spans="1:15" x14ac:dyDescent="0.2">
      <c r="A121" s="4" t="s">
        <v>14</v>
      </c>
      <c r="B121" s="8" t="s">
        <v>320</v>
      </c>
      <c r="C121" s="8" t="s">
        <v>645</v>
      </c>
      <c r="D121" s="8">
        <v>117</v>
      </c>
      <c r="F121" s="8" t="s">
        <v>726</v>
      </c>
      <c r="G121" s="8" t="s">
        <v>1</v>
      </c>
      <c r="H121" s="8" t="s">
        <v>412</v>
      </c>
      <c r="I121" s="8">
        <v>2023</v>
      </c>
      <c r="K121" s="5" t="s">
        <v>646</v>
      </c>
      <c r="L121" s="5" t="s">
        <v>17</v>
      </c>
      <c r="M121" s="5">
        <v>2</v>
      </c>
      <c r="N121" s="11"/>
      <c r="O121" s="11">
        <f t="shared" si="1"/>
        <v>0</v>
      </c>
    </row>
    <row r="122" spans="1:15" x14ac:dyDescent="0.2">
      <c r="A122" s="4" t="s">
        <v>14</v>
      </c>
      <c r="B122" s="8" t="s">
        <v>320</v>
      </c>
      <c r="C122" s="8" t="s">
        <v>645</v>
      </c>
      <c r="D122" s="8">
        <v>118</v>
      </c>
      <c r="F122" s="8" t="s">
        <v>727</v>
      </c>
      <c r="G122" s="8" t="s">
        <v>1</v>
      </c>
      <c r="H122" s="8" t="s">
        <v>412</v>
      </c>
      <c r="I122" s="8">
        <v>2023</v>
      </c>
      <c r="K122" s="5" t="s">
        <v>646</v>
      </c>
      <c r="L122" s="5" t="s">
        <v>17</v>
      </c>
      <c r="M122" s="5">
        <v>2</v>
      </c>
      <c r="N122" s="11"/>
      <c r="O122" s="11">
        <f t="shared" si="1"/>
        <v>0</v>
      </c>
    </row>
    <row r="123" spans="1:15" x14ac:dyDescent="0.2">
      <c r="A123" s="4" t="s">
        <v>14</v>
      </c>
      <c r="B123" s="8" t="s">
        <v>320</v>
      </c>
      <c r="C123" s="8" t="s">
        <v>645</v>
      </c>
      <c r="D123" s="8">
        <v>119</v>
      </c>
      <c r="F123" s="8" t="s">
        <v>728</v>
      </c>
      <c r="G123" s="8" t="s">
        <v>1</v>
      </c>
      <c r="H123" s="8" t="s">
        <v>412</v>
      </c>
      <c r="I123" s="8">
        <v>2023</v>
      </c>
      <c r="K123" s="5" t="s">
        <v>646</v>
      </c>
      <c r="L123" s="5" t="s">
        <v>17</v>
      </c>
      <c r="M123" s="5">
        <v>2</v>
      </c>
      <c r="N123" s="11"/>
      <c r="O123" s="11">
        <f t="shared" si="1"/>
        <v>0</v>
      </c>
    </row>
    <row r="124" spans="1:15" x14ac:dyDescent="0.2">
      <c r="A124" s="4" t="s">
        <v>14</v>
      </c>
      <c r="B124" s="8" t="s">
        <v>320</v>
      </c>
      <c r="C124" s="8" t="s">
        <v>645</v>
      </c>
      <c r="D124" s="8">
        <v>120</v>
      </c>
      <c r="F124" s="8" t="s">
        <v>729</v>
      </c>
      <c r="G124" s="8" t="s">
        <v>18</v>
      </c>
      <c r="H124" s="8" t="s">
        <v>730</v>
      </c>
      <c r="I124" s="8">
        <v>2022</v>
      </c>
      <c r="K124" s="5" t="s">
        <v>735</v>
      </c>
      <c r="L124" s="5" t="s">
        <v>17</v>
      </c>
      <c r="M124" s="5">
        <v>2</v>
      </c>
      <c r="N124" s="11"/>
      <c r="O124" s="11">
        <f t="shared" si="1"/>
        <v>0</v>
      </c>
    </row>
    <row r="125" spans="1:15" x14ac:dyDescent="0.2">
      <c r="A125" s="4" t="s">
        <v>14</v>
      </c>
      <c r="B125" s="8" t="s">
        <v>320</v>
      </c>
      <c r="C125" s="8" t="s">
        <v>645</v>
      </c>
      <c r="D125" s="8">
        <v>121</v>
      </c>
      <c r="E125" s="8" t="s">
        <v>619</v>
      </c>
      <c r="F125" s="8" t="s">
        <v>491</v>
      </c>
      <c r="G125" s="8" t="s">
        <v>492</v>
      </c>
      <c r="H125" s="8" t="s">
        <v>412</v>
      </c>
      <c r="I125" s="8">
        <v>2019</v>
      </c>
      <c r="K125" s="5" t="s">
        <v>646</v>
      </c>
      <c r="L125" s="5" t="s">
        <v>17</v>
      </c>
      <c r="M125" s="5">
        <v>2</v>
      </c>
      <c r="N125" s="11"/>
      <c r="O125" s="11">
        <f t="shared" si="1"/>
        <v>0</v>
      </c>
    </row>
    <row r="126" spans="1:15" x14ac:dyDescent="0.2">
      <c r="A126" s="4" t="s">
        <v>14</v>
      </c>
      <c r="B126" s="8" t="s">
        <v>320</v>
      </c>
      <c r="C126" s="8" t="s">
        <v>645</v>
      </c>
      <c r="D126" s="8">
        <v>122</v>
      </c>
      <c r="E126" s="8" t="s">
        <v>620</v>
      </c>
      <c r="F126" s="8" t="s">
        <v>491</v>
      </c>
      <c r="G126" s="8" t="s">
        <v>492</v>
      </c>
      <c r="H126" s="8" t="s">
        <v>412</v>
      </c>
      <c r="I126" s="8">
        <v>2019</v>
      </c>
      <c r="K126" s="5" t="s">
        <v>646</v>
      </c>
      <c r="L126" s="5" t="s">
        <v>17</v>
      </c>
      <c r="M126" s="5">
        <v>2</v>
      </c>
      <c r="N126" s="11"/>
      <c r="O126" s="11">
        <f t="shared" si="1"/>
        <v>0</v>
      </c>
    </row>
    <row r="127" spans="1:15" x14ac:dyDescent="0.2">
      <c r="A127" s="4" t="s">
        <v>14</v>
      </c>
      <c r="B127" s="8" t="s">
        <v>320</v>
      </c>
      <c r="C127" s="8" t="s">
        <v>645</v>
      </c>
      <c r="D127" s="8">
        <v>123</v>
      </c>
      <c r="E127" s="8" t="s">
        <v>621</v>
      </c>
      <c r="F127" s="8" t="s">
        <v>493</v>
      </c>
      <c r="G127" s="8" t="s">
        <v>648</v>
      </c>
      <c r="H127" s="8" t="s">
        <v>453</v>
      </c>
      <c r="I127" s="8">
        <v>2021</v>
      </c>
      <c r="K127" s="5" t="s">
        <v>646</v>
      </c>
      <c r="L127" s="5" t="s">
        <v>17</v>
      </c>
      <c r="M127" s="5">
        <v>2</v>
      </c>
      <c r="N127" s="11"/>
      <c r="O127" s="11">
        <f t="shared" si="1"/>
        <v>0</v>
      </c>
    </row>
    <row r="128" spans="1:15" x14ac:dyDescent="0.2">
      <c r="A128" s="4" t="s">
        <v>14</v>
      </c>
      <c r="B128" s="8" t="s">
        <v>320</v>
      </c>
      <c r="C128" s="8" t="s">
        <v>645</v>
      </c>
      <c r="D128" s="8">
        <v>124</v>
      </c>
      <c r="E128" s="8" t="s">
        <v>622</v>
      </c>
      <c r="F128" s="8" t="s">
        <v>493</v>
      </c>
      <c r="G128" s="8" t="s">
        <v>648</v>
      </c>
      <c r="H128" s="8" t="s">
        <v>412</v>
      </c>
      <c r="I128" s="8">
        <v>2021</v>
      </c>
      <c r="K128" s="5" t="s">
        <v>646</v>
      </c>
      <c r="L128" s="5" t="s">
        <v>17</v>
      </c>
      <c r="M128" s="5">
        <v>2</v>
      </c>
      <c r="N128" s="11"/>
      <c r="O128" s="11">
        <f t="shared" si="1"/>
        <v>0</v>
      </c>
    </row>
    <row r="129" spans="1:15" x14ac:dyDescent="0.2">
      <c r="A129" s="4" t="s">
        <v>14</v>
      </c>
      <c r="B129" s="8" t="s">
        <v>320</v>
      </c>
      <c r="C129" s="8" t="s">
        <v>499</v>
      </c>
      <c r="D129" s="8">
        <v>125</v>
      </c>
      <c r="E129" s="8" t="s">
        <v>623</v>
      </c>
      <c r="F129" s="8" t="s">
        <v>500</v>
      </c>
      <c r="H129" s="8" t="s">
        <v>502</v>
      </c>
      <c r="I129" s="8">
        <v>2013</v>
      </c>
      <c r="K129" s="5" t="s">
        <v>650</v>
      </c>
      <c r="L129" s="5" t="s">
        <v>17</v>
      </c>
      <c r="M129" s="5">
        <v>2</v>
      </c>
      <c r="N129" s="11"/>
      <c r="O129" s="11">
        <f t="shared" si="1"/>
        <v>0</v>
      </c>
    </row>
    <row r="130" spans="1:15" x14ac:dyDescent="0.2">
      <c r="A130" s="4" t="s">
        <v>14</v>
      </c>
      <c r="B130" s="8" t="s">
        <v>320</v>
      </c>
      <c r="C130" s="8" t="s">
        <v>499</v>
      </c>
      <c r="D130" s="8">
        <v>126</v>
      </c>
      <c r="E130" s="8" t="s">
        <v>624</v>
      </c>
      <c r="F130" s="8" t="s">
        <v>501</v>
      </c>
      <c r="H130" s="8" t="s">
        <v>502</v>
      </c>
      <c r="I130" s="8">
        <v>2013</v>
      </c>
      <c r="K130" s="5" t="s">
        <v>650</v>
      </c>
      <c r="L130" s="5" t="s">
        <v>17</v>
      </c>
      <c r="M130" s="5">
        <v>2</v>
      </c>
      <c r="N130" s="11"/>
      <c r="O130" s="11">
        <f t="shared" si="1"/>
        <v>0</v>
      </c>
    </row>
    <row r="131" spans="1:15" x14ac:dyDescent="0.2">
      <c r="A131" s="4" t="s">
        <v>14</v>
      </c>
      <c r="B131" s="8" t="s">
        <v>343</v>
      </c>
      <c r="C131" s="8" t="s">
        <v>344</v>
      </c>
      <c r="D131" s="8">
        <v>127</v>
      </c>
      <c r="E131" s="8" t="s">
        <v>631</v>
      </c>
      <c r="F131" s="8" t="s">
        <v>21</v>
      </c>
      <c r="G131" s="8" t="s">
        <v>19</v>
      </c>
      <c r="H131" s="8" t="s">
        <v>321</v>
      </c>
      <c r="I131" s="8">
        <v>2016</v>
      </c>
      <c r="K131" s="5" t="s">
        <v>736</v>
      </c>
      <c r="L131" s="5" t="s">
        <v>17</v>
      </c>
      <c r="M131" s="5">
        <v>2</v>
      </c>
      <c r="N131" s="11"/>
      <c r="O131" s="11">
        <f t="shared" si="1"/>
        <v>0</v>
      </c>
    </row>
    <row r="132" spans="1:15" x14ac:dyDescent="0.2">
      <c r="A132" s="4" t="s">
        <v>14</v>
      </c>
      <c r="B132" s="8" t="s">
        <v>343</v>
      </c>
      <c r="C132" s="8" t="s">
        <v>345</v>
      </c>
      <c r="D132" s="8">
        <v>128</v>
      </c>
      <c r="E132" s="8" t="s">
        <v>643</v>
      </c>
      <c r="F132" s="8" t="s">
        <v>503</v>
      </c>
      <c r="G132" s="8" t="s">
        <v>1</v>
      </c>
      <c r="H132" s="8" t="s">
        <v>504</v>
      </c>
      <c r="K132" s="5" t="s">
        <v>735</v>
      </c>
      <c r="L132" s="5" t="s">
        <v>17</v>
      </c>
      <c r="M132" s="5">
        <v>2</v>
      </c>
      <c r="N132" s="11"/>
      <c r="O132" s="11">
        <f t="shared" si="1"/>
        <v>0</v>
      </c>
    </row>
    <row r="133" spans="1:15" x14ac:dyDescent="0.2">
      <c r="A133" s="4" t="s">
        <v>14</v>
      </c>
      <c r="B133" s="8" t="s">
        <v>22</v>
      </c>
      <c r="C133" s="8" t="s">
        <v>23</v>
      </c>
      <c r="D133" s="8">
        <v>129</v>
      </c>
      <c r="E133" s="8" t="s">
        <v>639</v>
      </c>
      <c r="F133" s="8" t="s">
        <v>25</v>
      </c>
      <c r="G133" s="8" t="s">
        <v>26</v>
      </c>
      <c r="H133" s="8" t="s">
        <v>495</v>
      </c>
      <c r="I133" s="8">
        <v>2010</v>
      </c>
      <c r="K133" s="5" t="s">
        <v>737</v>
      </c>
      <c r="L133" s="5" t="s">
        <v>17</v>
      </c>
      <c r="M133" s="5">
        <v>2</v>
      </c>
      <c r="N133" s="11"/>
      <c r="O133" s="11">
        <f>N133*1.2</f>
        <v>0</v>
      </c>
    </row>
    <row r="134" spans="1:15" x14ac:dyDescent="0.2">
      <c r="A134" s="4" t="s">
        <v>14</v>
      </c>
      <c r="B134" s="8" t="s">
        <v>22</v>
      </c>
      <c r="C134" s="8" t="s">
        <v>23</v>
      </c>
      <c r="D134" s="8">
        <v>130</v>
      </c>
      <c r="E134" s="8" t="s">
        <v>640</v>
      </c>
      <c r="F134" s="8" t="s">
        <v>290</v>
      </c>
      <c r="G134" s="8" t="s">
        <v>26</v>
      </c>
      <c r="H134" s="8" t="s">
        <v>453</v>
      </c>
      <c r="I134" s="8">
        <v>2009</v>
      </c>
      <c r="K134" s="5" t="s">
        <v>737</v>
      </c>
      <c r="L134" s="5" t="s">
        <v>17</v>
      </c>
      <c r="M134" s="5">
        <v>2</v>
      </c>
      <c r="N134" s="11"/>
      <c r="O134" s="11">
        <f t="shared" ref="O134:O136" si="2">N134*1.2</f>
        <v>0</v>
      </c>
    </row>
    <row r="135" spans="1:15" x14ac:dyDescent="0.2">
      <c r="A135" s="4" t="s">
        <v>14</v>
      </c>
      <c r="B135" s="8" t="s">
        <v>22</v>
      </c>
      <c r="C135" s="8" t="s">
        <v>24</v>
      </c>
      <c r="D135" s="8">
        <v>131</v>
      </c>
      <c r="E135" s="8" t="s">
        <v>641</v>
      </c>
      <c r="F135" s="8" t="s">
        <v>292</v>
      </c>
      <c r="G135" s="8" t="s">
        <v>291</v>
      </c>
      <c r="H135" s="8" t="s">
        <v>497</v>
      </c>
      <c r="I135" s="8">
        <v>2005</v>
      </c>
      <c r="K135" s="5" t="s">
        <v>735</v>
      </c>
      <c r="L135" s="5" t="s">
        <v>17</v>
      </c>
      <c r="M135" s="5">
        <v>2</v>
      </c>
      <c r="N135" s="11"/>
      <c r="O135" s="11">
        <f t="shared" si="2"/>
        <v>0</v>
      </c>
    </row>
    <row r="136" spans="1:15" x14ac:dyDescent="0.2">
      <c r="A136" s="4" t="s">
        <v>14</v>
      </c>
      <c r="B136" s="8" t="s">
        <v>22</v>
      </c>
      <c r="C136" s="8" t="s">
        <v>24</v>
      </c>
      <c r="D136" s="8">
        <v>132</v>
      </c>
      <c r="E136" s="8" t="s">
        <v>642</v>
      </c>
      <c r="F136" s="8" t="s">
        <v>293</v>
      </c>
      <c r="G136" s="8" t="s">
        <v>27</v>
      </c>
      <c r="H136" s="8" t="s">
        <v>497</v>
      </c>
      <c r="I136" s="8">
        <v>2008</v>
      </c>
      <c r="K136" s="5" t="s">
        <v>735</v>
      </c>
      <c r="L136" s="5" t="s">
        <v>17</v>
      </c>
      <c r="M136" s="5">
        <v>2</v>
      </c>
      <c r="N136" s="11"/>
      <c r="O136" s="11">
        <f t="shared" si="2"/>
        <v>0</v>
      </c>
    </row>
    <row r="137" spans="1:15" x14ac:dyDescent="0.2">
      <c r="A137" s="4" t="s">
        <v>14</v>
      </c>
      <c r="B137" s="8" t="s">
        <v>29</v>
      </c>
      <c r="C137" s="8" t="s">
        <v>30</v>
      </c>
      <c r="D137" s="8">
        <v>133</v>
      </c>
      <c r="E137" s="8" t="s">
        <v>627</v>
      </c>
      <c r="F137" s="8" t="s">
        <v>295</v>
      </c>
      <c r="G137" s="8" t="s">
        <v>26</v>
      </c>
      <c r="H137" s="8" t="s">
        <v>421</v>
      </c>
      <c r="I137" s="8">
        <v>2008</v>
      </c>
      <c r="K137" s="5" t="s">
        <v>737</v>
      </c>
      <c r="L137" s="5" t="s">
        <v>17</v>
      </c>
      <c r="M137" s="5">
        <v>2</v>
      </c>
      <c r="N137" s="11"/>
      <c r="O137" s="11">
        <f>N137*1.1</f>
        <v>0</v>
      </c>
    </row>
    <row r="138" spans="1:15" x14ac:dyDescent="0.2">
      <c r="A138" s="4" t="s">
        <v>14</v>
      </c>
      <c r="B138" s="8" t="s">
        <v>29</v>
      </c>
      <c r="C138" s="8" t="s">
        <v>30</v>
      </c>
      <c r="D138" s="8">
        <v>134</v>
      </c>
      <c r="E138" s="8" t="s">
        <v>628</v>
      </c>
      <c r="F138" s="8" t="s">
        <v>296</v>
      </c>
      <c r="G138" s="8" t="s">
        <v>26</v>
      </c>
      <c r="H138" s="8" t="s">
        <v>421</v>
      </c>
      <c r="I138" s="8">
        <v>2008</v>
      </c>
      <c r="K138" s="5" t="s">
        <v>737</v>
      </c>
      <c r="L138" s="5" t="s">
        <v>17</v>
      </c>
      <c r="M138" s="5">
        <v>2</v>
      </c>
      <c r="N138" s="11"/>
      <c r="O138" s="11">
        <f t="shared" ref="O138:O147" si="3">N138*1.1</f>
        <v>0</v>
      </c>
    </row>
    <row r="139" spans="1:15" x14ac:dyDescent="0.2">
      <c r="A139" s="4" t="s">
        <v>14</v>
      </c>
      <c r="B139" s="8" t="s">
        <v>29</v>
      </c>
      <c r="C139" s="8" t="s">
        <v>30</v>
      </c>
      <c r="D139" s="8">
        <v>135</v>
      </c>
      <c r="E139" s="8" t="s">
        <v>629</v>
      </c>
      <c r="F139" s="8" t="s">
        <v>297</v>
      </c>
      <c r="G139" s="8" t="s">
        <v>294</v>
      </c>
      <c r="H139" s="8" t="s">
        <v>497</v>
      </c>
      <c r="I139" s="8">
        <v>2008</v>
      </c>
      <c r="K139" s="5" t="s">
        <v>646</v>
      </c>
      <c r="L139" s="5" t="s">
        <v>17</v>
      </c>
      <c r="M139" s="5">
        <v>2</v>
      </c>
      <c r="N139" s="11"/>
      <c r="O139" s="11">
        <f t="shared" si="3"/>
        <v>0</v>
      </c>
    </row>
    <row r="140" spans="1:15" x14ac:dyDescent="0.2">
      <c r="A140" s="4" t="s">
        <v>14</v>
      </c>
      <c r="B140" s="8" t="s">
        <v>29</v>
      </c>
      <c r="C140" s="8" t="s">
        <v>30</v>
      </c>
      <c r="D140" s="8">
        <v>136</v>
      </c>
      <c r="E140" s="8" t="s">
        <v>630</v>
      </c>
      <c r="F140" s="8" t="s">
        <v>297</v>
      </c>
      <c r="G140" s="8" t="s">
        <v>294</v>
      </c>
      <c r="H140" s="8" t="s">
        <v>498</v>
      </c>
      <c r="I140" s="8">
        <v>2008</v>
      </c>
      <c r="K140" s="5" t="s">
        <v>646</v>
      </c>
      <c r="L140" s="5" t="s">
        <v>17</v>
      </c>
      <c r="M140" s="5">
        <v>2</v>
      </c>
      <c r="N140" s="11"/>
      <c r="O140" s="11">
        <f t="shared" si="3"/>
        <v>0</v>
      </c>
    </row>
    <row r="141" spans="1:15" x14ac:dyDescent="0.2">
      <c r="A141" s="4" t="s">
        <v>14</v>
      </c>
      <c r="B141" s="8" t="s">
        <v>35</v>
      </c>
      <c r="C141" s="8" t="s">
        <v>298</v>
      </c>
      <c r="D141" s="8">
        <v>137</v>
      </c>
      <c r="E141" s="8" t="s">
        <v>632</v>
      </c>
      <c r="F141" s="8" t="s">
        <v>300</v>
      </c>
      <c r="G141" s="8" t="s">
        <v>644</v>
      </c>
      <c r="H141" s="8" t="s">
        <v>494</v>
      </c>
      <c r="I141" s="8">
        <v>2008</v>
      </c>
      <c r="K141" s="5" t="s">
        <v>651</v>
      </c>
      <c r="L141" s="5" t="s">
        <v>17</v>
      </c>
      <c r="M141" s="5">
        <v>2</v>
      </c>
      <c r="N141" s="11"/>
      <c r="O141" s="11">
        <f t="shared" si="3"/>
        <v>0</v>
      </c>
    </row>
    <row r="142" spans="1:15" x14ac:dyDescent="0.2">
      <c r="A142" s="4" t="s">
        <v>14</v>
      </c>
      <c r="B142" s="8" t="s">
        <v>35</v>
      </c>
      <c r="C142" s="8" t="s">
        <v>298</v>
      </c>
      <c r="D142" s="8">
        <v>138</v>
      </c>
      <c r="E142" s="8" t="s">
        <v>633</v>
      </c>
      <c r="F142" s="8" t="s">
        <v>301</v>
      </c>
      <c r="G142" s="8" t="s">
        <v>1</v>
      </c>
      <c r="H142" s="8" t="s">
        <v>453</v>
      </c>
      <c r="I142" s="8">
        <v>2008</v>
      </c>
      <c r="K142" s="5" t="s">
        <v>652</v>
      </c>
      <c r="L142" s="5" t="s">
        <v>17</v>
      </c>
      <c r="M142" s="5">
        <v>2</v>
      </c>
      <c r="N142" s="11"/>
      <c r="O142" s="11">
        <f t="shared" si="3"/>
        <v>0</v>
      </c>
    </row>
    <row r="143" spans="1:15" x14ac:dyDescent="0.2">
      <c r="A143" s="4" t="s">
        <v>14</v>
      </c>
      <c r="B143" s="8" t="s">
        <v>35</v>
      </c>
      <c r="C143" s="8" t="s">
        <v>299</v>
      </c>
      <c r="D143" s="8">
        <v>139</v>
      </c>
      <c r="E143" s="8" t="s">
        <v>634</v>
      </c>
      <c r="F143" s="8" t="s">
        <v>302</v>
      </c>
      <c r="G143" s="8" t="s">
        <v>15</v>
      </c>
      <c r="H143" s="8" t="s">
        <v>495</v>
      </c>
      <c r="I143" s="8">
        <v>1999</v>
      </c>
      <c r="K143" s="5" t="s">
        <v>738</v>
      </c>
      <c r="L143" s="5" t="s">
        <v>17</v>
      </c>
      <c r="M143" s="5">
        <v>2</v>
      </c>
      <c r="N143" s="11"/>
      <c r="O143" s="11">
        <f t="shared" si="3"/>
        <v>0</v>
      </c>
    </row>
    <row r="144" spans="1:15" x14ac:dyDescent="0.2">
      <c r="A144" s="4" t="s">
        <v>14</v>
      </c>
      <c r="B144" s="8" t="s">
        <v>35</v>
      </c>
      <c r="C144" s="8" t="s">
        <v>299</v>
      </c>
      <c r="D144" s="8">
        <v>140</v>
      </c>
      <c r="E144" s="8" t="s">
        <v>635</v>
      </c>
      <c r="F144" s="8" t="s">
        <v>303</v>
      </c>
      <c r="G144" s="8" t="s">
        <v>15</v>
      </c>
      <c r="H144" s="8" t="s">
        <v>495</v>
      </c>
      <c r="I144" s="8">
        <v>1999</v>
      </c>
      <c r="K144" s="5" t="s">
        <v>738</v>
      </c>
      <c r="L144" s="5" t="s">
        <v>17</v>
      </c>
      <c r="M144" s="5">
        <v>2</v>
      </c>
      <c r="N144" s="11"/>
      <c r="O144" s="11">
        <f t="shared" si="3"/>
        <v>0</v>
      </c>
    </row>
    <row r="145" spans="1:15" x14ac:dyDescent="0.2">
      <c r="A145" s="4" t="s">
        <v>14</v>
      </c>
      <c r="B145" s="8" t="s">
        <v>35</v>
      </c>
      <c r="C145" s="8" t="s">
        <v>299</v>
      </c>
      <c r="D145" s="8">
        <v>141</v>
      </c>
      <c r="E145" s="8" t="s">
        <v>636</v>
      </c>
      <c r="F145" s="8" t="s">
        <v>36</v>
      </c>
      <c r="G145" s="8" t="s">
        <v>644</v>
      </c>
      <c r="H145" s="8" t="s">
        <v>453</v>
      </c>
      <c r="I145" s="8">
        <v>2006</v>
      </c>
      <c r="K145" s="5" t="s">
        <v>653</v>
      </c>
      <c r="L145" s="5" t="s">
        <v>17</v>
      </c>
      <c r="M145" s="5">
        <v>2</v>
      </c>
      <c r="N145" s="11"/>
      <c r="O145" s="11">
        <f t="shared" si="3"/>
        <v>0</v>
      </c>
    </row>
    <row r="146" spans="1:15" x14ac:dyDescent="0.2">
      <c r="A146" s="4" t="s">
        <v>14</v>
      </c>
      <c r="B146" s="8" t="s">
        <v>35</v>
      </c>
      <c r="C146" s="8" t="s">
        <v>298</v>
      </c>
      <c r="D146" s="8">
        <v>142</v>
      </c>
      <c r="E146" s="8" t="s">
        <v>637</v>
      </c>
      <c r="F146" s="8" t="s">
        <v>304</v>
      </c>
      <c r="G146" s="8" t="s">
        <v>34</v>
      </c>
      <c r="H146" s="8" t="s">
        <v>453</v>
      </c>
      <c r="I146" s="8">
        <v>2015</v>
      </c>
      <c r="K146" s="5" t="s">
        <v>654</v>
      </c>
      <c r="L146" s="5" t="s">
        <v>17</v>
      </c>
      <c r="M146" s="5">
        <v>2</v>
      </c>
      <c r="N146" s="11"/>
      <c r="O146" s="11">
        <f t="shared" si="3"/>
        <v>0</v>
      </c>
    </row>
    <row r="147" spans="1:15" x14ac:dyDescent="0.2">
      <c r="A147" s="4" t="s">
        <v>14</v>
      </c>
      <c r="B147" s="8" t="s">
        <v>35</v>
      </c>
      <c r="C147" s="8" t="s">
        <v>299</v>
      </c>
      <c r="D147" s="8">
        <v>143</v>
      </c>
      <c r="E147" s="8" t="s">
        <v>638</v>
      </c>
      <c r="F147" s="8" t="s">
        <v>305</v>
      </c>
      <c r="G147" s="8" t="s">
        <v>381</v>
      </c>
      <c r="H147" s="8" t="s">
        <v>496</v>
      </c>
      <c r="I147" s="8">
        <v>2006</v>
      </c>
      <c r="K147" s="5" t="s">
        <v>655</v>
      </c>
      <c r="L147" s="5" t="s">
        <v>17</v>
      </c>
      <c r="M147" s="5">
        <v>2</v>
      </c>
      <c r="N147" s="11"/>
      <c r="O147" s="11">
        <f t="shared" si="3"/>
        <v>0</v>
      </c>
    </row>
    <row r="148" spans="1:15" ht="15.75" x14ac:dyDescent="0.2">
      <c r="A148" s="49" t="s">
        <v>683</v>
      </c>
      <c r="B148" s="49"/>
      <c r="C148" s="49"/>
      <c r="D148" s="49"/>
      <c r="E148" s="49"/>
      <c r="F148" s="49"/>
      <c r="G148" s="49"/>
      <c r="H148" s="49"/>
      <c r="I148" s="49"/>
      <c r="J148" s="49"/>
      <c r="K148" s="49"/>
      <c r="L148" s="49"/>
      <c r="M148" s="49"/>
      <c r="N148" s="12">
        <f>SUM(N7:N147)</f>
        <v>0</v>
      </c>
      <c r="O148" s="12">
        <f>SUM(O7:O147)</f>
        <v>0</v>
      </c>
    </row>
  </sheetData>
  <mergeCells count="4">
    <mergeCell ref="A148:M148"/>
    <mergeCell ref="A3:O3"/>
    <mergeCell ref="A1:O1"/>
    <mergeCell ref="A4:O4"/>
  </mergeCells>
  <conditionalFormatting sqref="K149:K1048576">
    <cfRule type="cellIs" dxfId="45" priority="15" operator="equal">
      <formula>"Astreinte"</formula>
    </cfRule>
  </conditionalFormatting>
  <pageMargins left="0.25" right="0.25" top="0.75" bottom="0.75" header="0.3" footer="0.3"/>
  <pageSetup paperSize="8" scale="6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orkbookViewId="0">
      <selection activeCell="F34" sqref="F34"/>
    </sheetView>
  </sheetViews>
  <sheetFormatPr baseColWidth="10" defaultRowHeight="12.75" x14ac:dyDescent="0.2"/>
  <cols>
    <col min="1" max="1" width="13.28515625" style="4" bestFit="1" customWidth="1"/>
    <col min="2" max="2" width="20.28515625" style="8" bestFit="1" customWidth="1"/>
    <col min="3" max="3" width="17.42578125" style="8" bestFit="1" customWidth="1"/>
    <col min="4" max="4" width="13.42578125" style="8" bestFit="1" customWidth="1"/>
    <col min="5" max="5" width="8.28515625" style="8" customWidth="1"/>
    <col min="6" max="6" width="39.28515625" style="8" bestFit="1" customWidth="1"/>
    <col min="7" max="7" width="17.28515625" style="8" bestFit="1" customWidth="1"/>
    <col min="8" max="8" width="26.140625" style="8" bestFit="1" customWidth="1"/>
    <col min="9" max="9" width="6.42578125" style="8" bestFit="1" customWidth="1"/>
    <col min="10" max="10" width="11" style="8" customWidth="1"/>
    <col min="11" max="11" width="32" style="5" bestFit="1" customWidth="1"/>
    <col min="12" max="12" width="19.5703125" style="5" bestFit="1" customWidth="1"/>
    <col min="13" max="13" width="11.140625" style="5" bestFit="1" customWidth="1"/>
    <col min="14" max="15" width="13.85546875" style="4" customWidth="1"/>
    <col min="16" max="16384" width="11.42578125" style="4"/>
  </cols>
  <sheetData>
    <row r="1" spans="1:15" s="2" customFormat="1" ht="18.75" customHeight="1" x14ac:dyDescent="0.25">
      <c r="A1" s="50" t="s">
        <v>2</v>
      </c>
      <c r="B1" s="51"/>
      <c r="C1" s="51"/>
      <c r="D1" s="51"/>
      <c r="E1" s="51"/>
      <c r="F1" s="51"/>
      <c r="G1" s="51"/>
      <c r="H1" s="51"/>
      <c r="I1" s="51"/>
      <c r="J1" s="51"/>
      <c r="K1" s="51"/>
      <c r="L1" s="51"/>
      <c r="M1" s="51"/>
      <c r="N1" s="51"/>
      <c r="O1" s="51"/>
    </row>
    <row r="2" spans="1:15" s="2" customFormat="1" ht="15" x14ac:dyDescent="0.25">
      <c r="A2" s="1"/>
      <c r="B2" s="1"/>
      <c r="C2" s="1"/>
      <c r="D2" s="1"/>
      <c r="H2" s="1"/>
      <c r="I2" s="1"/>
      <c r="J2" s="1"/>
      <c r="K2" s="3"/>
      <c r="L2" s="3"/>
      <c r="M2" s="3"/>
    </row>
    <row r="3" spans="1:15" s="2" customFormat="1" ht="15" x14ac:dyDescent="0.25">
      <c r="A3" s="52" t="s">
        <v>680</v>
      </c>
      <c r="B3" s="52"/>
      <c r="C3" s="52"/>
      <c r="D3" s="52"/>
      <c r="E3" s="52"/>
      <c r="F3" s="52"/>
      <c r="G3" s="52"/>
      <c r="H3" s="52"/>
      <c r="I3" s="52"/>
      <c r="J3" s="52"/>
      <c r="K3" s="52"/>
      <c r="L3" s="52"/>
      <c r="M3" s="52"/>
      <c r="N3" s="52"/>
      <c r="O3" s="52"/>
    </row>
    <row r="4" spans="1:15" s="2" customFormat="1" ht="15" x14ac:dyDescent="0.25">
      <c r="A4" s="43" t="s">
        <v>698</v>
      </c>
      <c r="B4" s="43"/>
      <c r="C4" s="43"/>
      <c r="D4" s="43"/>
      <c r="E4" s="43"/>
      <c r="F4" s="43"/>
      <c r="G4" s="43"/>
      <c r="H4" s="43"/>
      <c r="I4" s="43"/>
      <c r="J4" s="43"/>
      <c r="K4" s="43"/>
      <c r="L4" s="43"/>
      <c r="M4" s="43"/>
      <c r="N4" s="43"/>
      <c r="O4" s="43"/>
    </row>
    <row r="5" spans="1:15" ht="15" x14ac:dyDescent="0.25">
      <c r="A5"/>
      <c r="B5"/>
      <c r="C5"/>
      <c r="D5"/>
      <c r="E5"/>
      <c r="F5"/>
      <c r="G5"/>
      <c r="H5"/>
      <c r="I5"/>
      <c r="J5"/>
      <c r="K5"/>
      <c r="L5"/>
      <c r="M5"/>
      <c r="N5"/>
      <c r="O5"/>
    </row>
    <row r="6" spans="1:15" x14ac:dyDescent="0.2">
      <c r="A6" s="36" t="s">
        <v>768</v>
      </c>
    </row>
    <row r="7" spans="1:15" ht="15" x14ac:dyDescent="0.25">
      <c r="A7"/>
      <c r="B7"/>
      <c r="C7"/>
      <c r="D7"/>
      <c r="E7"/>
      <c r="F7"/>
      <c r="G7"/>
      <c r="H7"/>
      <c r="I7"/>
      <c r="J7"/>
      <c r="K7"/>
      <c r="L7"/>
      <c r="M7"/>
      <c r="N7"/>
      <c r="O7"/>
    </row>
    <row r="8" spans="1:15" s="7" customFormat="1" ht="32.25" customHeight="1" x14ac:dyDescent="0.2">
      <c r="A8" s="6" t="s">
        <v>3</v>
      </c>
      <c r="B8" s="6" t="s">
        <v>4</v>
      </c>
      <c r="C8" s="6" t="s">
        <v>5</v>
      </c>
      <c r="D8" s="6" t="s">
        <v>6</v>
      </c>
      <c r="E8" s="6" t="s">
        <v>505</v>
      </c>
      <c r="F8" s="6" t="s">
        <v>7</v>
      </c>
      <c r="G8" s="6" t="s">
        <v>8</v>
      </c>
      <c r="H8" s="6" t="s">
        <v>9</v>
      </c>
      <c r="I8" s="6" t="s">
        <v>10</v>
      </c>
      <c r="J8" s="6" t="s">
        <v>337</v>
      </c>
      <c r="K8" s="6" t="s">
        <v>11</v>
      </c>
      <c r="L8" s="6" t="s">
        <v>12</v>
      </c>
      <c r="M8" s="6" t="s">
        <v>13</v>
      </c>
      <c r="N8" s="25" t="s">
        <v>681</v>
      </c>
      <c r="O8" s="25" t="s">
        <v>682</v>
      </c>
    </row>
    <row r="9" spans="1:15" x14ac:dyDescent="0.2">
      <c r="A9" s="4" t="s">
        <v>14</v>
      </c>
      <c r="B9" s="8" t="s">
        <v>320</v>
      </c>
      <c r="C9" s="8" t="s">
        <v>645</v>
      </c>
      <c r="D9" s="8">
        <v>44</v>
      </c>
      <c r="F9" s="8" t="s">
        <v>732</v>
      </c>
      <c r="G9" s="8" t="s">
        <v>1</v>
      </c>
      <c r="H9" s="8" t="s">
        <v>731</v>
      </c>
      <c r="I9" s="8">
        <v>2025</v>
      </c>
      <c r="K9" s="5" t="s">
        <v>735</v>
      </c>
      <c r="L9" s="5" t="s">
        <v>17</v>
      </c>
      <c r="M9" s="5">
        <v>1</v>
      </c>
      <c r="N9" s="27"/>
      <c r="O9" s="27">
        <f>N9*1.2</f>
        <v>0</v>
      </c>
    </row>
    <row r="10" spans="1:15" x14ac:dyDescent="0.2">
      <c r="A10" s="4" t="s">
        <v>14</v>
      </c>
      <c r="B10" s="8" t="s">
        <v>320</v>
      </c>
      <c r="C10" s="8" t="s">
        <v>645</v>
      </c>
      <c r="D10" s="8">
        <v>45</v>
      </c>
      <c r="E10" s="8" t="s">
        <v>547</v>
      </c>
      <c r="F10" s="8" t="s">
        <v>732</v>
      </c>
      <c r="G10" s="8" t="s">
        <v>1</v>
      </c>
      <c r="H10" s="8" t="s">
        <v>731</v>
      </c>
      <c r="I10" s="8">
        <v>2025</v>
      </c>
      <c r="K10" s="5" t="s">
        <v>735</v>
      </c>
      <c r="L10" s="5" t="s">
        <v>17</v>
      </c>
      <c r="M10" s="5">
        <v>1</v>
      </c>
      <c r="N10" s="27"/>
      <c r="O10" s="27">
        <f t="shared" ref="O10:O21" si="0">N10*1.2</f>
        <v>0</v>
      </c>
    </row>
    <row r="11" spans="1:15" x14ac:dyDescent="0.2">
      <c r="A11" s="4" t="s">
        <v>14</v>
      </c>
      <c r="B11" s="8" t="s">
        <v>320</v>
      </c>
      <c r="C11" s="8" t="s">
        <v>645</v>
      </c>
      <c r="D11" s="8">
        <v>68</v>
      </c>
      <c r="E11" s="8" t="s">
        <v>570</v>
      </c>
      <c r="F11" s="8" t="s">
        <v>308</v>
      </c>
      <c r="G11" s="8" t="s">
        <v>19</v>
      </c>
      <c r="H11" s="8" t="s">
        <v>421</v>
      </c>
      <c r="I11" s="8">
        <v>2025</v>
      </c>
      <c r="K11" s="5" t="s">
        <v>735</v>
      </c>
      <c r="L11" s="5" t="s">
        <v>656</v>
      </c>
      <c r="M11" s="5">
        <v>1</v>
      </c>
      <c r="N11" s="27"/>
      <c r="O11" s="27">
        <f t="shared" si="0"/>
        <v>0</v>
      </c>
    </row>
    <row r="12" spans="1:15" x14ac:dyDescent="0.2">
      <c r="A12" s="4" t="s">
        <v>14</v>
      </c>
      <c r="B12" s="8" t="s">
        <v>320</v>
      </c>
      <c r="C12" s="8" t="s">
        <v>645</v>
      </c>
      <c r="D12" s="8">
        <v>78</v>
      </c>
      <c r="E12" s="8" t="s">
        <v>580</v>
      </c>
      <c r="F12" s="8" t="s">
        <v>479</v>
      </c>
      <c r="G12" s="8" t="s">
        <v>657</v>
      </c>
      <c r="H12" s="8" t="s">
        <v>478</v>
      </c>
      <c r="K12" s="5" t="s">
        <v>735</v>
      </c>
      <c r="L12" s="5" t="s">
        <v>17</v>
      </c>
      <c r="M12" s="5">
        <v>1</v>
      </c>
      <c r="N12" s="27"/>
      <c r="O12" s="27">
        <f t="shared" si="0"/>
        <v>0</v>
      </c>
    </row>
    <row r="13" spans="1:15" x14ac:dyDescent="0.2">
      <c r="A13" s="4" t="s">
        <v>14</v>
      </c>
      <c r="B13" s="8" t="s">
        <v>320</v>
      </c>
      <c r="C13" s="8" t="s">
        <v>645</v>
      </c>
      <c r="D13" s="8">
        <v>79</v>
      </c>
      <c r="E13" s="8" t="s">
        <v>581</v>
      </c>
      <c r="F13" s="8" t="s">
        <v>659</v>
      </c>
      <c r="G13" s="8" t="s">
        <v>657</v>
      </c>
      <c r="H13" s="8" t="s">
        <v>478</v>
      </c>
      <c r="I13" s="8">
        <v>2022</v>
      </c>
      <c r="K13" s="5" t="s">
        <v>735</v>
      </c>
      <c r="L13" s="5" t="s">
        <v>17</v>
      </c>
      <c r="M13" s="5">
        <v>1</v>
      </c>
      <c r="N13" s="27"/>
      <c r="O13" s="27">
        <f t="shared" si="0"/>
        <v>0</v>
      </c>
    </row>
    <row r="14" spans="1:15" x14ac:dyDescent="0.2">
      <c r="A14" s="4" t="s">
        <v>14</v>
      </c>
      <c r="B14" s="8" t="s">
        <v>320</v>
      </c>
      <c r="C14" s="8" t="s">
        <v>645</v>
      </c>
      <c r="D14" s="8">
        <v>80</v>
      </c>
      <c r="E14" s="8" t="s">
        <v>582</v>
      </c>
      <c r="F14" s="8" t="s">
        <v>318</v>
      </c>
      <c r="G14" s="8" t="s">
        <v>657</v>
      </c>
      <c r="H14" s="8" t="s">
        <v>478</v>
      </c>
      <c r="K14" s="5" t="s">
        <v>735</v>
      </c>
      <c r="L14" s="5" t="s">
        <v>17</v>
      </c>
      <c r="M14" s="5">
        <v>1</v>
      </c>
      <c r="N14" s="27"/>
      <c r="O14" s="27">
        <f t="shared" si="0"/>
        <v>0</v>
      </c>
    </row>
    <row r="15" spans="1:15" x14ac:dyDescent="0.2">
      <c r="A15" s="4" t="s">
        <v>14</v>
      </c>
      <c r="B15" s="8" t="s">
        <v>320</v>
      </c>
      <c r="C15" s="8" t="s">
        <v>645</v>
      </c>
      <c r="D15" s="8">
        <v>81</v>
      </c>
      <c r="E15" s="8" t="s">
        <v>583</v>
      </c>
      <c r="F15" s="8" t="s">
        <v>319</v>
      </c>
      <c r="G15" s="8" t="s">
        <v>626</v>
      </c>
      <c r="H15" s="8" t="s">
        <v>480</v>
      </c>
      <c r="I15" s="8">
        <v>2005</v>
      </c>
      <c r="K15" s="5" t="s">
        <v>735</v>
      </c>
      <c r="L15" s="5" t="s">
        <v>17</v>
      </c>
      <c r="M15" s="5">
        <v>1</v>
      </c>
      <c r="N15" s="27"/>
      <c r="O15" s="27">
        <f t="shared" si="0"/>
        <v>0</v>
      </c>
    </row>
    <row r="16" spans="1:15" x14ac:dyDescent="0.2">
      <c r="A16" s="4" t="s">
        <v>14</v>
      </c>
      <c r="B16" s="8" t="s">
        <v>343</v>
      </c>
      <c r="C16" s="8" t="s">
        <v>344</v>
      </c>
      <c r="D16" s="8">
        <v>127</v>
      </c>
      <c r="E16" s="8" t="s">
        <v>631</v>
      </c>
      <c r="F16" s="8" t="s">
        <v>21</v>
      </c>
      <c r="G16" s="8" t="s">
        <v>19</v>
      </c>
      <c r="H16" s="8" t="s">
        <v>321</v>
      </c>
      <c r="I16" s="8">
        <v>2016</v>
      </c>
      <c r="K16" s="5" t="s">
        <v>736</v>
      </c>
      <c r="L16" s="5" t="s">
        <v>17</v>
      </c>
      <c r="M16" s="5">
        <v>1</v>
      </c>
      <c r="N16" s="27"/>
      <c r="O16" s="27">
        <f t="shared" si="0"/>
        <v>0</v>
      </c>
    </row>
    <row r="17" spans="1:15" x14ac:dyDescent="0.2">
      <c r="A17" s="4" t="s">
        <v>14</v>
      </c>
      <c r="B17" s="8" t="s">
        <v>343</v>
      </c>
      <c r="C17" s="8" t="s">
        <v>345</v>
      </c>
      <c r="D17" s="8">
        <v>128</v>
      </c>
      <c r="E17" s="8" t="s">
        <v>643</v>
      </c>
      <c r="F17" s="8" t="s">
        <v>503</v>
      </c>
      <c r="G17" s="8" t="s">
        <v>1</v>
      </c>
      <c r="H17" s="8" t="s">
        <v>504</v>
      </c>
      <c r="K17" s="5" t="s">
        <v>735</v>
      </c>
      <c r="L17" s="5" t="s">
        <v>17</v>
      </c>
      <c r="M17" s="5">
        <v>1</v>
      </c>
      <c r="N17" s="27"/>
      <c r="O17" s="27">
        <f t="shared" si="0"/>
        <v>0</v>
      </c>
    </row>
    <row r="18" spans="1:15" x14ac:dyDescent="0.2">
      <c r="A18" s="4" t="s">
        <v>14</v>
      </c>
      <c r="B18" s="8" t="s">
        <v>22</v>
      </c>
      <c r="C18" s="8" t="s">
        <v>23</v>
      </c>
      <c r="D18" s="8">
        <v>129</v>
      </c>
      <c r="E18" s="8" t="s">
        <v>639</v>
      </c>
      <c r="F18" s="8" t="s">
        <v>25</v>
      </c>
      <c r="G18" s="8" t="s">
        <v>26</v>
      </c>
      <c r="H18" s="8" t="s">
        <v>495</v>
      </c>
      <c r="I18" s="8">
        <v>2010</v>
      </c>
      <c r="K18" s="5" t="s">
        <v>737</v>
      </c>
      <c r="L18" s="5" t="s">
        <v>17</v>
      </c>
      <c r="M18" s="5">
        <v>1</v>
      </c>
      <c r="N18" s="27"/>
      <c r="O18" s="27">
        <f t="shared" si="0"/>
        <v>0</v>
      </c>
    </row>
    <row r="19" spans="1:15" x14ac:dyDescent="0.2">
      <c r="A19" s="4" t="s">
        <v>14</v>
      </c>
      <c r="B19" s="8" t="s">
        <v>22</v>
      </c>
      <c r="C19" s="8" t="s">
        <v>23</v>
      </c>
      <c r="D19" s="8">
        <v>130</v>
      </c>
      <c r="E19" s="8" t="s">
        <v>640</v>
      </c>
      <c r="F19" s="8" t="s">
        <v>290</v>
      </c>
      <c r="G19" s="8" t="s">
        <v>26</v>
      </c>
      <c r="H19" s="8" t="s">
        <v>453</v>
      </c>
      <c r="I19" s="8">
        <v>2009</v>
      </c>
      <c r="K19" s="5" t="s">
        <v>737</v>
      </c>
      <c r="L19" s="5" t="s">
        <v>17</v>
      </c>
      <c r="M19" s="5">
        <v>1</v>
      </c>
      <c r="N19" s="27"/>
      <c r="O19" s="27">
        <f>N19*1.2</f>
        <v>0</v>
      </c>
    </row>
    <row r="20" spans="1:15" x14ac:dyDescent="0.2">
      <c r="A20" s="4" t="s">
        <v>14</v>
      </c>
      <c r="B20" s="8" t="s">
        <v>22</v>
      </c>
      <c r="C20" s="8" t="s">
        <v>24</v>
      </c>
      <c r="D20" s="8">
        <v>131</v>
      </c>
      <c r="E20" s="8" t="s">
        <v>641</v>
      </c>
      <c r="F20" s="8" t="s">
        <v>292</v>
      </c>
      <c r="G20" s="8" t="s">
        <v>291</v>
      </c>
      <c r="H20" s="8" t="s">
        <v>497</v>
      </c>
      <c r="I20" s="8">
        <v>2005</v>
      </c>
      <c r="K20" s="5" t="s">
        <v>735</v>
      </c>
      <c r="L20" s="5" t="s">
        <v>17</v>
      </c>
      <c r="M20" s="5">
        <v>1</v>
      </c>
      <c r="N20" s="27"/>
      <c r="O20" s="27">
        <f t="shared" si="0"/>
        <v>0</v>
      </c>
    </row>
    <row r="21" spans="1:15" x14ac:dyDescent="0.2">
      <c r="A21" s="4" t="s">
        <v>14</v>
      </c>
      <c r="B21" s="8" t="s">
        <v>22</v>
      </c>
      <c r="C21" s="8" t="s">
        <v>24</v>
      </c>
      <c r="D21" s="8">
        <v>132</v>
      </c>
      <c r="E21" s="8" t="s">
        <v>642</v>
      </c>
      <c r="F21" s="8" t="s">
        <v>293</v>
      </c>
      <c r="G21" s="8" t="s">
        <v>27</v>
      </c>
      <c r="H21" s="8" t="s">
        <v>497</v>
      </c>
      <c r="I21" s="8">
        <v>2008</v>
      </c>
      <c r="K21" s="5" t="s">
        <v>735</v>
      </c>
      <c r="L21" s="5" t="s">
        <v>17</v>
      </c>
      <c r="M21" s="5">
        <v>1</v>
      </c>
      <c r="N21" s="27"/>
      <c r="O21" s="27">
        <f t="shared" si="0"/>
        <v>0</v>
      </c>
    </row>
    <row r="22" spans="1:15" x14ac:dyDescent="0.2">
      <c r="A22" s="4" t="s">
        <v>14</v>
      </c>
      <c r="B22" s="8" t="s">
        <v>29</v>
      </c>
      <c r="C22" s="8" t="s">
        <v>30</v>
      </c>
      <c r="D22" s="8">
        <v>133</v>
      </c>
      <c r="E22" s="8" t="s">
        <v>627</v>
      </c>
      <c r="F22" s="8" t="s">
        <v>295</v>
      </c>
      <c r="G22" s="8" t="s">
        <v>26</v>
      </c>
      <c r="H22" s="8" t="s">
        <v>421</v>
      </c>
      <c r="I22" s="8">
        <v>2008</v>
      </c>
      <c r="K22" s="5" t="s">
        <v>737</v>
      </c>
      <c r="L22" s="5" t="s">
        <v>17</v>
      </c>
      <c r="M22" s="5">
        <v>1</v>
      </c>
      <c r="N22" s="27"/>
      <c r="O22" s="27">
        <f>N22*1.1</f>
        <v>0</v>
      </c>
    </row>
    <row r="23" spans="1:15" x14ac:dyDescent="0.2">
      <c r="A23" s="4" t="s">
        <v>14</v>
      </c>
      <c r="B23" s="8" t="s">
        <v>29</v>
      </c>
      <c r="C23" s="8" t="s">
        <v>30</v>
      </c>
      <c r="D23" s="8">
        <v>134</v>
      </c>
      <c r="E23" s="8" t="s">
        <v>628</v>
      </c>
      <c r="F23" s="8" t="s">
        <v>296</v>
      </c>
      <c r="G23" s="8" t="s">
        <v>26</v>
      </c>
      <c r="H23" s="8" t="s">
        <v>421</v>
      </c>
      <c r="I23" s="8">
        <v>2008</v>
      </c>
      <c r="K23" s="5" t="s">
        <v>737</v>
      </c>
      <c r="L23" s="5" t="s">
        <v>17</v>
      </c>
      <c r="M23" s="5">
        <v>1</v>
      </c>
      <c r="N23" s="27"/>
      <c r="O23" s="27">
        <f t="shared" ref="O23:O26" si="1">N23*1.1</f>
        <v>0</v>
      </c>
    </row>
    <row r="24" spans="1:15" x14ac:dyDescent="0.2">
      <c r="A24" s="4" t="s">
        <v>14</v>
      </c>
      <c r="B24" s="8" t="s">
        <v>29</v>
      </c>
      <c r="C24" s="8" t="s">
        <v>30</v>
      </c>
      <c r="D24" s="8">
        <v>136</v>
      </c>
      <c r="E24" s="8" t="s">
        <v>628</v>
      </c>
      <c r="F24" s="8" t="s">
        <v>296</v>
      </c>
      <c r="G24" s="8" t="s">
        <v>26</v>
      </c>
      <c r="H24" s="8" t="s">
        <v>421</v>
      </c>
      <c r="I24" s="8">
        <v>2008</v>
      </c>
      <c r="K24" s="5" t="s">
        <v>737</v>
      </c>
      <c r="L24" s="5" t="s">
        <v>17</v>
      </c>
      <c r="M24" s="5">
        <v>1</v>
      </c>
      <c r="N24" s="27"/>
      <c r="O24" s="27">
        <f t="shared" si="1"/>
        <v>0</v>
      </c>
    </row>
    <row r="25" spans="1:15" x14ac:dyDescent="0.2">
      <c r="A25" s="4" t="s">
        <v>14</v>
      </c>
      <c r="B25" s="8" t="s">
        <v>35</v>
      </c>
      <c r="C25" s="8" t="s">
        <v>299</v>
      </c>
      <c r="D25" s="8">
        <v>139</v>
      </c>
      <c r="E25" s="8" t="s">
        <v>634</v>
      </c>
      <c r="F25" s="8" t="s">
        <v>302</v>
      </c>
      <c r="G25" s="8" t="s">
        <v>15</v>
      </c>
      <c r="H25" s="8" t="s">
        <v>495</v>
      </c>
      <c r="I25" s="8">
        <v>1999</v>
      </c>
      <c r="K25" s="5" t="s">
        <v>738</v>
      </c>
      <c r="L25" s="5" t="s">
        <v>17</v>
      </c>
      <c r="M25" s="5">
        <v>1</v>
      </c>
      <c r="N25" s="27"/>
      <c r="O25" s="27">
        <f t="shared" si="1"/>
        <v>0</v>
      </c>
    </row>
    <row r="26" spans="1:15" x14ac:dyDescent="0.2">
      <c r="A26" s="4" t="s">
        <v>14</v>
      </c>
      <c r="B26" s="8" t="s">
        <v>35</v>
      </c>
      <c r="C26" s="8" t="s">
        <v>299</v>
      </c>
      <c r="D26" s="8">
        <v>140</v>
      </c>
      <c r="E26" s="8" t="s">
        <v>635</v>
      </c>
      <c r="F26" s="8" t="s">
        <v>303</v>
      </c>
      <c r="G26" s="8" t="s">
        <v>15</v>
      </c>
      <c r="H26" s="8" t="s">
        <v>495</v>
      </c>
      <c r="I26" s="8">
        <v>1999</v>
      </c>
      <c r="K26" s="5" t="s">
        <v>738</v>
      </c>
      <c r="L26" s="5" t="s">
        <v>17</v>
      </c>
      <c r="M26" s="5">
        <v>1</v>
      </c>
      <c r="N26" s="27"/>
      <c r="O26" s="27">
        <f t="shared" si="1"/>
        <v>0</v>
      </c>
    </row>
    <row r="27" spans="1:15" ht="15.75" x14ac:dyDescent="0.2">
      <c r="A27" s="53" t="s">
        <v>699</v>
      </c>
      <c r="B27" s="53"/>
      <c r="C27" s="53"/>
      <c r="D27" s="53"/>
      <c r="E27" s="53"/>
      <c r="F27" s="53"/>
      <c r="G27" s="53"/>
      <c r="H27" s="53"/>
      <c r="I27" s="53"/>
      <c r="J27" s="53"/>
      <c r="K27" s="53"/>
      <c r="L27" s="53"/>
      <c r="M27" s="53"/>
      <c r="N27" s="26">
        <f>SUM(N9:N26)</f>
        <v>0</v>
      </c>
      <c r="O27" s="26">
        <f>SUM(O9:O26)</f>
        <v>0</v>
      </c>
    </row>
  </sheetData>
  <mergeCells count="4">
    <mergeCell ref="A27:M27"/>
    <mergeCell ref="A1:O1"/>
    <mergeCell ref="A3:O3"/>
    <mergeCell ref="A4:O4"/>
  </mergeCells>
  <conditionalFormatting sqref="K28:K1048576">
    <cfRule type="cellIs" dxfId="40" priority="7" operator="equal">
      <formula>"Astreinte"</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4"/>
  <sheetViews>
    <sheetView workbookViewId="0">
      <pane ySplit="6" topLeftCell="A37" activePane="bottomLeft" state="frozen"/>
      <selection activeCell="A4" sqref="A4:O4"/>
      <selection pane="bottomLeft" activeCell="F62" sqref="F62"/>
    </sheetView>
  </sheetViews>
  <sheetFormatPr baseColWidth="10" defaultRowHeight="12.75" x14ac:dyDescent="0.2"/>
  <cols>
    <col min="1" max="1" width="23.140625" style="4" bestFit="1" customWidth="1"/>
    <col min="2" max="2" width="46.7109375" style="8" bestFit="1" customWidth="1"/>
    <col min="3" max="3" width="17.7109375" style="8" bestFit="1" customWidth="1"/>
    <col min="4" max="4" width="13.42578125" style="8" bestFit="1" customWidth="1"/>
    <col min="5" max="5" width="8" style="8" customWidth="1"/>
    <col min="6" max="6" width="39.28515625" style="8" bestFit="1" customWidth="1"/>
    <col min="7" max="7" width="14.85546875" style="8" bestFit="1" customWidth="1"/>
    <col min="8" max="8" width="23.85546875" style="8" bestFit="1" customWidth="1"/>
    <col min="9" max="9" width="6.42578125" style="8" bestFit="1" customWidth="1"/>
    <col min="10" max="10" width="11" style="8" customWidth="1"/>
    <col min="11" max="11" width="13" style="5" bestFit="1" customWidth="1"/>
    <col min="12" max="12" width="14.140625" style="5" bestFit="1" customWidth="1"/>
    <col min="13" max="13" width="11.140625" style="5" bestFit="1" customWidth="1"/>
    <col min="14" max="15" width="12.5703125" style="14" customWidth="1"/>
    <col min="16" max="16384" width="11.42578125" style="4"/>
  </cols>
  <sheetData>
    <row r="1" spans="1:15" s="2" customFormat="1" ht="18.75" customHeight="1" x14ac:dyDescent="0.25">
      <c r="A1" s="44" t="s">
        <v>2</v>
      </c>
      <c r="B1" s="45"/>
      <c r="C1" s="45"/>
      <c r="D1" s="45"/>
      <c r="E1" s="45"/>
      <c r="F1" s="45"/>
      <c r="G1" s="45"/>
      <c r="H1" s="45"/>
      <c r="I1" s="45"/>
      <c r="J1" s="45"/>
      <c r="K1" s="45"/>
      <c r="L1" s="45"/>
      <c r="M1" s="45"/>
      <c r="N1" s="45"/>
      <c r="O1" s="45"/>
    </row>
    <row r="2" spans="1:15" s="2" customFormat="1" ht="15" x14ac:dyDescent="0.25">
      <c r="A2" s="1"/>
      <c r="B2" s="1"/>
      <c r="C2" s="1"/>
      <c r="D2" s="1"/>
      <c r="H2" s="1"/>
      <c r="I2" s="1"/>
      <c r="J2" s="1"/>
      <c r="K2" s="3"/>
      <c r="L2" s="3"/>
      <c r="M2" s="3"/>
      <c r="N2" s="13"/>
      <c r="O2" s="13"/>
    </row>
    <row r="3" spans="1:15" s="2" customFormat="1" ht="15" x14ac:dyDescent="0.25">
      <c r="A3" s="46" t="s">
        <v>680</v>
      </c>
      <c r="B3" s="46"/>
      <c r="C3" s="46"/>
      <c r="D3" s="46"/>
      <c r="E3" s="46"/>
      <c r="F3" s="46"/>
      <c r="G3" s="46"/>
      <c r="H3" s="46"/>
      <c r="I3" s="46"/>
      <c r="J3" s="46"/>
      <c r="K3" s="46"/>
      <c r="L3" s="46"/>
      <c r="M3" s="46"/>
      <c r="N3" s="46"/>
      <c r="O3" s="46"/>
    </row>
    <row r="4" spans="1:15" s="2" customFormat="1" ht="15" x14ac:dyDescent="0.25">
      <c r="A4" s="47" t="s">
        <v>691</v>
      </c>
      <c r="B4" s="47"/>
      <c r="C4" s="47"/>
      <c r="D4" s="47"/>
      <c r="E4" s="47"/>
      <c r="F4" s="47"/>
      <c r="G4" s="47"/>
      <c r="H4" s="47"/>
      <c r="I4" s="47"/>
      <c r="J4" s="47"/>
      <c r="K4" s="47"/>
      <c r="L4" s="47"/>
      <c r="M4" s="47"/>
      <c r="N4" s="47"/>
      <c r="O4" s="47"/>
    </row>
    <row r="6" spans="1:15" s="7" customFormat="1" ht="32.25" customHeight="1" x14ac:dyDescent="0.2">
      <c r="A6" s="6" t="s">
        <v>3</v>
      </c>
      <c r="B6" s="6" t="s">
        <v>4</v>
      </c>
      <c r="C6" s="6" t="s">
        <v>5</v>
      </c>
      <c r="D6" s="6" t="s">
        <v>6</v>
      </c>
      <c r="E6" s="6" t="s">
        <v>505</v>
      </c>
      <c r="F6" s="6" t="s">
        <v>7</v>
      </c>
      <c r="G6" s="6" t="s">
        <v>8</v>
      </c>
      <c r="H6" s="6" t="s">
        <v>9</v>
      </c>
      <c r="I6" s="6" t="s">
        <v>10</v>
      </c>
      <c r="J6" s="6" t="s">
        <v>337</v>
      </c>
      <c r="K6" s="6" t="s">
        <v>11</v>
      </c>
      <c r="L6" s="6" t="s">
        <v>12</v>
      </c>
      <c r="M6" s="6" t="s">
        <v>13</v>
      </c>
      <c r="N6" s="15" t="s">
        <v>681</v>
      </c>
      <c r="O6" s="15" t="s">
        <v>682</v>
      </c>
    </row>
    <row r="7" spans="1:15" x14ac:dyDescent="0.2">
      <c r="A7" s="4" t="s">
        <v>37</v>
      </c>
      <c r="B7" s="8" t="s">
        <v>38</v>
      </c>
      <c r="C7" s="8" t="s">
        <v>39</v>
      </c>
      <c r="D7" s="8" t="s">
        <v>40</v>
      </c>
      <c r="F7" s="8" t="s">
        <v>41</v>
      </c>
      <c r="G7" s="8" t="s">
        <v>42</v>
      </c>
      <c r="H7" s="8" t="s">
        <v>43</v>
      </c>
      <c r="I7" s="8">
        <v>2010</v>
      </c>
      <c r="L7" s="5" t="s">
        <v>17</v>
      </c>
      <c r="M7" s="5">
        <v>2</v>
      </c>
      <c r="N7" s="11"/>
      <c r="O7" s="11">
        <f>N7*1.2</f>
        <v>0</v>
      </c>
    </row>
    <row r="8" spans="1:15" x14ac:dyDescent="0.2">
      <c r="A8" s="4" t="s">
        <v>37</v>
      </c>
      <c r="B8" s="8" t="s">
        <v>38</v>
      </c>
      <c r="C8" s="8" t="s">
        <v>44</v>
      </c>
      <c r="D8" s="8" t="s">
        <v>400</v>
      </c>
      <c r="F8" s="8" t="s">
        <v>45</v>
      </c>
      <c r="G8" s="8" t="s">
        <v>34</v>
      </c>
      <c r="H8" s="8" t="s">
        <v>46</v>
      </c>
      <c r="I8" s="8">
        <v>2017</v>
      </c>
      <c r="L8" s="5" t="s">
        <v>17</v>
      </c>
      <c r="M8" s="5">
        <v>2</v>
      </c>
      <c r="N8" s="11"/>
      <c r="O8" s="11">
        <f t="shared" ref="O8:O61" si="0">N8*1.2</f>
        <v>0</v>
      </c>
    </row>
    <row r="9" spans="1:15" x14ac:dyDescent="0.2">
      <c r="A9" s="4" t="s">
        <v>37</v>
      </c>
      <c r="B9" s="8" t="s">
        <v>38</v>
      </c>
      <c r="C9" s="8" t="s">
        <v>44</v>
      </c>
      <c r="D9" s="8" t="s">
        <v>401</v>
      </c>
      <c r="F9" s="8" t="s">
        <v>47</v>
      </c>
      <c r="G9" s="8" t="s">
        <v>34</v>
      </c>
      <c r="H9" s="8" t="s">
        <v>48</v>
      </c>
      <c r="I9" s="8">
        <v>2017</v>
      </c>
      <c r="L9" s="5" t="s">
        <v>17</v>
      </c>
      <c r="M9" s="5">
        <v>2</v>
      </c>
      <c r="N9" s="11"/>
      <c r="O9" s="11">
        <f t="shared" si="0"/>
        <v>0</v>
      </c>
    </row>
    <row r="10" spans="1:15" x14ac:dyDescent="0.2">
      <c r="A10" s="4" t="s">
        <v>37</v>
      </c>
      <c r="B10" s="8" t="s">
        <v>38</v>
      </c>
      <c r="C10" s="8" t="s">
        <v>49</v>
      </c>
      <c r="D10" s="8" t="s">
        <v>50</v>
      </c>
      <c r="F10" s="8" t="s">
        <v>51</v>
      </c>
      <c r="G10" s="8" t="s">
        <v>42</v>
      </c>
      <c r="H10" s="8" t="s">
        <v>28</v>
      </c>
      <c r="I10" s="8">
        <v>2010</v>
      </c>
      <c r="L10" s="5" t="s">
        <v>17</v>
      </c>
      <c r="M10" s="5">
        <v>2</v>
      </c>
      <c r="N10" s="11"/>
      <c r="O10" s="11">
        <f t="shared" si="0"/>
        <v>0</v>
      </c>
    </row>
    <row r="11" spans="1:15" x14ac:dyDescent="0.2">
      <c r="A11" s="4" t="s">
        <v>37</v>
      </c>
      <c r="B11" s="8" t="s">
        <v>38</v>
      </c>
      <c r="C11" s="8" t="s">
        <v>52</v>
      </c>
      <c r="D11" s="8" t="s">
        <v>53</v>
      </c>
      <c r="F11" s="8" t="s">
        <v>54</v>
      </c>
      <c r="G11" s="8" t="s">
        <v>1</v>
      </c>
      <c r="H11" s="8" t="s">
        <v>55</v>
      </c>
      <c r="I11" s="8">
        <v>2019</v>
      </c>
      <c r="L11" s="5" t="s">
        <v>17</v>
      </c>
      <c r="M11" s="5">
        <v>2</v>
      </c>
      <c r="N11" s="11"/>
      <c r="O11" s="11">
        <f t="shared" si="0"/>
        <v>0</v>
      </c>
    </row>
    <row r="12" spans="1:15" x14ac:dyDescent="0.2">
      <c r="A12" s="4" t="s">
        <v>37</v>
      </c>
      <c r="B12" s="8" t="s">
        <v>38</v>
      </c>
      <c r="C12" s="8" t="s">
        <v>52</v>
      </c>
      <c r="D12" s="8" t="s">
        <v>56</v>
      </c>
      <c r="F12" s="8" t="s">
        <v>359</v>
      </c>
      <c r="G12" s="8" t="s">
        <v>323</v>
      </c>
      <c r="H12" s="8" t="s">
        <v>57</v>
      </c>
      <c r="I12" s="8">
        <v>2012</v>
      </c>
      <c r="L12" s="5" t="s">
        <v>17</v>
      </c>
      <c r="M12" s="5">
        <v>2</v>
      </c>
      <c r="N12" s="11"/>
      <c r="O12" s="11">
        <f t="shared" si="0"/>
        <v>0</v>
      </c>
    </row>
    <row r="13" spans="1:15" x14ac:dyDescent="0.2">
      <c r="A13" s="4" t="s">
        <v>37</v>
      </c>
      <c r="B13" s="8" t="s">
        <v>38</v>
      </c>
      <c r="C13" s="8" t="s">
        <v>58</v>
      </c>
      <c r="D13" s="8" t="s">
        <v>59</v>
      </c>
      <c r="F13" s="8" t="s">
        <v>60</v>
      </c>
      <c r="G13" s="8" t="s">
        <v>26</v>
      </c>
      <c r="H13" s="8" t="s">
        <v>55</v>
      </c>
      <c r="I13" s="8">
        <v>2018</v>
      </c>
      <c r="K13" s="5" t="s">
        <v>324</v>
      </c>
      <c r="L13" s="5" t="s">
        <v>410</v>
      </c>
      <c r="M13" s="5">
        <v>1</v>
      </c>
      <c r="N13" s="11"/>
      <c r="O13" s="11">
        <f t="shared" si="0"/>
        <v>0</v>
      </c>
    </row>
    <row r="14" spans="1:15" x14ac:dyDescent="0.2">
      <c r="A14" s="4" t="s">
        <v>37</v>
      </c>
      <c r="B14" s="8" t="s">
        <v>38</v>
      </c>
      <c r="C14" s="8" t="s">
        <v>58</v>
      </c>
      <c r="D14" s="8" t="s">
        <v>61</v>
      </c>
      <c r="F14" s="8" t="s">
        <v>62</v>
      </c>
      <c r="G14" s="8" t="s">
        <v>15</v>
      </c>
      <c r="H14" s="8" t="s">
        <v>55</v>
      </c>
      <c r="I14" s="8">
        <v>2014</v>
      </c>
      <c r="K14" s="5" t="s">
        <v>649</v>
      </c>
      <c r="L14" s="5" t="s">
        <v>17</v>
      </c>
      <c r="M14" s="5">
        <v>2</v>
      </c>
      <c r="N14" s="11"/>
      <c r="O14" s="11">
        <f t="shared" si="0"/>
        <v>0</v>
      </c>
    </row>
    <row r="15" spans="1:15" x14ac:dyDescent="0.2">
      <c r="A15" s="4" t="s">
        <v>37</v>
      </c>
      <c r="B15" s="8" t="s">
        <v>38</v>
      </c>
      <c r="C15" s="8" t="s">
        <v>405</v>
      </c>
      <c r="D15" s="8" t="s">
        <v>403</v>
      </c>
      <c r="F15" s="8" t="s">
        <v>402</v>
      </c>
      <c r="G15" s="8" t="s">
        <v>1</v>
      </c>
      <c r="H15" s="8" t="s">
        <v>408</v>
      </c>
      <c r="I15" s="8">
        <v>2020</v>
      </c>
      <c r="L15" s="5" t="s">
        <v>17</v>
      </c>
      <c r="M15" s="5">
        <v>2</v>
      </c>
      <c r="N15" s="11"/>
      <c r="O15" s="11">
        <f t="shared" si="0"/>
        <v>0</v>
      </c>
    </row>
    <row r="16" spans="1:15" x14ac:dyDescent="0.2">
      <c r="A16" s="4" t="s">
        <v>37</v>
      </c>
      <c r="B16" s="8" t="s">
        <v>38</v>
      </c>
      <c r="C16" s="8" t="s">
        <v>406</v>
      </c>
      <c r="D16" s="8" t="s">
        <v>404</v>
      </c>
      <c r="F16" s="8" t="s">
        <v>402</v>
      </c>
      <c r="G16" s="8" t="s">
        <v>1</v>
      </c>
      <c r="H16" s="8" t="s">
        <v>407</v>
      </c>
      <c r="I16" s="8">
        <v>2020</v>
      </c>
      <c r="L16" s="5" t="s">
        <v>17</v>
      </c>
      <c r="M16" s="5">
        <v>2</v>
      </c>
      <c r="N16" s="11"/>
      <c r="O16" s="11">
        <f t="shared" si="0"/>
        <v>0</v>
      </c>
    </row>
    <row r="17" spans="1:15" x14ac:dyDescent="0.2">
      <c r="A17" s="4" t="s">
        <v>37</v>
      </c>
      <c r="B17" s="8" t="s">
        <v>63</v>
      </c>
      <c r="C17" s="8" t="s">
        <v>64</v>
      </c>
      <c r="D17" s="8" t="s">
        <v>65</v>
      </c>
      <c r="F17" s="8" t="s">
        <v>66</v>
      </c>
      <c r="G17" s="8" t="s">
        <v>67</v>
      </c>
      <c r="H17" s="8" t="s">
        <v>28</v>
      </c>
      <c r="I17" s="8">
        <v>2011</v>
      </c>
      <c r="L17" s="5" t="s">
        <v>17</v>
      </c>
      <c r="M17" s="5">
        <v>2</v>
      </c>
      <c r="N17" s="11"/>
      <c r="O17" s="11">
        <f t="shared" si="0"/>
        <v>0</v>
      </c>
    </row>
    <row r="18" spans="1:15" x14ac:dyDescent="0.2">
      <c r="A18" s="4" t="s">
        <v>37</v>
      </c>
      <c r="B18" s="8" t="s">
        <v>63</v>
      </c>
      <c r="C18" s="8" t="s">
        <v>64</v>
      </c>
      <c r="D18" s="8" t="s">
        <v>68</v>
      </c>
      <c r="F18" s="8" t="s">
        <v>69</v>
      </c>
      <c r="G18" s="8" t="s">
        <v>67</v>
      </c>
      <c r="H18" s="8" t="s">
        <v>28</v>
      </c>
      <c r="I18" s="8">
        <v>2011</v>
      </c>
      <c r="L18" s="5" t="s">
        <v>17</v>
      </c>
      <c r="M18" s="5">
        <v>2</v>
      </c>
      <c r="N18" s="11"/>
      <c r="O18" s="11">
        <f t="shared" si="0"/>
        <v>0</v>
      </c>
    </row>
    <row r="19" spans="1:15" x14ac:dyDescent="0.2">
      <c r="A19" s="4" t="s">
        <v>37</v>
      </c>
      <c r="B19" s="8" t="s">
        <v>63</v>
      </c>
      <c r="C19" s="8" t="s">
        <v>64</v>
      </c>
      <c r="D19" s="8" t="s">
        <v>70</v>
      </c>
      <c r="F19" s="8" t="s">
        <v>71</v>
      </c>
      <c r="G19" s="8" t="s">
        <v>1</v>
      </c>
      <c r="H19" s="8" t="s">
        <v>55</v>
      </c>
      <c r="I19" s="8">
        <v>2021</v>
      </c>
      <c r="L19" s="5" t="s">
        <v>17</v>
      </c>
      <c r="M19" s="5">
        <v>2</v>
      </c>
      <c r="N19" s="11"/>
      <c r="O19" s="11">
        <f t="shared" si="0"/>
        <v>0</v>
      </c>
    </row>
    <row r="20" spans="1:15" x14ac:dyDescent="0.2">
      <c r="A20" s="4" t="s">
        <v>37</v>
      </c>
      <c r="B20" s="8" t="s">
        <v>63</v>
      </c>
      <c r="C20" s="8" t="s">
        <v>64</v>
      </c>
      <c r="D20" s="8" t="s">
        <v>72</v>
      </c>
      <c r="F20" s="8" t="s">
        <v>73</v>
      </c>
      <c r="G20" s="8" t="s">
        <v>1</v>
      </c>
      <c r="H20" s="8" t="s">
        <v>55</v>
      </c>
      <c r="I20" s="8">
        <v>2021</v>
      </c>
      <c r="L20" s="5" t="s">
        <v>17</v>
      </c>
      <c r="M20" s="5">
        <v>2</v>
      </c>
      <c r="N20" s="11"/>
      <c r="O20" s="11">
        <f t="shared" si="0"/>
        <v>0</v>
      </c>
    </row>
    <row r="21" spans="1:15" x14ac:dyDescent="0.2">
      <c r="A21" s="4" t="s">
        <v>37</v>
      </c>
      <c r="B21" s="8" t="s">
        <v>63</v>
      </c>
      <c r="C21" s="8" t="s">
        <v>64</v>
      </c>
      <c r="D21" s="8" t="s">
        <v>74</v>
      </c>
      <c r="F21" s="8" t="s">
        <v>75</v>
      </c>
      <c r="G21" s="8" t="s">
        <v>26</v>
      </c>
      <c r="H21" s="8" t="s">
        <v>55</v>
      </c>
      <c r="I21" s="8">
        <v>2010</v>
      </c>
      <c r="L21" s="5" t="s">
        <v>17</v>
      </c>
      <c r="M21" s="5">
        <v>2</v>
      </c>
      <c r="N21" s="11"/>
      <c r="O21" s="11">
        <f t="shared" si="0"/>
        <v>0</v>
      </c>
    </row>
    <row r="22" spans="1:15" x14ac:dyDescent="0.2">
      <c r="A22" s="4" t="s">
        <v>37</v>
      </c>
      <c r="B22" s="8" t="s">
        <v>63</v>
      </c>
      <c r="C22" s="8" t="s">
        <v>64</v>
      </c>
      <c r="D22" s="8" t="s">
        <v>76</v>
      </c>
      <c r="F22" s="8" t="s">
        <v>77</v>
      </c>
      <c r="G22" s="8" t="s">
        <v>26</v>
      </c>
      <c r="H22" s="8" t="s">
        <v>55</v>
      </c>
      <c r="I22" s="8">
        <v>2010</v>
      </c>
      <c r="L22" s="5" t="s">
        <v>17</v>
      </c>
      <c r="M22" s="5">
        <v>2</v>
      </c>
      <c r="N22" s="11"/>
      <c r="O22" s="11">
        <f t="shared" si="0"/>
        <v>0</v>
      </c>
    </row>
    <row r="23" spans="1:15" x14ac:dyDescent="0.2">
      <c r="A23" s="4" t="s">
        <v>37</v>
      </c>
      <c r="B23" s="8" t="s">
        <v>63</v>
      </c>
      <c r="C23" s="8" t="s">
        <v>64</v>
      </c>
      <c r="D23" s="8" t="s">
        <v>78</v>
      </c>
      <c r="F23" s="8" t="s">
        <v>79</v>
      </c>
      <c r="G23" s="8" t="s">
        <v>16</v>
      </c>
      <c r="H23" s="8" t="s">
        <v>80</v>
      </c>
      <c r="I23" s="8">
        <v>2003</v>
      </c>
      <c r="L23" s="5" t="s">
        <v>17</v>
      </c>
      <c r="M23" s="5">
        <v>2</v>
      </c>
      <c r="N23" s="11"/>
      <c r="O23" s="11">
        <f t="shared" si="0"/>
        <v>0</v>
      </c>
    </row>
    <row r="24" spans="1:15" x14ac:dyDescent="0.2">
      <c r="A24" s="4" t="s">
        <v>37</v>
      </c>
      <c r="B24" s="8" t="s">
        <v>63</v>
      </c>
      <c r="C24" s="8" t="s">
        <v>64</v>
      </c>
      <c r="D24" s="8" t="s">
        <v>81</v>
      </c>
      <c r="F24" s="8" t="s">
        <v>82</v>
      </c>
      <c r="G24" s="8" t="s">
        <v>16</v>
      </c>
      <c r="H24" s="8" t="s">
        <v>80</v>
      </c>
      <c r="I24" s="8">
        <v>2003</v>
      </c>
      <c r="L24" s="5" t="s">
        <v>17</v>
      </c>
      <c r="M24" s="5">
        <v>2</v>
      </c>
      <c r="N24" s="11"/>
      <c r="O24" s="11">
        <f t="shared" si="0"/>
        <v>0</v>
      </c>
    </row>
    <row r="25" spans="1:15" x14ac:dyDescent="0.2">
      <c r="A25" s="4" t="s">
        <v>37</v>
      </c>
      <c r="B25" s="8" t="s">
        <v>63</v>
      </c>
      <c r="C25" s="8" t="s">
        <v>64</v>
      </c>
      <c r="D25" s="8" t="s">
        <v>83</v>
      </c>
      <c r="F25" s="8" t="s">
        <v>84</v>
      </c>
      <c r="G25" s="8" t="s">
        <v>16</v>
      </c>
      <c r="H25" s="8" t="s">
        <v>80</v>
      </c>
      <c r="I25" s="8">
        <v>2003</v>
      </c>
      <c r="L25" s="5" t="s">
        <v>17</v>
      </c>
      <c r="M25" s="5">
        <v>2</v>
      </c>
      <c r="N25" s="11"/>
      <c r="O25" s="11">
        <f t="shared" si="0"/>
        <v>0</v>
      </c>
    </row>
    <row r="26" spans="1:15" x14ac:dyDescent="0.2">
      <c r="A26" s="4" t="s">
        <v>37</v>
      </c>
      <c r="B26" s="8" t="s">
        <v>63</v>
      </c>
      <c r="C26" s="8" t="s">
        <v>64</v>
      </c>
      <c r="D26" s="8" t="s">
        <v>85</v>
      </c>
      <c r="F26" s="8" t="s">
        <v>86</v>
      </c>
      <c r="G26" s="8" t="s">
        <v>16</v>
      </c>
      <c r="H26" s="8" t="s">
        <v>80</v>
      </c>
      <c r="I26" s="8">
        <v>2003</v>
      </c>
      <c r="L26" s="5" t="s">
        <v>17</v>
      </c>
      <c r="M26" s="5">
        <v>2</v>
      </c>
      <c r="N26" s="11"/>
      <c r="O26" s="11">
        <f t="shared" si="0"/>
        <v>0</v>
      </c>
    </row>
    <row r="27" spans="1:15" x14ac:dyDescent="0.2">
      <c r="A27" s="4" t="s">
        <v>37</v>
      </c>
      <c r="B27" s="8" t="s">
        <v>63</v>
      </c>
      <c r="C27" s="8" t="s">
        <v>64</v>
      </c>
      <c r="D27" s="8" t="s">
        <v>87</v>
      </c>
      <c r="F27" s="8" t="s">
        <v>88</v>
      </c>
      <c r="G27" s="8" t="s">
        <v>16</v>
      </c>
      <c r="H27" s="8" t="s">
        <v>80</v>
      </c>
      <c r="I27" s="8">
        <v>2003</v>
      </c>
      <c r="L27" s="5" t="s">
        <v>17</v>
      </c>
      <c r="M27" s="5">
        <v>2</v>
      </c>
      <c r="N27" s="11"/>
      <c r="O27" s="11">
        <f t="shared" si="0"/>
        <v>0</v>
      </c>
    </row>
    <row r="28" spans="1:15" x14ac:dyDescent="0.2">
      <c r="A28" s="4" t="s">
        <v>37</v>
      </c>
      <c r="B28" s="8" t="s">
        <v>63</v>
      </c>
      <c r="C28" s="8" t="s">
        <v>64</v>
      </c>
      <c r="D28" s="8" t="s">
        <v>398</v>
      </c>
      <c r="F28" s="8" t="s">
        <v>399</v>
      </c>
      <c r="G28" s="8" t="s">
        <v>1</v>
      </c>
      <c r="H28" s="8" t="s">
        <v>55</v>
      </c>
      <c r="I28" s="8">
        <v>2021</v>
      </c>
      <c r="L28" s="5" t="s">
        <v>17</v>
      </c>
      <c r="M28" s="5">
        <v>2</v>
      </c>
      <c r="N28" s="11"/>
      <c r="O28" s="11">
        <f t="shared" si="0"/>
        <v>0</v>
      </c>
    </row>
    <row r="29" spans="1:15" x14ac:dyDescent="0.2">
      <c r="A29" s="4" t="s">
        <v>37</v>
      </c>
      <c r="B29" s="8" t="s">
        <v>89</v>
      </c>
      <c r="C29" s="8" t="s">
        <v>90</v>
      </c>
      <c r="D29" s="8" t="s">
        <v>91</v>
      </c>
      <c r="F29" s="8" t="s">
        <v>92</v>
      </c>
      <c r="G29" s="8" t="s">
        <v>1</v>
      </c>
      <c r="H29" s="8" t="s">
        <v>93</v>
      </c>
      <c r="I29" s="8">
        <v>2018</v>
      </c>
      <c r="L29" s="5" t="s">
        <v>17</v>
      </c>
      <c r="M29" s="5">
        <v>2</v>
      </c>
      <c r="N29" s="11"/>
      <c r="O29" s="11">
        <f t="shared" si="0"/>
        <v>0</v>
      </c>
    </row>
    <row r="30" spans="1:15" x14ac:dyDescent="0.2">
      <c r="A30" s="4" t="s">
        <v>37</v>
      </c>
      <c r="B30" s="8" t="s">
        <v>89</v>
      </c>
      <c r="C30" s="8" t="s">
        <v>90</v>
      </c>
      <c r="D30" s="8" t="s">
        <v>94</v>
      </c>
      <c r="F30" s="8" t="s">
        <v>95</v>
      </c>
      <c r="G30" s="8" t="s">
        <v>1</v>
      </c>
      <c r="H30" s="8" t="s">
        <v>57</v>
      </c>
      <c r="I30" s="8">
        <v>2018</v>
      </c>
      <c r="L30" s="5" t="s">
        <v>17</v>
      </c>
      <c r="M30" s="5">
        <v>2</v>
      </c>
      <c r="N30" s="11"/>
      <c r="O30" s="11">
        <f t="shared" si="0"/>
        <v>0</v>
      </c>
    </row>
    <row r="31" spans="1:15" x14ac:dyDescent="0.2">
      <c r="A31" s="4" t="s">
        <v>37</v>
      </c>
      <c r="B31" s="8" t="s">
        <v>89</v>
      </c>
      <c r="C31" s="8" t="s">
        <v>90</v>
      </c>
      <c r="D31" s="8" t="s">
        <v>96</v>
      </c>
      <c r="F31" s="8" t="s">
        <v>97</v>
      </c>
      <c r="G31" s="8" t="s">
        <v>1</v>
      </c>
      <c r="H31" s="8" t="s">
        <v>57</v>
      </c>
      <c r="I31" s="8">
        <v>1999</v>
      </c>
      <c r="L31" s="5" t="s">
        <v>17</v>
      </c>
      <c r="M31" s="5">
        <v>2</v>
      </c>
      <c r="N31" s="11"/>
      <c r="O31" s="11">
        <f t="shared" si="0"/>
        <v>0</v>
      </c>
    </row>
    <row r="32" spans="1:15" x14ac:dyDescent="0.2">
      <c r="A32" s="4" t="s">
        <v>37</v>
      </c>
      <c r="B32" s="8" t="s">
        <v>89</v>
      </c>
      <c r="C32" s="8" t="s">
        <v>90</v>
      </c>
      <c r="D32" s="8" t="s">
        <v>98</v>
      </c>
      <c r="F32" s="8" t="s">
        <v>99</v>
      </c>
      <c r="G32" s="8" t="s">
        <v>1</v>
      </c>
      <c r="H32" s="8" t="s">
        <v>93</v>
      </c>
      <c r="I32" s="8">
        <v>2016</v>
      </c>
      <c r="L32" s="5" t="s">
        <v>17</v>
      </c>
      <c r="M32" s="5">
        <v>2</v>
      </c>
      <c r="N32" s="11"/>
      <c r="O32" s="11">
        <f t="shared" si="0"/>
        <v>0</v>
      </c>
    </row>
    <row r="33" spans="1:15" x14ac:dyDescent="0.2">
      <c r="A33" s="4" t="s">
        <v>37</v>
      </c>
      <c r="B33" s="8" t="s">
        <v>89</v>
      </c>
      <c r="C33" s="8" t="s">
        <v>90</v>
      </c>
      <c r="D33" s="8" t="s">
        <v>397</v>
      </c>
      <c r="F33" s="8" t="s">
        <v>103</v>
      </c>
      <c r="G33" s="8" t="s">
        <v>1</v>
      </c>
      <c r="H33" s="8" t="s">
        <v>93</v>
      </c>
      <c r="I33" s="8">
        <v>2021</v>
      </c>
      <c r="L33" s="5" t="s">
        <v>17</v>
      </c>
      <c r="M33" s="5">
        <v>2</v>
      </c>
      <c r="N33" s="11"/>
      <c r="O33" s="11">
        <f t="shared" si="0"/>
        <v>0</v>
      </c>
    </row>
    <row r="34" spans="1:15" x14ac:dyDescent="0.2">
      <c r="A34" s="4" t="s">
        <v>37</v>
      </c>
      <c r="B34" s="8" t="s">
        <v>100</v>
      </c>
      <c r="C34" s="8" t="s">
        <v>101</v>
      </c>
      <c r="D34" s="8" t="s">
        <v>102</v>
      </c>
      <c r="F34" s="8" t="s">
        <v>103</v>
      </c>
      <c r="G34" s="8" t="s">
        <v>1</v>
      </c>
      <c r="H34" s="8" t="s">
        <v>55</v>
      </c>
      <c r="I34" s="8">
        <v>2021</v>
      </c>
      <c r="L34" s="5" t="s">
        <v>17</v>
      </c>
      <c r="M34" s="5">
        <v>2</v>
      </c>
      <c r="N34" s="11"/>
      <c r="O34" s="11">
        <f t="shared" si="0"/>
        <v>0</v>
      </c>
    </row>
    <row r="35" spans="1:15" x14ac:dyDescent="0.2">
      <c r="A35" s="4" t="s">
        <v>37</v>
      </c>
      <c r="B35" s="8" t="s">
        <v>100</v>
      </c>
      <c r="C35" s="8" t="s">
        <v>101</v>
      </c>
      <c r="D35" s="8" t="s">
        <v>104</v>
      </c>
      <c r="F35" s="8" t="s">
        <v>31</v>
      </c>
      <c r="G35" s="8" t="s">
        <v>105</v>
      </c>
      <c r="H35" s="8" t="s">
        <v>55</v>
      </c>
      <c r="I35" s="8">
        <v>2010</v>
      </c>
      <c r="L35" s="5" t="s">
        <v>17</v>
      </c>
      <c r="M35" s="5">
        <v>2</v>
      </c>
      <c r="N35" s="11"/>
      <c r="O35" s="11">
        <f t="shared" si="0"/>
        <v>0</v>
      </c>
    </row>
    <row r="36" spans="1:15" x14ac:dyDescent="0.2">
      <c r="A36" s="4" t="s">
        <v>37</v>
      </c>
      <c r="B36" s="8" t="s">
        <v>100</v>
      </c>
      <c r="C36" s="8" t="s">
        <v>101</v>
      </c>
      <c r="D36" s="8" t="s">
        <v>106</v>
      </c>
      <c r="F36" s="8" t="s">
        <v>32</v>
      </c>
      <c r="G36" s="8" t="s">
        <v>1</v>
      </c>
      <c r="H36" s="8" t="s">
        <v>57</v>
      </c>
      <c r="I36" s="8">
        <v>1999</v>
      </c>
      <c r="L36" s="5" t="s">
        <v>17</v>
      </c>
      <c r="M36" s="5">
        <v>2</v>
      </c>
      <c r="N36" s="11"/>
      <c r="O36" s="11">
        <f t="shared" si="0"/>
        <v>0</v>
      </c>
    </row>
    <row r="37" spans="1:15" x14ac:dyDescent="0.2">
      <c r="A37" s="4" t="s">
        <v>37</v>
      </c>
      <c r="B37" s="8" t="s">
        <v>100</v>
      </c>
      <c r="C37" s="8" t="s">
        <v>101</v>
      </c>
      <c r="D37" s="8" t="s">
        <v>107</v>
      </c>
      <c r="F37" s="8" t="s">
        <v>33</v>
      </c>
      <c r="G37" s="8" t="s">
        <v>108</v>
      </c>
      <c r="H37" s="8" t="s">
        <v>57</v>
      </c>
      <c r="I37" s="8">
        <v>2017</v>
      </c>
      <c r="L37" s="5" t="s">
        <v>17</v>
      </c>
      <c r="M37" s="5">
        <v>2</v>
      </c>
      <c r="N37" s="11"/>
      <c r="O37" s="11">
        <f t="shared" si="0"/>
        <v>0</v>
      </c>
    </row>
    <row r="38" spans="1:15" x14ac:dyDescent="0.2">
      <c r="A38" s="4" t="s">
        <v>37</v>
      </c>
      <c r="B38" s="8" t="s">
        <v>100</v>
      </c>
      <c r="C38" s="8" t="s">
        <v>101</v>
      </c>
      <c r="D38" s="8" t="s">
        <v>109</v>
      </c>
      <c r="F38" s="8" t="s">
        <v>110</v>
      </c>
      <c r="G38" s="8" t="s">
        <v>1</v>
      </c>
      <c r="H38" s="8" t="s">
        <v>57</v>
      </c>
      <c r="I38" s="8">
        <v>2017</v>
      </c>
      <c r="L38" s="5" t="s">
        <v>17</v>
      </c>
      <c r="M38" s="5">
        <v>2</v>
      </c>
      <c r="N38" s="11"/>
      <c r="O38" s="11">
        <f t="shared" si="0"/>
        <v>0</v>
      </c>
    </row>
    <row r="39" spans="1:15" x14ac:dyDescent="0.2">
      <c r="A39" s="4" t="s">
        <v>37</v>
      </c>
      <c r="B39" s="8" t="s">
        <v>100</v>
      </c>
      <c r="C39" s="8" t="s">
        <v>101</v>
      </c>
      <c r="D39" s="8" t="s">
        <v>111</v>
      </c>
      <c r="F39" s="8" t="s">
        <v>112</v>
      </c>
      <c r="G39" s="8" t="s">
        <v>16</v>
      </c>
      <c r="H39" s="8" t="s">
        <v>93</v>
      </c>
      <c r="I39" s="8">
        <v>1999</v>
      </c>
      <c r="L39" s="5" t="s">
        <v>17</v>
      </c>
      <c r="M39" s="5">
        <v>2</v>
      </c>
      <c r="N39" s="11"/>
      <c r="O39" s="11">
        <f t="shared" si="0"/>
        <v>0</v>
      </c>
    </row>
    <row r="40" spans="1:15" x14ac:dyDescent="0.2">
      <c r="A40" s="4" t="s">
        <v>37</v>
      </c>
      <c r="B40" s="8" t="s">
        <v>100</v>
      </c>
      <c r="C40" s="8" t="s">
        <v>101</v>
      </c>
      <c r="D40" s="8" t="s">
        <v>113</v>
      </c>
      <c r="F40" s="8" t="s">
        <v>114</v>
      </c>
      <c r="G40" s="8" t="s">
        <v>1</v>
      </c>
      <c r="H40" s="8" t="s">
        <v>57</v>
      </c>
      <c r="I40" s="8">
        <v>2017</v>
      </c>
      <c r="L40" s="5" t="s">
        <v>17</v>
      </c>
      <c r="M40" s="5">
        <v>2</v>
      </c>
      <c r="N40" s="11"/>
      <c r="O40" s="11">
        <f t="shared" si="0"/>
        <v>0</v>
      </c>
    </row>
    <row r="41" spans="1:15" x14ac:dyDescent="0.2">
      <c r="A41" s="4" t="s">
        <v>37</v>
      </c>
      <c r="B41" s="8" t="s">
        <v>100</v>
      </c>
      <c r="C41" s="8" t="s">
        <v>101</v>
      </c>
      <c r="D41" s="8" t="s">
        <v>115</v>
      </c>
      <c r="F41" s="8" t="s">
        <v>116</v>
      </c>
      <c r="G41" s="8" t="s">
        <v>16</v>
      </c>
      <c r="H41" s="8" t="s">
        <v>93</v>
      </c>
      <c r="I41" s="8">
        <v>1999</v>
      </c>
      <c r="L41" s="5" t="s">
        <v>17</v>
      </c>
      <c r="M41" s="5">
        <v>2</v>
      </c>
      <c r="N41" s="11"/>
      <c r="O41" s="11">
        <f t="shared" si="0"/>
        <v>0</v>
      </c>
    </row>
    <row r="42" spans="1:15" x14ac:dyDescent="0.2">
      <c r="A42" s="4" t="s">
        <v>37</v>
      </c>
      <c r="B42" s="8" t="s">
        <v>100</v>
      </c>
      <c r="C42" s="8" t="s">
        <v>101</v>
      </c>
      <c r="D42" s="8" t="s">
        <v>117</v>
      </c>
      <c r="F42" s="8" t="s">
        <v>118</v>
      </c>
      <c r="G42" s="8" t="s">
        <v>1</v>
      </c>
      <c r="H42" s="8" t="s">
        <v>57</v>
      </c>
      <c r="I42" s="8">
        <v>1999</v>
      </c>
      <c r="L42" s="5" t="s">
        <v>17</v>
      </c>
      <c r="M42" s="5">
        <v>2</v>
      </c>
      <c r="N42" s="11"/>
      <c r="O42" s="11">
        <f t="shared" si="0"/>
        <v>0</v>
      </c>
    </row>
    <row r="43" spans="1:15" x14ac:dyDescent="0.2">
      <c r="A43" s="4" t="s">
        <v>37</v>
      </c>
      <c r="B43" s="8" t="s">
        <v>100</v>
      </c>
      <c r="C43" s="8" t="s">
        <v>101</v>
      </c>
      <c r="D43" s="8" t="s">
        <v>119</v>
      </c>
      <c r="F43" s="8" t="s">
        <v>120</v>
      </c>
      <c r="G43" s="8" t="s">
        <v>16</v>
      </c>
      <c r="H43" s="8" t="s">
        <v>93</v>
      </c>
      <c r="I43" s="8">
        <v>1999</v>
      </c>
      <c r="L43" s="5" t="s">
        <v>17</v>
      </c>
      <c r="M43" s="5">
        <v>2</v>
      </c>
      <c r="N43" s="11"/>
      <c r="O43" s="11">
        <f t="shared" si="0"/>
        <v>0</v>
      </c>
    </row>
    <row r="44" spans="1:15" x14ac:dyDescent="0.2">
      <c r="A44" s="4" t="s">
        <v>37</v>
      </c>
      <c r="B44" s="8" t="s">
        <v>100</v>
      </c>
      <c r="C44" s="8" t="s">
        <v>101</v>
      </c>
      <c r="D44" s="8" t="s">
        <v>121</v>
      </c>
      <c r="F44" s="8" t="s">
        <v>122</v>
      </c>
      <c r="G44" s="8" t="s">
        <v>1</v>
      </c>
      <c r="H44" s="8" t="s">
        <v>57</v>
      </c>
      <c r="I44" s="8">
        <v>1999</v>
      </c>
      <c r="L44" s="5" t="s">
        <v>17</v>
      </c>
      <c r="M44" s="5">
        <v>2</v>
      </c>
      <c r="N44" s="11"/>
      <c r="O44" s="11">
        <f t="shared" si="0"/>
        <v>0</v>
      </c>
    </row>
    <row r="45" spans="1:15" x14ac:dyDescent="0.2">
      <c r="A45" s="4" t="s">
        <v>37</v>
      </c>
      <c r="B45" s="8" t="s">
        <v>100</v>
      </c>
      <c r="C45" s="8" t="s">
        <v>101</v>
      </c>
      <c r="D45" s="8" t="s">
        <v>123</v>
      </c>
      <c r="F45" s="8" t="s">
        <v>124</v>
      </c>
      <c r="G45" s="8" t="s">
        <v>16</v>
      </c>
      <c r="H45" s="8" t="s">
        <v>93</v>
      </c>
      <c r="I45" s="8">
        <v>1999</v>
      </c>
      <c r="L45" s="5" t="s">
        <v>17</v>
      </c>
      <c r="M45" s="5">
        <v>2</v>
      </c>
      <c r="N45" s="11"/>
      <c r="O45" s="11">
        <f t="shared" si="0"/>
        <v>0</v>
      </c>
    </row>
    <row r="46" spans="1:15" x14ac:dyDescent="0.2">
      <c r="A46" s="4" t="s">
        <v>37</v>
      </c>
      <c r="B46" s="8" t="s">
        <v>100</v>
      </c>
      <c r="C46" s="8" t="s">
        <v>101</v>
      </c>
      <c r="D46" s="8" t="s">
        <v>125</v>
      </c>
      <c r="F46" s="8" t="s">
        <v>126</v>
      </c>
      <c r="G46" s="8" t="s">
        <v>1</v>
      </c>
      <c r="H46" s="8" t="s">
        <v>57</v>
      </c>
      <c r="I46" s="8">
        <v>1999</v>
      </c>
      <c r="L46" s="5" t="s">
        <v>17</v>
      </c>
      <c r="M46" s="5">
        <v>2</v>
      </c>
      <c r="N46" s="11"/>
      <c r="O46" s="11">
        <f t="shared" si="0"/>
        <v>0</v>
      </c>
    </row>
    <row r="47" spans="1:15" x14ac:dyDescent="0.2">
      <c r="A47" s="4" t="s">
        <v>37</v>
      </c>
      <c r="B47" s="8" t="s">
        <v>100</v>
      </c>
      <c r="C47" s="8" t="s">
        <v>101</v>
      </c>
      <c r="D47" s="8" t="s">
        <v>127</v>
      </c>
      <c r="F47" s="8" t="s">
        <v>128</v>
      </c>
      <c r="G47" s="8" t="s">
        <v>16</v>
      </c>
      <c r="H47" s="8" t="s">
        <v>93</v>
      </c>
      <c r="I47" s="8">
        <v>1999</v>
      </c>
      <c r="L47" s="5" t="s">
        <v>17</v>
      </c>
      <c r="M47" s="5">
        <v>2</v>
      </c>
      <c r="N47" s="11"/>
      <c r="O47" s="11">
        <f t="shared" si="0"/>
        <v>0</v>
      </c>
    </row>
    <row r="48" spans="1:15" x14ac:dyDescent="0.2">
      <c r="A48" s="4" t="s">
        <v>37</v>
      </c>
      <c r="B48" s="8" t="s">
        <v>100</v>
      </c>
      <c r="C48" s="8" t="s">
        <v>101</v>
      </c>
      <c r="D48" s="8" t="s">
        <v>129</v>
      </c>
      <c r="F48" s="8" t="s">
        <v>130</v>
      </c>
      <c r="G48" s="8" t="s">
        <v>1</v>
      </c>
      <c r="H48" s="8" t="s">
        <v>55</v>
      </c>
      <c r="I48" s="8">
        <v>1999</v>
      </c>
      <c r="L48" s="5" t="s">
        <v>17</v>
      </c>
      <c r="M48" s="5">
        <v>2</v>
      </c>
      <c r="N48" s="11"/>
      <c r="O48" s="11">
        <f t="shared" si="0"/>
        <v>0</v>
      </c>
    </row>
    <row r="49" spans="1:15" x14ac:dyDescent="0.2">
      <c r="A49" s="4" t="s">
        <v>37</v>
      </c>
      <c r="B49" s="8" t="s">
        <v>100</v>
      </c>
      <c r="C49" s="8" t="s">
        <v>101</v>
      </c>
      <c r="D49" s="8" t="s">
        <v>131</v>
      </c>
      <c r="F49" s="8" t="s">
        <v>132</v>
      </c>
      <c r="G49" s="8" t="s">
        <v>16</v>
      </c>
      <c r="H49" s="8" t="s">
        <v>93</v>
      </c>
      <c r="I49" s="8">
        <v>2010</v>
      </c>
      <c r="L49" s="5" t="s">
        <v>17</v>
      </c>
      <c r="M49" s="5">
        <v>2</v>
      </c>
      <c r="N49" s="11"/>
      <c r="O49" s="11">
        <f t="shared" si="0"/>
        <v>0</v>
      </c>
    </row>
    <row r="50" spans="1:15" x14ac:dyDescent="0.2">
      <c r="A50" s="4" t="s">
        <v>37</v>
      </c>
      <c r="B50" s="8" t="s">
        <v>100</v>
      </c>
      <c r="C50" s="8" t="s">
        <v>101</v>
      </c>
      <c r="D50" s="8" t="s">
        <v>133</v>
      </c>
      <c r="F50" s="8" t="s">
        <v>134</v>
      </c>
      <c r="G50" s="8" t="s">
        <v>1</v>
      </c>
      <c r="H50" s="8" t="s">
        <v>57</v>
      </c>
      <c r="I50" s="8">
        <v>2008</v>
      </c>
      <c r="L50" s="5" t="s">
        <v>17</v>
      </c>
      <c r="M50" s="5">
        <v>2</v>
      </c>
      <c r="N50" s="11"/>
      <c r="O50" s="11">
        <f t="shared" si="0"/>
        <v>0</v>
      </c>
    </row>
    <row r="51" spans="1:15" x14ac:dyDescent="0.2">
      <c r="A51" s="4" t="s">
        <v>37</v>
      </c>
      <c r="B51" s="8" t="s">
        <v>100</v>
      </c>
      <c r="C51" s="8" t="s">
        <v>101</v>
      </c>
      <c r="D51" s="8" t="s">
        <v>135</v>
      </c>
      <c r="F51" s="8" t="s">
        <v>136</v>
      </c>
      <c r="G51" s="8" t="s">
        <v>1</v>
      </c>
      <c r="H51" s="8" t="s">
        <v>55</v>
      </c>
      <c r="I51" s="8">
        <v>2008</v>
      </c>
      <c r="L51" s="5" t="s">
        <v>17</v>
      </c>
      <c r="M51" s="5">
        <v>2</v>
      </c>
      <c r="N51" s="11"/>
      <c r="O51" s="11">
        <f t="shared" si="0"/>
        <v>0</v>
      </c>
    </row>
    <row r="52" spans="1:15" x14ac:dyDescent="0.2">
      <c r="A52" s="4" t="s">
        <v>37</v>
      </c>
      <c r="B52" s="8" t="s">
        <v>100</v>
      </c>
      <c r="C52" s="8" t="s">
        <v>101</v>
      </c>
      <c r="D52" s="8" t="s">
        <v>137</v>
      </c>
      <c r="F52" s="8" t="s">
        <v>138</v>
      </c>
      <c r="G52" s="8" t="s">
        <v>1</v>
      </c>
      <c r="H52" s="8" t="s">
        <v>55</v>
      </c>
      <c r="I52" s="8">
        <v>2008</v>
      </c>
      <c r="L52" s="5" t="s">
        <v>17</v>
      </c>
      <c r="M52" s="5">
        <v>2</v>
      </c>
      <c r="N52" s="11"/>
      <c r="O52" s="11">
        <f t="shared" si="0"/>
        <v>0</v>
      </c>
    </row>
    <row r="53" spans="1:15" x14ac:dyDescent="0.2">
      <c r="A53" s="4" t="s">
        <v>37</v>
      </c>
      <c r="B53" s="8" t="s">
        <v>100</v>
      </c>
      <c r="C53" s="8" t="s">
        <v>101</v>
      </c>
      <c r="D53" s="8" t="s">
        <v>139</v>
      </c>
      <c r="F53" s="8" t="s">
        <v>140</v>
      </c>
      <c r="G53" s="8" t="s">
        <v>1</v>
      </c>
      <c r="H53" s="8" t="s">
        <v>93</v>
      </c>
      <c r="I53" s="8">
        <v>2008</v>
      </c>
      <c r="L53" s="5" t="s">
        <v>17</v>
      </c>
      <c r="M53" s="5">
        <v>2</v>
      </c>
      <c r="N53" s="11"/>
      <c r="O53" s="11">
        <f t="shared" si="0"/>
        <v>0</v>
      </c>
    </row>
    <row r="54" spans="1:15" x14ac:dyDescent="0.2">
      <c r="A54" s="4" t="s">
        <v>37</v>
      </c>
      <c r="B54" s="8" t="s">
        <v>100</v>
      </c>
      <c r="C54" s="8" t="s">
        <v>101</v>
      </c>
      <c r="D54" s="8" t="s">
        <v>141</v>
      </c>
      <c r="F54" s="8" t="s">
        <v>142</v>
      </c>
      <c r="G54" s="8" t="s">
        <v>1</v>
      </c>
      <c r="H54" s="8" t="s">
        <v>93</v>
      </c>
      <c r="I54" s="8">
        <v>2010</v>
      </c>
      <c r="L54" s="5" t="s">
        <v>17</v>
      </c>
      <c r="M54" s="5">
        <v>2</v>
      </c>
      <c r="N54" s="11"/>
      <c r="O54" s="11">
        <f t="shared" si="0"/>
        <v>0</v>
      </c>
    </row>
    <row r="55" spans="1:15" x14ac:dyDescent="0.2">
      <c r="A55" s="4" t="s">
        <v>37</v>
      </c>
      <c r="B55" s="8" t="s">
        <v>100</v>
      </c>
      <c r="C55" s="8" t="s">
        <v>101</v>
      </c>
      <c r="D55" s="8" t="s">
        <v>143</v>
      </c>
      <c r="F55" s="8" t="s">
        <v>144</v>
      </c>
      <c r="G55" s="8" t="s">
        <v>1</v>
      </c>
      <c r="H55" s="8" t="s">
        <v>55</v>
      </c>
      <c r="I55" s="8">
        <v>2010</v>
      </c>
      <c r="L55" s="5" t="s">
        <v>17</v>
      </c>
      <c r="M55" s="5">
        <v>2</v>
      </c>
      <c r="N55" s="11"/>
      <c r="O55" s="11">
        <f t="shared" si="0"/>
        <v>0</v>
      </c>
    </row>
    <row r="56" spans="1:15" x14ac:dyDescent="0.2">
      <c r="A56" s="4" t="s">
        <v>37</v>
      </c>
      <c r="B56" s="8" t="s">
        <v>145</v>
      </c>
      <c r="C56" s="8" t="s">
        <v>64</v>
      </c>
      <c r="D56" s="8" t="s">
        <v>148</v>
      </c>
      <c r="F56" s="8" t="s">
        <v>149</v>
      </c>
      <c r="G56" s="8" t="s">
        <v>325</v>
      </c>
      <c r="H56" s="8" t="s">
        <v>147</v>
      </c>
      <c r="I56" s="8">
        <v>2003</v>
      </c>
      <c r="L56" s="5" t="s">
        <v>17</v>
      </c>
      <c r="M56" s="5">
        <v>2</v>
      </c>
      <c r="N56" s="11"/>
      <c r="O56" s="11">
        <f t="shared" si="0"/>
        <v>0</v>
      </c>
    </row>
    <row r="57" spans="1:15" x14ac:dyDescent="0.2">
      <c r="A57" s="4" t="s">
        <v>37</v>
      </c>
      <c r="B57" s="8" t="s">
        <v>145</v>
      </c>
      <c r="C57" s="8" t="s">
        <v>146</v>
      </c>
      <c r="D57" s="8" t="s">
        <v>150</v>
      </c>
      <c r="F57" s="8" t="s">
        <v>151</v>
      </c>
      <c r="G57" s="8" t="s">
        <v>18</v>
      </c>
      <c r="H57" s="8" t="s">
        <v>147</v>
      </c>
      <c r="I57" s="8">
        <v>1999</v>
      </c>
      <c r="L57" s="5" t="s">
        <v>17</v>
      </c>
      <c r="M57" s="5">
        <v>2</v>
      </c>
      <c r="N57" s="11"/>
      <c r="O57" s="11">
        <f t="shared" si="0"/>
        <v>0</v>
      </c>
    </row>
    <row r="58" spans="1:15" x14ac:dyDescent="0.2">
      <c r="A58" s="4" t="s">
        <v>37</v>
      </c>
      <c r="B58" s="8" t="s">
        <v>145</v>
      </c>
      <c r="C58" s="8" t="s">
        <v>152</v>
      </c>
      <c r="D58" s="8" t="s">
        <v>153</v>
      </c>
      <c r="F58" s="8" t="s">
        <v>154</v>
      </c>
      <c r="G58" s="8" t="s">
        <v>18</v>
      </c>
      <c r="H58" s="8" t="s">
        <v>147</v>
      </c>
      <c r="I58" s="8">
        <v>2006</v>
      </c>
      <c r="L58" s="5" t="s">
        <v>17</v>
      </c>
      <c r="M58" s="5">
        <v>2</v>
      </c>
      <c r="N58" s="11"/>
      <c r="O58" s="11">
        <f t="shared" si="0"/>
        <v>0</v>
      </c>
    </row>
    <row r="59" spans="1:15" x14ac:dyDescent="0.2">
      <c r="A59" s="4" t="s">
        <v>37</v>
      </c>
      <c r="B59" s="8" t="s">
        <v>145</v>
      </c>
      <c r="C59" s="8" t="s">
        <v>152</v>
      </c>
      <c r="D59" s="8" t="s">
        <v>155</v>
      </c>
      <c r="F59" s="8" t="s">
        <v>156</v>
      </c>
      <c r="G59" s="8" t="s">
        <v>18</v>
      </c>
      <c r="H59" s="8" t="s">
        <v>147</v>
      </c>
      <c r="I59" s="8">
        <v>2006</v>
      </c>
      <c r="L59" s="5" t="s">
        <v>17</v>
      </c>
      <c r="M59" s="5">
        <v>2</v>
      </c>
      <c r="N59" s="11"/>
      <c r="O59" s="11">
        <f t="shared" si="0"/>
        <v>0</v>
      </c>
    </row>
    <row r="60" spans="1:15" x14ac:dyDescent="0.2">
      <c r="A60" s="4" t="s">
        <v>37</v>
      </c>
      <c r="B60" s="8" t="s">
        <v>145</v>
      </c>
      <c r="C60" s="8" t="s">
        <v>146</v>
      </c>
      <c r="D60" s="8" t="s">
        <v>157</v>
      </c>
      <c r="F60" s="8" t="s">
        <v>769</v>
      </c>
      <c r="G60" s="8" t="s">
        <v>325</v>
      </c>
      <c r="H60" s="8" t="s">
        <v>147</v>
      </c>
      <c r="I60" s="8">
        <v>2003</v>
      </c>
      <c r="L60" s="5" t="s">
        <v>17</v>
      </c>
      <c r="M60" s="5">
        <v>2</v>
      </c>
      <c r="N60" s="11"/>
      <c r="O60" s="11">
        <f t="shared" si="0"/>
        <v>0</v>
      </c>
    </row>
    <row r="61" spans="1:15" x14ac:dyDescent="0.2">
      <c r="A61" s="4" t="s">
        <v>37</v>
      </c>
      <c r="B61" s="8" t="s">
        <v>145</v>
      </c>
      <c r="C61" s="8" t="s">
        <v>146</v>
      </c>
      <c r="D61" s="8" t="s">
        <v>158</v>
      </c>
      <c r="F61" s="8" t="s">
        <v>770</v>
      </c>
      <c r="G61" s="8" t="s">
        <v>325</v>
      </c>
      <c r="H61" s="8" t="s">
        <v>147</v>
      </c>
      <c r="I61" s="8">
        <v>2003</v>
      </c>
      <c r="L61" s="5" t="s">
        <v>17</v>
      </c>
      <c r="M61" s="5">
        <v>2</v>
      </c>
      <c r="N61" s="11"/>
      <c r="O61" s="11">
        <f t="shared" si="0"/>
        <v>0</v>
      </c>
    </row>
    <row r="62" spans="1:15" x14ac:dyDescent="0.2">
      <c r="A62" s="4" t="s">
        <v>37</v>
      </c>
      <c r="B62" s="8" t="s">
        <v>159</v>
      </c>
      <c r="C62" s="8" t="s">
        <v>160</v>
      </c>
      <c r="D62" s="8" t="s">
        <v>161</v>
      </c>
      <c r="F62" s="8" t="s">
        <v>162</v>
      </c>
      <c r="G62" s="8" t="s">
        <v>1</v>
      </c>
      <c r="H62" s="8" t="s">
        <v>55</v>
      </c>
      <c r="I62" s="8">
        <v>2010</v>
      </c>
      <c r="L62" s="5" t="s">
        <v>17</v>
      </c>
      <c r="M62" s="5">
        <v>2</v>
      </c>
      <c r="N62" s="11"/>
      <c r="O62" s="11">
        <f>N62*1.1</f>
        <v>0</v>
      </c>
    </row>
    <row r="63" spans="1:15" x14ac:dyDescent="0.2">
      <c r="A63" s="4" t="s">
        <v>37</v>
      </c>
      <c r="B63" s="8" t="s">
        <v>159</v>
      </c>
      <c r="C63" s="8" t="s">
        <v>160</v>
      </c>
      <c r="D63" s="8" t="s">
        <v>163</v>
      </c>
      <c r="F63" s="8" t="s">
        <v>62</v>
      </c>
      <c r="G63" s="8" t="s">
        <v>1</v>
      </c>
      <c r="H63" s="8" t="s">
        <v>55</v>
      </c>
      <c r="I63" s="8">
        <v>2010</v>
      </c>
      <c r="L63" s="5" t="s">
        <v>17</v>
      </c>
      <c r="M63" s="5">
        <v>2</v>
      </c>
      <c r="N63" s="11"/>
      <c r="O63" s="11">
        <f t="shared" ref="O63:O73" si="1">N63*1.1</f>
        <v>0</v>
      </c>
    </row>
    <row r="64" spans="1:15" x14ac:dyDescent="0.2">
      <c r="A64" s="4" t="s">
        <v>37</v>
      </c>
      <c r="B64" s="8" t="s">
        <v>159</v>
      </c>
      <c r="C64" s="8" t="s">
        <v>160</v>
      </c>
      <c r="D64" s="8" t="s">
        <v>164</v>
      </c>
      <c r="F64" s="8" t="s">
        <v>165</v>
      </c>
      <c r="G64" s="8" t="s">
        <v>1</v>
      </c>
      <c r="H64" s="8" t="s">
        <v>55</v>
      </c>
      <c r="I64" s="8">
        <v>2010</v>
      </c>
      <c r="L64" s="5" t="s">
        <v>17</v>
      </c>
      <c r="M64" s="5">
        <v>2</v>
      </c>
      <c r="N64" s="11"/>
      <c r="O64" s="11">
        <f t="shared" si="1"/>
        <v>0</v>
      </c>
    </row>
    <row r="65" spans="1:15" x14ac:dyDescent="0.2">
      <c r="A65" s="4" t="s">
        <v>37</v>
      </c>
      <c r="B65" s="8" t="s">
        <v>159</v>
      </c>
      <c r="C65" s="8" t="s">
        <v>160</v>
      </c>
      <c r="D65" s="8" t="s">
        <v>166</v>
      </c>
      <c r="F65" s="8" t="s">
        <v>167</v>
      </c>
      <c r="G65" s="8" t="s">
        <v>1</v>
      </c>
      <c r="H65" s="8" t="s">
        <v>55</v>
      </c>
      <c r="I65" s="8">
        <v>2010</v>
      </c>
      <c r="L65" s="5" t="s">
        <v>17</v>
      </c>
      <c r="M65" s="5">
        <v>2</v>
      </c>
      <c r="N65" s="11"/>
      <c r="O65" s="11">
        <f t="shared" si="1"/>
        <v>0</v>
      </c>
    </row>
    <row r="66" spans="1:15" x14ac:dyDescent="0.2">
      <c r="A66" s="4" t="s">
        <v>37</v>
      </c>
      <c r="B66" s="8" t="s">
        <v>159</v>
      </c>
      <c r="C66" s="8" t="s">
        <v>168</v>
      </c>
      <c r="D66" s="8" t="s">
        <v>169</v>
      </c>
      <c r="F66" s="8" t="s">
        <v>170</v>
      </c>
      <c r="G66" s="8" t="s">
        <v>18</v>
      </c>
      <c r="H66" s="8" t="s">
        <v>171</v>
      </c>
      <c r="I66" s="8">
        <v>2010</v>
      </c>
      <c r="L66" s="5" t="s">
        <v>17</v>
      </c>
      <c r="M66" s="5">
        <v>2</v>
      </c>
      <c r="N66" s="11"/>
      <c r="O66" s="11">
        <f t="shared" si="1"/>
        <v>0</v>
      </c>
    </row>
    <row r="67" spans="1:15" x14ac:dyDescent="0.2">
      <c r="A67" s="4" t="s">
        <v>37</v>
      </c>
      <c r="B67" s="8" t="s">
        <v>159</v>
      </c>
      <c r="C67" s="8" t="s">
        <v>168</v>
      </c>
      <c r="D67" s="8" t="s">
        <v>172</v>
      </c>
      <c r="F67" s="8" t="s">
        <v>173</v>
      </c>
      <c r="G67" s="8" t="s">
        <v>409</v>
      </c>
      <c r="H67" s="8" t="s">
        <v>174</v>
      </c>
      <c r="I67" s="8">
        <v>2020</v>
      </c>
      <c r="L67" s="5" t="s">
        <v>17</v>
      </c>
      <c r="M67" s="5">
        <v>2</v>
      </c>
      <c r="N67" s="11"/>
      <c r="O67" s="11">
        <f t="shared" si="1"/>
        <v>0</v>
      </c>
    </row>
    <row r="68" spans="1:15" x14ac:dyDescent="0.2">
      <c r="A68" s="4" t="s">
        <v>37</v>
      </c>
      <c r="B68" s="8" t="s">
        <v>175</v>
      </c>
      <c r="C68" s="8" t="s">
        <v>160</v>
      </c>
      <c r="D68" s="8" t="s">
        <v>176</v>
      </c>
      <c r="F68" s="8" t="s">
        <v>177</v>
      </c>
      <c r="G68" s="8" t="s">
        <v>26</v>
      </c>
      <c r="H68" s="8" t="s">
        <v>55</v>
      </c>
      <c r="I68" s="8">
        <v>1998</v>
      </c>
      <c r="K68" s="5" t="s">
        <v>324</v>
      </c>
      <c r="L68" s="5" t="s">
        <v>410</v>
      </c>
      <c r="M68" s="5">
        <v>1</v>
      </c>
      <c r="N68" s="11"/>
      <c r="O68" s="11">
        <f>N68*1.2</f>
        <v>0</v>
      </c>
    </row>
    <row r="69" spans="1:15" x14ac:dyDescent="0.2">
      <c r="A69" s="4" t="s">
        <v>37</v>
      </c>
      <c r="B69" s="8" t="s">
        <v>175</v>
      </c>
      <c r="C69" s="8" t="s">
        <v>168</v>
      </c>
      <c r="D69" s="8" t="s">
        <v>178</v>
      </c>
      <c r="F69" s="8" t="s">
        <v>179</v>
      </c>
      <c r="G69" s="8" t="s">
        <v>18</v>
      </c>
      <c r="H69" s="8" t="s">
        <v>171</v>
      </c>
      <c r="I69" s="8">
        <v>1998</v>
      </c>
      <c r="L69" s="5" t="s">
        <v>17</v>
      </c>
      <c r="M69" s="5">
        <v>2</v>
      </c>
      <c r="N69" s="11"/>
      <c r="O69" s="11">
        <f t="shared" ref="O69:O70" si="2">N69*1.2</f>
        <v>0</v>
      </c>
    </row>
    <row r="70" spans="1:15" x14ac:dyDescent="0.2">
      <c r="A70" s="4" t="s">
        <v>37</v>
      </c>
      <c r="B70" s="8" t="s">
        <v>175</v>
      </c>
      <c r="C70" s="8" t="s">
        <v>168</v>
      </c>
      <c r="D70" s="8" t="s">
        <v>180</v>
      </c>
      <c r="F70" s="8" t="s">
        <v>181</v>
      </c>
      <c r="G70" s="8" t="s">
        <v>26</v>
      </c>
      <c r="H70" s="8" t="s">
        <v>182</v>
      </c>
      <c r="I70" s="8">
        <v>2023</v>
      </c>
      <c r="L70" s="5" t="s">
        <v>17</v>
      </c>
      <c r="M70" s="5">
        <v>2</v>
      </c>
      <c r="N70" s="11"/>
      <c r="O70" s="11">
        <f t="shared" si="2"/>
        <v>0</v>
      </c>
    </row>
    <row r="71" spans="1:15" x14ac:dyDescent="0.2">
      <c r="A71" s="4" t="s">
        <v>37</v>
      </c>
      <c r="B71" s="8" t="s">
        <v>183</v>
      </c>
      <c r="C71" s="8" t="s">
        <v>160</v>
      </c>
      <c r="D71" s="8" t="s">
        <v>184</v>
      </c>
      <c r="F71" s="8" t="s">
        <v>162</v>
      </c>
      <c r="G71" s="8" t="s">
        <v>1</v>
      </c>
      <c r="H71" s="8" t="s">
        <v>55</v>
      </c>
      <c r="I71" s="8">
        <v>2023</v>
      </c>
      <c r="L71" s="5" t="s">
        <v>17</v>
      </c>
      <c r="M71" s="5">
        <v>2</v>
      </c>
      <c r="N71" s="11"/>
      <c r="O71" s="11">
        <f t="shared" si="1"/>
        <v>0</v>
      </c>
    </row>
    <row r="72" spans="1:15" x14ac:dyDescent="0.2">
      <c r="A72" s="4" t="s">
        <v>37</v>
      </c>
      <c r="B72" s="8" t="s">
        <v>183</v>
      </c>
      <c r="C72" s="8" t="s">
        <v>160</v>
      </c>
      <c r="D72" s="8" t="s">
        <v>185</v>
      </c>
      <c r="F72" s="8" t="s">
        <v>188</v>
      </c>
      <c r="G72" s="8" t="s">
        <v>26</v>
      </c>
      <c r="H72" s="8" t="s">
        <v>55</v>
      </c>
      <c r="I72" s="8">
        <v>2000</v>
      </c>
      <c r="K72" s="5" t="s">
        <v>324</v>
      </c>
      <c r="L72" s="5" t="s">
        <v>410</v>
      </c>
      <c r="M72" s="5">
        <v>1</v>
      </c>
      <c r="N72" s="11"/>
      <c r="O72" s="11">
        <f t="shared" si="1"/>
        <v>0</v>
      </c>
    </row>
    <row r="73" spans="1:15" x14ac:dyDescent="0.2">
      <c r="A73" s="4" t="s">
        <v>37</v>
      </c>
      <c r="B73" s="8" t="s">
        <v>183</v>
      </c>
      <c r="C73" s="8" t="s">
        <v>168</v>
      </c>
      <c r="D73" s="8" t="s">
        <v>186</v>
      </c>
      <c r="F73" s="8" t="s">
        <v>154</v>
      </c>
      <c r="G73" s="8" t="s">
        <v>26</v>
      </c>
      <c r="H73" s="8" t="s">
        <v>147</v>
      </c>
      <c r="I73" s="8">
        <v>2024</v>
      </c>
      <c r="L73" s="5" t="s">
        <v>17</v>
      </c>
      <c r="M73" s="5">
        <v>2</v>
      </c>
      <c r="N73" s="11"/>
      <c r="O73" s="11">
        <f t="shared" si="1"/>
        <v>0</v>
      </c>
    </row>
    <row r="74" spans="1:15" ht="18" customHeight="1" x14ac:dyDescent="0.2">
      <c r="A74" s="54" t="s">
        <v>688</v>
      </c>
      <c r="B74" s="54"/>
      <c r="C74" s="54"/>
      <c r="D74" s="54"/>
      <c r="E74" s="54"/>
      <c r="F74" s="54"/>
      <c r="G74" s="54"/>
      <c r="H74" s="54"/>
      <c r="I74" s="54"/>
      <c r="J74" s="54"/>
      <c r="K74" s="54"/>
      <c r="L74" s="54"/>
      <c r="M74" s="54"/>
      <c r="N74" s="16">
        <f>SUM(N7:N73)</f>
        <v>0</v>
      </c>
      <c r="O74" s="16">
        <f>SUM(O7:O73)</f>
        <v>0</v>
      </c>
    </row>
    <row r="144" spans="1:15" x14ac:dyDescent="0.2">
      <c r="A144" s="10"/>
      <c r="B144" s="5"/>
      <c r="C144" s="5"/>
      <c r="D144" s="5"/>
      <c r="E144" s="5"/>
      <c r="F144" s="5"/>
      <c r="G144" s="5"/>
      <c r="H144" s="5"/>
      <c r="I144" s="5"/>
      <c r="J144" s="5"/>
      <c r="N144" s="17"/>
      <c r="O144" s="17"/>
    </row>
  </sheetData>
  <mergeCells count="4">
    <mergeCell ref="A74:M74"/>
    <mergeCell ref="A3:O3"/>
    <mergeCell ref="A1:O1"/>
    <mergeCell ref="A4:O4"/>
  </mergeCells>
  <conditionalFormatting sqref="K2 K5:K73 K75:K1048576">
    <cfRule type="cellIs" dxfId="35" priority="14" operator="equal">
      <formula>"Astreinte"</formula>
    </cfRule>
  </conditionalFormatting>
  <conditionalFormatting sqref="L6:M6 D6 F6:I6">
    <cfRule type="cellIs" dxfId="34" priority="11" operator="equal">
      <formula>0</formula>
    </cfRule>
  </conditionalFormatting>
  <conditionalFormatting sqref="N6:O6">
    <cfRule type="cellIs" dxfId="33" priority="1" operator="equal">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workbookViewId="0">
      <selection activeCell="E37" sqref="E37"/>
    </sheetView>
  </sheetViews>
  <sheetFormatPr baseColWidth="10" defaultRowHeight="12.75" x14ac:dyDescent="0.2"/>
  <cols>
    <col min="1" max="1" width="23.140625" style="4" bestFit="1" customWidth="1"/>
    <col min="2" max="2" width="42" style="8" bestFit="1" customWidth="1"/>
    <col min="3" max="3" width="10.42578125" style="8" bestFit="1" customWidth="1"/>
    <col min="4" max="4" width="13.42578125" style="8" bestFit="1" customWidth="1"/>
    <col min="5" max="5" width="8" style="8" customWidth="1"/>
    <col min="6" max="6" width="39.28515625" style="8" bestFit="1" customWidth="1"/>
    <col min="7" max="7" width="14.85546875" style="8" bestFit="1" customWidth="1"/>
    <col min="8" max="8" width="23.85546875" style="8" bestFit="1" customWidth="1"/>
    <col min="9" max="9" width="6.42578125" style="8" bestFit="1" customWidth="1"/>
    <col min="10" max="10" width="11" style="8" customWidth="1"/>
    <col min="11" max="11" width="13" style="5" bestFit="1" customWidth="1"/>
    <col min="12" max="12" width="14.140625" style="5" bestFit="1" customWidth="1"/>
    <col min="13" max="13" width="11.140625" style="5" bestFit="1" customWidth="1"/>
    <col min="14" max="15" width="17" style="14" customWidth="1"/>
    <col min="16" max="16384" width="11.42578125" style="4"/>
  </cols>
  <sheetData>
    <row r="1" spans="1:15" s="2" customFormat="1" ht="18.75" customHeight="1" x14ac:dyDescent="0.25">
      <c r="A1" s="50" t="s">
        <v>2</v>
      </c>
      <c r="B1" s="51"/>
      <c r="C1" s="51"/>
      <c r="D1" s="51"/>
      <c r="E1" s="51"/>
      <c r="F1" s="51"/>
      <c r="G1" s="51"/>
      <c r="H1" s="51"/>
      <c r="I1" s="51"/>
      <c r="J1" s="51"/>
      <c r="K1" s="51"/>
      <c r="L1" s="51"/>
      <c r="M1" s="51"/>
      <c r="N1" s="51"/>
      <c r="O1" s="51"/>
    </row>
    <row r="2" spans="1:15" s="2" customFormat="1" ht="15" x14ac:dyDescent="0.25">
      <c r="A2" s="1"/>
      <c r="B2" s="1"/>
      <c r="C2" s="1"/>
      <c r="D2" s="1"/>
      <c r="H2" s="1"/>
      <c r="I2" s="1"/>
      <c r="J2" s="1"/>
      <c r="K2" s="3"/>
      <c r="L2" s="3"/>
      <c r="M2" s="3"/>
      <c r="N2" s="13"/>
      <c r="O2" s="13"/>
    </row>
    <row r="3" spans="1:15" s="2" customFormat="1" ht="15" x14ac:dyDescent="0.25">
      <c r="A3" s="52" t="s">
        <v>680</v>
      </c>
      <c r="B3" s="52"/>
      <c r="C3" s="52"/>
      <c r="D3" s="52"/>
      <c r="E3" s="52"/>
      <c r="F3" s="52"/>
      <c r="G3" s="52"/>
      <c r="H3" s="52"/>
      <c r="I3" s="52"/>
      <c r="J3" s="52"/>
      <c r="K3" s="52"/>
      <c r="L3" s="52"/>
      <c r="M3" s="52"/>
      <c r="N3" s="52"/>
      <c r="O3" s="52"/>
    </row>
    <row r="4" spans="1:15" s="2" customFormat="1" ht="15" x14ac:dyDescent="0.25">
      <c r="A4" s="43" t="s">
        <v>692</v>
      </c>
      <c r="B4" s="43"/>
      <c r="C4" s="43"/>
      <c r="D4" s="43"/>
      <c r="E4" s="43"/>
      <c r="F4" s="43"/>
      <c r="G4" s="43"/>
      <c r="H4" s="43"/>
      <c r="I4" s="43"/>
      <c r="J4" s="43"/>
      <c r="K4" s="43"/>
      <c r="L4" s="43"/>
      <c r="M4" s="43"/>
      <c r="N4" s="43"/>
      <c r="O4" s="43"/>
    </row>
    <row r="6" spans="1:15" x14ac:dyDescent="0.2">
      <c r="A6" s="36" t="s">
        <v>768</v>
      </c>
    </row>
    <row r="8" spans="1:15" s="7" customFormat="1" ht="32.25" customHeight="1" x14ac:dyDescent="0.2">
      <c r="A8" s="6" t="s">
        <v>3</v>
      </c>
      <c r="B8" s="6" t="s">
        <v>4</v>
      </c>
      <c r="C8" s="6" t="s">
        <v>5</v>
      </c>
      <c r="D8" s="6" t="s">
        <v>6</v>
      </c>
      <c r="E8" s="6" t="s">
        <v>505</v>
      </c>
      <c r="F8" s="6" t="s">
        <v>7</v>
      </c>
      <c r="G8" s="6" t="s">
        <v>8</v>
      </c>
      <c r="H8" s="6" t="s">
        <v>9</v>
      </c>
      <c r="I8" s="6" t="s">
        <v>10</v>
      </c>
      <c r="J8" s="6" t="s">
        <v>337</v>
      </c>
      <c r="K8" s="6" t="s">
        <v>11</v>
      </c>
      <c r="L8" s="6" t="s">
        <v>12</v>
      </c>
      <c r="M8" s="6" t="s">
        <v>13</v>
      </c>
      <c r="N8" s="21" t="s">
        <v>681</v>
      </c>
      <c r="O8" s="21" t="s">
        <v>682</v>
      </c>
    </row>
    <row r="9" spans="1:15" x14ac:dyDescent="0.2">
      <c r="A9" s="4" t="s">
        <v>37</v>
      </c>
      <c r="B9" s="8" t="s">
        <v>38</v>
      </c>
      <c r="C9" s="8" t="s">
        <v>58</v>
      </c>
      <c r="D9" s="8" t="s">
        <v>59</v>
      </c>
      <c r="F9" s="8" t="s">
        <v>60</v>
      </c>
      <c r="G9" s="8" t="s">
        <v>26</v>
      </c>
      <c r="H9" s="8" t="s">
        <v>55</v>
      </c>
      <c r="I9" s="8">
        <v>2018</v>
      </c>
      <c r="K9" s="5" t="s">
        <v>324</v>
      </c>
      <c r="L9" s="5" t="s">
        <v>410</v>
      </c>
      <c r="M9" s="5">
        <v>1</v>
      </c>
      <c r="N9" s="27"/>
      <c r="O9" s="27">
        <f t="shared" ref="O9" si="0">N9*1.2</f>
        <v>0</v>
      </c>
    </row>
    <row r="10" spans="1:15" x14ac:dyDescent="0.2">
      <c r="A10" s="4" t="s">
        <v>37</v>
      </c>
      <c r="B10" s="8" t="s">
        <v>175</v>
      </c>
      <c r="C10" s="8" t="s">
        <v>160</v>
      </c>
      <c r="D10" s="8" t="s">
        <v>176</v>
      </c>
      <c r="F10" s="8" t="s">
        <v>177</v>
      </c>
      <c r="G10" s="8" t="s">
        <v>26</v>
      </c>
      <c r="H10" s="8" t="s">
        <v>55</v>
      </c>
      <c r="I10" s="8">
        <v>1998</v>
      </c>
      <c r="K10" s="5" t="s">
        <v>324</v>
      </c>
      <c r="L10" s="5" t="s">
        <v>410</v>
      </c>
      <c r="M10" s="5">
        <v>1</v>
      </c>
      <c r="N10" s="27"/>
      <c r="O10" s="27">
        <f>N10*1.2</f>
        <v>0</v>
      </c>
    </row>
    <row r="11" spans="1:15" x14ac:dyDescent="0.2">
      <c r="A11" s="4" t="s">
        <v>37</v>
      </c>
      <c r="B11" s="8" t="s">
        <v>183</v>
      </c>
      <c r="C11" s="8" t="s">
        <v>160</v>
      </c>
      <c r="D11" s="8" t="s">
        <v>185</v>
      </c>
      <c r="F11" s="8" t="s">
        <v>188</v>
      </c>
      <c r="G11" s="8" t="s">
        <v>26</v>
      </c>
      <c r="H11" s="8" t="s">
        <v>55</v>
      </c>
      <c r="I11" s="8">
        <v>2000</v>
      </c>
      <c r="K11" s="5" t="s">
        <v>324</v>
      </c>
      <c r="L11" s="5" t="s">
        <v>410</v>
      </c>
      <c r="M11" s="5">
        <v>1</v>
      </c>
      <c r="N11" s="27"/>
      <c r="O11" s="27">
        <f t="shared" ref="O11" si="1">N11*1.1</f>
        <v>0</v>
      </c>
    </row>
    <row r="12" spans="1:15" ht="18" customHeight="1" x14ac:dyDescent="0.2">
      <c r="A12" s="55" t="s">
        <v>696</v>
      </c>
      <c r="B12" s="55"/>
      <c r="C12" s="55"/>
      <c r="D12" s="55"/>
      <c r="E12" s="55"/>
      <c r="F12" s="55"/>
      <c r="G12" s="55"/>
      <c r="H12" s="55"/>
      <c r="I12" s="55"/>
      <c r="J12" s="55"/>
      <c r="K12" s="55"/>
      <c r="L12" s="55"/>
      <c r="M12" s="55"/>
      <c r="N12" s="24">
        <f>SUM(N9:N11)</f>
        <v>0</v>
      </c>
      <c r="O12" s="24">
        <f>SUM(O9:O11)</f>
        <v>0</v>
      </c>
    </row>
    <row r="82" spans="1:15" x14ac:dyDescent="0.2">
      <c r="A82" s="10"/>
      <c r="B82" s="5"/>
      <c r="C82" s="5"/>
      <c r="D82" s="5"/>
      <c r="E82" s="5"/>
      <c r="F82" s="5"/>
      <c r="G82" s="5"/>
      <c r="H82" s="5"/>
      <c r="I82" s="5"/>
      <c r="J82" s="5"/>
      <c r="N82" s="17"/>
      <c r="O82" s="17"/>
    </row>
  </sheetData>
  <mergeCells count="4">
    <mergeCell ref="A1:O1"/>
    <mergeCell ref="A3:O3"/>
    <mergeCell ref="A12:M12"/>
    <mergeCell ref="A4:O4"/>
  </mergeCells>
  <conditionalFormatting sqref="K2 K13:K1048576 K5:K11">
    <cfRule type="cellIs" dxfId="32" priority="3" operator="equal">
      <formula>"Astreinte"</formula>
    </cfRule>
  </conditionalFormatting>
  <conditionalFormatting sqref="L8:M8 D8 F8:I8">
    <cfRule type="cellIs" dxfId="31" priority="2" operator="equal">
      <formula>0</formula>
    </cfRule>
  </conditionalFormatting>
  <conditionalFormatting sqref="N8:O8">
    <cfRule type="cellIs" dxfId="30" priority="1" operator="equal">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workbookViewId="0">
      <selection activeCell="N50" sqref="N50"/>
    </sheetView>
  </sheetViews>
  <sheetFormatPr baseColWidth="10" defaultRowHeight="12.75" x14ac:dyDescent="0.2"/>
  <cols>
    <col min="1" max="1" width="14.140625" style="4" bestFit="1" customWidth="1"/>
    <col min="2" max="2" width="49.42578125" style="8" bestFit="1" customWidth="1"/>
    <col min="3" max="3" width="20" style="8" bestFit="1" customWidth="1"/>
    <col min="4" max="4" width="13.42578125" style="8" bestFit="1" customWidth="1"/>
    <col min="5" max="5" width="11.5703125" style="8" bestFit="1" customWidth="1"/>
    <col min="6" max="6" width="39.28515625" style="8" bestFit="1" customWidth="1"/>
    <col min="7" max="7" width="12.85546875" style="8" bestFit="1" customWidth="1"/>
    <col min="8" max="8" width="22.28515625" style="8" bestFit="1" customWidth="1"/>
    <col min="9" max="9" width="6.42578125" style="8" bestFit="1" customWidth="1"/>
    <col min="10" max="10" width="11" style="8" customWidth="1"/>
    <col min="11" max="11" width="13" style="5" bestFit="1" customWidth="1"/>
    <col min="12" max="12" width="14.140625" style="5" bestFit="1" customWidth="1"/>
    <col min="13" max="13" width="11.140625" style="5" bestFit="1" customWidth="1"/>
    <col min="14" max="15" width="13.42578125" style="14" customWidth="1"/>
    <col min="16" max="16384" width="11.42578125" style="4"/>
  </cols>
  <sheetData>
    <row r="1" spans="1:15" s="2" customFormat="1" ht="18.75" customHeight="1" x14ac:dyDescent="0.25">
      <c r="A1" s="44" t="s">
        <v>2</v>
      </c>
      <c r="B1" s="45"/>
      <c r="C1" s="45"/>
      <c r="D1" s="45"/>
      <c r="E1" s="45"/>
      <c r="F1" s="45"/>
      <c r="G1" s="45"/>
      <c r="H1" s="45"/>
      <c r="I1" s="45"/>
      <c r="J1" s="45"/>
      <c r="K1" s="45"/>
      <c r="L1" s="45"/>
      <c r="M1" s="45"/>
      <c r="N1" s="45"/>
      <c r="O1" s="45"/>
    </row>
    <row r="2" spans="1:15" s="2" customFormat="1" ht="15" x14ac:dyDescent="0.25">
      <c r="A2" s="1"/>
      <c r="B2" s="1"/>
      <c r="C2" s="1"/>
      <c r="D2" s="1"/>
      <c r="H2" s="1"/>
      <c r="I2" s="1"/>
      <c r="J2" s="1"/>
      <c r="K2" s="3"/>
      <c r="L2" s="3"/>
      <c r="M2" s="3"/>
      <c r="N2" s="13"/>
      <c r="O2" s="13"/>
    </row>
    <row r="3" spans="1:15" s="2" customFormat="1" ht="15" x14ac:dyDescent="0.25">
      <c r="A3" s="46" t="s">
        <v>680</v>
      </c>
      <c r="B3" s="46"/>
      <c r="C3" s="46"/>
      <c r="D3" s="46"/>
      <c r="E3" s="46"/>
      <c r="F3" s="46"/>
      <c r="G3" s="46"/>
      <c r="H3" s="46"/>
      <c r="I3" s="46"/>
      <c r="J3" s="46"/>
      <c r="K3" s="46"/>
      <c r="L3" s="46"/>
      <c r="M3" s="46"/>
      <c r="N3" s="46"/>
      <c r="O3" s="46"/>
    </row>
    <row r="4" spans="1:15" s="2" customFormat="1" ht="15" x14ac:dyDescent="0.25">
      <c r="A4" s="47" t="s">
        <v>693</v>
      </c>
      <c r="B4" s="47"/>
      <c r="C4" s="47"/>
      <c r="D4" s="47"/>
      <c r="E4" s="47"/>
      <c r="F4" s="47"/>
      <c r="G4" s="47"/>
      <c r="H4" s="47"/>
      <c r="I4" s="47"/>
      <c r="J4" s="47"/>
      <c r="K4" s="47"/>
      <c r="L4" s="47"/>
      <c r="M4" s="47"/>
      <c r="N4" s="47"/>
      <c r="O4" s="47"/>
    </row>
    <row r="6" spans="1:15" s="7" customFormat="1" ht="32.25" customHeight="1" x14ac:dyDescent="0.2">
      <c r="A6" s="6" t="s">
        <v>3</v>
      </c>
      <c r="B6" s="6" t="s">
        <v>4</v>
      </c>
      <c r="C6" s="6" t="s">
        <v>5</v>
      </c>
      <c r="D6" s="6" t="s">
        <v>6</v>
      </c>
      <c r="E6" s="6" t="s">
        <v>505</v>
      </c>
      <c r="F6" s="6" t="s">
        <v>7</v>
      </c>
      <c r="G6" s="6" t="s">
        <v>8</v>
      </c>
      <c r="H6" s="6" t="s">
        <v>9</v>
      </c>
      <c r="I6" s="6" t="s">
        <v>10</v>
      </c>
      <c r="J6" s="6" t="s">
        <v>337</v>
      </c>
      <c r="K6" s="6" t="s">
        <v>11</v>
      </c>
      <c r="L6" s="6" t="s">
        <v>12</v>
      </c>
      <c r="M6" s="6" t="s">
        <v>13</v>
      </c>
      <c r="N6" s="15" t="s">
        <v>681</v>
      </c>
      <c r="O6" s="15" t="s">
        <v>682</v>
      </c>
    </row>
    <row r="7" spans="1:15" x14ac:dyDescent="0.2">
      <c r="A7" s="4" t="s">
        <v>189</v>
      </c>
      <c r="B7" s="8" t="s">
        <v>193</v>
      </c>
      <c r="C7" s="8" t="s">
        <v>190</v>
      </c>
      <c r="D7" s="8">
        <v>71</v>
      </c>
      <c r="F7" s="8" t="s">
        <v>196</v>
      </c>
      <c r="G7" s="8" t="s">
        <v>764</v>
      </c>
      <c r="H7" s="8" t="s">
        <v>195</v>
      </c>
      <c r="I7" s="56">
        <v>2020</v>
      </c>
      <c r="J7" s="5">
        <v>4</v>
      </c>
      <c r="L7" s="5" t="s">
        <v>192</v>
      </c>
      <c r="M7" s="8">
        <v>2</v>
      </c>
      <c r="N7" s="11"/>
      <c r="O7" s="11">
        <f>N7*1.2</f>
        <v>0</v>
      </c>
    </row>
    <row r="8" spans="1:15" x14ac:dyDescent="0.2">
      <c r="A8" s="4" t="s">
        <v>189</v>
      </c>
      <c r="B8" s="8" t="s">
        <v>197</v>
      </c>
      <c r="C8" s="8" t="s">
        <v>190</v>
      </c>
      <c r="D8" s="8">
        <v>65</v>
      </c>
      <c r="F8" s="8" t="s">
        <v>198</v>
      </c>
      <c r="G8" s="8" t="s">
        <v>194</v>
      </c>
      <c r="H8" s="8" t="s">
        <v>191</v>
      </c>
      <c r="I8" s="56">
        <v>2007</v>
      </c>
      <c r="J8" s="5">
        <v>2.5</v>
      </c>
      <c r="L8" s="5" t="s">
        <v>192</v>
      </c>
      <c r="M8" s="8">
        <v>2</v>
      </c>
      <c r="N8" s="11"/>
      <c r="O8" s="11">
        <f t="shared" ref="O8:O47" si="0">N8*1.2</f>
        <v>0</v>
      </c>
    </row>
    <row r="9" spans="1:15" x14ac:dyDescent="0.2">
      <c r="A9" s="4" t="s">
        <v>189</v>
      </c>
      <c r="B9" s="8" t="s">
        <v>199</v>
      </c>
      <c r="C9" s="8" t="s">
        <v>190</v>
      </c>
      <c r="D9" s="8">
        <v>72</v>
      </c>
      <c r="F9" s="8" t="s">
        <v>200</v>
      </c>
      <c r="G9" s="8" t="s">
        <v>201</v>
      </c>
      <c r="H9" s="8" t="s">
        <v>191</v>
      </c>
      <c r="I9" s="56">
        <v>2005</v>
      </c>
      <c r="J9" s="5">
        <v>2.5</v>
      </c>
      <c r="L9" s="5" t="s">
        <v>192</v>
      </c>
      <c r="M9" s="8">
        <v>2</v>
      </c>
      <c r="N9" s="11"/>
      <c r="O9" s="11">
        <f t="shared" si="0"/>
        <v>0</v>
      </c>
    </row>
    <row r="10" spans="1:15" x14ac:dyDescent="0.2">
      <c r="A10" s="4" t="s">
        <v>189</v>
      </c>
      <c r="B10" s="8" t="s">
        <v>202</v>
      </c>
      <c r="C10" s="8" t="s">
        <v>190</v>
      </c>
      <c r="D10" s="8">
        <v>74</v>
      </c>
      <c r="F10" s="8" t="s">
        <v>203</v>
      </c>
      <c r="G10" s="8" t="s">
        <v>765</v>
      </c>
      <c r="H10" s="8" t="s">
        <v>195</v>
      </c>
      <c r="I10" s="56">
        <v>2024</v>
      </c>
      <c r="J10" s="5">
        <v>6</v>
      </c>
      <c r="L10" s="5" t="s">
        <v>192</v>
      </c>
      <c r="M10" s="8">
        <v>2</v>
      </c>
      <c r="N10" s="11"/>
      <c r="O10" s="11">
        <f t="shared" si="0"/>
        <v>0</v>
      </c>
    </row>
    <row r="11" spans="1:15" x14ac:dyDescent="0.2">
      <c r="A11" s="4" t="s">
        <v>189</v>
      </c>
      <c r="B11" s="8" t="s">
        <v>204</v>
      </c>
      <c r="C11" s="8" t="s">
        <v>190</v>
      </c>
      <c r="D11" s="8">
        <v>67</v>
      </c>
      <c r="F11" s="8" t="s">
        <v>203</v>
      </c>
      <c r="G11" s="8" t="s">
        <v>213</v>
      </c>
      <c r="H11" s="8" t="s">
        <v>195</v>
      </c>
      <c r="I11" s="56">
        <v>2021</v>
      </c>
      <c r="J11" s="5">
        <v>8</v>
      </c>
      <c r="L11" s="5" t="s">
        <v>192</v>
      </c>
      <c r="M11" s="8">
        <v>2</v>
      </c>
      <c r="N11" s="11"/>
      <c r="O11" s="11">
        <f t="shared" si="0"/>
        <v>0</v>
      </c>
    </row>
    <row r="12" spans="1:15" x14ac:dyDescent="0.2">
      <c r="A12" s="4" t="s">
        <v>189</v>
      </c>
      <c r="B12" s="8" t="s">
        <v>204</v>
      </c>
      <c r="C12" s="8" t="s">
        <v>205</v>
      </c>
      <c r="D12" s="8">
        <v>73</v>
      </c>
      <c r="F12" s="8" t="s">
        <v>203</v>
      </c>
      <c r="G12" s="8" t="s">
        <v>206</v>
      </c>
      <c r="H12" s="8" t="s">
        <v>195</v>
      </c>
      <c r="I12" s="56">
        <v>2007</v>
      </c>
      <c r="J12" s="5">
        <v>5</v>
      </c>
      <c r="L12" s="5" t="s">
        <v>192</v>
      </c>
      <c r="M12" s="8">
        <v>2</v>
      </c>
      <c r="N12" s="11"/>
      <c r="O12" s="11">
        <f t="shared" si="0"/>
        <v>0</v>
      </c>
    </row>
    <row r="13" spans="1:15" x14ac:dyDescent="0.2">
      <c r="A13" s="4" t="s">
        <v>189</v>
      </c>
      <c r="B13" s="8" t="s">
        <v>207</v>
      </c>
      <c r="C13" s="8" t="s">
        <v>190</v>
      </c>
      <c r="D13" s="8">
        <v>66</v>
      </c>
      <c r="F13" s="8" t="s">
        <v>208</v>
      </c>
      <c r="G13" s="8" t="s">
        <v>209</v>
      </c>
      <c r="H13" s="8" t="s">
        <v>195</v>
      </c>
      <c r="I13" s="56">
        <v>1995</v>
      </c>
      <c r="J13" s="5">
        <v>4.5</v>
      </c>
      <c r="L13" s="5" t="s">
        <v>192</v>
      </c>
      <c r="M13" s="8">
        <v>2</v>
      </c>
      <c r="N13" s="11"/>
      <c r="O13" s="11">
        <f t="shared" si="0"/>
        <v>0</v>
      </c>
    </row>
    <row r="14" spans="1:15" x14ac:dyDescent="0.2">
      <c r="A14" s="4" t="s">
        <v>189</v>
      </c>
      <c r="B14" s="8" t="s">
        <v>210</v>
      </c>
      <c r="C14" s="8" t="s">
        <v>211</v>
      </c>
      <c r="D14" s="8">
        <v>50</v>
      </c>
      <c r="F14" s="8" t="s">
        <v>212</v>
      </c>
      <c r="G14" s="8" t="s">
        <v>213</v>
      </c>
      <c r="H14" s="8" t="s">
        <v>195</v>
      </c>
      <c r="I14" s="56">
        <v>2010</v>
      </c>
      <c r="J14" s="5">
        <v>3.5</v>
      </c>
      <c r="K14" s="37" t="s">
        <v>324</v>
      </c>
      <c r="L14" s="5" t="s">
        <v>214</v>
      </c>
      <c r="M14" s="5">
        <v>1</v>
      </c>
      <c r="N14" s="11"/>
      <c r="O14" s="11">
        <f t="shared" si="0"/>
        <v>0</v>
      </c>
    </row>
    <row r="15" spans="1:15" x14ac:dyDescent="0.2">
      <c r="A15" s="4" t="s">
        <v>189</v>
      </c>
      <c r="B15" s="8" t="s">
        <v>210</v>
      </c>
      <c r="C15" s="8" t="s">
        <v>211</v>
      </c>
      <c r="D15" s="8">
        <v>55</v>
      </c>
      <c r="F15" s="8" t="s">
        <v>208</v>
      </c>
      <c r="G15" s="8" t="s">
        <v>209</v>
      </c>
      <c r="H15" s="8" t="s">
        <v>195</v>
      </c>
      <c r="I15" s="56">
        <v>2024</v>
      </c>
      <c r="J15" s="5">
        <v>5</v>
      </c>
      <c r="K15" s="37" t="s">
        <v>324</v>
      </c>
      <c r="L15" s="5" t="s">
        <v>214</v>
      </c>
      <c r="M15" s="5">
        <v>1</v>
      </c>
      <c r="N15" s="11"/>
      <c r="O15" s="11">
        <f t="shared" si="0"/>
        <v>0</v>
      </c>
    </row>
    <row r="16" spans="1:15" x14ac:dyDescent="0.2">
      <c r="A16" s="4" t="s">
        <v>189</v>
      </c>
      <c r="B16" s="8" t="s">
        <v>767</v>
      </c>
      <c r="C16" s="8" t="s">
        <v>762</v>
      </c>
      <c r="D16" s="8">
        <v>75</v>
      </c>
      <c r="F16" s="8" t="s">
        <v>760</v>
      </c>
      <c r="G16" s="8" t="s">
        <v>763</v>
      </c>
      <c r="H16" s="8" t="s">
        <v>766</v>
      </c>
      <c r="I16" s="56">
        <v>2024</v>
      </c>
      <c r="J16" s="5">
        <v>2</v>
      </c>
      <c r="K16" s="37"/>
      <c r="L16" s="5" t="s">
        <v>214</v>
      </c>
      <c r="M16" s="5">
        <v>2</v>
      </c>
      <c r="N16" s="11"/>
      <c r="O16" s="11">
        <f t="shared" si="0"/>
        <v>0</v>
      </c>
    </row>
    <row r="17" spans="1:15" x14ac:dyDescent="0.2">
      <c r="A17" s="4" t="s">
        <v>189</v>
      </c>
      <c r="B17" s="8" t="s">
        <v>767</v>
      </c>
      <c r="C17" s="8" t="s">
        <v>762</v>
      </c>
      <c r="D17" s="8">
        <v>76</v>
      </c>
      <c r="F17" s="8" t="s">
        <v>761</v>
      </c>
      <c r="G17" s="8" t="s">
        <v>763</v>
      </c>
      <c r="H17" s="8" t="s">
        <v>766</v>
      </c>
      <c r="I17" s="56">
        <v>2024</v>
      </c>
      <c r="J17" s="5">
        <v>2</v>
      </c>
      <c r="K17" s="37"/>
      <c r="L17" s="5" t="s">
        <v>214</v>
      </c>
      <c r="M17" s="5">
        <v>2</v>
      </c>
      <c r="N17" s="11"/>
      <c r="O17" s="11">
        <f t="shared" si="0"/>
        <v>0</v>
      </c>
    </row>
    <row r="18" spans="1:15" x14ac:dyDescent="0.2">
      <c r="A18" s="4" t="s">
        <v>189</v>
      </c>
      <c r="B18" s="8" t="s">
        <v>215</v>
      </c>
      <c r="C18" s="8" t="s">
        <v>216</v>
      </c>
      <c r="D18" s="8">
        <v>1</v>
      </c>
      <c r="F18" s="8" t="s">
        <v>208</v>
      </c>
      <c r="G18" s="8" t="s">
        <v>217</v>
      </c>
      <c r="H18" s="8" t="s">
        <v>218</v>
      </c>
      <c r="I18" s="56">
        <v>1991</v>
      </c>
      <c r="J18" s="5" t="s">
        <v>219</v>
      </c>
      <c r="K18" s="37"/>
      <c r="L18" s="5" t="s">
        <v>267</v>
      </c>
      <c r="M18" s="5">
        <v>2</v>
      </c>
      <c r="N18" s="11"/>
      <c r="O18" s="11">
        <f t="shared" si="0"/>
        <v>0</v>
      </c>
    </row>
    <row r="19" spans="1:15" x14ac:dyDescent="0.2">
      <c r="A19" s="4" t="s">
        <v>189</v>
      </c>
      <c r="B19" s="8" t="s">
        <v>215</v>
      </c>
      <c r="C19" s="8" t="s">
        <v>220</v>
      </c>
      <c r="D19" s="8">
        <v>2</v>
      </c>
      <c r="F19" s="8" t="s">
        <v>208</v>
      </c>
      <c r="G19" s="8" t="s">
        <v>217</v>
      </c>
      <c r="H19" s="8" t="s">
        <v>218</v>
      </c>
      <c r="I19" s="56">
        <v>1994</v>
      </c>
      <c r="J19" s="5" t="s">
        <v>221</v>
      </c>
      <c r="K19" s="37"/>
      <c r="L19" s="5" t="s">
        <v>267</v>
      </c>
      <c r="M19" s="5">
        <v>2</v>
      </c>
      <c r="N19" s="11"/>
      <c r="O19" s="11">
        <f t="shared" si="0"/>
        <v>0</v>
      </c>
    </row>
    <row r="20" spans="1:15" x14ac:dyDescent="0.2">
      <c r="A20" s="4" t="s">
        <v>189</v>
      </c>
      <c r="B20" s="8" t="s">
        <v>215</v>
      </c>
      <c r="C20" s="8" t="s">
        <v>222</v>
      </c>
      <c r="D20" s="8">
        <v>3</v>
      </c>
      <c r="F20" s="8" t="s">
        <v>208</v>
      </c>
      <c r="G20" s="8" t="s">
        <v>217</v>
      </c>
      <c r="H20" s="8" t="s">
        <v>218</v>
      </c>
      <c r="I20" s="56">
        <v>1994</v>
      </c>
      <c r="J20" s="5" t="s">
        <v>221</v>
      </c>
      <c r="K20" s="37"/>
      <c r="L20" s="5" t="s">
        <v>267</v>
      </c>
      <c r="M20" s="5">
        <v>2</v>
      </c>
      <c r="N20" s="11"/>
      <c r="O20" s="11">
        <f t="shared" si="0"/>
        <v>0</v>
      </c>
    </row>
    <row r="21" spans="1:15" x14ac:dyDescent="0.2">
      <c r="A21" s="4" t="s">
        <v>189</v>
      </c>
      <c r="B21" s="8" t="s">
        <v>215</v>
      </c>
      <c r="C21" s="8" t="s">
        <v>223</v>
      </c>
      <c r="D21" s="8">
        <v>4</v>
      </c>
      <c r="F21" s="8" t="s">
        <v>208</v>
      </c>
      <c r="G21" s="8" t="s">
        <v>217</v>
      </c>
      <c r="H21" s="8" t="s">
        <v>218</v>
      </c>
      <c r="I21" s="56">
        <v>1994</v>
      </c>
      <c r="J21" s="5" t="s">
        <v>224</v>
      </c>
      <c r="K21" s="37"/>
      <c r="L21" s="5" t="s">
        <v>267</v>
      </c>
      <c r="M21" s="5">
        <v>2</v>
      </c>
      <c r="N21" s="11"/>
      <c r="O21" s="11">
        <f t="shared" si="0"/>
        <v>0</v>
      </c>
    </row>
    <row r="22" spans="1:15" x14ac:dyDescent="0.2">
      <c r="A22" s="4" t="s">
        <v>189</v>
      </c>
      <c r="B22" s="8" t="s">
        <v>215</v>
      </c>
      <c r="C22" s="8" t="s">
        <v>225</v>
      </c>
      <c r="D22" s="8">
        <v>5</v>
      </c>
      <c r="F22" s="8" t="s">
        <v>208</v>
      </c>
      <c r="G22" s="8" t="s">
        <v>217</v>
      </c>
      <c r="H22" s="8" t="s">
        <v>218</v>
      </c>
      <c r="I22" s="56">
        <v>1994</v>
      </c>
      <c r="J22" s="5" t="s">
        <v>224</v>
      </c>
      <c r="K22" s="37"/>
      <c r="L22" s="5" t="s">
        <v>267</v>
      </c>
      <c r="M22" s="5">
        <v>2</v>
      </c>
      <c r="N22" s="11"/>
      <c r="O22" s="11">
        <f t="shared" si="0"/>
        <v>0</v>
      </c>
    </row>
    <row r="23" spans="1:15" x14ac:dyDescent="0.2">
      <c r="A23" s="4" t="s">
        <v>189</v>
      </c>
      <c r="B23" s="8" t="s">
        <v>215</v>
      </c>
      <c r="C23" s="8" t="s">
        <v>226</v>
      </c>
      <c r="D23" s="8">
        <v>6</v>
      </c>
      <c r="F23" s="8" t="s">
        <v>208</v>
      </c>
      <c r="G23" s="8" t="s">
        <v>217</v>
      </c>
      <c r="H23" s="8" t="s">
        <v>218</v>
      </c>
      <c r="I23" s="56">
        <v>1994</v>
      </c>
      <c r="J23" s="5" t="s">
        <v>227</v>
      </c>
      <c r="K23" s="37"/>
      <c r="L23" s="5" t="s">
        <v>267</v>
      </c>
      <c r="M23" s="5">
        <v>2</v>
      </c>
      <c r="N23" s="11"/>
      <c r="O23" s="11">
        <f t="shared" si="0"/>
        <v>0</v>
      </c>
    </row>
    <row r="24" spans="1:15" x14ac:dyDescent="0.2">
      <c r="A24" s="4" t="s">
        <v>189</v>
      </c>
      <c r="B24" s="8" t="s">
        <v>215</v>
      </c>
      <c r="C24" s="8" t="s">
        <v>228</v>
      </c>
      <c r="D24" s="8">
        <v>7</v>
      </c>
      <c r="F24" s="8" t="s">
        <v>229</v>
      </c>
      <c r="G24" s="8" t="s">
        <v>217</v>
      </c>
      <c r="H24" s="8" t="s">
        <v>218</v>
      </c>
      <c r="I24" s="56">
        <v>1997</v>
      </c>
      <c r="J24" s="5" t="s">
        <v>230</v>
      </c>
      <c r="K24" s="37"/>
      <c r="L24" s="5" t="s">
        <v>267</v>
      </c>
      <c r="M24" s="5">
        <v>2</v>
      </c>
      <c r="N24" s="11"/>
      <c r="O24" s="11">
        <f t="shared" si="0"/>
        <v>0</v>
      </c>
    </row>
    <row r="25" spans="1:15" x14ac:dyDescent="0.2">
      <c r="A25" s="4" t="s">
        <v>189</v>
      </c>
      <c r="B25" s="8" t="s">
        <v>215</v>
      </c>
      <c r="C25" s="8" t="s">
        <v>228</v>
      </c>
      <c r="D25" s="8">
        <v>8</v>
      </c>
      <c r="F25" s="8" t="s">
        <v>231</v>
      </c>
      <c r="G25" s="8" t="s">
        <v>217</v>
      </c>
      <c r="H25" s="8" t="s">
        <v>218</v>
      </c>
      <c r="I25" s="56">
        <v>1990</v>
      </c>
      <c r="J25" s="5" t="s">
        <v>232</v>
      </c>
      <c r="K25" s="37"/>
      <c r="L25" s="5" t="s">
        <v>267</v>
      </c>
      <c r="M25" s="5">
        <v>2</v>
      </c>
      <c r="N25" s="11"/>
      <c r="O25" s="11">
        <f t="shared" si="0"/>
        <v>0</v>
      </c>
    </row>
    <row r="26" spans="1:15" x14ac:dyDescent="0.2">
      <c r="A26" s="4" t="s">
        <v>189</v>
      </c>
      <c r="B26" s="8" t="s">
        <v>215</v>
      </c>
      <c r="C26" s="8" t="s">
        <v>233</v>
      </c>
      <c r="D26" s="8">
        <v>9</v>
      </c>
      <c r="F26" s="8" t="s">
        <v>234</v>
      </c>
      <c r="G26" s="8" t="s">
        <v>217</v>
      </c>
      <c r="H26" s="8" t="s">
        <v>218</v>
      </c>
      <c r="I26" s="56">
        <v>1993</v>
      </c>
      <c r="J26" s="5" t="s">
        <v>235</v>
      </c>
      <c r="K26" s="37"/>
      <c r="L26" s="5" t="s">
        <v>267</v>
      </c>
      <c r="M26" s="5">
        <v>2</v>
      </c>
      <c r="N26" s="11"/>
      <c r="O26" s="11">
        <f t="shared" si="0"/>
        <v>0</v>
      </c>
    </row>
    <row r="27" spans="1:15" x14ac:dyDescent="0.2">
      <c r="A27" s="4" t="s">
        <v>189</v>
      </c>
      <c r="B27" s="8" t="s">
        <v>215</v>
      </c>
      <c r="C27" s="8" t="s">
        <v>233</v>
      </c>
      <c r="D27" s="8">
        <v>10</v>
      </c>
      <c r="F27" s="8" t="s">
        <v>236</v>
      </c>
      <c r="G27" s="8" t="s">
        <v>217</v>
      </c>
      <c r="H27" s="8" t="s">
        <v>218</v>
      </c>
      <c r="I27" s="56">
        <v>1993</v>
      </c>
      <c r="J27" s="5" t="s">
        <v>235</v>
      </c>
      <c r="K27" s="37"/>
      <c r="L27" s="5" t="s">
        <v>267</v>
      </c>
      <c r="M27" s="5">
        <v>2</v>
      </c>
      <c r="N27" s="11"/>
      <c r="O27" s="11">
        <f t="shared" si="0"/>
        <v>0</v>
      </c>
    </row>
    <row r="28" spans="1:15" x14ac:dyDescent="0.2">
      <c r="A28" s="4" t="s">
        <v>189</v>
      </c>
      <c r="B28" s="8" t="s">
        <v>215</v>
      </c>
      <c r="C28" s="8" t="s">
        <v>233</v>
      </c>
      <c r="D28" s="8">
        <v>11</v>
      </c>
      <c r="F28" s="8" t="s">
        <v>237</v>
      </c>
      <c r="G28" s="8" t="s">
        <v>217</v>
      </c>
      <c r="H28" s="8" t="s">
        <v>218</v>
      </c>
      <c r="I28" s="56">
        <v>1993</v>
      </c>
      <c r="J28" s="5" t="s">
        <v>235</v>
      </c>
      <c r="K28" s="37"/>
      <c r="L28" s="5" t="s">
        <v>267</v>
      </c>
      <c r="M28" s="5">
        <v>2</v>
      </c>
      <c r="N28" s="11"/>
      <c r="O28" s="11">
        <f t="shared" si="0"/>
        <v>0</v>
      </c>
    </row>
    <row r="29" spans="1:15" x14ac:dyDescent="0.2">
      <c r="A29" s="4" t="s">
        <v>189</v>
      </c>
      <c r="B29" s="8" t="s">
        <v>215</v>
      </c>
      <c r="C29" s="8" t="s">
        <v>233</v>
      </c>
      <c r="D29" s="8">
        <v>12</v>
      </c>
      <c r="F29" s="8" t="s">
        <v>238</v>
      </c>
      <c r="G29" s="8" t="s">
        <v>217</v>
      </c>
      <c r="H29" s="8" t="s">
        <v>218</v>
      </c>
      <c r="I29" s="56">
        <v>1993</v>
      </c>
      <c r="J29" s="5" t="s">
        <v>235</v>
      </c>
      <c r="K29" s="37"/>
      <c r="L29" s="5" t="s">
        <v>267</v>
      </c>
      <c r="M29" s="5">
        <v>2</v>
      </c>
      <c r="N29" s="11"/>
      <c r="O29" s="11">
        <f t="shared" si="0"/>
        <v>0</v>
      </c>
    </row>
    <row r="30" spans="1:15" x14ac:dyDescent="0.2">
      <c r="A30" s="4" t="s">
        <v>189</v>
      </c>
      <c r="B30" s="8" t="s">
        <v>215</v>
      </c>
      <c r="C30" s="8" t="s">
        <v>239</v>
      </c>
      <c r="D30" s="8">
        <v>13</v>
      </c>
      <c r="F30" s="8" t="s">
        <v>208</v>
      </c>
      <c r="G30" s="8" t="s">
        <v>42</v>
      </c>
      <c r="H30" s="8" t="s">
        <v>218</v>
      </c>
      <c r="I30" s="56">
        <v>2007</v>
      </c>
      <c r="J30" s="5" t="s">
        <v>240</v>
      </c>
      <c r="K30" s="37"/>
      <c r="L30" s="5" t="s">
        <v>267</v>
      </c>
      <c r="M30" s="5">
        <v>2</v>
      </c>
      <c r="N30" s="11"/>
      <c r="O30" s="11">
        <f t="shared" si="0"/>
        <v>0</v>
      </c>
    </row>
    <row r="31" spans="1:15" x14ac:dyDescent="0.2">
      <c r="A31" s="4" t="s">
        <v>189</v>
      </c>
      <c r="B31" s="8" t="s">
        <v>215</v>
      </c>
      <c r="C31" s="8" t="s">
        <v>241</v>
      </c>
      <c r="D31" s="8">
        <v>14</v>
      </c>
      <c r="F31" s="8" t="s">
        <v>208</v>
      </c>
      <c r="G31" s="8" t="s">
        <v>42</v>
      </c>
      <c r="H31" s="8" t="s">
        <v>286</v>
      </c>
      <c r="I31" s="56">
        <v>2007</v>
      </c>
      <c r="J31" s="5" t="s">
        <v>336</v>
      </c>
      <c r="K31" s="37" t="s">
        <v>324</v>
      </c>
      <c r="L31" s="5" t="s">
        <v>267</v>
      </c>
      <c r="M31" s="5">
        <v>1</v>
      </c>
      <c r="N31" s="11"/>
      <c r="O31" s="11">
        <f t="shared" si="0"/>
        <v>0</v>
      </c>
    </row>
    <row r="32" spans="1:15" x14ac:dyDescent="0.2">
      <c r="A32" s="4" t="s">
        <v>189</v>
      </c>
      <c r="B32" s="8" t="s">
        <v>215</v>
      </c>
      <c r="C32" s="8" t="s">
        <v>716</v>
      </c>
      <c r="D32" s="8">
        <v>47</v>
      </c>
      <c r="F32" s="8" t="s">
        <v>243</v>
      </c>
      <c r="G32" s="8" t="s">
        <v>209</v>
      </c>
      <c r="H32" s="8" t="s">
        <v>195</v>
      </c>
      <c r="I32" s="56">
        <v>2023</v>
      </c>
      <c r="J32" s="5">
        <v>3</v>
      </c>
      <c r="K32" s="37" t="s">
        <v>324</v>
      </c>
      <c r="L32" s="5" t="s">
        <v>214</v>
      </c>
      <c r="M32" s="5">
        <v>1</v>
      </c>
      <c r="N32" s="11"/>
      <c r="O32" s="11">
        <f t="shared" si="0"/>
        <v>0</v>
      </c>
    </row>
    <row r="33" spans="1:15" x14ac:dyDescent="0.2">
      <c r="A33" s="4" t="s">
        <v>189</v>
      </c>
      <c r="B33" s="8" t="s">
        <v>215</v>
      </c>
      <c r="G33" s="8" t="s">
        <v>245</v>
      </c>
      <c r="H33" s="8" t="s">
        <v>246</v>
      </c>
      <c r="I33" s="56">
        <v>2013</v>
      </c>
      <c r="J33" s="5">
        <v>3</v>
      </c>
      <c r="K33" s="37" t="s">
        <v>324</v>
      </c>
      <c r="L33" s="5" t="s">
        <v>214</v>
      </c>
      <c r="M33" s="5">
        <v>1</v>
      </c>
      <c r="N33" s="11"/>
      <c r="O33" s="11">
        <f t="shared" si="0"/>
        <v>0</v>
      </c>
    </row>
    <row r="34" spans="1:15" x14ac:dyDescent="0.2">
      <c r="A34" s="4" t="s">
        <v>189</v>
      </c>
      <c r="B34" s="8" t="s">
        <v>215</v>
      </c>
      <c r="C34" s="8" t="s">
        <v>716</v>
      </c>
      <c r="D34" s="8">
        <v>48</v>
      </c>
      <c r="F34" s="8" t="s">
        <v>248</v>
      </c>
      <c r="G34" s="8" t="s">
        <v>244</v>
      </c>
      <c r="H34" s="8" t="s">
        <v>195</v>
      </c>
      <c r="I34" s="56">
        <v>2013</v>
      </c>
      <c r="J34" s="5">
        <v>3</v>
      </c>
      <c r="K34" s="37" t="s">
        <v>324</v>
      </c>
      <c r="L34" s="5" t="s">
        <v>214</v>
      </c>
      <c r="M34" s="5">
        <v>1</v>
      </c>
      <c r="N34" s="11"/>
      <c r="O34" s="11">
        <f t="shared" si="0"/>
        <v>0</v>
      </c>
    </row>
    <row r="35" spans="1:15" x14ac:dyDescent="0.2">
      <c r="A35" s="4" t="s">
        <v>189</v>
      </c>
      <c r="B35" s="8" t="s">
        <v>215</v>
      </c>
      <c r="G35" s="8" t="s">
        <v>249</v>
      </c>
      <c r="H35" s="8" t="s">
        <v>246</v>
      </c>
      <c r="I35" s="56">
        <v>2013</v>
      </c>
      <c r="J35" s="5">
        <v>3</v>
      </c>
      <c r="K35" s="37" t="s">
        <v>324</v>
      </c>
      <c r="L35" s="5" t="s">
        <v>214</v>
      </c>
      <c r="M35" s="5">
        <v>1</v>
      </c>
      <c r="N35" s="11"/>
      <c r="O35" s="11">
        <f t="shared" si="0"/>
        <v>0</v>
      </c>
    </row>
    <row r="36" spans="1:15" x14ac:dyDescent="0.2">
      <c r="A36" s="4" t="s">
        <v>189</v>
      </c>
      <c r="B36" s="8" t="s">
        <v>215</v>
      </c>
      <c r="C36" s="8" t="s">
        <v>716</v>
      </c>
      <c r="D36" s="8">
        <v>49</v>
      </c>
      <c r="F36" s="8" t="s">
        <v>250</v>
      </c>
      <c r="G36" s="8" t="s">
        <v>244</v>
      </c>
      <c r="H36" s="8" t="s">
        <v>195</v>
      </c>
      <c r="I36" s="56">
        <v>2013</v>
      </c>
      <c r="J36" s="5">
        <v>3</v>
      </c>
      <c r="K36" s="37" t="s">
        <v>324</v>
      </c>
      <c r="L36" s="5" t="s">
        <v>214</v>
      </c>
      <c r="M36" s="5">
        <v>1</v>
      </c>
      <c r="N36" s="11"/>
      <c r="O36" s="11">
        <f t="shared" si="0"/>
        <v>0</v>
      </c>
    </row>
    <row r="37" spans="1:15" x14ac:dyDescent="0.2">
      <c r="A37" s="4" t="s">
        <v>189</v>
      </c>
      <c r="B37" s="8" t="s">
        <v>215</v>
      </c>
      <c r="G37" s="8" t="s">
        <v>245</v>
      </c>
      <c r="H37" s="8" t="s">
        <v>246</v>
      </c>
      <c r="I37" s="56">
        <v>2013</v>
      </c>
      <c r="J37" s="5">
        <v>3</v>
      </c>
      <c r="K37" s="37" t="s">
        <v>324</v>
      </c>
      <c r="L37" s="5" t="s">
        <v>214</v>
      </c>
      <c r="M37" s="5">
        <v>1</v>
      </c>
      <c r="N37" s="11"/>
      <c r="O37" s="11">
        <f t="shared" si="0"/>
        <v>0</v>
      </c>
    </row>
    <row r="38" spans="1:15" x14ac:dyDescent="0.2">
      <c r="A38" s="4" t="s">
        <v>189</v>
      </c>
      <c r="B38" s="8" t="s">
        <v>215</v>
      </c>
      <c r="C38" s="8" t="s">
        <v>251</v>
      </c>
      <c r="D38" s="8">
        <v>51</v>
      </c>
      <c r="F38" s="8" t="s">
        <v>252</v>
      </c>
      <c r="G38" s="8" t="s">
        <v>194</v>
      </c>
      <c r="H38" s="8" t="s">
        <v>195</v>
      </c>
      <c r="I38" s="56">
        <v>2017</v>
      </c>
      <c r="J38" s="5">
        <v>6</v>
      </c>
      <c r="K38" s="37" t="s">
        <v>324</v>
      </c>
      <c r="L38" s="5" t="s">
        <v>214</v>
      </c>
      <c r="M38" s="5">
        <v>1</v>
      </c>
      <c r="N38" s="11"/>
      <c r="O38" s="11">
        <f t="shared" si="0"/>
        <v>0</v>
      </c>
    </row>
    <row r="39" spans="1:15" x14ac:dyDescent="0.2">
      <c r="A39" s="4" t="s">
        <v>189</v>
      </c>
      <c r="B39" s="8" t="s">
        <v>215</v>
      </c>
      <c r="C39" s="8" t="s">
        <v>253</v>
      </c>
      <c r="D39" s="8">
        <v>53</v>
      </c>
      <c r="F39" s="8" t="s">
        <v>255</v>
      </c>
      <c r="G39" s="8" t="s">
        <v>213</v>
      </c>
      <c r="H39" s="8" t="s">
        <v>195</v>
      </c>
      <c r="I39" s="56">
        <v>1995</v>
      </c>
      <c r="J39" s="5">
        <v>5</v>
      </c>
      <c r="K39" s="37"/>
      <c r="L39" s="5" t="s">
        <v>267</v>
      </c>
      <c r="M39" s="5">
        <v>2</v>
      </c>
      <c r="N39" s="11"/>
      <c r="O39" s="11">
        <f t="shared" si="0"/>
        <v>0</v>
      </c>
    </row>
    <row r="40" spans="1:15" x14ac:dyDescent="0.2">
      <c r="A40" s="4" t="s">
        <v>189</v>
      </c>
      <c r="B40" s="8" t="s">
        <v>215</v>
      </c>
      <c r="C40" s="8" t="s">
        <v>256</v>
      </c>
      <c r="D40" s="8">
        <v>54</v>
      </c>
      <c r="F40" s="8" t="s">
        <v>257</v>
      </c>
      <c r="G40" s="8" t="s">
        <v>213</v>
      </c>
      <c r="H40" s="8" t="s">
        <v>195</v>
      </c>
      <c r="I40" s="56">
        <v>2011</v>
      </c>
      <c r="J40" s="5">
        <v>3.5</v>
      </c>
      <c r="K40" s="37" t="s">
        <v>324</v>
      </c>
      <c r="L40" s="5" t="s">
        <v>214</v>
      </c>
      <c r="M40" s="5">
        <v>1</v>
      </c>
      <c r="N40" s="11"/>
      <c r="O40" s="11">
        <f t="shared" si="0"/>
        <v>0</v>
      </c>
    </row>
    <row r="41" spans="1:15" x14ac:dyDescent="0.2">
      <c r="A41" s="4" t="s">
        <v>189</v>
      </c>
      <c r="B41" s="8" t="s">
        <v>215</v>
      </c>
      <c r="C41" s="8" t="s">
        <v>256</v>
      </c>
      <c r="D41" s="8">
        <v>69</v>
      </c>
      <c r="F41" s="8" t="s">
        <v>258</v>
      </c>
      <c r="G41" s="8" t="s">
        <v>213</v>
      </c>
      <c r="H41" s="8" t="s">
        <v>195</v>
      </c>
      <c r="I41" s="56">
        <v>2010</v>
      </c>
      <c r="J41" s="5">
        <v>3.5</v>
      </c>
      <c r="K41" s="37"/>
      <c r="L41" s="5" t="s">
        <v>267</v>
      </c>
      <c r="M41" s="5">
        <v>2</v>
      </c>
      <c r="N41" s="11"/>
      <c r="O41" s="11">
        <f t="shared" si="0"/>
        <v>0</v>
      </c>
    </row>
    <row r="42" spans="1:15" x14ac:dyDescent="0.2">
      <c r="A42" s="4" t="s">
        <v>189</v>
      </c>
      <c r="B42" s="8" t="s">
        <v>215</v>
      </c>
      <c r="C42" s="8" t="s">
        <v>259</v>
      </c>
      <c r="D42" s="8">
        <v>58</v>
      </c>
      <c r="F42" s="8" t="s">
        <v>260</v>
      </c>
      <c r="G42" s="8" t="s">
        <v>209</v>
      </c>
      <c r="H42" s="8" t="s">
        <v>195</v>
      </c>
      <c r="I42" s="56">
        <v>2024</v>
      </c>
      <c r="J42" s="5">
        <v>6</v>
      </c>
      <c r="K42" s="37"/>
      <c r="L42" s="5" t="s">
        <v>267</v>
      </c>
      <c r="M42" s="5">
        <v>2</v>
      </c>
      <c r="N42" s="11"/>
      <c r="O42" s="11">
        <f t="shared" si="0"/>
        <v>0</v>
      </c>
    </row>
    <row r="43" spans="1:15" x14ac:dyDescent="0.2">
      <c r="A43" s="4" t="s">
        <v>189</v>
      </c>
      <c r="B43" s="8" t="s">
        <v>215</v>
      </c>
      <c r="C43" s="8" t="s">
        <v>259</v>
      </c>
      <c r="D43" s="8">
        <v>59</v>
      </c>
      <c r="F43" s="8" t="s">
        <v>261</v>
      </c>
      <c r="G43" s="8" t="s">
        <v>209</v>
      </c>
      <c r="H43" s="8" t="s">
        <v>195</v>
      </c>
      <c r="I43" s="56">
        <v>2024</v>
      </c>
      <c r="J43" s="5">
        <v>4.5</v>
      </c>
      <c r="K43" s="37"/>
      <c r="L43" s="5" t="s">
        <v>267</v>
      </c>
      <c r="M43" s="5">
        <v>2</v>
      </c>
      <c r="N43" s="11"/>
      <c r="O43" s="11">
        <f t="shared" si="0"/>
        <v>0</v>
      </c>
    </row>
    <row r="44" spans="1:15" x14ac:dyDescent="0.2">
      <c r="A44" s="4" t="s">
        <v>189</v>
      </c>
      <c r="B44" s="8" t="s">
        <v>215</v>
      </c>
      <c r="C44" s="8" t="s">
        <v>262</v>
      </c>
      <c r="D44" s="8">
        <v>60</v>
      </c>
      <c r="F44" s="8" t="s">
        <v>208</v>
      </c>
      <c r="G44" s="8" t="s">
        <v>213</v>
      </c>
      <c r="H44" s="8" t="s">
        <v>195</v>
      </c>
      <c r="I44" s="56">
        <v>2014</v>
      </c>
      <c r="J44" s="5">
        <v>4</v>
      </c>
      <c r="K44" s="37"/>
      <c r="L44" s="5" t="s">
        <v>267</v>
      </c>
      <c r="M44" s="5">
        <v>2</v>
      </c>
      <c r="N44" s="11"/>
      <c r="O44" s="11">
        <f t="shared" si="0"/>
        <v>0</v>
      </c>
    </row>
    <row r="45" spans="1:15" x14ac:dyDescent="0.2">
      <c r="A45" s="4" t="s">
        <v>189</v>
      </c>
      <c r="B45" s="8" t="s">
        <v>215</v>
      </c>
      <c r="C45" s="8" t="s">
        <v>262</v>
      </c>
      <c r="D45" s="8">
        <v>61</v>
      </c>
      <c r="F45" s="8" t="s">
        <v>285</v>
      </c>
      <c r="G45" s="8" t="s">
        <v>209</v>
      </c>
      <c r="H45" s="8" t="s">
        <v>195</v>
      </c>
      <c r="I45" s="56">
        <v>1997</v>
      </c>
      <c r="J45" s="5">
        <v>4</v>
      </c>
      <c r="L45" s="5" t="s">
        <v>267</v>
      </c>
      <c r="M45" s="5">
        <v>2</v>
      </c>
      <c r="N45" s="11"/>
      <c r="O45" s="11">
        <f t="shared" si="0"/>
        <v>0</v>
      </c>
    </row>
    <row r="46" spans="1:15" x14ac:dyDescent="0.2">
      <c r="A46" s="4" t="s">
        <v>189</v>
      </c>
      <c r="B46" s="8" t="s">
        <v>215</v>
      </c>
      <c r="C46" s="8" t="s">
        <v>263</v>
      </c>
      <c r="D46" s="8">
        <v>62</v>
      </c>
      <c r="F46" s="8" t="s">
        <v>208</v>
      </c>
      <c r="G46" s="8" t="s">
        <v>209</v>
      </c>
      <c r="H46" s="8" t="s">
        <v>195</v>
      </c>
      <c r="I46" s="56">
        <v>1998</v>
      </c>
      <c r="J46" s="5">
        <v>4.5</v>
      </c>
      <c r="L46" s="5" t="s">
        <v>267</v>
      </c>
      <c r="M46" s="5">
        <v>2</v>
      </c>
      <c r="N46" s="11"/>
      <c r="O46" s="11">
        <f t="shared" si="0"/>
        <v>0</v>
      </c>
    </row>
    <row r="47" spans="1:15" x14ac:dyDescent="0.2">
      <c r="A47" s="4" t="s">
        <v>189</v>
      </c>
      <c r="B47" s="8" t="s">
        <v>215</v>
      </c>
      <c r="C47" s="8" t="s">
        <v>264</v>
      </c>
      <c r="D47" s="8">
        <v>63</v>
      </c>
      <c r="F47" s="8" t="s">
        <v>265</v>
      </c>
      <c r="G47" s="8" t="s">
        <v>209</v>
      </c>
      <c r="H47" s="8" t="s">
        <v>195</v>
      </c>
      <c r="I47" s="8">
        <v>1996</v>
      </c>
      <c r="J47" s="5">
        <v>5</v>
      </c>
      <c r="L47" s="5" t="s">
        <v>267</v>
      </c>
      <c r="M47" s="5">
        <v>2</v>
      </c>
      <c r="N47" s="11"/>
      <c r="O47" s="11">
        <f t="shared" si="0"/>
        <v>0</v>
      </c>
    </row>
    <row r="48" spans="1:15" x14ac:dyDescent="0.2">
      <c r="A48" s="4" t="s">
        <v>189</v>
      </c>
      <c r="B48" s="8" t="s">
        <v>215</v>
      </c>
      <c r="C48" s="8" t="s">
        <v>253</v>
      </c>
      <c r="D48" s="8">
        <v>52</v>
      </c>
      <c r="F48" s="8" t="s">
        <v>254</v>
      </c>
      <c r="G48" s="8" t="s">
        <v>209</v>
      </c>
      <c r="H48" s="8" t="s">
        <v>195</v>
      </c>
      <c r="I48" s="8">
        <v>1995</v>
      </c>
      <c r="J48" s="5">
        <v>5</v>
      </c>
      <c r="L48" s="58" t="s">
        <v>759</v>
      </c>
      <c r="N48" s="59"/>
      <c r="O48" s="59"/>
    </row>
    <row r="49" spans="1:15" x14ac:dyDescent="0.2">
      <c r="A49" s="4" t="s">
        <v>189</v>
      </c>
      <c r="B49" s="8" t="s">
        <v>215</v>
      </c>
      <c r="C49" s="8" t="s">
        <v>266</v>
      </c>
      <c r="D49" s="8">
        <v>64</v>
      </c>
      <c r="F49" s="8" t="s">
        <v>208</v>
      </c>
      <c r="G49" s="8" t="s">
        <v>209</v>
      </c>
      <c r="H49" s="8" t="s">
        <v>195</v>
      </c>
      <c r="I49" s="8">
        <v>1995</v>
      </c>
      <c r="J49" s="5">
        <v>4</v>
      </c>
      <c r="L49" s="58" t="s">
        <v>759</v>
      </c>
      <c r="N49" s="59"/>
      <c r="O49" s="59"/>
    </row>
    <row r="50" spans="1:15" ht="18" customHeight="1" x14ac:dyDescent="0.2">
      <c r="A50" s="54" t="s">
        <v>689</v>
      </c>
      <c r="B50" s="54"/>
      <c r="C50" s="54"/>
      <c r="D50" s="54"/>
      <c r="E50" s="54"/>
      <c r="F50" s="54"/>
      <c r="G50" s="54"/>
      <c r="H50" s="54"/>
      <c r="I50" s="54"/>
      <c r="J50" s="54"/>
      <c r="K50" s="54"/>
      <c r="L50" s="54"/>
      <c r="M50" s="54"/>
      <c r="N50" s="16">
        <f>SUM(N7:N49)</f>
        <v>0</v>
      </c>
      <c r="O50" s="16">
        <f>SUM(O7:O49)</f>
        <v>0</v>
      </c>
    </row>
  </sheetData>
  <mergeCells count="4">
    <mergeCell ref="A50:M50"/>
    <mergeCell ref="A3:O3"/>
    <mergeCell ref="A1:O1"/>
    <mergeCell ref="A4:O4"/>
  </mergeCells>
  <conditionalFormatting sqref="K2 K5:K6 K51:K1048576">
    <cfRule type="cellIs" dxfId="29" priority="14" operator="equal">
      <formula>"Astreinte"</formula>
    </cfRule>
  </conditionalFormatting>
  <conditionalFormatting sqref="L6:M6 D6 F6:I6">
    <cfRule type="cellIs" dxfId="27" priority="11" operator="equal">
      <formula>0</formula>
    </cfRule>
  </conditionalFormatting>
  <conditionalFormatting sqref="N6:O6">
    <cfRule type="cellIs" dxfId="26" priority="1" operator="equal">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workbookViewId="0">
      <selection activeCell="A6" sqref="A6"/>
    </sheetView>
  </sheetViews>
  <sheetFormatPr baseColWidth="10" defaultRowHeight="12.75" x14ac:dyDescent="0.2"/>
  <cols>
    <col min="1" max="1" width="14.140625" style="4" bestFit="1" customWidth="1"/>
    <col min="2" max="2" width="49.42578125" style="8" bestFit="1" customWidth="1"/>
    <col min="3" max="3" width="10.85546875" style="8" bestFit="1" customWidth="1"/>
    <col min="4" max="4" width="13.42578125" style="8" bestFit="1" customWidth="1"/>
    <col min="5" max="5" width="8" style="8" customWidth="1"/>
    <col min="6" max="6" width="39.28515625" style="8" bestFit="1" customWidth="1"/>
    <col min="7" max="7" width="12.85546875" style="8" bestFit="1" customWidth="1"/>
    <col min="8" max="8" width="22.28515625" style="8" bestFit="1" customWidth="1"/>
    <col min="9" max="9" width="6.42578125" style="8" bestFit="1" customWidth="1"/>
    <col min="10" max="10" width="11" style="8" customWidth="1"/>
    <col min="11" max="11" width="13" style="5" bestFit="1" customWidth="1"/>
    <col min="12" max="12" width="14.140625" style="5" bestFit="1" customWidth="1"/>
    <col min="13" max="13" width="11.140625" style="5" bestFit="1" customWidth="1"/>
    <col min="14" max="15" width="15.7109375" style="14" customWidth="1"/>
    <col min="16" max="16384" width="11.42578125" style="4"/>
  </cols>
  <sheetData>
    <row r="1" spans="1:15" s="2" customFormat="1" ht="18.75" customHeight="1" x14ac:dyDescent="0.25">
      <c r="A1" s="50" t="s">
        <v>2</v>
      </c>
      <c r="B1" s="51"/>
      <c r="C1" s="51"/>
      <c r="D1" s="51"/>
      <c r="E1" s="51"/>
      <c r="F1" s="51"/>
      <c r="G1" s="51"/>
      <c r="H1" s="51"/>
      <c r="I1" s="51"/>
      <c r="J1" s="51"/>
      <c r="K1" s="51"/>
      <c r="L1" s="51"/>
      <c r="M1" s="51"/>
      <c r="N1" s="51"/>
      <c r="O1" s="51"/>
    </row>
    <row r="2" spans="1:15" s="2" customFormat="1" ht="15" x14ac:dyDescent="0.25">
      <c r="A2" s="1"/>
      <c r="B2" s="1"/>
      <c r="C2" s="1"/>
      <c r="D2" s="1"/>
      <c r="H2" s="1"/>
      <c r="I2" s="1"/>
      <c r="J2" s="1"/>
      <c r="K2" s="3"/>
      <c r="L2" s="3"/>
      <c r="M2" s="3"/>
      <c r="N2" s="13"/>
      <c r="O2" s="13"/>
    </row>
    <row r="3" spans="1:15" s="2" customFormat="1" ht="15" x14ac:dyDescent="0.25">
      <c r="A3" s="52" t="s">
        <v>680</v>
      </c>
      <c r="B3" s="52"/>
      <c r="C3" s="52"/>
      <c r="D3" s="52"/>
      <c r="E3" s="52"/>
      <c r="F3" s="52"/>
      <c r="G3" s="52"/>
      <c r="H3" s="52"/>
      <c r="I3" s="52"/>
      <c r="J3" s="52"/>
      <c r="K3" s="52"/>
      <c r="L3" s="52"/>
      <c r="M3" s="52"/>
      <c r="N3" s="52"/>
      <c r="O3" s="52"/>
    </row>
    <row r="4" spans="1:15" s="2" customFormat="1" ht="15" x14ac:dyDescent="0.25">
      <c r="A4" s="43" t="s">
        <v>694</v>
      </c>
      <c r="B4" s="43"/>
      <c r="C4" s="43"/>
      <c r="D4" s="43"/>
      <c r="E4" s="43"/>
      <c r="F4" s="43"/>
      <c r="G4" s="43"/>
      <c r="H4" s="43"/>
      <c r="I4" s="43"/>
      <c r="J4" s="43"/>
      <c r="K4" s="43"/>
      <c r="L4" s="43"/>
      <c r="M4" s="43"/>
      <c r="N4" s="43"/>
      <c r="O4" s="43"/>
    </row>
    <row r="6" spans="1:15" x14ac:dyDescent="0.2">
      <c r="A6" s="36" t="s">
        <v>768</v>
      </c>
    </row>
    <row r="8" spans="1:15" s="7" customFormat="1" ht="32.25" customHeight="1" x14ac:dyDescent="0.2">
      <c r="A8" s="6" t="s">
        <v>3</v>
      </c>
      <c r="B8" s="6" t="s">
        <v>4</v>
      </c>
      <c r="C8" s="6" t="s">
        <v>5</v>
      </c>
      <c r="D8" s="6" t="s">
        <v>6</v>
      </c>
      <c r="E8" s="6" t="s">
        <v>505</v>
      </c>
      <c r="F8" s="6" t="s">
        <v>7</v>
      </c>
      <c r="G8" s="6" t="s">
        <v>8</v>
      </c>
      <c r="H8" s="6" t="s">
        <v>9</v>
      </c>
      <c r="I8" s="6" t="s">
        <v>10</v>
      </c>
      <c r="J8" s="6" t="s">
        <v>337</v>
      </c>
      <c r="K8" s="6" t="s">
        <v>11</v>
      </c>
      <c r="L8" s="6" t="s">
        <v>12</v>
      </c>
      <c r="M8" s="6" t="s">
        <v>13</v>
      </c>
      <c r="N8" s="21" t="s">
        <v>681</v>
      </c>
      <c r="O8" s="21" t="s">
        <v>682</v>
      </c>
    </row>
    <row r="9" spans="1:15" x14ac:dyDescent="0.2">
      <c r="A9" s="4" t="s">
        <v>189</v>
      </c>
      <c r="B9" s="8" t="s">
        <v>210</v>
      </c>
      <c r="C9" s="8" t="s">
        <v>211</v>
      </c>
      <c r="D9" s="8">
        <v>50</v>
      </c>
      <c r="F9" s="8" t="s">
        <v>212</v>
      </c>
      <c r="G9" s="8" t="s">
        <v>213</v>
      </c>
      <c r="H9" s="8" t="s">
        <v>195</v>
      </c>
      <c r="I9" s="8">
        <v>2010</v>
      </c>
      <c r="J9" s="5">
        <v>3.5</v>
      </c>
      <c r="K9" s="5" t="s">
        <v>324</v>
      </c>
      <c r="L9" s="5" t="s">
        <v>214</v>
      </c>
      <c r="M9" s="5">
        <v>1</v>
      </c>
      <c r="N9" s="27"/>
      <c r="O9" s="27">
        <f t="shared" ref="O9:O19" si="0">N9*1.2</f>
        <v>0</v>
      </c>
    </row>
    <row r="10" spans="1:15" x14ac:dyDescent="0.2">
      <c r="A10" s="4" t="s">
        <v>189</v>
      </c>
      <c r="B10" s="8" t="s">
        <v>210</v>
      </c>
      <c r="C10" s="8" t="s">
        <v>211</v>
      </c>
      <c r="D10" s="8">
        <v>55</v>
      </c>
      <c r="F10" s="8" t="s">
        <v>208</v>
      </c>
      <c r="G10" s="56" t="s">
        <v>213</v>
      </c>
      <c r="H10" s="56" t="s">
        <v>195</v>
      </c>
      <c r="I10" s="56">
        <v>2024</v>
      </c>
      <c r="J10" s="5">
        <v>5</v>
      </c>
      <c r="K10" s="5" t="s">
        <v>324</v>
      </c>
      <c r="L10" s="5" t="s">
        <v>214</v>
      </c>
      <c r="M10" s="5">
        <v>1</v>
      </c>
      <c r="N10" s="27"/>
      <c r="O10" s="27">
        <f t="shared" si="0"/>
        <v>0</v>
      </c>
    </row>
    <row r="11" spans="1:15" x14ac:dyDescent="0.2">
      <c r="A11" s="4" t="s">
        <v>189</v>
      </c>
      <c r="B11" s="8" t="s">
        <v>215</v>
      </c>
      <c r="C11" s="8" t="s">
        <v>241</v>
      </c>
      <c r="D11" s="8">
        <v>14</v>
      </c>
      <c r="F11" s="8" t="s">
        <v>208</v>
      </c>
      <c r="G11" s="56" t="s">
        <v>42</v>
      </c>
      <c r="H11" s="56" t="s">
        <v>286</v>
      </c>
      <c r="I11" s="56">
        <v>2007</v>
      </c>
      <c r="J11" s="5" t="s">
        <v>336</v>
      </c>
      <c r="K11" s="5" t="s">
        <v>324</v>
      </c>
      <c r="L11" s="5" t="s">
        <v>267</v>
      </c>
      <c r="M11" s="5">
        <v>1</v>
      </c>
      <c r="N11" s="27"/>
      <c r="O11" s="27">
        <f t="shared" si="0"/>
        <v>0</v>
      </c>
    </row>
    <row r="12" spans="1:15" x14ac:dyDescent="0.2">
      <c r="A12" s="4" t="s">
        <v>189</v>
      </c>
      <c r="B12" s="8" t="s">
        <v>215</v>
      </c>
      <c r="C12" s="8" t="s">
        <v>242</v>
      </c>
      <c r="D12" s="8">
        <v>47</v>
      </c>
      <c r="F12" s="8" t="s">
        <v>243</v>
      </c>
      <c r="G12" s="56" t="s">
        <v>209</v>
      </c>
      <c r="H12" s="56" t="s">
        <v>195</v>
      </c>
      <c r="I12" s="56">
        <v>2023</v>
      </c>
      <c r="J12" s="5">
        <v>3</v>
      </c>
      <c r="K12" s="5" t="s">
        <v>324</v>
      </c>
      <c r="L12" s="5" t="s">
        <v>214</v>
      </c>
      <c r="M12" s="5">
        <v>1</v>
      </c>
      <c r="N12" s="27"/>
      <c r="O12" s="27">
        <f t="shared" si="0"/>
        <v>0</v>
      </c>
    </row>
    <row r="13" spans="1:15" x14ac:dyDescent="0.2">
      <c r="A13" s="4" t="s">
        <v>189</v>
      </c>
      <c r="B13" s="8" t="s">
        <v>215</v>
      </c>
      <c r="G13" s="56" t="s">
        <v>245</v>
      </c>
      <c r="H13" s="56" t="s">
        <v>246</v>
      </c>
      <c r="I13" s="56">
        <v>2013</v>
      </c>
      <c r="J13" s="5">
        <v>3</v>
      </c>
      <c r="K13" s="5" t="s">
        <v>324</v>
      </c>
      <c r="L13" s="5" t="s">
        <v>214</v>
      </c>
      <c r="M13" s="5">
        <v>1</v>
      </c>
      <c r="N13" s="27"/>
      <c r="O13" s="27">
        <f t="shared" si="0"/>
        <v>0</v>
      </c>
    </row>
    <row r="14" spans="1:15" x14ac:dyDescent="0.2">
      <c r="A14" s="4" t="s">
        <v>189</v>
      </c>
      <c r="B14" s="8" t="s">
        <v>215</v>
      </c>
      <c r="C14" s="8" t="s">
        <v>247</v>
      </c>
      <c r="D14" s="8">
        <v>48</v>
      </c>
      <c r="F14" s="8" t="s">
        <v>248</v>
      </c>
      <c r="G14" s="56" t="s">
        <v>244</v>
      </c>
      <c r="H14" s="56" t="s">
        <v>195</v>
      </c>
      <c r="I14" s="56">
        <v>2013</v>
      </c>
      <c r="J14" s="5">
        <v>3</v>
      </c>
      <c r="K14" s="5" t="s">
        <v>324</v>
      </c>
      <c r="L14" s="5" t="s">
        <v>214</v>
      </c>
      <c r="M14" s="5">
        <v>1</v>
      </c>
      <c r="N14" s="27"/>
      <c r="O14" s="27">
        <f t="shared" si="0"/>
        <v>0</v>
      </c>
    </row>
    <row r="15" spans="1:15" x14ac:dyDescent="0.2">
      <c r="A15" s="4" t="s">
        <v>189</v>
      </c>
      <c r="B15" s="8" t="s">
        <v>215</v>
      </c>
      <c r="G15" s="56" t="s">
        <v>249</v>
      </c>
      <c r="H15" s="56" t="s">
        <v>246</v>
      </c>
      <c r="I15" s="56">
        <v>2013</v>
      </c>
      <c r="J15" s="5">
        <v>3</v>
      </c>
      <c r="K15" s="5" t="s">
        <v>324</v>
      </c>
      <c r="L15" s="5" t="s">
        <v>214</v>
      </c>
      <c r="M15" s="5">
        <v>1</v>
      </c>
      <c r="N15" s="27"/>
      <c r="O15" s="27">
        <f t="shared" si="0"/>
        <v>0</v>
      </c>
    </row>
    <row r="16" spans="1:15" x14ac:dyDescent="0.2">
      <c r="A16" s="4" t="s">
        <v>189</v>
      </c>
      <c r="B16" s="8" t="s">
        <v>215</v>
      </c>
      <c r="C16" s="8" t="s">
        <v>247</v>
      </c>
      <c r="D16" s="8">
        <v>49</v>
      </c>
      <c r="F16" s="8" t="s">
        <v>250</v>
      </c>
      <c r="G16" s="56" t="s">
        <v>244</v>
      </c>
      <c r="H16" s="56" t="s">
        <v>195</v>
      </c>
      <c r="I16" s="56">
        <v>2013</v>
      </c>
      <c r="J16" s="5">
        <v>3</v>
      </c>
      <c r="K16" s="5" t="s">
        <v>324</v>
      </c>
      <c r="L16" s="5" t="s">
        <v>214</v>
      </c>
      <c r="M16" s="5">
        <v>1</v>
      </c>
      <c r="N16" s="27"/>
      <c r="O16" s="27">
        <f t="shared" si="0"/>
        <v>0</v>
      </c>
    </row>
    <row r="17" spans="1:15" x14ac:dyDescent="0.2">
      <c r="A17" s="4" t="s">
        <v>189</v>
      </c>
      <c r="B17" s="8" t="s">
        <v>215</v>
      </c>
      <c r="G17" s="56" t="s">
        <v>245</v>
      </c>
      <c r="H17" s="56" t="s">
        <v>246</v>
      </c>
      <c r="I17" s="56">
        <v>2013</v>
      </c>
      <c r="J17" s="5">
        <v>3</v>
      </c>
      <c r="K17" s="5" t="s">
        <v>324</v>
      </c>
      <c r="L17" s="5" t="s">
        <v>214</v>
      </c>
      <c r="M17" s="5">
        <v>1</v>
      </c>
      <c r="N17" s="27"/>
      <c r="O17" s="27">
        <f t="shared" si="0"/>
        <v>0</v>
      </c>
    </row>
    <row r="18" spans="1:15" x14ac:dyDescent="0.2">
      <c r="A18" s="4" t="s">
        <v>189</v>
      </c>
      <c r="B18" s="8" t="s">
        <v>215</v>
      </c>
      <c r="C18" s="8" t="s">
        <v>251</v>
      </c>
      <c r="D18" s="8">
        <v>51</v>
      </c>
      <c r="F18" s="8" t="s">
        <v>252</v>
      </c>
      <c r="G18" s="56" t="s">
        <v>194</v>
      </c>
      <c r="H18" s="56" t="s">
        <v>195</v>
      </c>
      <c r="I18" s="56">
        <v>2017</v>
      </c>
      <c r="J18" s="5">
        <v>6</v>
      </c>
      <c r="K18" s="5" t="s">
        <v>324</v>
      </c>
      <c r="L18" s="5" t="s">
        <v>214</v>
      </c>
      <c r="M18" s="5">
        <v>1</v>
      </c>
      <c r="N18" s="27"/>
      <c r="O18" s="27">
        <f t="shared" si="0"/>
        <v>0</v>
      </c>
    </row>
    <row r="19" spans="1:15" x14ac:dyDescent="0.2">
      <c r="A19" s="4" t="s">
        <v>189</v>
      </c>
      <c r="B19" s="8" t="s">
        <v>215</v>
      </c>
      <c r="C19" s="8" t="s">
        <v>256</v>
      </c>
      <c r="D19" s="8">
        <v>54</v>
      </c>
      <c r="F19" s="8" t="s">
        <v>257</v>
      </c>
      <c r="G19" s="8" t="s">
        <v>213</v>
      </c>
      <c r="H19" s="8" t="s">
        <v>195</v>
      </c>
      <c r="I19" s="8">
        <v>2011</v>
      </c>
      <c r="J19" s="5">
        <v>3.5</v>
      </c>
      <c r="K19" s="5" t="s">
        <v>324</v>
      </c>
      <c r="L19" s="5" t="s">
        <v>214</v>
      </c>
      <c r="M19" s="5">
        <v>1</v>
      </c>
      <c r="N19" s="27"/>
      <c r="O19" s="27">
        <f t="shared" si="0"/>
        <v>0</v>
      </c>
    </row>
    <row r="20" spans="1:15" ht="18" customHeight="1" x14ac:dyDescent="0.2">
      <c r="A20" s="55" t="s">
        <v>697</v>
      </c>
      <c r="B20" s="55"/>
      <c r="C20" s="55"/>
      <c r="D20" s="55"/>
      <c r="E20" s="55"/>
      <c r="F20" s="55"/>
      <c r="G20" s="55"/>
      <c r="H20" s="55"/>
      <c r="I20" s="55"/>
      <c r="J20" s="55"/>
      <c r="K20" s="55"/>
      <c r="L20" s="55"/>
      <c r="M20" s="55"/>
      <c r="N20" s="24">
        <f>SUM(N9:N19)</f>
        <v>0</v>
      </c>
      <c r="O20" s="24">
        <f>SUM(O9:O19)</f>
        <v>0</v>
      </c>
    </row>
  </sheetData>
  <mergeCells count="4">
    <mergeCell ref="A1:O1"/>
    <mergeCell ref="A3:O3"/>
    <mergeCell ref="A20:M20"/>
    <mergeCell ref="A4:O4"/>
  </mergeCells>
  <conditionalFormatting sqref="K2 K21:K1048576 K5:K8">
    <cfRule type="cellIs" dxfId="25" priority="4" operator="equal">
      <formula>"Astreinte"</formula>
    </cfRule>
  </conditionalFormatting>
  <conditionalFormatting sqref="L8:M8 D8 F8:I8">
    <cfRule type="cellIs" dxfId="24" priority="2" operator="equal">
      <formula>0</formula>
    </cfRule>
  </conditionalFormatting>
  <conditionalFormatting sqref="N8:O8">
    <cfRule type="cellIs" dxfId="23" priority="1" operator="equal">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workbookViewId="0">
      <selection activeCell="H26" sqref="H26"/>
    </sheetView>
  </sheetViews>
  <sheetFormatPr baseColWidth="10" defaultRowHeight="12.75" x14ac:dyDescent="0.2"/>
  <cols>
    <col min="1" max="1" width="23.7109375" style="4" customWidth="1"/>
    <col min="2" max="2" width="14.28515625" style="8" customWidth="1"/>
    <col min="3" max="3" width="8" style="8" customWidth="1"/>
    <col min="4" max="4" width="13.42578125" style="8" bestFit="1" customWidth="1"/>
    <col min="5" max="5" width="11.5703125" style="8" bestFit="1" customWidth="1"/>
    <col min="6" max="6" width="39.28515625" style="8" bestFit="1" customWidth="1"/>
    <col min="7" max="7" width="14.5703125" style="8" bestFit="1" customWidth="1"/>
    <col min="8" max="8" width="28.28515625" style="8" bestFit="1" customWidth="1"/>
    <col min="9" max="9" width="6.42578125" style="8" bestFit="1" customWidth="1"/>
    <col min="10" max="10" width="11" style="8" customWidth="1"/>
    <col min="11" max="11" width="13" style="5" bestFit="1" customWidth="1"/>
    <col min="12" max="12" width="14.140625" style="5" bestFit="1" customWidth="1"/>
    <col min="13" max="13" width="11.140625" style="5" bestFit="1" customWidth="1"/>
    <col min="14" max="14" width="14" style="14" customWidth="1"/>
    <col min="15" max="15" width="13.85546875" style="14" customWidth="1"/>
    <col min="16" max="16384" width="11.42578125" style="4"/>
  </cols>
  <sheetData>
    <row r="1" spans="1:15" s="2" customFormat="1" ht="18.75" customHeight="1" x14ac:dyDescent="0.25">
      <c r="A1" s="44" t="s">
        <v>2</v>
      </c>
      <c r="B1" s="45"/>
      <c r="C1" s="45"/>
      <c r="D1" s="45"/>
      <c r="E1" s="45"/>
      <c r="F1" s="45"/>
      <c r="G1" s="45"/>
      <c r="H1" s="45"/>
      <c r="I1" s="45"/>
      <c r="J1" s="45"/>
      <c r="K1" s="45"/>
      <c r="L1" s="45"/>
      <c r="M1" s="45"/>
      <c r="N1" s="45"/>
      <c r="O1" s="45"/>
    </row>
    <row r="2" spans="1:15" s="2" customFormat="1" ht="15" x14ac:dyDescent="0.25">
      <c r="A2" s="1"/>
      <c r="B2" s="1"/>
      <c r="C2" s="1"/>
      <c r="D2" s="1"/>
      <c r="H2" s="1"/>
      <c r="I2" s="1"/>
      <c r="J2" s="1"/>
      <c r="K2" s="3"/>
      <c r="L2" s="3"/>
      <c r="M2" s="3"/>
      <c r="N2" s="13"/>
      <c r="O2" s="13"/>
    </row>
    <row r="3" spans="1:15" s="2" customFormat="1" ht="15" x14ac:dyDescent="0.25">
      <c r="A3" s="46" t="s">
        <v>680</v>
      </c>
      <c r="B3" s="46"/>
      <c r="C3" s="46"/>
      <c r="D3" s="46"/>
      <c r="E3" s="46"/>
      <c r="F3" s="46"/>
      <c r="G3" s="46"/>
      <c r="H3" s="46"/>
      <c r="I3" s="46"/>
      <c r="J3" s="46"/>
      <c r="K3" s="46"/>
      <c r="L3" s="46"/>
      <c r="M3" s="46"/>
      <c r="N3" s="46"/>
      <c r="O3" s="46"/>
    </row>
    <row r="4" spans="1:15" s="2" customFormat="1" ht="15" x14ac:dyDescent="0.25">
      <c r="A4" s="47" t="s">
        <v>695</v>
      </c>
      <c r="B4" s="47"/>
      <c r="C4" s="47"/>
      <c r="D4" s="47"/>
      <c r="E4" s="47"/>
      <c r="F4" s="47"/>
      <c r="G4" s="47"/>
      <c r="H4" s="47"/>
      <c r="I4" s="47"/>
      <c r="J4" s="47"/>
      <c r="K4" s="47"/>
      <c r="L4" s="47"/>
      <c r="M4" s="47"/>
      <c r="N4" s="47"/>
      <c r="O4" s="47"/>
    </row>
    <row r="6" spans="1:15" s="7" customFormat="1" ht="32.25" customHeight="1" x14ac:dyDescent="0.2">
      <c r="A6" s="6" t="s">
        <v>3</v>
      </c>
      <c r="B6" s="6" t="s">
        <v>4</v>
      </c>
      <c r="C6" s="6" t="s">
        <v>5</v>
      </c>
      <c r="D6" s="6" t="s">
        <v>6</v>
      </c>
      <c r="E6" s="6" t="s">
        <v>505</v>
      </c>
      <c r="F6" s="6" t="s">
        <v>7</v>
      </c>
      <c r="G6" s="6" t="s">
        <v>8</v>
      </c>
      <c r="H6" s="6" t="s">
        <v>9</v>
      </c>
      <c r="I6" s="6" t="s">
        <v>10</v>
      </c>
      <c r="J6" s="6" t="s">
        <v>337</v>
      </c>
      <c r="K6" s="6" t="s">
        <v>11</v>
      </c>
      <c r="L6" s="6" t="s">
        <v>12</v>
      </c>
      <c r="M6" s="6" t="s">
        <v>13</v>
      </c>
      <c r="N6" s="15" t="s">
        <v>681</v>
      </c>
      <c r="O6" s="15" t="s">
        <v>682</v>
      </c>
    </row>
    <row r="7" spans="1:15" x14ac:dyDescent="0.2">
      <c r="A7" s="4" t="s">
        <v>326</v>
      </c>
      <c r="B7" s="8" t="s">
        <v>345</v>
      </c>
      <c r="C7" s="8" t="s">
        <v>339</v>
      </c>
      <c r="D7" s="8" t="s">
        <v>757</v>
      </c>
      <c r="F7" s="8" t="s">
        <v>341</v>
      </c>
      <c r="G7" s="8" t="s">
        <v>26</v>
      </c>
      <c r="H7" s="8" t="s">
        <v>340</v>
      </c>
      <c r="I7" s="8">
        <v>2007</v>
      </c>
      <c r="J7" s="5"/>
      <c r="L7" s="5" t="s">
        <v>267</v>
      </c>
      <c r="M7" s="5">
        <v>1</v>
      </c>
      <c r="N7" s="11"/>
      <c r="O7" s="11">
        <f>N7*1.2</f>
        <v>0</v>
      </c>
    </row>
    <row r="8" spans="1:15" x14ac:dyDescent="0.2">
      <c r="A8" s="4" t="s">
        <v>326</v>
      </c>
      <c r="B8" s="8" t="s">
        <v>345</v>
      </c>
      <c r="C8" s="8" t="s">
        <v>339</v>
      </c>
      <c r="D8" s="8" t="s">
        <v>757</v>
      </c>
      <c r="F8" s="8" t="s">
        <v>342</v>
      </c>
      <c r="G8" s="8" t="s">
        <v>26</v>
      </c>
      <c r="H8" s="8" t="s">
        <v>340</v>
      </c>
      <c r="I8" s="8">
        <v>2007</v>
      </c>
      <c r="J8" s="5"/>
      <c r="L8" s="5" t="s">
        <v>267</v>
      </c>
      <c r="M8" s="5">
        <v>1</v>
      </c>
      <c r="N8" s="11"/>
      <c r="O8" s="11">
        <f t="shared" ref="O8:O9" si="0">N8*1.2</f>
        <v>0</v>
      </c>
    </row>
    <row r="9" spans="1:15" x14ac:dyDescent="0.2">
      <c r="A9" s="4" t="s">
        <v>326</v>
      </c>
      <c r="B9" s="8" t="s">
        <v>345</v>
      </c>
      <c r="C9" s="8" t="s">
        <v>339</v>
      </c>
      <c r="D9" s="8" t="s">
        <v>757</v>
      </c>
      <c r="F9" s="8" t="s">
        <v>757</v>
      </c>
      <c r="G9" s="8" t="s">
        <v>757</v>
      </c>
      <c r="H9" s="8" t="s">
        <v>360</v>
      </c>
      <c r="I9" s="8" t="s">
        <v>757</v>
      </c>
      <c r="J9" s="5"/>
      <c r="L9" s="5" t="s">
        <v>267</v>
      </c>
      <c r="M9" s="5">
        <v>2</v>
      </c>
      <c r="N9" s="11"/>
      <c r="O9" s="11">
        <f t="shared" si="0"/>
        <v>0</v>
      </c>
    </row>
    <row r="10" spans="1:15" x14ac:dyDescent="0.2">
      <c r="A10" s="4" t="s">
        <v>326</v>
      </c>
      <c r="B10" s="8" t="s">
        <v>327</v>
      </c>
      <c r="C10" s="8" t="s">
        <v>335</v>
      </c>
      <c r="D10" s="8" t="s">
        <v>757</v>
      </c>
      <c r="F10" s="8" t="s">
        <v>328</v>
      </c>
      <c r="G10" s="8" t="s">
        <v>26</v>
      </c>
      <c r="H10" s="8" t="s">
        <v>329</v>
      </c>
      <c r="I10" s="8">
        <v>2015</v>
      </c>
      <c r="J10" s="5"/>
      <c r="L10" s="5" t="s">
        <v>267</v>
      </c>
      <c r="M10" s="5">
        <v>1</v>
      </c>
      <c r="N10" s="11"/>
      <c r="O10" s="11">
        <f>N10*1.1</f>
        <v>0</v>
      </c>
    </row>
    <row r="11" spans="1:15" ht="11.25" customHeight="1" x14ac:dyDescent="0.2">
      <c r="A11" s="4" t="s">
        <v>326</v>
      </c>
      <c r="B11" s="8" t="s">
        <v>327</v>
      </c>
      <c r="C11" s="8" t="s">
        <v>335</v>
      </c>
      <c r="D11" s="8">
        <v>45236061</v>
      </c>
      <c r="F11" s="8" t="s">
        <v>328</v>
      </c>
      <c r="G11" s="8" t="s">
        <v>758</v>
      </c>
      <c r="H11" s="8" t="s">
        <v>757</v>
      </c>
      <c r="I11" s="8">
        <v>2023</v>
      </c>
      <c r="J11" s="5"/>
      <c r="L11" s="5" t="s">
        <v>267</v>
      </c>
      <c r="M11" s="5">
        <v>1</v>
      </c>
      <c r="N11" s="11"/>
      <c r="O11" s="11">
        <f t="shared" ref="O11:O14" si="1">N11*1.1</f>
        <v>0</v>
      </c>
    </row>
    <row r="12" spans="1:15" x14ac:dyDescent="0.2">
      <c r="A12" s="4" t="s">
        <v>326</v>
      </c>
      <c r="B12" s="8" t="s">
        <v>327</v>
      </c>
      <c r="C12" s="8" t="s">
        <v>335</v>
      </c>
      <c r="D12" s="8" t="s">
        <v>757</v>
      </c>
      <c r="F12" s="8" t="s">
        <v>330</v>
      </c>
      <c r="G12" s="8" t="s">
        <v>26</v>
      </c>
      <c r="H12" s="8" t="s">
        <v>757</v>
      </c>
      <c r="I12" s="8" t="s">
        <v>757</v>
      </c>
      <c r="J12" s="5"/>
      <c r="L12" s="5" t="s">
        <v>267</v>
      </c>
      <c r="M12" s="5">
        <v>1</v>
      </c>
      <c r="N12" s="11"/>
      <c r="O12" s="11">
        <f t="shared" si="1"/>
        <v>0</v>
      </c>
    </row>
    <row r="13" spans="1:15" x14ac:dyDescent="0.2">
      <c r="A13" s="4" t="s">
        <v>326</v>
      </c>
      <c r="B13" s="8" t="s">
        <v>327</v>
      </c>
      <c r="C13" s="8" t="s">
        <v>335</v>
      </c>
      <c r="D13" s="8" t="s">
        <v>757</v>
      </c>
      <c r="F13" s="8" t="s">
        <v>331</v>
      </c>
      <c r="G13" s="8" t="s">
        <v>333</v>
      </c>
      <c r="H13" s="8" t="s">
        <v>757</v>
      </c>
      <c r="I13" s="8">
        <v>2015</v>
      </c>
      <c r="J13" s="5"/>
      <c r="L13" s="5" t="s">
        <v>267</v>
      </c>
      <c r="M13" s="5">
        <v>2</v>
      </c>
      <c r="N13" s="11"/>
      <c r="O13" s="11">
        <f t="shared" si="1"/>
        <v>0</v>
      </c>
    </row>
    <row r="14" spans="1:15" x14ac:dyDescent="0.2">
      <c r="A14" s="4" t="s">
        <v>326</v>
      </c>
      <c r="B14" s="8" t="s">
        <v>327</v>
      </c>
      <c r="C14" s="8" t="s">
        <v>335</v>
      </c>
      <c r="D14" s="8" t="s">
        <v>757</v>
      </c>
      <c r="F14" s="8" t="s">
        <v>332</v>
      </c>
      <c r="G14" s="8" t="s">
        <v>334</v>
      </c>
      <c r="H14" s="8" t="s">
        <v>757</v>
      </c>
      <c r="I14" s="8" t="s">
        <v>757</v>
      </c>
      <c r="J14" s="5"/>
      <c r="L14" s="5" t="s">
        <v>267</v>
      </c>
      <c r="M14" s="5">
        <v>2</v>
      </c>
      <c r="N14" s="11"/>
      <c r="O14" s="11">
        <f t="shared" si="1"/>
        <v>0</v>
      </c>
    </row>
    <row r="15" spans="1:15" x14ac:dyDescent="0.2">
      <c r="A15" s="4" t="s">
        <v>326</v>
      </c>
      <c r="B15" s="8" t="s">
        <v>752</v>
      </c>
      <c r="C15" s="8" t="s">
        <v>753</v>
      </c>
      <c r="D15" s="8">
        <v>8000047800</v>
      </c>
      <c r="F15" s="8" t="s">
        <v>754</v>
      </c>
      <c r="G15" s="8" t="s">
        <v>755</v>
      </c>
      <c r="H15" s="8" t="s">
        <v>756</v>
      </c>
      <c r="I15" s="8" t="s">
        <v>757</v>
      </c>
      <c r="L15" s="5" t="s">
        <v>267</v>
      </c>
      <c r="M15" s="5">
        <v>2</v>
      </c>
      <c r="N15" s="11"/>
      <c r="O15" s="11">
        <f t="shared" ref="O15" si="2">N15*1.2</f>
        <v>0</v>
      </c>
    </row>
    <row r="16" spans="1:15" ht="23.25" customHeight="1" x14ac:dyDescent="0.2">
      <c r="A16" s="54" t="s">
        <v>684</v>
      </c>
      <c r="B16" s="54"/>
      <c r="C16" s="54"/>
      <c r="D16" s="54"/>
      <c r="E16" s="54"/>
      <c r="F16" s="54"/>
      <c r="G16" s="54"/>
      <c r="H16" s="54"/>
      <c r="I16" s="54"/>
      <c r="J16" s="54"/>
      <c r="K16" s="54"/>
      <c r="L16" s="54"/>
      <c r="M16" s="54"/>
      <c r="N16" s="16">
        <f>SUM(N7:N15)</f>
        <v>0</v>
      </c>
      <c r="O16" s="16">
        <f>SUM(O7:O15)</f>
        <v>0</v>
      </c>
    </row>
  </sheetData>
  <mergeCells count="4">
    <mergeCell ref="A16:M16"/>
    <mergeCell ref="A3:O3"/>
    <mergeCell ref="A1:O1"/>
    <mergeCell ref="A4:O4"/>
  </mergeCells>
  <conditionalFormatting sqref="K2 K17:K1048576 K5:K6">
    <cfRule type="cellIs" dxfId="22" priority="14" operator="equal">
      <formula>"Astreinte"</formula>
    </cfRule>
  </conditionalFormatting>
  <conditionalFormatting sqref="D6 L6:M6 F6:I6 M7:M14">
    <cfRule type="cellIs" dxfId="21" priority="11" operator="equal">
      <formula>0</formula>
    </cfRule>
  </conditionalFormatting>
  <conditionalFormatting sqref="N6:O6">
    <cfRule type="cellIs" dxfId="20" priority="1" operator="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BPU</vt:lpstr>
      <vt:lpstr>TOTAL ANNUEL</vt:lpstr>
      <vt:lpstr>CHAN ODB</vt:lpstr>
      <vt:lpstr>CHAN PSE 3</vt:lpstr>
      <vt:lpstr>CHICMT ODB</vt:lpstr>
      <vt:lpstr>CHICMT PSE 1</vt:lpstr>
      <vt:lpstr>CHDLC ODB</vt:lpstr>
      <vt:lpstr>CHDLC PSE 2</vt:lpstr>
      <vt:lpstr>CHVSL</vt:lpstr>
      <vt:lpstr>CHC</vt:lpstr>
      <vt:lpstr>CHPA</vt:lpstr>
      <vt:lpstr>PSE 4 EHPAD Mas d'Agenais</vt:lpstr>
      <vt:lpstr>GCS SIH47</vt:lpstr>
    </vt:vector>
  </TitlesOfParts>
  <Company>GHT47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MOREL Emeline</dc:creator>
  <cp:lastModifiedBy>MOREL Emeline</cp:lastModifiedBy>
  <cp:lastPrinted>2024-09-11T08:09:53Z</cp:lastPrinted>
  <dcterms:created xsi:type="dcterms:W3CDTF">2023-04-18T10:18:00Z</dcterms:created>
  <dcterms:modified xsi:type="dcterms:W3CDTF">2025-02-20T12:55:11Z</dcterms:modified>
</cp:coreProperties>
</file>