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3_AFFAIRES Ad &amp; FI\ECOVERIF\1000 - OP. PLURI\FC\FC - PPI ascenseurs\05 - Pi DCE\"/>
    </mc:Choice>
  </mc:AlternateContent>
  <xr:revisionPtr revIDLastSave="0" documentId="8_{E06C432F-0BCA-4DE8-B381-C4F1ECBC8343}" xr6:coauthVersionLast="47" xr6:coauthVersionMax="47" xr10:uidLastSave="{00000000-0000-0000-0000-000000000000}"/>
  <bookViews>
    <workbookView xWindow="25080" yWindow="-120" windowWidth="25440" windowHeight="15390" tabRatio="969" activeTab="1" xr2:uid="{0A95D167-CF7B-43F4-BCF2-7F5584454F97}"/>
  </bookViews>
  <sheets>
    <sheet name="Page de garde" sheetId="17" r:id="rId1"/>
    <sheet name="Récap. MOe" sheetId="7" r:id="rId2"/>
    <sheet name="DPGF MOe TF" sheetId="21" r:id="rId3"/>
    <sheet name="DPGF MOe TO1" sheetId="24" r:id="rId4"/>
    <sheet name="DPGF MOe TO2" sheetId="25" r:id="rId5"/>
  </sheets>
  <definedNames>
    <definedName name="_xlnm.Print_Titles" localSheetId="2">'DPGF MOe TF'!$1:$5</definedName>
    <definedName name="_xlnm.Print_Titles" localSheetId="3">'DPGF MOe TO1'!$1:$5</definedName>
    <definedName name="_xlnm.Print_Titles" localSheetId="4">'DPGF MOe TO2'!$1:$5</definedName>
    <definedName name="_xlnm.Print_Titles" localSheetId="1">'Récap. MOe'!$1:$4</definedName>
    <definedName name="OLE_LINK1" localSheetId="0">'Page de garde'!$A$1</definedName>
    <definedName name="_xlnm.Print_Area" localSheetId="2">'DPGF MOe TF'!$A$1:$L$150</definedName>
    <definedName name="_xlnm.Print_Area" localSheetId="3">'DPGF MOe TO1'!$A$1:$L$150</definedName>
    <definedName name="_xlnm.Print_Area" localSheetId="4">'DPGF MOe TO2'!$A$1:$L$150</definedName>
    <definedName name="_xlnm.Print_Area" localSheetId="1">'Récap. MOe'!$A$1:$M$76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7" i="7" l="1"/>
  <c r="K77" i="7"/>
  <c r="I78" i="7"/>
  <c r="I77" i="7"/>
  <c r="E77" i="7"/>
  <c r="F77" i="7"/>
  <c r="G77" i="7"/>
  <c r="G78" i="7" s="1"/>
  <c r="E78" i="7"/>
  <c r="F78" i="7"/>
  <c r="D78" i="7"/>
  <c r="D77" i="7"/>
  <c r="M77" i="7"/>
  <c r="D72" i="7"/>
  <c r="B83" i="24"/>
  <c r="L69" i="7"/>
  <c r="M69" i="7" s="1"/>
  <c r="L67" i="7"/>
  <c r="L65" i="7"/>
  <c r="L64" i="7"/>
  <c r="L63" i="7"/>
  <c r="L62" i="7"/>
  <c r="L59" i="7"/>
  <c r="L57" i="7"/>
  <c r="K69" i="7"/>
  <c r="K67" i="7"/>
  <c r="K65" i="7"/>
  <c r="K64" i="7"/>
  <c r="K63" i="7"/>
  <c r="K62" i="7"/>
  <c r="K61" i="7" s="1"/>
  <c r="K59" i="7"/>
  <c r="K57" i="7"/>
  <c r="G69" i="7"/>
  <c r="F69" i="7"/>
  <c r="E69" i="7"/>
  <c r="G67" i="7"/>
  <c r="F67" i="7"/>
  <c r="E67" i="7"/>
  <c r="G65" i="7"/>
  <c r="F65" i="7"/>
  <c r="E65" i="7"/>
  <c r="G64" i="7"/>
  <c r="F64" i="7"/>
  <c r="E64" i="7"/>
  <c r="G63" i="7"/>
  <c r="F63" i="7"/>
  <c r="E63" i="7"/>
  <c r="G62" i="7"/>
  <c r="F62" i="7"/>
  <c r="E62" i="7"/>
  <c r="G59" i="7"/>
  <c r="F59" i="7"/>
  <c r="E59" i="7"/>
  <c r="G57" i="7"/>
  <c r="F57" i="7"/>
  <c r="E57" i="7"/>
  <c r="D69" i="7"/>
  <c r="D67" i="7"/>
  <c r="D65" i="7"/>
  <c r="D64" i="7"/>
  <c r="D63" i="7"/>
  <c r="D62" i="7"/>
  <c r="D59" i="7"/>
  <c r="D57" i="7"/>
  <c r="E1" i="25"/>
  <c r="B149" i="25" s="1"/>
  <c r="K147" i="25"/>
  <c r="J147" i="25"/>
  <c r="G147" i="25"/>
  <c r="F147" i="25"/>
  <c r="E147" i="25"/>
  <c r="D147" i="25"/>
  <c r="L146" i="25"/>
  <c r="L145" i="25"/>
  <c r="H145" i="25"/>
  <c r="B145" i="25"/>
  <c r="Q144" i="25"/>
  <c r="Q145" i="25" s="1"/>
  <c r="H144" i="25"/>
  <c r="B144" i="25"/>
  <c r="L143" i="25"/>
  <c r="H143" i="25"/>
  <c r="L142" i="25"/>
  <c r="H142" i="25"/>
  <c r="B142" i="25"/>
  <c r="L141" i="25"/>
  <c r="H141" i="25"/>
  <c r="B141" i="25"/>
  <c r="L140" i="25"/>
  <c r="H140" i="25"/>
  <c r="B140" i="25"/>
  <c r="L139" i="25"/>
  <c r="H139" i="25"/>
  <c r="B139" i="25"/>
  <c r="Q138" i="25"/>
  <c r="L138" i="25"/>
  <c r="H138" i="25"/>
  <c r="B138" i="25"/>
  <c r="L137" i="25"/>
  <c r="H137" i="25"/>
  <c r="B137" i="25"/>
  <c r="P136" i="25"/>
  <c r="O136" i="25"/>
  <c r="O137" i="25" s="1"/>
  <c r="L136" i="25"/>
  <c r="H136" i="25"/>
  <c r="B136" i="25"/>
  <c r="L135" i="25"/>
  <c r="H135" i="25"/>
  <c r="L134" i="25"/>
  <c r="H134" i="25"/>
  <c r="B134" i="25"/>
  <c r="L133" i="25"/>
  <c r="H133" i="25"/>
  <c r="B133" i="25"/>
  <c r="L132" i="25"/>
  <c r="H132" i="25"/>
  <c r="B132" i="25"/>
  <c r="Q131" i="25"/>
  <c r="Q132" i="25" s="1"/>
  <c r="L131" i="25"/>
  <c r="H131" i="25"/>
  <c r="B131" i="25"/>
  <c r="P130" i="25"/>
  <c r="P133" i="25" s="1"/>
  <c r="P134" i="25" s="1"/>
  <c r="L130" i="25"/>
  <c r="H130" i="25"/>
  <c r="B130" i="25"/>
  <c r="O129" i="25"/>
  <c r="S129" i="25" s="1"/>
  <c r="A129" i="25" s="1"/>
  <c r="L129" i="25"/>
  <c r="B129" i="25"/>
  <c r="S128" i="25"/>
  <c r="A128" i="25" s="1"/>
  <c r="L128" i="25"/>
  <c r="S127" i="25"/>
  <c r="A127" i="25"/>
  <c r="S126" i="25"/>
  <c r="L126" i="25"/>
  <c r="L125" i="25"/>
  <c r="K124" i="25"/>
  <c r="J124" i="25"/>
  <c r="G124" i="25"/>
  <c r="F124" i="25"/>
  <c r="E124" i="25"/>
  <c r="D124" i="25"/>
  <c r="S123" i="25"/>
  <c r="L122" i="25"/>
  <c r="H122" i="25"/>
  <c r="B122" i="25"/>
  <c r="L121" i="25"/>
  <c r="H121" i="25"/>
  <c r="B121" i="25"/>
  <c r="Q120" i="25"/>
  <c r="L120" i="25"/>
  <c r="H120" i="25"/>
  <c r="B120" i="25"/>
  <c r="L119" i="25"/>
  <c r="H119" i="25"/>
  <c r="B119" i="25"/>
  <c r="O118" i="25"/>
  <c r="O119" i="25" s="1"/>
  <c r="L118" i="25"/>
  <c r="H118" i="25"/>
  <c r="B118" i="25"/>
  <c r="L117" i="25"/>
  <c r="H117" i="25"/>
  <c r="L116" i="25"/>
  <c r="H116" i="25"/>
  <c r="B116" i="25"/>
  <c r="L115" i="25"/>
  <c r="H115" i="25"/>
  <c r="B115" i="25"/>
  <c r="L114" i="25"/>
  <c r="H114" i="25"/>
  <c r="B114" i="25"/>
  <c r="Q113" i="25"/>
  <c r="Q114" i="25" s="1"/>
  <c r="L113" i="25"/>
  <c r="H113" i="25"/>
  <c r="B113" i="25"/>
  <c r="P112" i="25"/>
  <c r="P113" i="25" s="1"/>
  <c r="O112" i="25"/>
  <c r="S112" i="25" s="1"/>
  <c r="A112" i="25" s="1"/>
  <c r="L112" i="25"/>
  <c r="H112" i="25"/>
  <c r="B112" i="25"/>
  <c r="P111" i="25"/>
  <c r="O111" i="25"/>
  <c r="L111" i="25"/>
  <c r="H111" i="25"/>
  <c r="B111" i="25"/>
  <c r="L110" i="25"/>
  <c r="H110" i="25"/>
  <c r="L109" i="25"/>
  <c r="H109" i="25"/>
  <c r="B109" i="25"/>
  <c r="L108" i="25"/>
  <c r="H108" i="25"/>
  <c r="B108" i="25"/>
  <c r="L107" i="25"/>
  <c r="H107" i="25"/>
  <c r="B107" i="25"/>
  <c r="L106" i="25"/>
  <c r="H106" i="25"/>
  <c r="B106" i="25"/>
  <c r="P105" i="25"/>
  <c r="P106" i="25" s="1"/>
  <c r="Q106" i="25" s="1"/>
  <c r="O105" i="25"/>
  <c r="S105" i="25" s="1"/>
  <c r="A105" i="25" s="1"/>
  <c r="L105" i="25"/>
  <c r="H105" i="25"/>
  <c r="B105" i="25"/>
  <c r="O104" i="25"/>
  <c r="S104" i="25" s="1"/>
  <c r="A104" i="25" s="1"/>
  <c r="L104" i="25"/>
  <c r="B104" i="25"/>
  <c r="S103" i="25"/>
  <c r="L103" i="25"/>
  <c r="H103" i="25"/>
  <c r="S102" i="25"/>
  <c r="B102" i="25"/>
  <c r="B124" i="25" s="1"/>
  <c r="A102" i="25"/>
  <c r="S100" i="25"/>
  <c r="L100" i="25"/>
  <c r="S98" i="25"/>
  <c r="L98" i="25"/>
  <c r="K96" i="25"/>
  <c r="J96" i="25"/>
  <c r="G96" i="25"/>
  <c r="F96" i="25"/>
  <c r="E96" i="25"/>
  <c r="D96" i="25"/>
  <c r="L94" i="25"/>
  <c r="H94" i="25"/>
  <c r="B94" i="25"/>
  <c r="L93" i="25"/>
  <c r="H93" i="25"/>
  <c r="H96" i="25" s="1"/>
  <c r="K91" i="25"/>
  <c r="J91" i="25"/>
  <c r="G91" i="25"/>
  <c r="F91" i="25"/>
  <c r="E91" i="25"/>
  <c r="D91" i="25"/>
  <c r="L89" i="25"/>
  <c r="H89" i="25"/>
  <c r="B89" i="25"/>
  <c r="L88" i="25"/>
  <c r="H88" i="25"/>
  <c r="B88" i="25"/>
  <c r="L87" i="25"/>
  <c r="H87" i="25"/>
  <c r="B87" i="25"/>
  <c r="L86" i="25"/>
  <c r="B86" i="25"/>
  <c r="L85" i="25"/>
  <c r="H85" i="25"/>
  <c r="B85" i="25"/>
  <c r="R84" i="25"/>
  <c r="R85" i="25" s="1"/>
  <c r="L84" i="25"/>
  <c r="H84" i="25"/>
  <c r="B84" i="25"/>
  <c r="L83" i="25"/>
  <c r="H83" i="25"/>
  <c r="B83" i="25"/>
  <c r="Q82" i="25"/>
  <c r="B82" i="25"/>
  <c r="O81" i="25"/>
  <c r="O82" i="25" s="1"/>
  <c r="L81" i="25"/>
  <c r="H81" i="25"/>
  <c r="B81" i="25"/>
  <c r="O80" i="25"/>
  <c r="L80" i="25"/>
  <c r="H80" i="25"/>
  <c r="S79" i="25"/>
  <c r="L79" i="25"/>
  <c r="H79" i="25"/>
  <c r="K77" i="25"/>
  <c r="J77" i="25"/>
  <c r="G77" i="25"/>
  <c r="F77" i="25"/>
  <c r="E77" i="25"/>
  <c r="D77" i="25"/>
  <c r="Q75" i="25"/>
  <c r="L75" i="25"/>
  <c r="H75" i="25"/>
  <c r="B75" i="25"/>
  <c r="L74" i="25"/>
  <c r="H74" i="25"/>
  <c r="B74" i="25"/>
  <c r="P73" i="25"/>
  <c r="P80" i="25" s="1"/>
  <c r="P82" i="25" s="1"/>
  <c r="O73" i="25"/>
  <c r="O74" i="25" s="1"/>
  <c r="L73" i="25"/>
  <c r="L77" i="25" s="1"/>
  <c r="K71" i="25"/>
  <c r="J71" i="25"/>
  <c r="G71" i="25"/>
  <c r="F71" i="25"/>
  <c r="E71" i="25"/>
  <c r="D71" i="25"/>
  <c r="L69" i="25"/>
  <c r="H69" i="25"/>
  <c r="B69" i="25"/>
  <c r="L68" i="25"/>
  <c r="H68" i="25"/>
  <c r="B68" i="25"/>
  <c r="L67" i="25"/>
  <c r="H67" i="25"/>
  <c r="B67" i="25"/>
  <c r="L66" i="25"/>
  <c r="B66" i="25"/>
  <c r="L65" i="25"/>
  <c r="H65" i="25"/>
  <c r="B65" i="25"/>
  <c r="L64" i="25"/>
  <c r="H64" i="25"/>
  <c r="B64" i="25"/>
  <c r="L63" i="25"/>
  <c r="H63" i="25"/>
  <c r="B63" i="25"/>
  <c r="R62" i="25"/>
  <c r="R63" i="25" s="1"/>
  <c r="R64" i="25" s="1"/>
  <c r="L62" i="25"/>
  <c r="H62" i="25"/>
  <c r="B62" i="25"/>
  <c r="Q61" i="25"/>
  <c r="Q62" i="25" s="1"/>
  <c r="Q63" i="25" s="1"/>
  <c r="Q64" i="25" s="1"/>
  <c r="Q65" i="25" s="1"/>
  <c r="Q67" i="25" s="1"/>
  <c r="L61" i="25"/>
  <c r="H61" i="25"/>
  <c r="B61" i="25"/>
  <c r="P60" i="25"/>
  <c r="P61" i="25" s="1"/>
  <c r="P62" i="25" s="1"/>
  <c r="P63" i="25" s="1"/>
  <c r="P64" i="25" s="1"/>
  <c r="P65" i="25" s="1"/>
  <c r="P67" i="25" s="1"/>
  <c r="P68" i="25" s="1"/>
  <c r="P69" i="25" s="1"/>
  <c r="B60" i="25"/>
  <c r="O59" i="25"/>
  <c r="O83" i="25" s="1"/>
  <c r="L59" i="25"/>
  <c r="S57" i="25"/>
  <c r="A57" i="25" s="1"/>
  <c r="S55" i="25"/>
  <c r="L55" i="25"/>
  <c r="K54" i="25"/>
  <c r="J54" i="25"/>
  <c r="G54" i="25"/>
  <c r="F54" i="25"/>
  <c r="E54" i="25"/>
  <c r="D54" i="25"/>
  <c r="S53" i="25"/>
  <c r="L53" i="25"/>
  <c r="P52" i="25"/>
  <c r="O52" i="25"/>
  <c r="S52" i="25" s="1"/>
  <c r="A52" i="25" s="1"/>
  <c r="L52" i="25"/>
  <c r="H52" i="25"/>
  <c r="B52" i="25"/>
  <c r="P51" i="25"/>
  <c r="O51" i="25"/>
  <c r="S51" i="25" s="1"/>
  <c r="A51" i="25" s="1"/>
  <c r="L51" i="25"/>
  <c r="H51" i="25"/>
  <c r="B51" i="25"/>
  <c r="P50" i="25"/>
  <c r="O50" i="25"/>
  <c r="L50" i="25"/>
  <c r="H50" i="25"/>
  <c r="B50" i="25"/>
  <c r="O49" i="25"/>
  <c r="S49" i="25" s="1"/>
  <c r="A49" i="25" s="1"/>
  <c r="L49" i="25"/>
  <c r="B49" i="25"/>
  <c r="L48" i="25"/>
  <c r="P47" i="25"/>
  <c r="O47" i="25"/>
  <c r="L47" i="25"/>
  <c r="H47" i="25"/>
  <c r="B47" i="25"/>
  <c r="P46" i="25"/>
  <c r="O46" i="25"/>
  <c r="S46" i="25" s="1"/>
  <c r="A46" i="25" s="1"/>
  <c r="L46" i="25"/>
  <c r="H46" i="25"/>
  <c r="B46" i="25"/>
  <c r="O45" i="25"/>
  <c r="S45" i="25" s="1"/>
  <c r="A45" i="25" s="1"/>
  <c r="L45" i="25"/>
  <c r="H45" i="25"/>
  <c r="B45" i="25"/>
  <c r="S44" i="25"/>
  <c r="L44" i="25"/>
  <c r="H44" i="25"/>
  <c r="P43" i="25"/>
  <c r="O43" i="25"/>
  <c r="S43" i="25" s="1"/>
  <c r="A43" i="25" s="1"/>
  <c r="L43" i="25"/>
  <c r="H43" i="25"/>
  <c r="B43" i="25"/>
  <c r="O42" i="25"/>
  <c r="S42" i="25" s="1"/>
  <c r="A42" i="25" s="1"/>
  <c r="L42" i="25"/>
  <c r="H42" i="25"/>
  <c r="B42" i="25"/>
  <c r="S41" i="25"/>
  <c r="L41" i="25"/>
  <c r="H41" i="25"/>
  <c r="Q40" i="25"/>
  <c r="L40" i="25"/>
  <c r="H40" i="25"/>
  <c r="B40" i="25"/>
  <c r="P39" i="25"/>
  <c r="P40" i="25" s="1"/>
  <c r="L39" i="25"/>
  <c r="H39" i="25"/>
  <c r="B39" i="25"/>
  <c r="L38" i="25"/>
  <c r="H38" i="25"/>
  <c r="B38" i="25"/>
  <c r="L37" i="25"/>
  <c r="H37" i="25"/>
  <c r="P36" i="25"/>
  <c r="L36" i="25"/>
  <c r="H36" i="25"/>
  <c r="B36" i="25"/>
  <c r="P35" i="25"/>
  <c r="L35" i="25"/>
  <c r="H35" i="25"/>
  <c r="B35" i="25"/>
  <c r="Q34" i="25"/>
  <c r="P34" i="25"/>
  <c r="O34" i="25"/>
  <c r="L34" i="25"/>
  <c r="H34" i="25"/>
  <c r="B34" i="25"/>
  <c r="Q33" i="25"/>
  <c r="P33" i="25"/>
  <c r="L33" i="25"/>
  <c r="H33" i="25"/>
  <c r="B33" i="25"/>
  <c r="P32" i="25"/>
  <c r="L32" i="25"/>
  <c r="H32" i="25"/>
  <c r="B32" i="25"/>
  <c r="O31" i="25"/>
  <c r="S31" i="25" s="1"/>
  <c r="A31" i="25" s="1"/>
  <c r="L31" i="25"/>
  <c r="H31" i="25"/>
  <c r="B31" i="25"/>
  <c r="S29" i="25"/>
  <c r="A29" i="25" s="1"/>
  <c r="S27" i="25"/>
  <c r="L27" i="25"/>
  <c r="K26" i="25"/>
  <c r="J26" i="25"/>
  <c r="G26" i="25"/>
  <c r="F26" i="25"/>
  <c r="E26" i="25"/>
  <c r="D26" i="25"/>
  <c r="S25" i="25"/>
  <c r="L25" i="25"/>
  <c r="P24" i="25"/>
  <c r="L24" i="25"/>
  <c r="H24" i="25"/>
  <c r="B24" i="25"/>
  <c r="P23" i="25"/>
  <c r="L23" i="25"/>
  <c r="H23" i="25"/>
  <c r="B23" i="25"/>
  <c r="P22" i="25"/>
  <c r="L22" i="25"/>
  <c r="H22" i="25"/>
  <c r="B22" i="25"/>
  <c r="O21" i="25"/>
  <c r="L21" i="25"/>
  <c r="B21" i="25"/>
  <c r="L20" i="25"/>
  <c r="Q19" i="25"/>
  <c r="L19" i="25"/>
  <c r="H19" i="25"/>
  <c r="B19" i="25"/>
  <c r="P18" i="25"/>
  <c r="P19" i="25" s="1"/>
  <c r="L18" i="25"/>
  <c r="H18" i="25"/>
  <c r="B18" i="25"/>
  <c r="O17" i="25"/>
  <c r="S17" i="25" s="1"/>
  <c r="A17" i="25" s="1"/>
  <c r="L17" i="25"/>
  <c r="H17" i="25"/>
  <c r="B17" i="25"/>
  <c r="L16" i="25"/>
  <c r="H16" i="25"/>
  <c r="P15" i="25"/>
  <c r="L15" i="25"/>
  <c r="H15" i="25"/>
  <c r="B15" i="25"/>
  <c r="P14" i="25"/>
  <c r="L14" i="25"/>
  <c r="H14" i="25"/>
  <c r="B14" i="25"/>
  <c r="L13" i="25"/>
  <c r="H13" i="25"/>
  <c r="B13" i="25"/>
  <c r="L12" i="25"/>
  <c r="H12" i="25"/>
  <c r="Q11" i="25"/>
  <c r="L11" i="25"/>
  <c r="H11" i="25"/>
  <c r="B11" i="25"/>
  <c r="P10" i="25"/>
  <c r="P11" i="25" s="1"/>
  <c r="L10" i="25"/>
  <c r="H10" i="25"/>
  <c r="B10" i="25"/>
  <c r="O9" i="25"/>
  <c r="O13" i="25" s="1"/>
  <c r="L9" i="25"/>
  <c r="H9" i="25"/>
  <c r="B9" i="25"/>
  <c r="S7" i="25"/>
  <c r="A7" i="25" s="1"/>
  <c r="G5" i="25"/>
  <c r="F5" i="25"/>
  <c r="E5" i="25"/>
  <c r="D5" i="25"/>
  <c r="L45" i="7"/>
  <c r="K45" i="7"/>
  <c r="L43" i="7"/>
  <c r="K43" i="7"/>
  <c r="G45" i="7"/>
  <c r="F45" i="7"/>
  <c r="E45" i="7"/>
  <c r="G43" i="7"/>
  <c r="F43" i="7"/>
  <c r="E43" i="7"/>
  <c r="D45" i="7"/>
  <c r="D43" i="7"/>
  <c r="L41" i="7"/>
  <c r="K41" i="7"/>
  <c r="L40" i="7"/>
  <c r="K40" i="7"/>
  <c r="L39" i="7"/>
  <c r="K39" i="7"/>
  <c r="K38" i="7"/>
  <c r="G41" i="7"/>
  <c r="F41" i="7"/>
  <c r="E41" i="7"/>
  <c r="G40" i="7"/>
  <c r="F40" i="7"/>
  <c r="E40" i="7"/>
  <c r="G39" i="7"/>
  <c r="F39" i="7"/>
  <c r="E39" i="7"/>
  <c r="G38" i="7"/>
  <c r="F38" i="7"/>
  <c r="E38" i="7"/>
  <c r="D41" i="7"/>
  <c r="D40" i="7"/>
  <c r="D39" i="7"/>
  <c r="L38" i="7"/>
  <c r="D38" i="7"/>
  <c r="L35" i="7"/>
  <c r="K35" i="7"/>
  <c r="G35" i="7"/>
  <c r="F35" i="7"/>
  <c r="E35" i="7"/>
  <c r="D35" i="7"/>
  <c r="L33" i="7"/>
  <c r="K33" i="7"/>
  <c r="G33" i="7"/>
  <c r="F33" i="7"/>
  <c r="E33" i="7"/>
  <c r="D33" i="7"/>
  <c r="B145" i="24"/>
  <c r="B144" i="24"/>
  <c r="B142" i="24"/>
  <c r="B141" i="24"/>
  <c r="B140" i="24"/>
  <c r="B139" i="24"/>
  <c r="B138" i="24"/>
  <c r="B137" i="24"/>
  <c r="B136" i="24"/>
  <c r="B134" i="24"/>
  <c r="B133" i="24"/>
  <c r="B132" i="24"/>
  <c r="B131" i="24"/>
  <c r="B130" i="24"/>
  <c r="B129" i="24"/>
  <c r="B122" i="24"/>
  <c r="B121" i="24"/>
  <c r="B120" i="24"/>
  <c r="B119" i="24"/>
  <c r="B118" i="24"/>
  <c r="B116" i="24"/>
  <c r="B115" i="24"/>
  <c r="B114" i="24"/>
  <c r="B113" i="24"/>
  <c r="B112" i="24"/>
  <c r="B111" i="24"/>
  <c r="B109" i="24"/>
  <c r="B108" i="24"/>
  <c r="B107" i="24"/>
  <c r="B106" i="24"/>
  <c r="B105" i="24"/>
  <c r="B104" i="24"/>
  <c r="B94" i="24"/>
  <c r="B89" i="24"/>
  <c r="B88" i="24"/>
  <c r="B87" i="24"/>
  <c r="B86" i="24"/>
  <c r="B85" i="24"/>
  <c r="B84" i="24"/>
  <c r="B82" i="24"/>
  <c r="B81" i="24"/>
  <c r="B75" i="24"/>
  <c r="B74" i="24"/>
  <c r="B69" i="24"/>
  <c r="B68" i="24"/>
  <c r="B67" i="24"/>
  <c r="B66" i="24"/>
  <c r="B65" i="24"/>
  <c r="B64" i="24"/>
  <c r="B63" i="24"/>
  <c r="B62" i="24"/>
  <c r="B61" i="24"/>
  <c r="B60" i="24"/>
  <c r="B52" i="24"/>
  <c r="B51" i="24"/>
  <c r="B50" i="24"/>
  <c r="B49" i="24"/>
  <c r="B47" i="24"/>
  <c r="B46" i="24"/>
  <c r="B45" i="24"/>
  <c r="B43" i="24"/>
  <c r="B42" i="24"/>
  <c r="B40" i="24"/>
  <c r="B39" i="24"/>
  <c r="B38" i="24"/>
  <c r="B36" i="24"/>
  <c r="B35" i="24"/>
  <c r="B34" i="24"/>
  <c r="B33" i="24"/>
  <c r="B32" i="24"/>
  <c r="B31" i="24"/>
  <c r="B24" i="24"/>
  <c r="B23" i="24"/>
  <c r="B22" i="24"/>
  <c r="B21" i="24"/>
  <c r="B19" i="24"/>
  <c r="B18" i="24"/>
  <c r="B17" i="24"/>
  <c r="B15" i="24"/>
  <c r="B14" i="24"/>
  <c r="B13" i="24"/>
  <c r="B11" i="24"/>
  <c r="B10" i="24"/>
  <c r="B9" i="24"/>
  <c r="E1" i="24"/>
  <c r="K147" i="24"/>
  <c r="J147" i="24"/>
  <c r="G147" i="24"/>
  <c r="F147" i="24"/>
  <c r="E147" i="24"/>
  <c r="D147" i="24"/>
  <c r="L146" i="24"/>
  <c r="L145" i="24"/>
  <c r="H145" i="24"/>
  <c r="Q144" i="24"/>
  <c r="Q145" i="24" s="1"/>
  <c r="H144" i="24"/>
  <c r="L143" i="24"/>
  <c r="H143" i="24"/>
  <c r="L142" i="24"/>
  <c r="H142" i="24"/>
  <c r="L141" i="24"/>
  <c r="H141" i="24"/>
  <c r="L140" i="24"/>
  <c r="H140" i="24"/>
  <c r="L139" i="24"/>
  <c r="H139" i="24"/>
  <c r="Q138" i="24"/>
  <c r="Q139" i="24" s="1"/>
  <c r="Q140" i="24" s="1"/>
  <c r="L138" i="24"/>
  <c r="H138" i="24"/>
  <c r="L137" i="24"/>
  <c r="H137" i="24"/>
  <c r="P136" i="24"/>
  <c r="P137" i="24" s="1"/>
  <c r="P138" i="24" s="1"/>
  <c r="P139" i="24" s="1"/>
  <c r="P140" i="24" s="1"/>
  <c r="P141" i="24" s="1"/>
  <c r="P142" i="24" s="1"/>
  <c r="O136" i="24"/>
  <c r="O137" i="24" s="1"/>
  <c r="L136" i="24"/>
  <c r="H136" i="24"/>
  <c r="L135" i="24"/>
  <c r="H135" i="24"/>
  <c r="L134" i="24"/>
  <c r="H134" i="24"/>
  <c r="L133" i="24"/>
  <c r="H133" i="24"/>
  <c r="Q132" i="24"/>
  <c r="Q133" i="24" s="1"/>
  <c r="Q134" i="24" s="1"/>
  <c r="L132" i="24"/>
  <c r="H132" i="24"/>
  <c r="Q131" i="24"/>
  <c r="L131" i="24"/>
  <c r="H131" i="24"/>
  <c r="P130" i="24"/>
  <c r="P133" i="24" s="1"/>
  <c r="P134" i="24" s="1"/>
  <c r="L130" i="24"/>
  <c r="H130" i="24"/>
  <c r="O129" i="24"/>
  <c r="L129" i="24"/>
  <c r="S128" i="24"/>
  <c r="A128" i="24" s="1"/>
  <c r="L128" i="24"/>
  <c r="S127" i="24"/>
  <c r="A127" i="24"/>
  <c r="S126" i="24"/>
  <c r="L126" i="24"/>
  <c r="L125" i="24"/>
  <c r="K124" i="24"/>
  <c r="J124" i="24"/>
  <c r="G124" i="24"/>
  <c r="F124" i="24"/>
  <c r="E124" i="24"/>
  <c r="D124" i="24"/>
  <c r="S123" i="24"/>
  <c r="L122" i="24"/>
  <c r="H122" i="24"/>
  <c r="L121" i="24"/>
  <c r="H121" i="24"/>
  <c r="Q120" i="24"/>
  <c r="Q121" i="24" s="1"/>
  <c r="Q122" i="24" s="1"/>
  <c r="L120" i="24"/>
  <c r="H120" i="24"/>
  <c r="L119" i="24"/>
  <c r="H119" i="24"/>
  <c r="O118" i="24"/>
  <c r="O119" i="24" s="1"/>
  <c r="O120" i="24" s="1"/>
  <c r="O121" i="24" s="1"/>
  <c r="O122" i="24" s="1"/>
  <c r="L118" i="24"/>
  <c r="H118" i="24"/>
  <c r="L117" i="24"/>
  <c r="H117" i="24"/>
  <c r="L116" i="24"/>
  <c r="H116" i="24"/>
  <c r="L115" i="24"/>
  <c r="H115" i="24"/>
  <c r="L114" i="24"/>
  <c r="H114" i="24"/>
  <c r="Q113" i="24"/>
  <c r="Q114" i="24" s="1"/>
  <c r="Q115" i="24" s="1"/>
  <c r="L113" i="24"/>
  <c r="H113" i="24"/>
  <c r="O112" i="24"/>
  <c r="L112" i="24"/>
  <c r="H112" i="24"/>
  <c r="P111" i="24"/>
  <c r="P118" i="24" s="1"/>
  <c r="P119" i="24" s="1"/>
  <c r="P120" i="24" s="1"/>
  <c r="P121" i="24" s="1"/>
  <c r="P122" i="24" s="1"/>
  <c r="O111" i="24"/>
  <c r="L111" i="24"/>
  <c r="H111" i="24"/>
  <c r="L110" i="24"/>
  <c r="H110" i="24"/>
  <c r="L109" i="24"/>
  <c r="H109" i="24"/>
  <c r="L108" i="24"/>
  <c r="H108" i="24"/>
  <c r="L107" i="24"/>
  <c r="H107" i="24"/>
  <c r="L106" i="24"/>
  <c r="H106" i="24"/>
  <c r="P105" i="24"/>
  <c r="P106" i="24" s="1"/>
  <c r="Q106" i="24" s="1"/>
  <c r="O105" i="24"/>
  <c r="S105" i="24" s="1"/>
  <c r="A105" i="24" s="1"/>
  <c r="L105" i="24"/>
  <c r="H105" i="24"/>
  <c r="O104" i="24"/>
  <c r="O108" i="24" s="1"/>
  <c r="L104" i="24"/>
  <c r="S103" i="24"/>
  <c r="L103" i="24"/>
  <c r="H103" i="24"/>
  <c r="S102" i="24"/>
  <c r="A102" i="24" s="1"/>
  <c r="B102" i="24"/>
  <c r="B124" i="24" s="1"/>
  <c r="S100" i="24"/>
  <c r="L100" i="24"/>
  <c r="S98" i="24"/>
  <c r="L98" i="24"/>
  <c r="K96" i="24"/>
  <c r="J96" i="24"/>
  <c r="G96" i="24"/>
  <c r="F96" i="24"/>
  <c r="E96" i="24"/>
  <c r="D96" i="24"/>
  <c r="L94" i="24"/>
  <c r="H94" i="24"/>
  <c r="L93" i="24"/>
  <c r="H93" i="24"/>
  <c r="H96" i="24" s="1"/>
  <c r="K91" i="24"/>
  <c r="J91" i="24"/>
  <c r="G91" i="24"/>
  <c r="F91" i="24"/>
  <c r="E91" i="24"/>
  <c r="D91" i="24"/>
  <c r="L89" i="24"/>
  <c r="H89" i="24"/>
  <c r="L88" i="24"/>
  <c r="H88" i="24"/>
  <c r="L87" i="24"/>
  <c r="H87" i="24"/>
  <c r="L86" i="24"/>
  <c r="L85" i="24"/>
  <c r="H85" i="24"/>
  <c r="R84" i="24"/>
  <c r="R85" i="24" s="1"/>
  <c r="L84" i="24"/>
  <c r="H84" i="24"/>
  <c r="L83" i="24"/>
  <c r="H83" i="24"/>
  <c r="Q82" i="24"/>
  <c r="Q83" i="24" s="1"/>
  <c r="Q84" i="24" s="1"/>
  <c r="Q85" i="24" s="1"/>
  <c r="Q87" i="24" s="1"/>
  <c r="Q88" i="24" s="1"/>
  <c r="O81" i="24"/>
  <c r="L81" i="24"/>
  <c r="H81" i="24"/>
  <c r="O80" i="24"/>
  <c r="L80" i="24"/>
  <c r="H80" i="24"/>
  <c r="S79" i="24"/>
  <c r="L79" i="24"/>
  <c r="H79" i="24"/>
  <c r="K77" i="24"/>
  <c r="J77" i="24"/>
  <c r="G77" i="24"/>
  <c r="F77" i="24"/>
  <c r="E77" i="24"/>
  <c r="D77" i="24"/>
  <c r="Q75" i="24"/>
  <c r="L75" i="24"/>
  <c r="H75" i="24"/>
  <c r="P74" i="24"/>
  <c r="O74" i="24"/>
  <c r="S74" i="24" s="1"/>
  <c r="A74" i="24" s="1"/>
  <c r="L74" i="24"/>
  <c r="H74" i="24"/>
  <c r="P73" i="24"/>
  <c r="O73" i="24"/>
  <c r="O75" i="24" s="1"/>
  <c r="L73" i="24"/>
  <c r="K71" i="24"/>
  <c r="J71" i="24"/>
  <c r="G71" i="24"/>
  <c r="F71" i="24"/>
  <c r="E71" i="24"/>
  <c r="D71" i="24"/>
  <c r="L69" i="24"/>
  <c r="H69" i="24"/>
  <c r="L68" i="24"/>
  <c r="H68" i="24"/>
  <c r="L67" i="24"/>
  <c r="H67" i="24"/>
  <c r="L66" i="24"/>
  <c r="L65" i="24"/>
  <c r="H65" i="24"/>
  <c r="L64" i="24"/>
  <c r="H64" i="24"/>
  <c r="L63" i="24"/>
  <c r="H63" i="24"/>
  <c r="R62" i="24"/>
  <c r="R63" i="24" s="1"/>
  <c r="R64" i="24" s="1"/>
  <c r="L62" i="24"/>
  <c r="H62" i="24"/>
  <c r="Q61" i="24"/>
  <c r="Q62" i="24" s="1"/>
  <c r="Q63" i="24" s="1"/>
  <c r="Q64" i="24" s="1"/>
  <c r="Q65" i="24" s="1"/>
  <c r="L61" i="24"/>
  <c r="H61" i="24"/>
  <c r="P60" i="24"/>
  <c r="P61" i="24" s="1"/>
  <c r="P62" i="24" s="1"/>
  <c r="P63" i="24" s="1"/>
  <c r="P64" i="24" s="1"/>
  <c r="P65" i="24" s="1"/>
  <c r="P67" i="24" s="1"/>
  <c r="P68" i="24" s="1"/>
  <c r="P69" i="24" s="1"/>
  <c r="O59" i="24"/>
  <c r="S59" i="24" s="1"/>
  <c r="A59" i="24" s="1"/>
  <c r="L59" i="24"/>
  <c r="S57" i="24"/>
  <c r="A57" i="24" s="1"/>
  <c r="S55" i="24"/>
  <c r="L55" i="24"/>
  <c r="K54" i="24"/>
  <c r="J54" i="24"/>
  <c r="G54" i="24"/>
  <c r="F54" i="24"/>
  <c r="E54" i="24"/>
  <c r="D54" i="24"/>
  <c r="S53" i="24"/>
  <c r="L53" i="24"/>
  <c r="P52" i="24"/>
  <c r="O52" i="24"/>
  <c r="S52" i="24" s="1"/>
  <c r="A52" i="24" s="1"/>
  <c r="L52" i="24"/>
  <c r="H52" i="24"/>
  <c r="P51" i="24"/>
  <c r="O51" i="24"/>
  <c r="S51" i="24" s="1"/>
  <c r="A51" i="24" s="1"/>
  <c r="L51" i="24"/>
  <c r="H51" i="24"/>
  <c r="P50" i="24"/>
  <c r="O50" i="24"/>
  <c r="S50" i="24" s="1"/>
  <c r="A50" i="24" s="1"/>
  <c r="L50" i="24"/>
  <c r="H50" i="24"/>
  <c r="O49" i="24"/>
  <c r="S49" i="24" s="1"/>
  <c r="A49" i="24" s="1"/>
  <c r="L49" i="24"/>
  <c r="L48" i="24"/>
  <c r="P47" i="24"/>
  <c r="O47" i="24"/>
  <c r="L47" i="24"/>
  <c r="H47" i="24"/>
  <c r="P46" i="24"/>
  <c r="O46" i="24"/>
  <c r="S46" i="24" s="1"/>
  <c r="L46" i="24"/>
  <c r="H46" i="24"/>
  <c r="A46" i="24"/>
  <c r="O45" i="24"/>
  <c r="S45" i="24" s="1"/>
  <c r="A45" i="24" s="1"/>
  <c r="L45" i="24"/>
  <c r="H45" i="24"/>
  <c r="S44" i="24"/>
  <c r="L44" i="24"/>
  <c r="H44" i="24"/>
  <c r="P43" i="24"/>
  <c r="O43" i="24"/>
  <c r="L43" i="24"/>
  <c r="H43" i="24"/>
  <c r="O42" i="24"/>
  <c r="S42" i="24" s="1"/>
  <c r="A42" i="24" s="1"/>
  <c r="L42" i="24"/>
  <c r="H42" i="24"/>
  <c r="S41" i="24"/>
  <c r="L41" i="24"/>
  <c r="H41" i="24"/>
  <c r="Q40" i="24"/>
  <c r="L40" i="24"/>
  <c r="H40" i="24"/>
  <c r="P39" i="24"/>
  <c r="P40" i="24" s="1"/>
  <c r="L39" i="24"/>
  <c r="H39" i="24"/>
  <c r="L38" i="24"/>
  <c r="H38" i="24"/>
  <c r="L37" i="24"/>
  <c r="H37" i="24"/>
  <c r="P36" i="24"/>
  <c r="L36" i="24"/>
  <c r="H36" i="24"/>
  <c r="P35" i="24"/>
  <c r="L35" i="24"/>
  <c r="H35" i="24"/>
  <c r="P34" i="24"/>
  <c r="L34" i="24"/>
  <c r="H34" i="24"/>
  <c r="Q33" i="24"/>
  <c r="Q34" i="24" s="1"/>
  <c r="P33" i="24"/>
  <c r="L33" i="24"/>
  <c r="H33" i="24"/>
  <c r="P32" i="24"/>
  <c r="L32" i="24"/>
  <c r="H32" i="24"/>
  <c r="O31" i="24"/>
  <c r="O39" i="24" s="1"/>
  <c r="S39" i="24" s="1"/>
  <c r="A39" i="24" s="1"/>
  <c r="L31" i="24"/>
  <c r="H31" i="24"/>
  <c r="S29" i="24"/>
  <c r="A29" i="24"/>
  <c r="S27" i="24"/>
  <c r="L27" i="24"/>
  <c r="K26" i="24"/>
  <c r="J26" i="24"/>
  <c r="G26" i="24"/>
  <c r="F26" i="24"/>
  <c r="E26" i="24"/>
  <c r="D26" i="24"/>
  <c r="S25" i="24"/>
  <c r="L25" i="24"/>
  <c r="P24" i="24"/>
  <c r="L24" i="24"/>
  <c r="H24" i="24"/>
  <c r="P23" i="24"/>
  <c r="L23" i="24"/>
  <c r="H23" i="24"/>
  <c r="P22" i="24"/>
  <c r="L22" i="24"/>
  <c r="H22" i="24"/>
  <c r="O21" i="24"/>
  <c r="O23" i="24" s="1"/>
  <c r="L21" i="24"/>
  <c r="L20" i="24"/>
  <c r="Q19" i="24"/>
  <c r="L19" i="24"/>
  <c r="H19" i="24"/>
  <c r="P18" i="24"/>
  <c r="P19" i="24" s="1"/>
  <c r="L18" i="24"/>
  <c r="H18" i="24"/>
  <c r="O17" i="24"/>
  <c r="O18" i="24" s="1"/>
  <c r="O19" i="24" s="1"/>
  <c r="L17" i="24"/>
  <c r="H17" i="24"/>
  <c r="L16" i="24"/>
  <c r="H16" i="24"/>
  <c r="P15" i="24"/>
  <c r="L15" i="24"/>
  <c r="H15" i="24"/>
  <c r="P14" i="24"/>
  <c r="L14" i="24"/>
  <c r="H14" i="24"/>
  <c r="L13" i="24"/>
  <c r="H13" i="24"/>
  <c r="L12" i="24"/>
  <c r="H12" i="24"/>
  <c r="Q11" i="24"/>
  <c r="L11" i="24"/>
  <c r="H11" i="24"/>
  <c r="P10" i="24"/>
  <c r="P11" i="24" s="1"/>
  <c r="L10" i="24"/>
  <c r="H10" i="24"/>
  <c r="O9" i="24"/>
  <c r="L9" i="24"/>
  <c r="H9" i="24"/>
  <c r="S7" i="24"/>
  <c r="A7" i="24" s="1"/>
  <c r="G5" i="24"/>
  <c r="F5" i="24"/>
  <c r="E5" i="24"/>
  <c r="D5" i="24"/>
  <c r="B149" i="24"/>
  <c r="Q138" i="21"/>
  <c r="Q139" i="21" s="1"/>
  <c r="Q140" i="21" s="1"/>
  <c r="Q141" i="21" s="1"/>
  <c r="Q142" i="21" s="1"/>
  <c r="L139" i="21"/>
  <c r="H139" i="21"/>
  <c r="L138" i="21"/>
  <c r="H138" i="21"/>
  <c r="L137" i="21"/>
  <c r="H137" i="21"/>
  <c r="L140" i="21"/>
  <c r="H140" i="21"/>
  <c r="L142" i="21"/>
  <c r="H142" i="21"/>
  <c r="L141" i="21"/>
  <c r="H141" i="21"/>
  <c r="Q131" i="21"/>
  <c r="Q132" i="21" s="1"/>
  <c r="Q133" i="21" s="1"/>
  <c r="Q134" i="21" s="1"/>
  <c r="L132" i="21"/>
  <c r="H132" i="21"/>
  <c r="L131" i="21"/>
  <c r="H131" i="21"/>
  <c r="Q113" i="21"/>
  <c r="Q114" i="21" s="1"/>
  <c r="Q115" i="21" s="1"/>
  <c r="Q116" i="21" s="1"/>
  <c r="L113" i="21"/>
  <c r="H113" i="21"/>
  <c r="H106" i="21"/>
  <c r="L106" i="21"/>
  <c r="H110" i="21"/>
  <c r="L110" i="21"/>
  <c r="L108" i="21"/>
  <c r="H108" i="21"/>
  <c r="M63" i="7" l="1"/>
  <c r="I57" i="7"/>
  <c r="M64" i="7"/>
  <c r="M65" i="7"/>
  <c r="D61" i="7"/>
  <c r="M67" i="7"/>
  <c r="I63" i="7"/>
  <c r="I69" i="7"/>
  <c r="M59" i="7"/>
  <c r="M62" i="7"/>
  <c r="M61" i="7" s="1"/>
  <c r="I67" i="7"/>
  <c r="I65" i="7"/>
  <c r="I64" i="7"/>
  <c r="G61" i="7"/>
  <c r="F61" i="7"/>
  <c r="F71" i="7" s="1"/>
  <c r="F72" i="7" s="1"/>
  <c r="L61" i="7"/>
  <c r="L71" i="7" s="1"/>
  <c r="K71" i="7"/>
  <c r="G71" i="7"/>
  <c r="G72" i="7" s="1"/>
  <c r="I62" i="7"/>
  <c r="E61" i="7"/>
  <c r="I59" i="7"/>
  <c r="M57" i="7"/>
  <c r="L124" i="25"/>
  <c r="G99" i="25"/>
  <c r="L96" i="25"/>
  <c r="P74" i="25"/>
  <c r="H77" i="25"/>
  <c r="E99" i="25"/>
  <c r="E149" i="25" s="1"/>
  <c r="L91" i="25"/>
  <c r="P75" i="25"/>
  <c r="S47" i="25"/>
  <c r="A47" i="25" s="1"/>
  <c r="S73" i="25"/>
  <c r="A73" i="25" s="1"/>
  <c r="S9" i="25"/>
  <c r="A9" i="25" s="1"/>
  <c r="S136" i="25"/>
  <c r="A136" i="25" s="1"/>
  <c r="L71" i="25"/>
  <c r="J99" i="25"/>
  <c r="J149" i="25" s="1"/>
  <c r="P144" i="25"/>
  <c r="P145" i="25" s="1"/>
  <c r="S34" i="25"/>
  <c r="A34" i="25" s="1"/>
  <c r="O38" i="25"/>
  <c r="S38" i="25" s="1"/>
  <c r="A38" i="25" s="1"/>
  <c r="K99" i="25"/>
  <c r="K149" i="25" s="1"/>
  <c r="O36" i="25"/>
  <c r="O40" i="25" s="1"/>
  <c r="S40" i="25" s="1"/>
  <c r="A40" i="25" s="1"/>
  <c r="S111" i="25"/>
  <c r="A111" i="25" s="1"/>
  <c r="L147" i="25"/>
  <c r="P137" i="25"/>
  <c r="P138" i="25" s="1"/>
  <c r="P139" i="25" s="1"/>
  <c r="P140" i="25" s="1"/>
  <c r="P141" i="25" s="1"/>
  <c r="P142" i="25" s="1"/>
  <c r="F99" i="25"/>
  <c r="F149" i="25" s="1"/>
  <c r="O33" i="25"/>
  <c r="S33" i="25" s="1"/>
  <c r="A33" i="25" s="1"/>
  <c r="P114" i="25"/>
  <c r="P115" i="25" s="1"/>
  <c r="P116" i="25" s="1"/>
  <c r="D99" i="25"/>
  <c r="D149" i="25" s="1"/>
  <c r="S74" i="25"/>
  <c r="A74" i="25" s="1"/>
  <c r="H124" i="25"/>
  <c r="H147" i="25"/>
  <c r="O35" i="25"/>
  <c r="O39" i="25"/>
  <c r="S39" i="25" s="1"/>
  <c r="A39" i="25" s="1"/>
  <c r="S50" i="25"/>
  <c r="A50" i="25" s="1"/>
  <c r="H91" i="25"/>
  <c r="P81" i="25"/>
  <c r="S81" i="25" s="1"/>
  <c r="A81" i="25" s="1"/>
  <c r="Q68" i="25"/>
  <c r="P84" i="25"/>
  <c r="P83" i="25"/>
  <c r="S82" i="25"/>
  <c r="A82" i="25" s="1"/>
  <c r="Q115" i="25"/>
  <c r="H26" i="25"/>
  <c r="G149" i="25"/>
  <c r="O138" i="25"/>
  <c r="Q133" i="25"/>
  <c r="S13" i="25"/>
  <c r="A13" i="25" s="1"/>
  <c r="O14" i="25"/>
  <c r="S14" i="25" s="1"/>
  <c r="A14" i="25" s="1"/>
  <c r="O15" i="25"/>
  <c r="S15" i="25" s="1"/>
  <c r="A15" i="25" s="1"/>
  <c r="O84" i="25"/>
  <c r="H54" i="25"/>
  <c r="Q35" i="25"/>
  <c r="L54" i="25"/>
  <c r="O22" i="25"/>
  <c r="S22" i="25" s="1"/>
  <c r="A22" i="25" s="1"/>
  <c r="O23" i="25"/>
  <c r="S23" i="25" s="1"/>
  <c r="A23" i="25" s="1"/>
  <c r="O24" i="25"/>
  <c r="S24" i="25" s="1"/>
  <c r="A24" i="25" s="1"/>
  <c r="S21" i="25"/>
  <c r="A21" i="25" s="1"/>
  <c r="Q83" i="25"/>
  <c r="Q84" i="25" s="1"/>
  <c r="Q85" i="25" s="1"/>
  <c r="Q87" i="25" s="1"/>
  <c r="O18" i="25"/>
  <c r="L26" i="25"/>
  <c r="O32" i="25"/>
  <c r="S32" i="25" s="1"/>
  <c r="A32" i="25" s="1"/>
  <c r="S59" i="25"/>
  <c r="A59" i="25" s="1"/>
  <c r="H71" i="25"/>
  <c r="O106" i="25"/>
  <c r="S106" i="25" s="1"/>
  <c r="A106" i="25" s="1"/>
  <c r="O107" i="25"/>
  <c r="O108" i="25"/>
  <c r="O109" i="25"/>
  <c r="O113" i="25"/>
  <c r="S113" i="25" s="1"/>
  <c r="A113" i="25" s="1"/>
  <c r="O114" i="25"/>
  <c r="O115" i="25" s="1"/>
  <c r="O116" i="25" s="1"/>
  <c r="O120" i="25"/>
  <c r="O121" i="25" s="1"/>
  <c r="O122" i="25" s="1"/>
  <c r="O130" i="25"/>
  <c r="P131" i="25"/>
  <c r="P132" i="25" s="1"/>
  <c r="P107" i="25"/>
  <c r="Q121" i="25"/>
  <c r="O10" i="25"/>
  <c r="O60" i="25"/>
  <c r="S80" i="25"/>
  <c r="A80" i="25" s="1"/>
  <c r="P118" i="25"/>
  <c r="P108" i="25"/>
  <c r="Q139" i="25"/>
  <c r="O75" i="25"/>
  <c r="L71" i="24"/>
  <c r="L96" i="24"/>
  <c r="H124" i="24"/>
  <c r="S23" i="24"/>
  <c r="A23" i="24" s="1"/>
  <c r="O22" i="24"/>
  <c r="S22" i="24" s="1"/>
  <c r="A22" i="24" s="1"/>
  <c r="P112" i="24"/>
  <c r="S112" i="24" s="1"/>
  <c r="A112" i="24" s="1"/>
  <c r="O60" i="24"/>
  <c r="O61" i="24" s="1"/>
  <c r="S136" i="24"/>
  <c r="A136" i="24" s="1"/>
  <c r="O36" i="24"/>
  <c r="O40" i="24" s="1"/>
  <c r="D99" i="24"/>
  <c r="O83" i="24"/>
  <c r="O84" i="24" s="1"/>
  <c r="S73" i="24"/>
  <c r="A73" i="24" s="1"/>
  <c r="H54" i="24"/>
  <c r="J99" i="24"/>
  <c r="J149" i="24" s="1"/>
  <c r="H77" i="24"/>
  <c r="S120" i="24"/>
  <c r="A120" i="24" s="1"/>
  <c r="P131" i="24"/>
  <c r="P132" i="24" s="1"/>
  <c r="S40" i="24"/>
  <c r="A40" i="24" s="1"/>
  <c r="P75" i="24"/>
  <c r="S75" i="24" s="1"/>
  <c r="A75" i="24" s="1"/>
  <c r="S43" i="24"/>
  <c r="A43" i="24" s="1"/>
  <c r="K99" i="24"/>
  <c r="K149" i="24" s="1"/>
  <c r="S118" i="24"/>
  <c r="A118" i="24" s="1"/>
  <c r="Q116" i="24"/>
  <c r="D149" i="24"/>
  <c r="Q67" i="24"/>
  <c r="O114" i="24"/>
  <c r="O115" i="24" s="1"/>
  <c r="O116" i="24" s="1"/>
  <c r="O82" i="24"/>
  <c r="L147" i="24"/>
  <c r="Q89" i="24"/>
  <c r="S122" i="24"/>
  <c r="A122" i="24" s="1"/>
  <c r="O113" i="24"/>
  <c r="L77" i="24"/>
  <c r="H91" i="24"/>
  <c r="S119" i="24"/>
  <c r="A119" i="24" s="1"/>
  <c r="O130" i="24"/>
  <c r="S129" i="24"/>
  <c r="A129" i="24" s="1"/>
  <c r="O138" i="24"/>
  <c r="S138" i="24" s="1"/>
  <c r="A138" i="24" s="1"/>
  <c r="S137" i="24"/>
  <c r="A137" i="24" s="1"/>
  <c r="O10" i="24"/>
  <c r="S9" i="24"/>
  <c r="A9" i="24" s="1"/>
  <c r="O13" i="24"/>
  <c r="Q35" i="24"/>
  <c r="S17" i="24"/>
  <c r="A17" i="24" s="1"/>
  <c r="H147" i="24"/>
  <c r="H26" i="24"/>
  <c r="L54" i="24"/>
  <c r="L91" i="24"/>
  <c r="O109" i="24"/>
  <c r="O106" i="24"/>
  <c r="S106" i="24" s="1"/>
  <c r="A106" i="24" s="1"/>
  <c r="S121" i="24"/>
  <c r="A121" i="24" s="1"/>
  <c r="Q141" i="24"/>
  <c r="S19" i="24"/>
  <c r="A19" i="24" s="1"/>
  <c r="F99" i="24"/>
  <c r="F149" i="24" s="1"/>
  <c r="S18" i="24"/>
  <c r="A18" i="24" s="1"/>
  <c r="L26" i="24"/>
  <c r="O32" i="24"/>
  <c r="S32" i="24" s="1"/>
  <c r="A32" i="24" s="1"/>
  <c r="O34" i="24"/>
  <c r="S34" i="24" s="1"/>
  <c r="A34" i="24" s="1"/>
  <c r="O38" i="24"/>
  <c r="S38" i="24" s="1"/>
  <c r="A38" i="24" s="1"/>
  <c r="S31" i="24"/>
  <c r="A31" i="24" s="1"/>
  <c r="O33" i="24"/>
  <c r="S33" i="24" s="1"/>
  <c r="A33" i="24" s="1"/>
  <c r="O35" i="24"/>
  <c r="S47" i="24"/>
  <c r="A47" i="24" s="1"/>
  <c r="G99" i="24"/>
  <c r="G149" i="24" s="1"/>
  <c r="E99" i="24"/>
  <c r="E149" i="24" s="1"/>
  <c r="L124" i="24"/>
  <c r="P107" i="24"/>
  <c r="P108" i="24"/>
  <c r="P144" i="24"/>
  <c r="P145" i="24" s="1"/>
  <c r="H71" i="24"/>
  <c r="P80" i="24"/>
  <c r="O107" i="24"/>
  <c r="S21" i="24"/>
  <c r="A21" i="24" s="1"/>
  <c r="O24" i="24"/>
  <c r="S24" i="24" s="1"/>
  <c r="A24" i="24" s="1"/>
  <c r="S111" i="24"/>
  <c r="A111" i="24" s="1"/>
  <c r="S104" i="24"/>
  <c r="A104" i="24" s="1"/>
  <c r="I61" i="7" l="1"/>
  <c r="I71" i="7"/>
  <c r="L99" i="25"/>
  <c r="S75" i="25"/>
  <c r="A75" i="25" s="1"/>
  <c r="S138" i="25"/>
  <c r="A138" i="25" s="1"/>
  <c r="S137" i="25"/>
  <c r="A137" i="25" s="1"/>
  <c r="S114" i="25"/>
  <c r="A114" i="25" s="1"/>
  <c r="L149" i="25"/>
  <c r="S84" i="25"/>
  <c r="A84" i="25" s="1"/>
  <c r="S60" i="25"/>
  <c r="A60" i="25" s="1"/>
  <c r="O61" i="25"/>
  <c r="S35" i="25"/>
  <c r="A35" i="25" s="1"/>
  <c r="Q36" i="25"/>
  <c r="S36" i="25" s="1"/>
  <c r="A36" i="25" s="1"/>
  <c r="Q140" i="25"/>
  <c r="S10" i="25"/>
  <c r="A10" i="25" s="1"/>
  <c r="O11" i="25"/>
  <c r="S11" i="25" s="1"/>
  <c r="A11" i="25" s="1"/>
  <c r="P93" i="25"/>
  <c r="P85" i="25"/>
  <c r="P87" i="25" s="1"/>
  <c r="P88" i="25" s="1"/>
  <c r="P89" i="25" s="1"/>
  <c r="S118" i="25"/>
  <c r="A118" i="25" s="1"/>
  <c r="P119" i="25"/>
  <c r="S130" i="25"/>
  <c r="A130" i="25" s="1"/>
  <c r="O139" i="25"/>
  <c r="S139" i="25" s="1"/>
  <c r="A139" i="25" s="1"/>
  <c r="O133" i="25"/>
  <c r="S133" i="25" s="1"/>
  <c r="A133" i="25" s="1"/>
  <c r="O131" i="25"/>
  <c r="S115" i="25"/>
  <c r="A115" i="25" s="1"/>
  <c r="Q116" i="25"/>
  <c r="S116" i="25" s="1"/>
  <c r="A116" i="25" s="1"/>
  <c r="S18" i="25"/>
  <c r="A18" i="25" s="1"/>
  <c r="O19" i="25"/>
  <c r="S19" i="25" s="1"/>
  <c r="A19" i="25" s="1"/>
  <c r="H99" i="25"/>
  <c r="H149" i="25" s="1"/>
  <c r="Q122" i="25"/>
  <c r="Q88" i="25"/>
  <c r="Q134" i="25"/>
  <c r="Q69" i="25"/>
  <c r="Q107" i="25"/>
  <c r="S107" i="25" s="1"/>
  <c r="A107" i="25" s="1"/>
  <c r="P109" i="25"/>
  <c r="S83" i="25"/>
  <c r="A83" i="25" s="1"/>
  <c r="S60" i="24"/>
  <c r="A60" i="24" s="1"/>
  <c r="P114" i="24"/>
  <c r="P115" i="24" s="1"/>
  <c r="P116" i="24" s="1"/>
  <c r="S116" i="24" s="1"/>
  <c r="A116" i="24" s="1"/>
  <c r="P113" i="24"/>
  <c r="S113" i="24" s="1"/>
  <c r="A113" i="24" s="1"/>
  <c r="P82" i="24"/>
  <c r="S80" i="24"/>
  <c r="A80" i="24" s="1"/>
  <c r="P81" i="24"/>
  <c r="S81" i="24" s="1"/>
  <c r="A81" i="24" s="1"/>
  <c r="H99" i="24"/>
  <c r="H149" i="24" s="1"/>
  <c r="O11" i="24"/>
  <c r="S11" i="24" s="1"/>
  <c r="A11" i="24" s="1"/>
  <c r="S10" i="24"/>
  <c r="A10" i="24" s="1"/>
  <c r="L99" i="24"/>
  <c r="L149" i="24" s="1"/>
  <c r="S114" i="24"/>
  <c r="A114" i="24" s="1"/>
  <c r="Q142" i="24"/>
  <c r="Q107" i="24"/>
  <c r="S107" i="24" s="1"/>
  <c r="A107" i="24" s="1"/>
  <c r="P109" i="24"/>
  <c r="Q36" i="24"/>
  <c r="S36" i="24" s="1"/>
  <c r="A36" i="24" s="1"/>
  <c r="S35" i="24"/>
  <c r="A35" i="24" s="1"/>
  <c r="O131" i="24"/>
  <c r="O133" i="24"/>
  <c r="O139" i="24"/>
  <c r="S139" i="24" s="1"/>
  <c r="A139" i="24" s="1"/>
  <c r="S130" i="24"/>
  <c r="A130" i="24" s="1"/>
  <c r="S13" i="24"/>
  <c r="A13" i="24" s="1"/>
  <c r="O14" i="24"/>
  <c r="S14" i="24" s="1"/>
  <c r="A14" i="24" s="1"/>
  <c r="O15" i="24"/>
  <c r="S15" i="24" s="1"/>
  <c r="A15" i="24" s="1"/>
  <c r="O85" i="24"/>
  <c r="O62" i="24"/>
  <c r="S61" i="24"/>
  <c r="A61" i="24" s="1"/>
  <c r="Q68" i="24"/>
  <c r="Q108" i="25" l="1"/>
  <c r="S108" i="25" s="1"/>
  <c r="A108" i="25" s="1"/>
  <c r="Q141" i="25"/>
  <c r="Q89" i="25"/>
  <c r="P94" i="25"/>
  <c r="O85" i="25"/>
  <c r="S61" i="25"/>
  <c r="A61" i="25" s="1"/>
  <c r="O62" i="25"/>
  <c r="Q109" i="25"/>
  <c r="S109" i="25" s="1"/>
  <c r="A109" i="25" s="1"/>
  <c r="O132" i="25"/>
  <c r="S132" i="25" s="1"/>
  <c r="A132" i="25" s="1"/>
  <c r="S131" i="25"/>
  <c r="A131" i="25" s="1"/>
  <c r="P120" i="25"/>
  <c r="S119" i="25"/>
  <c r="A119" i="25" s="1"/>
  <c r="O140" i="25"/>
  <c r="S140" i="25" s="1"/>
  <c r="A140" i="25" s="1"/>
  <c r="O134" i="25"/>
  <c r="Q108" i="24"/>
  <c r="S108" i="24" s="1"/>
  <c r="A108" i="24" s="1"/>
  <c r="S115" i="24"/>
  <c r="A115" i="24" s="1"/>
  <c r="Q109" i="24"/>
  <c r="S109" i="24" s="1"/>
  <c r="A109" i="24" s="1"/>
  <c r="Q69" i="24"/>
  <c r="O63" i="24"/>
  <c r="S62" i="24"/>
  <c r="A62" i="24" s="1"/>
  <c r="O132" i="24"/>
  <c r="S132" i="24" s="1"/>
  <c r="A132" i="24" s="1"/>
  <c r="S131" i="24"/>
  <c r="A131" i="24" s="1"/>
  <c r="P83" i="24"/>
  <c r="S83" i="24" s="1"/>
  <c r="A83" i="24" s="1"/>
  <c r="P84" i="24"/>
  <c r="S82" i="24"/>
  <c r="A82" i="24" s="1"/>
  <c r="O140" i="24"/>
  <c r="S140" i="24" s="1"/>
  <c r="A140" i="24" s="1"/>
  <c r="O134" i="24"/>
  <c r="S133" i="24"/>
  <c r="A133" i="24" s="1"/>
  <c r="O87" i="24"/>
  <c r="P121" i="25" l="1"/>
  <c r="S120" i="25"/>
  <c r="A120" i="25" s="1"/>
  <c r="O87" i="25"/>
  <c r="S85" i="25"/>
  <c r="A85" i="25" s="1"/>
  <c r="O142" i="25"/>
  <c r="O144" i="25" s="1"/>
  <c r="O141" i="25"/>
  <c r="S141" i="25" s="1"/>
  <c r="A141" i="25" s="1"/>
  <c r="S134" i="25"/>
  <c r="A134" i="25" s="1"/>
  <c r="S62" i="25"/>
  <c r="A62" i="25" s="1"/>
  <c r="O63" i="25"/>
  <c r="Q142" i="25"/>
  <c r="O141" i="24"/>
  <c r="S141" i="24" s="1"/>
  <c r="A141" i="24" s="1"/>
  <c r="O142" i="24"/>
  <c r="S134" i="24"/>
  <c r="A134" i="24" s="1"/>
  <c r="O64" i="24"/>
  <c r="S63" i="24"/>
  <c r="A63" i="24" s="1"/>
  <c r="P93" i="24"/>
  <c r="P85" i="24"/>
  <c r="S84" i="24"/>
  <c r="A84" i="24" s="1"/>
  <c r="O88" i="24"/>
  <c r="S142" i="25" l="1"/>
  <c r="A142" i="25" s="1"/>
  <c r="O145" i="25"/>
  <c r="S145" i="25" s="1"/>
  <c r="A145" i="25" s="1"/>
  <c r="S144" i="25"/>
  <c r="A144" i="25" s="1"/>
  <c r="O88" i="25"/>
  <c r="S87" i="25"/>
  <c r="A87" i="25" s="1"/>
  <c r="O64" i="25"/>
  <c r="S63" i="25"/>
  <c r="A63" i="25" s="1"/>
  <c r="P122" i="25"/>
  <c r="S122" i="25" s="1"/>
  <c r="A122" i="25" s="1"/>
  <c r="S121" i="25"/>
  <c r="A121" i="25" s="1"/>
  <c r="P94" i="24"/>
  <c r="O144" i="24"/>
  <c r="S142" i="24"/>
  <c r="A142" i="24" s="1"/>
  <c r="P87" i="24"/>
  <c r="S85" i="24"/>
  <c r="A85" i="24" s="1"/>
  <c r="O65" i="24"/>
  <c r="S64" i="24"/>
  <c r="A64" i="24" s="1"/>
  <c r="O89" i="24"/>
  <c r="O65" i="25" l="1"/>
  <c r="S64" i="25"/>
  <c r="A64" i="25" s="1"/>
  <c r="O89" i="25"/>
  <c r="S88" i="25"/>
  <c r="A88" i="25" s="1"/>
  <c r="O145" i="24"/>
  <c r="S145" i="24" s="1"/>
  <c r="A145" i="24" s="1"/>
  <c r="S144" i="24"/>
  <c r="A144" i="24" s="1"/>
  <c r="O67" i="24"/>
  <c r="S65" i="24"/>
  <c r="A65" i="24" s="1"/>
  <c r="P88" i="24"/>
  <c r="S87" i="24"/>
  <c r="A87" i="24" s="1"/>
  <c r="O93" i="24"/>
  <c r="O93" i="25" l="1"/>
  <c r="S89" i="25"/>
  <c r="A89" i="25" s="1"/>
  <c r="O67" i="25"/>
  <c r="S65" i="25"/>
  <c r="A65" i="25" s="1"/>
  <c r="O68" i="24"/>
  <c r="S67" i="24"/>
  <c r="A67" i="24" s="1"/>
  <c r="O94" i="24"/>
  <c r="S94" i="24" s="1"/>
  <c r="A94" i="24" s="1"/>
  <c r="S93" i="24"/>
  <c r="A93" i="24" s="1"/>
  <c r="P89" i="24"/>
  <c r="S89" i="24" s="1"/>
  <c r="A89" i="24" s="1"/>
  <c r="S88" i="24"/>
  <c r="A88" i="24" s="1"/>
  <c r="O68" i="25" l="1"/>
  <c r="S67" i="25"/>
  <c r="A67" i="25" s="1"/>
  <c r="O94" i="25"/>
  <c r="S94" i="25" s="1"/>
  <c r="A94" i="25" s="1"/>
  <c r="S93" i="25"/>
  <c r="A93" i="25" s="1"/>
  <c r="O69" i="24"/>
  <c r="S69" i="24" s="1"/>
  <c r="A69" i="24" s="1"/>
  <c r="S68" i="24"/>
  <c r="A68" i="24" s="1"/>
  <c r="O69" i="25" l="1"/>
  <c r="S69" i="25" s="1"/>
  <c r="A69" i="25" s="1"/>
  <c r="S68" i="25"/>
  <c r="A68" i="25" s="1"/>
  <c r="L89" i="21" l="1"/>
  <c r="H89" i="21"/>
  <c r="L88" i="21"/>
  <c r="H88" i="21"/>
  <c r="L87" i="21"/>
  <c r="H87" i="21"/>
  <c r="L86" i="21"/>
  <c r="R84" i="21"/>
  <c r="R85" i="21" s="1"/>
  <c r="L69" i="21"/>
  <c r="H69" i="21"/>
  <c r="L68" i="21"/>
  <c r="H68" i="21"/>
  <c r="L67" i="21"/>
  <c r="H67" i="21"/>
  <c r="L66" i="21"/>
  <c r="R62" i="21"/>
  <c r="R63" i="21" s="1"/>
  <c r="R64" i="21" s="1"/>
  <c r="Q61" i="21"/>
  <c r="Q62" i="21" s="1"/>
  <c r="Q63" i="21" s="1"/>
  <c r="Q64" i="21" s="1"/>
  <c r="Q65" i="21" s="1"/>
  <c r="Q67" i="21" s="1"/>
  <c r="Q68" i="21" s="1"/>
  <c r="Q69" i="21" s="1"/>
  <c r="Q40" i="21"/>
  <c r="Q11" i="21"/>
  <c r="J96" i="21"/>
  <c r="K17" i="7" s="1"/>
  <c r="G96" i="21"/>
  <c r="G17" i="7" s="1"/>
  <c r="D96" i="21"/>
  <c r="D17" i="7" s="1"/>
  <c r="K96" i="21"/>
  <c r="L17" i="7" s="1"/>
  <c r="F96" i="21"/>
  <c r="F17" i="7" s="1"/>
  <c r="E96" i="21"/>
  <c r="E17" i="7" s="1"/>
  <c r="B93" i="21"/>
  <c r="K91" i="21"/>
  <c r="L16" i="7" s="1"/>
  <c r="J91" i="21"/>
  <c r="K16" i="7" s="1"/>
  <c r="G91" i="21"/>
  <c r="F91" i="21"/>
  <c r="E91" i="21"/>
  <c r="D91" i="21"/>
  <c r="D16" i="7" s="1"/>
  <c r="B80" i="21"/>
  <c r="K77" i="21"/>
  <c r="L15" i="7" s="1"/>
  <c r="J77" i="21"/>
  <c r="K15" i="7" s="1"/>
  <c r="G77" i="21"/>
  <c r="G15" i="7" s="1"/>
  <c r="F77" i="21"/>
  <c r="F15" i="7" s="1"/>
  <c r="E77" i="21"/>
  <c r="E15" i="7" s="1"/>
  <c r="D77" i="21"/>
  <c r="D15" i="7" s="1"/>
  <c r="B73" i="21"/>
  <c r="K71" i="21"/>
  <c r="J71" i="21"/>
  <c r="K14" i="7" s="1"/>
  <c r="G71" i="21"/>
  <c r="G14" i="7" s="1"/>
  <c r="F71" i="21"/>
  <c r="F14" i="7" s="1"/>
  <c r="E71" i="21"/>
  <c r="D71" i="21"/>
  <c r="B59" i="21"/>
  <c r="D147" i="21"/>
  <c r="D21" i="7" s="1"/>
  <c r="D26" i="21"/>
  <c r="D9" i="7" s="1"/>
  <c r="D54" i="21"/>
  <c r="D11" i="7" s="1"/>
  <c r="B41" i="7"/>
  <c r="B65" i="7" s="1"/>
  <c r="B40" i="7"/>
  <c r="B64" i="7" s="1"/>
  <c r="B39" i="7"/>
  <c r="B63" i="7" s="1"/>
  <c r="B38" i="7"/>
  <c r="B62" i="7" s="1"/>
  <c r="E1" i="21"/>
  <c r="B149" i="21" s="1"/>
  <c r="D124" i="21"/>
  <c r="D19" i="7" s="1"/>
  <c r="L109" i="21"/>
  <c r="H109" i="21"/>
  <c r="L107" i="21"/>
  <c r="H107" i="21"/>
  <c r="L94" i="21"/>
  <c r="H94" i="21"/>
  <c r="L93" i="21"/>
  <c r="H93" i="21"/>
  <c r="Q82" i="21"/>
  <c r="Q83" i="21" s="1"/>
  <c r="Q84" i="21" s="1"/>
  <c r="Q85" i="21" s="1"/>
  <c r="Q87" i="21" s="1"/>
  <c r="L85" i="21"/>
  <c r="H85" i="21"/>
  <c r="L84" i="21"/>
  <c r="H84" i="21"/>
  <c r="L83" i="21"/>
  <c r="H83" i="21"/>
  <c r="Q75" i="21"/>
  <c r="L74" i="21"/>
  <c r="H74" i="21"/>
  <c r="P73" i="21"/>
  <c r="P74" i="21" s="1"/>
  <c r="L65" i="21"/>
  <c r="H65" i="21"/>
  <c r="L64" i="21"/>
  <c r="H64" i="21"/>
  <c r="L63" i="21"/>
  <c r="H63" i="21"/>
  <c r="L62" i="21"/>
  <c r="H62" i="21"/>
  <c r="L61" i="21"/>
  <c r="H61" i="21"/>
  <c r="P60" i="21"/>
  <c r="P61" i="21" s="1"/>
  <c r="P62" i="21" s="1"/>
  <c r="P63" i="21" s="1"/>
  <c r="P64" i="21" s="1"/>
  <c r="P65" i="21" s="1"/>
  <c r="P67" i="21" s="1"/>
  <c r="P68" i="21" s="1"/>
  <c r="P69" i="21" s="1"/>
  <c r="L59" i="21"/>
  <c r="L40" i="21"/>
  <c r="H40" i="21"/>
  <c r="Q33" i="21"/>
  <c r="Q34" i="21" s="1"/>
  <c r="P34" i="21"/>
  <c r="L34" i="21"/>
  <c r="H34" i="21"/>
  <c r="Q19" i="21"/>
  <c r="L19" i="21"/>
  <c r="H19" i="21"/>
  <c r="B69" i="7"/>
  <c r="B67" i="7"/>
  <c r="B59" i="7"/>
  <c r="B57" i="7"/>
  <c r="B45" i="7"/>
  <c r="B43" i="7"/>
  <c r="B37" i="7"/>
  <c r="B61" i="7" s="1"/>
  <c r="B35" i="7"/>
  <c r="B33" i="7"/>
  <c r="K147" i="21"/>
  <c r="L21" i="7" s="1"/>
  <c r="J147" i="21"/>
  <c r="K21" i="7" s="1"/>
  <c r="G147" i="21"/>
  <c r="G21" i="7" s="1"/>
  <c r="F147" i="21"/>
  <c r="F21" i="7" s="1"/>
  <c r="E147" i="21"/>
  <c r="E21" i="7" s="1"/>
  <c r="G124" i="21"/>
  <c r="G19" i="7" s="1"/>
  <c r="K54" i="21"/>
  <c r="L11" i="7" s="1"/>
  <c r="J54" i="21"/>
  <c r="G54" i="21"/>
  <c r="G11" i="7" s="1"/>
  <c r="F54" i="21"/>
  <c r="F11" i="7" s="1"/>
  <c r="E54" i="21"/>
  <c r="E11" i="7" s="1"/>
  <c r="P136" i="21"/>
  <c r="P130" i="21"/>
  <c r="B127" i="21"/>
  <c r="S98" i="21"/>
  <c r="L98" i="21"/>
  <c r="S53" i="21"/>
  <c r="L53" i="21"/>
  <c r="Q120" i="21"/>
  <c r="P111" i="21"/>
  <c r="P118" i="21" s="1"/>
  <c r="P119" i="21" s="1"/>
  <c r="P120" i="21" s="1"/>
  <c r="P121" i="21" s="1"/>
  <c r="P105" i="21"/>
  <c r="P106" i="21" s="1"/>
  <c r="B102" i="21"/>
  <c r="B124" i="21" s="1"/>
  <c r="B57" i="21"/>
  <c r="P52" i="21"/>
  <c r="P51" i="21"/>
  <c r="P50" i="21"/>
  <c r="P47" i="21"/>
  <c r="P46" i="21"/>
  <c r="P43" i="21"/>
  <c r="P39" i="21"/>
  <c r="P40" i="21" s="1"/>
  <c r="P36" i="21"/>
  <c r="P35" i="21"/>
  <c r="P33" i="21"/>
  <c r="P32" i="21"/>
  <c r="K26" i="21"/>
  <c r="L9" i="7" s="1"/>
  <c r="J26" i="21"/>
  <c r="K9" i="7" s="1"/>
  <c r="F26" i="21"/>
  <c r="F9" i="7" s="1"/>
  <c r="G26" i="21"/>
  <c r="G9" i="7" s="1"/>
  <c r="E26" i="21"/>
  <c r="E9" i="7" s="1"/>
  <c r="P24" i="21"/>
  <c r="P23" i="21"/>
  <c r="P22" i="21"/>
  <c r="P18" i="21"/>
  <c r="P19" i="21" s="1"/>
  <c r="P15" i="21"/>
  <c r="P14" i="21"/>
  <c r="B7" i="21"/>
  <c r="L146" i="21"/>
  <c r="L145" i="21"/>
  <c r="H145" i="21"/>
  <c r="H144" i="21"/>
  <c r="L143" i="21"/>
  <c r="H143" i="21"/>
  <c r="L136" i="21"/>
  <c r="H136" i="21"/>
  <c r="L135" i="21"/>
  <c r="H135" i="21"/>
  <c r="L134" i="21"/>
  <c r="H134" i="21"/>
  <c r="L133" i="21"/>
  <c r="H133" i="21"/>
  <c r="L130" i="21"/>
  <c r="H130" i="21"/>
  <c r="L129" i="21"/>
  <c r="S128" i="21"/>
  <c r="A128" i="21" s="1"/>
  <c r="L128" i="21"/>
  <c r="S126" i="21"/>
  <c r="L126" i="21"/>
  <c r="K124" i="21"/>
  <c r="L19" i="7" s="1"/>
  <c r="J124" i="21"/>
  <c r="K19" i="7" s="1"/>
  <c r="F124" i="21"/>
  <c r="F19" i="7" s="1"/>
  <c r="E124" i="21"/>
  <c r="E19" i="7" s="1"/>
  <c r="S123" i="21"/>
  <c r="L122" i="21"/>
  <c r="H122" i="21"/>
  <c r="L121" i="21"/>
  <c r="H121" i="21"/>
  <c r="L120" i="21"/>
  <c r="H120" i="21"/>
  <c r="L119" i="21"/>
  <c r="H119" i="21"/>
  <c r="L118" i="21"/>
  <c r="H118" i="21"/>
  <c r="L117" i="21"/>
  <c r="H117" i="21"/>
  <c r="L116" i="21"/>
  <c r="H116" i="21"/>
  <c r="L115" i="21"/>
  <c r="H115" i="21"/>
  <c r="L114" i="21"/>
  <c r="H114" i="21"/>
  <c r="L112" i="21"/>
  <c r="H112" i="21"/>
  <c r="L111" i="21"/>
  <c r="H111" i="21"/>
  <c r="L105" i="21"/>
  <c r="H105" i="21"/>
  <c r="L104" i="21"/>
  <c r="S103" i="21"/>
  <c r="L103" i="21"/>
  <c r="H103" i="21"/>
  <c r="S100" i="21"/>
  <c r="L100" i="21"/>
  <c r="B99" i="21" l="1"/>
  <c r="B57" i="24"/>
  <c r="B99" i="24" s="1"/>
  <c r="B57" i="25"/>
  <c r="B99" i="25" s="1"/>
  <c r="B71" i="21"/>
  <c r="B59" i="24"/>
  <c r="B59" i="25"/>
  <c r="B26" i="21"/>
  <c r="B7" i="24"/>
  <c r="B26" i="24" s="1"/>
  <c r="B7" i="25"/>
  <c r="B26" i="25" s="1"/>
  <c r="B147" i="21"/>
  <c r="B127" i="25"/>
  <c r="B147" i="25" s="1"/>
  <c r="B127" i="24"/>
  <c r="B147" i="24" s="1"/>
  <c r="B96" i="21"/>
  <c r="B93" i="24"/>
  <c r="B93" i="25"/>
  <c r="B77" i="21"/>
  <c r="B73" i="25"/>
  <c r="B73" i="24"/>
  <c r="B91" i="21"/>
  <c r="B80" i="25"/>
  <c r="B80" i="24"/>
  <c r="P144" i="21"/>
  <c r="P145" i="21" s="1"/>
  <c r="P137" i="21"/>
  <c r="P138" i="21" s="1"/>
  <c r="P139" i="21" s="1"/>
  <c r="P140" i="21" s="1"/>
  <c r="P141" i="21" s="1"/>
  <c r="P142" i="21" s="1"/>
  <c r="P131" i="21"/>
  <c r="P132" i="21"/>
  <c r="P133" i="21"/>
  <c r="P134" i="21" s="1"/>
  <c r="Q121" i="21"/>
  <c r="Q122" i="21" s="1"/>
  <c r="P107" i="21"/>
  <c r="P108" i="21"/>
  <c r="Q106" i="21"/>
  <c r="M38" i="7"/>
  <c r="Q88" i="21"/>
  <c r="K99" i="21"/>
  <c r="L96" i="21"/>
  <c r="L14" i="7"/>
  <c r="L13" i="7" s="1"/>
  <c r="H96" i="21"/>
  <c r="E99" i="21"/>
  <c r="J99" i="21"/>
  <c r="D99" i="21"/>
  <c r="D149" i="21" s="1"/>
  <c r="G99" i="21"/>
  <c r="K13" i="7"/>
  <c r="F99" i="21"/>
  <c r="F16" i="7"/>
  <c r="F13" i="7" s="1"/>
  <c r="M19" i="7"/>
  <c r="G16" i="7"/>
  <c r="G13" i="7" s="1"/>
  <c r="H71" i="21"/>
  <c r="E16" i="7"/>
  <c r="L71" i="21"/>
  <c r="M21" i="7"/>
  <c r="D14" i="7"/>
  <c r="E14" i="7"/>
  <c r="M39" i="7"/>
  <c r="K11" i="7"/>
  <c r="M11" i="7" s="1"/>
  <c r="I11" i="7"/>
  <c r="I21" i="7"/>
  <c r="E71" i="7"/>
  <c r="E72" i="7" s="1"/>
  <c r="D71" i="7"/>
  <c r="I72" i="7" s="1"/>
  <c r="E37" i="7"/>
  <c r="E47" i="7" s="1"/>
  <c r="E48" i="7" s="1"/>
  <c r="M41" i="7"/>
  <c r="M40" i="7"/>
  <c r="I38" i="7"/>
  <c r="L37" i="7"/>
  <c r="F37" i="7"/>
  <c r="F47" i="7" s="1"/>
  <c r="F48" i="7" s="1"/>
  <c r="G37" i="7"/>
  <c r="G47" i="7" s="1"/>
  <c r="G48" i="7" s="1"/>
  <c r="I41" i="7"/>
  <c r="D37" i="7"/>
  <c r="K37" i="7"/>
  <c r="I40" i="7"/>
  <c r="I39" i="7"/>
  <c r="M17" i="7"/>
  <c r="M35" i="7"/>
  <c r="I15" i="7"/>
  <c r="I17" i="7"/>
  <c r="M43" i="7"/>
  <c r="I43" i="7"/>
  <c r="I35" i="7"/>
  <c r="I45" i="7"/>
  <c r="P80" i="21"/>
  <c r="Q35" i="21"/>
  <c r="Q36" i="21" s="1"/>
  <c r="L147" i="21"/>
  <c r="H147" i="21"/>
  <c r="I33" i="7"/>
  <c r="M45" i="7"/>
  <c r="M33" i="7"/>
  <c r="P112" i="21"/>
  <c r="Q144" i="21"/>
  <c r="H124" i="21"/>
  <c r="L124" i="21"/>
  <c r="B71" i="25" l="1"/>
  <c r="B71" i="24"/>
  <c r="B96" i="25"/>
  <c r="B96" i="24"/>
  <c r="B77" i="25"/>
  <c r="B77" i="24"/>
  <c r="B91" i="25"/>
  <c r="B91" i="24"/>
  <c r="P114" i="21"/>
  <c r="P115" i="21" s="1"/>
  <c r="P116" i="21" s="1"/>
  <c r="P113" i="21"/>
  <c r="Q107" i="21"/>
  <c r="Q108" i="21" s="1"/>
  <c r="P109" i="21"/>
  <c r="Q89" i="21"/>
  <c r="M14" i="7"/>
  <c r="I16" i="7"/>
  <c r="E13" i="7"/>
  <c r="D13" i="7"/>
  <c r="M37" i="7"/>
  <c r="M47" i="7" s="1"/>
  <c r="M71" i="7"/>
  <c r="I14" i="7"/>
  <c r="I37" i="7"/>
  <c r="D47" i="7"/>
  <c r="K47" i="7"/>
  <c r="L47" i="7"/>
  <c r="P122" i="21"/>
  <c r="P82" i="21"/>
  <c r="Q145" i="21"/>
  <c r="D48" i="7" l="1"/>
  <c r="I48" i="7" s="1"/>
  <c r="D23" i="7"/>
  <c r="D24" i="7" s="1"/>
  <c r="Q109" i="21"/>
  <c r="I13" i="7"/>
  <c r="I47" i="7"/>
  <c r="P84" i="21"/>
  <c r="P93" i="21" s="1"/>
  <c r="P83" i="21"/>
  <c r="P94" i="21" l="1"/>
  <c r="P85" i="21"/>
  <c r="P87" i="21" s="1"/>
  <c r="P88" i="21" s="1"/>
  <c r="P89" i="21" s="1"/>
  <c r="L51" i="21" l="1"/>
  <c r="H51" i="21"/>
  <c r="L23" i="21"/>
  <c r="H23" i="21"/>
  <c r="K23" i="7" l="1"/>
  <c r="E23" i="7"/>
  <c r="E24" i="7" s="1"/>
  <c r="L35" i="21"/>
  <c r="H35" i="21"/>
  <c r="P10" i="21"/>
  <c r="P11" i="21" s="1"/>
  <c r="J149" i="21" l="1"/>
  <c r="E149" i="21"/>
  <c r="G149" i="21"/>
  <c r="K149" i="21"/>
  <c r="F149" i="21"/>
  <c r="S55" i="21"/>
  <c r="L55" i="21"/>
  <c r="I9" i="7" l="1"/>
  <c r="B29" i="21"/>
  <c r="L52" i="21"/>
  <c r="H52" i="21"/>
  <c r="L50" i="21"/>
  <c r="H50" i="21"/>
  <c r="L49" i="21"/>
  <c r="L48" i="21"/>
  <c r="L47" i="21"/>
  <c r="H47" i="21"/>
  <c r="L46" i="21"/>
  <c r="H46" i="21"/>
  <c r="L45" i="21"/>
  <c r="H45" i="21"/>
  <c r="S44" i="21"/>
  <c r="L44" i="21"/>
  <c r="H44" i="21"/>
  <c r="L43" i="21"/>
  <c r="H43" i="21"/>
  <c r="L42" i="21"/>
  <c r="H42" i="21"/>
  <c r="S41" i="21"/>
  <c r="L41" i="21"/>
  <c r="H41" i="21"/>
  <c r="L39" i="21"/>
  <c r="H39" i="21"/>
  <c r="L38" i="21"/>
  <c r="H38" i="21"/>
  <c r="L37" i="21"/>
  <c r="H37" i="21"/>
  <c r="L36" i="21"/>
  <c r="H36" i="21"/>
  <c r="L33" i="21"/>
  <c r="H33" i="21"/>
  <c r="L32" i="21"/>
  <c r="H32" i="21"/>
  <c r="L31" i="21"/>
  <c r="H31" i="21"/>
  <c r="S25" i="21"/>
  <c r="L25" i="21"/>
  <c r="L24" i="21"/>
  <c r="H24" i="21"/>
  <c r="L22" i="21"/>
  <c r="H22" i="21"/>
  <c r="L21" i="21"/>
  <c r="L20" i="21"/>
  <c r="L18" i="21"/>
  <c r="H18" i="21"/>
  <c r="L17" i="21"/>
  <c r="H17" i="21"/>
  <c r="L16" i="21"/>
  <c r="H16" i="21"/>
  <c r="L15" i="21"/>
  <c r="H15" i="21"/>
  <c r="L14" i="21"/>
  <c r="H14" i="21"/>
  <c r="L13" i="21"/>
  <c r="H13" i="21"/>
  <c r="L12" i="21"/>
  <c r="H12" i="21"/>
  <c r="L11" i="21"/>
  <c r="H11" i="21"/>
  <c r="L10" i="21"/>
  <c r="H10" i="21"/>
  <c r="L9" i="21"/>
  <c r="H9" i="21"/>
  <c r="L125" i="21"/>
  <c r="L81" i="21"/>
  <c r="H81" i="21"/>
  <c r="L80" i="21"/>
  <c r="H80" i="21"/>
  <c r="S79" i="21"/>
  <c r="L79" i="21"/>
  <c r="H79" i="21"/>
  <c r="L75" i="21"/>
  <c r="H75" i="21"/>
  <c r="L73" i="21"/>
  <c r="S27" i="21"/>
  <c r="L27" i="21"/>
  <c r="G5" i="21"/>
  <c r="F5" i="21"/>
  <c r="E5" i="21"/>
  <c r="D5" i="21"/>
  <c r="B54" i="21" l="1"/>
  <c r="B29" i="25"/>
  <c r="B54" i="25" s="1"/>
  <c r="B29" i="24"/>
  <c r="B54" i="24" s="1"/>
  <c r="L91" i="21"/>
  <c r="H77" i="21"/>
  <c r="H91" i="21"/>
  <c r="M16" i="7"/>
  <c r="L77" i="21"/>
  <c r="O59" i="21"/>
  <c r="O83" i="21" s="1"/>
  <c r="O52" i="21"/>
  <c r="O43" i="21"/>
  <c r="O42" i="21"/>
  <c r="O51" i="21"/>
  <c r="O50" i="21"/>
  <c r="O49" i="21"/>
  <c r="O47" i="21"/>
  <c r="O31" i="21"/>
  <c r="O34" i="21" s="1"/>
  <c r="O45" i="21"/>
  <c r="O46" i="21"/>
  <c r="H54" i="21"/>
  <c r="L54" i="21"/>
  <c r="H26" i="21"/>
  <c r="L26" i="21"/>
  <c r="O21" i="21"/>
  <c r="O9" i="21"/>
  <c r="S9" i="21" s="1"/>
  <c r="A9" i="21" s="1"/>
  <c r="O17" i="21"/>
  <c r="O18" i="21" s="1"/>
  <c r="O19" i="21" s="1"/>
  <c r="S19" i="21" s="1"/>
  <c r="A19" i="21" s="1"/>
  <c r="S7" i="21"/>
  <c r="A7" i="21" s="1"/>
  <c r="I19" i="7"/>
  <c r="L99" i="21" l="1"/>
  <c r="H99" i="21"/>
  <c r="H149" i="21" s="1"/>
  <c r="M15" i="7"/>
  <c r="M13" i="7" s="1"/>
  <c r="L23" i="7"/>
  <c r="M9" i="7"/>
  <c r="I23" i="7"/>
  <c r="O73" i="21"/>
  <c r="O75" i="21" s="1"/>
  <c r="O84" i="21"/>
  <c r="S84" i="21" s="1"/>
  <c r="A84" i="21" s="1"/>
  <c r="S83" i="21"/>
  <c r="A83" i="21" s="1"/>
  <c r="O60" i="21"/>
  <c r="S59" i="21"/>
  <c r="A59" i="21" s="1"/>
  <c r="S34" i="21"/>
  <c r="A34" i="21" s="1"/>
  <c r="L149" i="21"/>
  <c r="O36" i="21"/>
  <c r="O40" i="21" s="1"/>
  <c r="S40" i="21" s="1"/>
  <c r="A40" i="21" s="1"/>
  <c r="O38" i="21"/>
  <c r="O39" i="21"/>
  <c r="O32" i="21"/>
  <c r="O35" i="21"/>
  <c r="O33" i="21"/>
  <c r="O81" i="21"/>
  <c r="O80" i="21"/>
  <c r="O13" i="21"/>
  <c r="O10" i="21"/>
  <c r="O11" i="21" s="1"/>
  <c r="O24" i="21"/>
  <c r="O23" i="21"/>
  <c r="O22" i="21"/>
  <c r="O74" i="21" l="1"/>
  <c r="S74" i="21" s="1"/>
  <c r="A74" i="21" s="1"/>
  <c r="O118" i="21"/>
  <c r="S60" i="21"/>
  <c r="A60" i="21" s="1"/>
  <c r="O61" i="21"/>
  <c r="O85" i="21" s="1"/>
  <c r="O87" i="21" s="1"/>
  <c r="O112" i="21"/>
  <c r="O113" i="21" s="1"/>
  <c r="S113" i="21" s="1"/>
  <c r="A113" i="21" s="1"/>
  <c r="O111" i="21"/>
  <c r="S111" i="21" s="1"/>
  <c r="A111" i="21" s="1"/>
  <c r="O105" i="21"/>
  <c r="O106" i="21" s="1"/>
  <c r="S106" i="21" s="1"/>
  <c r="A106" i="21" s="1"/>
  <c r="O104" i="21"/>
  <c r="O108" i="21" s="1"/>
  <c r="S108" i="21" s="1"/>
  <c r="A108" i="21" s="1"/>
  <c r="S102" i="21"/>
  <c r="A102" i="21" s="1"/>
  <c r="S10" i="21"/>
  <c r="A10" i="21" s="1"/>
  <c r="O15" i="21"/>
  <c r="O14" i="21"/>
  <c r="S38" i="21"/>
  <c r="A38" i="21" s="1"/>
  <c r="S29" i="21"/>
  <c r="A29" i="21" s="1"/>
  <c r="O88" i="21" l="1"/>
  <c r="S87" i="21"/>
  <c r="A87" i="21" s="1"/>
  <c r="S104" i="21"/>
  <c r="A104" i="21" s="1"/>
  <c r="O107" i="21"/>
  <c r="S107" i="21" s="1"/>
  <c r="A107" i="21" s="1"/>
  <c r="S105" i="21"/>
  <c r="A105" i="21" s="1"/>
  <c r="O109" i="21"/>
  <c r="S109" i="21" s="1"/>
  <c r="A109" i="21" s="1"/>
  <c r="S85" i="21"/>
  <c r="A85" i="21" s="1"/>
  <c r="S61" i="21"/>
  <c r="A61" i="21" s="1"/>
  <c r="O62" i="21"/>
  <c r="O129" i="21"/>
  <c r="O136" i="21"/>
  <c r="O137" i="21" s="1"/>
  <c r="S127" i="21"/>
  <c r="A127" i="21" s="1"/>
  <c r="O114" i="21"/>
  <c r="S112" i="21"/>
  <c r="A112" i="21" s="1"/>
  <c r="S23" i="21"/>
  <c r="A23" i="21" s="1"/>
  <c r="S31" i="21"/>
  <c r="A31" i="21" s="1"/>
  <c r="S137" i="21" l="1"/>
  <c r="A137" i="21" s="1"/>
  <c r="O138" i="21"/>
  <c r="S138" i="21" s="1"/>
  <c r="A138" i="21" s="1"/>
  <c r="O89" i="21"/>
  <c r="S88" i="21"/>
  <c r="A88" i="21" s="1"/>
  <c r="O63" i="21"/>
  <c r="S62" i="21"/>
  <c r="A62" i="21" s="1"/>
  <c r="O115" i="21"/>
  <c r="S114" i="21"/>
  <c r="A114" i="21" s="1"/>
  <c r="S136" i="21"/>
  <c r="A136" i="21" s="1"/>
  <c r="O130" i="21"/>
  <c r="O139" i="21" s="1"/>
  <c r="S139" i="21" s="1"/>
  <c r="A139" i="21" s="1"/>
  <c r="S129" i="21"/>
  <c r="A129" i="21" s="1"/>
  <c r="S51" i="21"/>
  <c r="A51" i="21" s="1"/>
  <c r="S57" i="21"/>
  <c r="A57" i="21" s="1"/>
  <c r="S39" i="21"/>
  <c r="A39" i="21" s="1"/>
  <c r="S32" i="21"/>
  <c r="A32" i="21" s="1"/>
  <c r="S13" i="21"/>
  <c r="A13" i="21" s="1"/>
  <c r="O131" i="21" l="1"/>
  <c r="S89" i="21"/>
  <c r="A89" i="21" s="1"/>
  <c r="O93" i="21"/>
  <c r="O94" i="21" s="1"/>
  <c r="S63" i="21"/>
  <c r="A63" i="21" s="1"/>
  <c r="O64" i="21"/>
  <c r="O133" i="21"/>
  <c r="O140" i="21" s="1"/>
  <c r="S140" i="21" s="1"/>
  <c r="A140" i="21" s="1"/>
  <c r="S130" i="21"/>
  <c r="A130" i="21" s="1"/>
  <c r="O116" i="21"/>
  <c r="S115" i="21"/>
  <c r="A115" i="21" s="1"/>
  <c r="S35" i="21"/>
  <c r="A35" i="21" s="1"/>
  <c r="S14" i="21"/>
  <c r="A14" i="21" s="1"/>
  <c r="S11" i="21"/>
  <c r="A11" i="21" s="1"/>
  <c r="S131" i="21" l="1"/>
  <c r="A131" i="21" s="1"/>
  <c r="O132" i="21"/>
  <c r="O65" i="21"/>
  <c r="O67" i="21" s="1"/>
  <c r="S64" i="21"/>
  <c r="A64" i="21" s="1"/>
  <c r="S116" i="21"/>
  <c r="A116" i="21" s="1"/>
  <c r="O134" i="21"/>
  <c r="O141" i="21" s="1"/>
  <c r="S141" i="21" s="1"/>
  <c r="A141" i="21" s="1"/>
  <c r="S133" i="21"/>
  <c r="A133" i="21" s="1"/>
  <c r="P75" i="21"/>
  <c r="S73" i="21"/>
  <c r="A73" i="21" s="1"/>
  <c r="S15" i="21"/>
  <c r="A15" i="21" s="1"/>
  <c r="S132" i="21" l="1"/>
  <c r="A132" i="21" s="1"/>
  <c r="S134" i="21"/>
  <c r="A134" i="21" s="1"/>
  <c r="O142" i="21"/>
  <c r="O68" i="21"/>
  <c r="S67" i="21"/>
  <c r="A67" i="21" s="1"/>
  <c r="S65" i="21"/>
  <c r="A65" i="21" s="1"/>
  <c r="S75" i="21"/>
  <c r="A75" i="21" s="1"/>
  <c r="P81" i="21"/>
  <c r="S142" i="21" l="1"/>
  <c r="A142" i="21" s="1"/>
  <c r="O144" i="21"/>
  <c r="O69" i="21"/>
  <c r="S69" i="21" s="1"/>
  <c r="A69" i="21" s="1"/>
  <c r="S68" i="21"/>
  <c r="A68" i="21" s="1"/>
  <c r="S94" i="21"/>
  <c r="A94" i="21" s="1"/>
  <c r="S93" i="21"/>
  <c r="A93" i="21" s="1"/>
  <c r="S33" i="21"/>
  <c r="A33" i="21" s="1"/>
  <c r="S144" i="21" l="1"/>
  <c r="A144" i="21" s="1"/>
  <c r="O145" i="21"/>
  <c r="S145" i="21" s="1"/>
  <c r="A145" i="21" s="1"/>
  <c r="S36" i="21"/>
  <c r="A36" i="21" s="1"/>
  <c r="S80" i="21" l="1"/>
  <c r="A80" i="21" s="1"/>
  <c r="S81" i="21" l="1"/>
  <c r="A81" i="21" s="1"/>
  <c r="O82" i="21"/>
  <c r="S118" i="21" l="1"/>
  <c r="A118" i="21" s="1"/>
  <c r="O119" i="21"/>
  <c r="S82" i="21"/>
  <c r="A82" i="21" s="1"/>
  <c r="S119" i="21" l="1"/>
  <c r="A119" i="21" s="1"/>
  <c r="O120" i="21"/>
  <c r="O121" i="21" s="1"/>
  <c r="S42" i="21"/>
  <c r="A42" i="21" s="1"/>
  <c r="S120" i="21" l="1"/>
  <c r="A120" i="21" s="1"/>
  <c r="S43" i="21"/>
  <c r="A43" i="21" s="1"/>
  <c r="S17" i="21" l="1"/>
  <c r="A17" i="21" s="1"/>
  <c r="O122" i="21" l="1"/>
  <c r="S122" i="21" s="1"/>
  <c r="A122" i="21" s="1"/>
  <c r="S121" i="21"/>
  <c r="A121" i="21" s="1"/>
  <c r="S18" i="21"/>
  <c r="A18" i="21" s="1"/>
  <c r="S45" i="21" l="1"/>
  <c r="A45" i="21" s="1"/>
  <c r="S46" i="21" l="1"/>
  <c r="A46" i="21" s="1"/>
  <c r="S47" i="21"/>
  <c r="A47" i="21" s="1"/>
  <c r="A2" i="7"/>
  <c r="A2" i="25" l="1"/>
  <c r="A2" i="24"/>
  <c r="A2" i="21"/>
  <c r="S49" i="21"/>
  <c r="A49" i="21" s="1"/>
  <c r="S50" i="21" l="1"/>
  <c r="A50" i="21" s="1"/>
  <c r="S52" i="21"/>
  <c r="A52" i="21" s="1"/>
  <c r="S21" i="21" l="1"/>
  <c r="A21" i="21" s="1"/>
  <c r="S22" i="21" l="1"/>
  <c r="A22" i="21" s="1"/>
  <c r="S24" i="21"/>
  <c r="A24" i="21" s="1"/>
  <c r="A1" i="7"/>
  <c r="A1" i="25" l="1"/>
  <c r="A1" i="24"/>
  <c r="A1" i="21"/>
  <c r="M23" i="7"/>
  <c r="F23" i="7" l="1"/>
  <c r="F24" i="7" s="1"/>
  <c r="G23" i="7"/>
  <c r="G24" i="7" s="1"/>
  <c r="I24" i="7" l="1"/>
</calcChain>
</file>

<file path=xl/sharedStrings.xml><?xml version="1.0" encoding="utf-8"?>
<sst xmlns="http://schemas.openxmlformats.org/spreadsheetml/2006/main" count="416" uniqueCount="120">
  <si>
    <t>Désignation</t>
  </si>
  <si>
    <t>N°</t>
  </si>
  <si>
    <t>Ens.</t>
  </si>
  <si>
    <t>Mandataire</t>
  </si>
  <si>
    <t>Total</t>
  </si>
  <si>
    <t>Co-Traitant éventuel</t>
  </si>
  <si>
    <t>- Reproduction et diffusion des documents</t>
  </si>
  <si>
    <t>- Autres éventuellement</t>
  </si>
  <si>
    <t>PHASE EXECUTION DES TRAVAUX</t>
  </si>
  <si>
    <t>GESTION ET CONTRÔLE FINANCIER DES TRAVAUX</t>
  </si>
  <si>
    <t>ASSISTANCE jusqu'au parfait achèvement de l'ouvrage</t>
  </si>
  <si>
    <t>RECAPITULATION</t>
  </si>
  <si>
    <t>Taux horaire moyen H.T.</t>
  </si>
  <si>
    <t xml:space="preserve">  (réponse obligatoire)</t>
  </si>
  <si>
    <t>RECEPTION DES TRAVAUX</t>
  </si>
  <si>
    <t>OPERATIONS PREALABLES A LA RECEPTION DES TRAVAUX</t>
  </si>
  <si>
    <t>DECOMPOSITION DU PRIX</t>
  </si>
  <si>
    <t>GLOBAL FORFAITAIRE</t>
  </si>
  <si>
    <t>(D.P.G.F.)</t>
  </si>
  <si>
    <t>36, RUE DE VAUGIRARD 75006 PARIS</t>
  </si>
  <si>
    <t xml:space="preserve">Spécialité  </t>
  </si>
  <si>
    <t>- Reprise des remarques</t>
  </si>
  <si>
    <t>ESTIMATION DES TRAVAUX</t>
  </si>
  <si>
    <t>PRESENTATION/RELECTURE/AVIS du Maître d'Ouvrage</t>
  </si>
  <si>
    <t>DIVERS</t>
  </si>
  <si>
    <t>PREPARATION DE CHANTIER</t>
  </si>
  <si>
    <t>Temps estimé pour la réalisation de ces prestations</t>
  </si>
  <si>
    <t>"in situ"</t>
  </si>
  <si>
    <t>"Agence"</t>
  </si>
  <si>
    <t>TOTAL</t>
  </si>
  <si>
    <t xml:space="preserve">DIRECTION DE L'ARCHITECTURE,  </t>
  </si>
  <si>
    <t>DU PATRIMOINE ET DES JARDINS</t>
  </si>
  <si>
    <t>A compléter ici</t>
  </si>
  <si>
    <t>TELEPHONE : 01 42 34 22 10                              marches-apj@senat.fr</t>
  </si>
  <si>
    <t>PLANS DETAILLES</t>
  </si>
  <si>
    <t>MISSION DE MAÎTRISE D'OEUVRE</t>
  </si>
  <si>
    <t>PLANS DE PRINCIPE</t>
  </si>
  <si>
    <t>- Réunions de Maîtrise d'Œuvre / Maîtrise d'Ouvrage</t>
  </si>
  <si>
    <t>REMPLACEMENT ET RENOVATION D'APPAREILS ELEVATEURS</t>
  </si>
  <si>
    <t>FEVRIER 2025</t>
  </si>
  <si>
    <t>ETUDES ET PIECES ECRITES</t>
  </si>
  <si>
    <t>Tranche Ferme</t>
  </si>
  <si>
    <t>Tranche Optionnelle 1</t>
  </si>
  <si>
    <t>Tranche Optionnelle 2</t>
  </si>
  <si>
    <t>TOTAL H.T. Tranche Ferme</t>
  </si>
  <si>
    <t>TOTAL H.T. Tranche Optionnelle 1</t>
  </si>
  <si>
    <t>TOTAL H.T. Tranche Optionnelle 2</t>
  </si>
  <si>
    <r>
      <rPr>
        <sz val="9"/>
        <rFont val="Calibri"/>
        <family val="2"/>
      </rPr>
      <t>•</t>
    </r>
    <r>
      <rPr>
        <sz val="9"/>
        <rFont val="CG Times (W1)"/>
        <family val="1"/>
      </rPr>
      <t> Le ou les CCTP ;</t>
    </r>
  </si>
  <si>
    <t xml:space="preserve">3 -ÉTUDES D’AVANT-PROJET (AVP)  </t>
  </si>
  <si>
    <t>4 - ÉTUDES DE PROJET (PRO)</t>
  </si>
  <si>
    <t>TF-1</t>
  </si>
  <si>
    <t>7 - AOR / GPA</t>
  </si>
  <si>
    <t>6 - VISA / DET</t>
  </si>
  <si>
    <t>5 - ACT</t>
  </si>
  <si>
    <t>5.2 - DCE</t>
  </si>
  <si>
    <t>TF-3</t>
  </si>
  <si>
    <t>TF-2</t>
  </si>
  <si>
    <t>TF-4</t>
  </si>
  <si>
    <t>TF-5</t>
  </si>
  <si>
    <t>- Notice de présentation</t>
  </si>
  <si>
    <t>- Descriptif détaillé des travaux</t>
  </si>
  <si>
    <t>- Plans, coupes et élévations des ouvrages</t>
  </si>
  <si>
    <t>- Notice de présentation mise à jour</t>
  </si>
  <si>
    <t>- C.CT.P. pour l’ensemble des travaux</t>
  </si>
  <si>
    <t>- Les pièces techniques (écrites et graphiques) nécessaires à la consultation des entreprises de travaux</t>
  </si>
  <si>
    <t>- D.P.G.F., et le cas échéant, BPU, pour chacun des lots</t>
  </si>
  <si>
    <t>- Calendrier prévisionnel détaillé d’exécution des travaux</t>
  </si>
  <si>
    <t>- Présentation du Dossier PRO</t>
  </si>
  <si>
    <t>- Plans, coupes et élévations des ouvrages</t>
  </si>
  <si>
    <t>- Plans de principe et synoptiques des installations techniques</t>
  </si>
  <si>
    <t>- Finalisation des pièces techniques (écrites et graphiques) et financières nécessaires à la consultation des entreprises de travaux</t>
  </si>
  <si>
    <t>• Les pièces graphiques nécessaires</t>
  </si>
  <si>
    <t>• Le ou les cadres de DPGF et/ou BPU</t>
  </si>
  <si>
    <t>• Le calendrier prévisionnel d’exécution des travaux</t>
  </si>
  <si>
    <t>- Assistance à la maîtrise d’ouvrage sur les réponses à apporter aux questions posées par les candidats</t>
  </si>
  <si>
    <t>- Assistance à la Maîtrise d'ouvrage à la finalisation des pièces administratives (qualifications, certifications, critères de sélection des offres,.…)</t>
  </si>
  <si>
    <t>- Analyse des candidatures</t>
  </si>
  <si>
    <t>- Analyse des offres, comprenant :</t>
  </si>
  <si>
    <t>. un rapport défnitif</t>
  </si>
  <si>
    <t>. Analyse des réponses aux questions des entreprises, auditions,…</t>
  </si>
  <si>
    <t>- Vérification de la conformité de l'ensemble des
   documents constituant les études d'exécution (Visa)</t>
  </si>
  <si>
    <t xml:space="preserve">- Établissement du calendrier d'exécution des travaux </t>
  </si>
  <si>
    <t>- Organisation et direction des réunions de chantier hebdomadaires
     (y compris établissement et diffusion des P.V.)</t>
  </si>
  <si>
    <t>- Suivi de l'avancement des travaux et de la conformité
    qualitative et quantitative de la réalisation des travaux
    avec les pièces de marché.</t>
  </si>
  <si>
    <t>- Vérification des acomptes de travaux des entreprises et de
     leur certificat de paiement</t>
  </si>
  <si>
    <t>- Vérification technique et financière des devis de travaux
    modificatifs et des mémoires.</t>
  </si>
  <si>
    <t>- Collecte des P.V., des D.O.E. et des documents nécessaires à la  maintenance y compris contrôle de ceux-ci</t>
  </si>
  <si>
    <t>- Suivi du déroulement des reprises de travaux et des documents de fin de chantier  ( D.O.E.,.....)</t>
  </si>
  <si>
    <t>- Assistance du Maître d'ouvrage sur les désordres pouvant intervenir pendant la période de garantie du parfait achèvement</t>
  </si>
  <si>
    <t>- Suivi du déroulement des reprises et constations de la levée des réserves de la réception des travaux</t>
  </si>
  <si>
    <t>- Préparation, planification et organisation de la réception des travaux compris rédaction des P.V. et rédaction des listes de réserves avec leur échéance</t>
  </si>
  <si>
    <t xml:space="preserve">- Remise des D.O.E., P.V., notice,.. pour la constitution du D.I.U.O. par le CSPS </t>
  </si>
  <si>
    <t>- Rapport de fin de chantier au Maître d'Ouvrage avec bilan financier de l'opération</t>
  </si>
  <si>
    <t>TO1-1</t>
  </si>
  <si>
    <t>TO1-2</t>
  </si>
  <si>
    <t>TO1-3</t>
  </si>
  <si>
    <t>TO1-4</t>
  </si>
  <si>
    <t>TO1-5</t>
  </si>
  <si>
    <t>TO2-1</t>
  </si>
  <si>
    <t>TO2-2</t>
  </si>
  <si>
    <t>TO2-3</t>
  </si>
  <si>
    <t>TO2-4</t>
  </si>
  <si>
    <t>TO2-5</t>
  </si>
  <si>
    <t>- Plans de principe et synoptiques des installations techniques </t>
  </si>
  <si>
    <t>- Estimation détaillée du coût prévisionnel des travaux, décomposée par corps d’état et par nature d’ouvrage</t>
  </si>
  <si>
    <t>- Estimation des coûts d’exploitation et de maintenance </t>
  </si>
  <si>
    <t>- Estimation actualisée du coût prévisionnel des travaux, décomposée par corps d’état et catégorie d’ouvrage, ainsi que des coûts d’exploitation et de maintenance.</t>
  </si>
  <si>
    <t>- Organisation et visites des bâtiments avec les entreprises candidates.</t>
  </si>
  <si>
    <t xml:space="preserve">. un pré-rapport avec une liste de questions appropriée visant à faire préciser les offres </t>
  </si>
  <si>
    <t>- Assistance à la Maîtrise d'Ouvrage à la mise au point des marchés de travaux</t>
  </si>
  <si>
    <t>- Préparation, planification et organisation des essais, des réceptions techniques et des O.P.R. (y compris rédaction des P.V. et rédaction de la liste des travaux restants avec leur échéance)</t>
  </si>
  <si>
    <t>5.3 -  Assistance pendant la phase de consultation</t>
  </si>
  <si>
    <t>5.4 - Assistance pour l’examen des candidatures et l’analyse des offres</t>
  </si>
  <si>
    <t>5.5 - Assistance préalable à la notification des marchés</t>
  </si>
  <si>
    <t>PALAIS DU LUXEMBOURG
ET DÉPENDANCES</t>
  </si>
  <si>
    <t>TOTAL T.T.C Tranche Ferme</t>
  </si>
  <si>
    <t>TOTAL T.T.C Tranche Optionnelle 1</t>
  </si>
  <si>
    <t>TOTAL T.T.C Tranche Optionnelle 2</t>
  </si>
  <si>
    <t xml:space="preserve">TOTAL H.T. Toutes tranches </t>
  </si>
  <si>
    <t>TOTAL T.T.C Toutes tranches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</si>
</sst>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#,##0.00&quot; h&quot;;;&quot;&quot;"/>
    <numFmt numFmtId="165" formatCode="#,##0.00&quot; h&quot;"/>
    <numFmt numFmtId="166" formatCode="General;;"/>
  </numFmts>
  <fonts count="108">
    <font>
      <sz val="10"/>
      <name val="Arial"/>
    </font>
    <font>
      <sz val="10"/>
      <name val="Arial"/>
      <family val="2"/>
    </font>
    <font>
      <sz val="11"/>
      <name val="CG Times (W1)"/>
      <family val="1"/>
    </font>
    <font>
      <b/>
      <sz val="14"/>
      <name val="CG Times (W1)"/>
      <family val="1"/>
    </font>
    <font>
      <sz val="10"/>
      <name val="CG Times (W1)"/>
      <family val="1"/>
    </font>
    <font>
      <b/>
      <sz val="12"/>
      <name val="CG Times (W1)"/>
      <family val="1"/>
    </font>
    <font>
      <b/>
      <sz val="10"/>
      <name val="CG Times (W1)"/>
      <family val="1"/>
    </font>
    <font>
      <b/>
      <sz val="11"/>
      <name val="CG Times (W1)"/>
      <family val="1"/>
    </font>
    <font>
      <i/>
      <sz val="9"/>
      <name val="CG Times (W1)"/>
      <family val="1"/>
    </font>
    <font>
      <b/>
      <i/>
      <sz val="9"/>
      <name val="CG Times (W1)"/>
      <family val="1"/>
    </font>
    <font>
      <i/>
      <sz val="9"/>
      <name val="Arial"/>
      <family val="2"/>
    </font>
    <font>
      <sz val="8"/>
      <name val="CG Times (W1)"/>
      <family val="1"/>
    </font>
    <font>
      <b/>
      <sz val="8"/>
      <name val="CG Times (W1)"/>
      <family val="1"/>
    </font>
    <font>
      <b/>
      <sz val="11"/>
      <name val="Arial"/>
      <family val="2"/>
    </font>
    <font>
      <i/>
      <sz val="10"/>
      <name val="CG Times (W1)"/>
      <family val="1"/>
    </font>
    <font>
      <i/>
      <sz val="10"/>
      <name val="Arial"/>
      <family val="2"/>
    </font>
    <font>
      <b/>
      <i/>
      <sz val="10"/>
      <name val="CG Times (W1)"/>
      <family val="1"/>
    </font>
    <font>
      <b/>
      <sz val="9"/>
      <name val="CG Times (W1)"/>
      <family val="1"/>
    </font>
    <font>
      <b/>
      <sz val="9"/>
      <name val="Arial"/>
      <family val="2"/>
    </font>
    <font>
      <i/>
      <sz val="9"/>
      <color indexed="12"/>
      <name val="Arial"/>
      <family val="2"/>
    </font>
    <font>
      <b/>
      <sz val="10"/>
      <name val="CG Times (W1)"/>
    </font>
    <font>
      <sz val="11"/>
      <name val="CG Times (W1)"/>
    </font>
    <font>
      <i/>
      <sz val="10"/>
      <color indexed="8"/>
      <name val="Times New Roman"/>
      <family val="1"/>
    </font>
    <font>
      <b/>
      <i/>
      <sz val="18"/>
      <color indexed="23"/>
      <name val="Times New Roman"/>
      <family val="1"/>
    </font>
    <font>
      <b/>
      <sz val="16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2"/>
      <color indexed="18"/>
      <name val="Times New Roman"/>
      <family val="1"/>
    </font>
    <font>
      <sz val="8"/>
      <color indexed="8"/>
      <name val="Arial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18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sz val="1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b/>
      <i/>
      <sz val="9"/>
      <name val="Arial"/>
      <family val="2"/>
    </font>
    <font>
      <sz val="9"/>
      <name val="CG Times (W1)"/>
      <family val="1"/>
    </font>
    <font>
      <b/>
      <i/>
      <u/>
      <sz val="10"/>
      <name val="CG Times (W1)"/>
    </font>
    <font>
      <b/>
      <sz val="9"/>
      <name val="CG Times (W1)"/>
    </font>
    <font>
      <sz val="14"/>
      <name val="CG Times (W1)"/>
      <family val="1"/>
    </font>
    <font>
      <b/>
      <i/>
      <u/>
      <sz val="12"/>
      <name val="CG Times (W1)"/>
    </font>
    <font>
      <sz val="12"/>
      <name val="CG Times (W1)"/>
    </font>
    <font>
      <b/>
      <sz val="12"/>
      <name val="CG Times (W1)"/>
    </font>
    <font>
      <sz val="9"/>
      <name val="CG Times (W1)"/>
    </font>
    <font>
      <b/>
      <i/>
      <u/>
      <sz val="11"/>
      <name val="CG Times (W1)"/>
    </font>
    <font>
      <b/>
      <sz val="11"/>
      <name val="CG Times (W1)"/>
    </font>
    <font>
      <b/>
      <i/>
      <sz val="10"/>
      <name val="CG Times (W1)"/>
    </font>
    <font>
      <b/>
      <i/>
      <u/>
      <sz val="9"/>
      <name val="Arial"/>
      <family val="2"/>
    </font>
    <font>
      <i/>
      <sz val="10"/>
      <name val="Times New Roman"/>
      <family val="1"/>
    </font>
    <font>
      <i/>
      <sz val="8"/>
      <name val="Arial"/>
      <family val="2"/>
    </font>
    <font>
      <u/>
      <sz val="24"/>
      <name val="Arial"/>
      <family val="2"/>
    </font>
    <font>
      <i/>
      <sz val="8"/>
      <color indexed="12"/>
      <name val="CG Times (W1)"/>
    </font>
    <font>
      <i/>
      <sz val="8"/>
      <color indexed="12"/>
      <name val="Arial"/>
      <family val="2"/>
    </font>
    <font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name val="Times New Roman"/>
      <family val="1"/>
    </font>
    <font>
      <i/>
      <sz val="8"/>
      <name val="Times New Roman"/>
      <family val="1"/>
    </font>
    <font>
      <b/>
      <i/>
      <sz val="8"/>
      <name val="CG Times (W1)"/>
    </font>
    <font>
      <b/>
      <i/>
      <u/>
      <sz val="8"/>
      <name val="CG Times (W1)"/>
    </font>
    <font>
      <b/>
      <i/>
      <sz val="8"/>
      <name val="CG Times (W1)"/>
      <family val="1"/>
    </font>
    <font>
      <b/>
      <sz val="8"/>
      <name val="CG Times (W1)"/>
    </font>
    <font>
      <b/>
      <i/>
      <sz val="8"/>
      <name val="Arial"/>
      <family val="2"/>
    </font>
    <font>
      <sz val="8"/>
      <name val="CG Times (W1)"/>
    </font>
    <font>
      <b/>
      <i/>
      <u/>
      <sz val="14"/>
      <name val="CG Times (W1)"/>
      <family val="1"/>
    </font>
    <font>
      <b/>
      <i/>
      <u/>
      <sz val="8"/>
      <name val="Arial"/>
      <family val="2"/>
    </font>
    <font>
      <b/>
      <sz val="14"/>
      <name val="CG Times (W1)"/>
    </font>
    <font>
      <b/>
      <i/>
      <u/>
      <sz val="16"/>
      <name val="CG Times (W1)"/>
    </font>
    <font>
      <b/>
      <u/>
      <sz val="8"/>
      <color theme="1"/>
      <name val="Calibri"/>
      <family val="2"/>
      <scheme val="minor"/>
    </font>
    <font>
      <sz val="10"/>
      <color theme="9" tint="-0.249977111117893"/>
      <name val="Arial"/>
      <family val="2"/>
    </font>
    <font>
      <sz val="8"/>
      <color theme="9" tint="-0.249977111117893"/>
      <name val="Arial"/>
      <family val="2"/>
    </font>
    <font>
      <sz val="10"/>
      <color theme="9" tint="-0.249977111117893"/>
      <name val="CG Times (W1)"/>
      <family val="1"/>
    </font>
    <font>
      <sz val="8"/>
      <color theme="9" tint="-0.249977111117893"/>
      <name val="CG Times (W1)"/>
      <family val="1"/>
    </font>
    <font>
      <b/>
      <sz val="10"/>
      <color theme="9" tint="-0.249977111117893"/>
      <name val="CG Times (W1)"/>
      <family val="1"/>
    </font>
    <font>
      <b/>
      <sz val="8"/>
      <color theme="9" tint="-0.249977111117893"/>
      <name val="CG Times (W1)"/>
      <family val="1"/>
    </font>
    <font>
      <sz val="9"/>
      <name val="Calibri"/>
      <family val="2"/>
    </font>
    <font>
      <b/>
      <i/>
      <sz val="11"/>
      <name val="CG Times (W1)"/>
      <family val="1"/>
    </font>
    <font>
      <i/>
      <sz val="8"/>
      <name val="CG Times (W1)"/>
      <family val="1"/>
    </font>
    <font>
      <i/>
      <sz val="10"/>
      <name val="CG Times (W1)"/>
    </font>
    <font>
      <b/>
      <u/>
      <sz val="18"/>
      <name val="CG Times (W1)"/>
      <family val="1"/>
    </font>
    <font>
      <b/>
      <sz val="18"/>
      <name val="CG Times (W1)"/>
      <family val="1"/>
    </font>
    <font>
      <sz val="18"/>
      <name val="CG Times (W1)"/>
      <family val="1"/>
    </font>
    <font>
      <b/>
      <i/>
      <u/>
      <sz val="18"/>
      <name val="CG Times (W1)"/>
    </font>
    <font>
      <b/>
      <i/>
      <u/>
      <sz val="10"/>
      <name val="CG Times (W1)"/>
      <family val="1"/>
    </font>
    <font>
      <b/>
      <i/>
      <u/>
      <sz val="9"/>
      <name val="CG Times (W1)"/>
    </font>
    <font>
      <b/>
      <i/>
      <u/>
      <sz val="8"/>
      <name val="CG Times (W1)"/>
      <family val="1"/>
    </font>
    <font>
      <b/>
      <sz val="8"/>
      <name val="Arial"/>
      <family val="2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name val="CG Times (W1)"/>
    </font>
    <font>
      <b/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FF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22" fillId="2" borderId="0">
      <alignment horizontal="left" vertical="top" wrapText="1"/>
    </xf>
    <xf numFmtId="0" fontId="22" fillId="2" borderId="0">
      <alignment horizontal="left" vertical="top" wrapText="1"/>
    </xf>
    <xf numFmtId="0" fontId="22" fillId="2" borderId="0">
      <alignment horizontal="left" vertical="top" wrapText="1"/>
    </xf>
    <xf numFmtId="0" fontId="22" fillId="2" borderId="0">
      <alignment horizontal="left" vertical="top" wrapText="1"/>
    </xf>
    <xf numFmtId="0" fontId="22" fillId="2" borderId="0">
      <alignment horizontal="left" vertical="top" wrapText="1"/>
    </xf>
    <xf numFmtId="49" fontId="23" fillId="2" borderId="0">
      <alignment horizontal="left" vertical="top" wrapText="1"/>
    </xf>
    <xf numFmtId="49" fontId="24" fillId="2" borderId="0">
      <alignment horizontal="left" vertical="top" wrapText="1"/>
    </xf>
    <xf numFmtId="49" fontId="25" fillId="2" borderId="0">
      <alignment horizontal="left" vertical="top" wrapText="1"/>
    </xf>
    <xf numFmtId="49" fontId="26" fillId="2" borderId="0">
      <alignment horizontal="left" vertical="top" wrapText="1"/>
    </xf>
    <xf numFmtId="0" fontId="27" fillId="2" borderId="0">
      <alignment horizontal="left" vertical="top" wrapText="1"/>
    </xf>
    <xf numFmtId="0" fontId="28" fillId="2" borderId="0">
      <alignment horizontal="left" vertical="top" wrapText="1"/>
    </xf>
    <xf numFmtId="49" fontId="29" fillId="2" borderId="0">
      <alignment horizontal="left" vertical="top"/>
    </xf>
    <xf numFmtId="49" fontId="30" fillId="2" borderId="0">
      <alignment horizontal="left" vertical="top"/>
    </xf>
    <xf numFmtId="0" fontId="27" fillId="2" borderId="0">
      <alignment horizontal="left" vertical="top" wrapText="1"/>
    </xf>
    <xf numFmtId="49" fontId="27" fillId="2" borderId="0">
      <alignment horizontal="left" vertical="top" wrapText="1"/>
    </xf>
    <xf numFmtId="49" fontId="31" fillId="2" borderId="0">
      <alignment horizontal="left" vertical="top"/>
    </xf>
    <xf numFmtId="0" fontId="41" fillId="0" borderId="0"/>
    <xf numFmtId="0" fontId="1" fillId="0" borderId="0">
      <alignment vertical="top"/>
    </xf>
    <xf numFmtId="49" fontId="30" fillId="2" borderId="0">
      <alignment vertical="top" wrapText="1"/>
    </xf>
    <xf numFmtId="0" fontId="28" fillId="2" borderId="0">
      <alignment horizontal="left" vertical="top" wrapText="1"/>
    </xf>
    <xf numFmtId="0" fontId="22" fillId="2" borderId="0">
      <alignment horizontal="left" vertical="top" wrapText="1"/>
    </xf>
    <xf numFmtId="49" fontId="28" fillId="2" borderId="0">
      <alignment horizontal="left" vertical="top" wrapText="1"/>
    </xf>
    <xf numFmtId="49" fontId="32" fillId="2" borderId="0">
      <alignment horizontal="left" vertical="top" wrapText="1"/>
    </xf>
    <xf numFmtId="49" fontId="33" fillId="2" borderId="0">
      <alignment horizontal="left" vertical="top"/>
    </xf>
    <xf numFmtId="0" fontId="1" fillId="0" borderId="0"/>
  </cellStyleXfs>
  <cellXfs count="453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2" xfId="0" applyFont="1" applyBorder="1"/>
    <xf numFmtId="0" fontId="4" fillId="0" borderId="0" xfId="0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/>
    <xf numFmtId="0" fontId="3" fillId="0" borderId="0" xfId="0" applyFont="1" applyAlignment="1">
      <alignment horizontal="centerContinuous" vertical="center"/>
    </xf>
    <xf numFmtId="0" fontId="4" fillId="0" borderId="8" xfId="0" applyFont="1" applyBorder="1"/>
    <xf numFmtId="8" fontId="11" fillId="0" borderId="10" xfId="0" applyNumberFormat="1" applyFont="1" applyBorder="1" applyAlignment="1">
      <alignment vertical="center"/>
    </xf>
    <xf numFmtId="8" fontId="11" fillId="0" borderId="11" xfId="0" applyNumberFormat="1" applyFont="1" applyBorder="1" applyAlignment="1">
      <alignment vertical="center"/>
    </xf>
    <xf numFmtId="0" fontId="0" fillId="4" borderId="16" xfId="0" applyFill="1" applyBorder="1" applyAlignment="1">
      <alignment vertical="center"/>
    </xf>
    <xf numFmtId="0" fontId="4" fillId="0" borderId="0" xfId="0" quotePrefix="1" applyFont="1" applyBorder="1" applyAlignment="1">
      <alignment horizontal="left" vertical="center" indent="1"/>
    </xf>
    <xf numFmtId="0" fontId="4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/>
    <xf numFmtId="0" fontId="6" fillId="0" borderId="0" xfId="0" applyFont="1" applyBorder="1" applyAlignment="1">
      <alignment horizontal="centerContinuous" vertical="center"/>
    </xf>
    <xf numFmtId="8" fontId="6" fillId="0" borderId="0" xfId="0" applyNumberFormat="1" applyFont="1" applyBorder="1" applyAlignment="1"/>
    <xf numFmtId="0" fontId="5" fillId="0" borderId="18" xfId="0" applyFont="1" applyBorder="1" applyAlignment="1"/>
    <xf numFmtId="0" fontId="8" fillId="0" borderId="0" xfId="0" applyFont="1"/>
    <xf numFmtId="0" fontId="8" fillId="0" borderId="0" xfId="0" applyFont="1" applyBorder="1"/>
    <xf numFmtId="0" fontId="4" fillId="0" borderId="18" xfId="0" applyFont="1" applyBorder="1"/>
    <xf numFmtId="0" fontId="6" fillId="0" borderId="18" xfId="0" applyFont="1" applyBorder="1"/>
    <xf numFmtId="8" fontId="12" fillId="0" borderId="11" xfId="0" applyNumberFormat="1" applyFont="1" applyBorder="1"/>
    <xf numFmtId="0" fontId="16" fillId="0" borderId="20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 wrapText="1"/>
    </xf>
    <xf numFmtId="8" fontId="12" fillId="0" borderId="0" xfId="0" applyNumberFormat="1" applyFont="1" applyBorder="1"/>
    <xf numFmtId="8" fontId="11" fillId="0" borderId="0" xfId="0" applyNumberFormat="1" applyFont="1" applyBorder="1" applyAlignment="1">
      <alignment vertical="center"/>
    </xf>
    <xf numFmtId="8" fontId="11" fillId="0" borderId="3" xfId="0" applyNumberFormat="1" applyFont="1" applyBorder="1" applyAlignment="1">
      <alignment vertical="center"/>
    </xf>
    <xf numFmtId="8" fontId="4" fillId="0" borderId="23" xfId="0" applyNumberFormat="1" applyFont="1" applyBorder="1" applyAlignment="1">
      <alignment vertical="center"/>
    </xf>
    <xf numFmtId="8" fontId="4" fillId="0" borderId="24" xfId="0" applyNumberFormat="1" applyFont="1" applyBorder="1" applyAlignment="1">
      <alignment vertical="center"/>
    </xf>
    <xf numFmtId="0" fontId="4" fillId="0" borderId="23" xfId="0" applyFont="1" applyBorder="1"/>
    <xf numFmtId="8" fontId="6" fillId="0" borderId="25" xfId="0" applyNumberFormat="1" applyFont="1" applyBorder="1"/>
    <xf numFmtId="0" fontId="13" fillId="0" borderId="26" xfId="0" applyFont="1" applyFill="1" applyBorder="1" applyAlignment="1">
      <alignment horizontal="center" vertical="center"/>
    </xf>
    <xf numFmtId="0" fontId="4" fillId="0" borderId="28" xfId="0" applyFont="1" applyBorder="1"/>
    <xf numFmtId="0" fontId="4" fillId="0" borderId="3" xfId="0" quotePrefix="1" applyFont="1" applyBorder="1" applyAlignment="1">
      <alignment horizontal="left" vertical="center" wrapText="1"/>
    </xf>
    <xf numFmtId="8" fontId="11" fillId="0" borderId="29" xfId="0" applyNumberFormat="1" applyFont="1" applyBorder="1" applyAlignment="1">
      <alignment vertical="center"/>
    </xf>
    <xf numFmtId="8" fontId="11" fillId="0" borderId="30" xfId="0" applyNumberFormat="1" applyFont="1" applyBorder="1" applyAlignment="1">
      <alignment vertical="center"/>
    </xf>
    <xf numFmtId="8" fontId="12" fillId="0" borderId="29" xfId="0" applyNumberFormat="1" applyFont="1" applyBorder="1"/>
    <xf numFmtId="0" fontId="4" fillId="0" borderId="35" xfId="0" applyFont="1" applyBorder="1"/>
    <xf numFmtId="0" fontId="4" fillId="0" borderId="3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/>
    </xf>
    <xf numFmtId="8" fontId="21" fillId="0" borderId="11" xfId="0" applyNumberFormat="1" applyFont="1" applyBorder="1" applyAlignment="1">
      <alignment vertical="center"/>
    </xf>
    <xf numFmtId="8" fontId="21" fillId="0" borderId="29" xfId="0" applyNumberFormat="1" applyFont="1" applyBorder="1" applyAlignment="1">
      <alignment vertical="center"/>
    </xf>
    <xf numFmtId="8" fontId="21" fillId="0" borderId="0" xfId="0" applyNumberFormat="1" applyFont="1" applyBorder="1" applyAlignment="1">
      <alignment vertical="center"/>
    </xf>
    <xf numFmtId="8" fontId="21" fillId="0" borderId="23" xfId="0" applyNumberFormat="1" applyFont="1" applyBorder="1" applyAlignment="1">
      <alignment vertical="center"/>
    </xf>
    <xf numFmtId="0" fontId="21" fillId="0" borderId="0" xfId="0" applyFont="1" applyBorder="1"/>
    <xf numFmtId="0" fontId="36" fillId="0" borderId="0" xfId="18" applyFont="1" applyAlignment="1">
      <alignment horizontal="center" vertical="top" wrapText="1"/>
    </xf>
    <xf numFmtId="0" fontId="1" fillId="0" borderId="0" xfId="18">
      <alignment vertical="top"/>
    </xf>
    <xf numFmtId="0" fontId="37" fillId="0" borderId="0" xfId="18" applyFont="1" applyAlignment="1">
      <alignment horizontal="centerContinuous" vertical="top"/>
    </xf>
    <xf numFmtId="0" fontId="1" fillId="0" borderId="0" xfId="18" applyAlignment="1">
      <alignment horizontal="centerContinuous" vertical="top"/>
    </xf>
    <xf numFmtId="0" fontId="38" fillId="0" borderId="0" xfId="18" applyFont="1" applyAlignment="1">
      <alignment horizontal="centerContinuous" vertical="top" wrapText="1"/>
    </xf>
    <xf numFmtId="0" fontId="39" fillId="0" borderId="0" xfId="18" applyFont="1" applyAlignment="1">
      <alignment horizontal="centerContinuous" vertical="top"/>
    </xf>
    <xf numFmtId="0" fontId="40" fillId="0" borderId="0" xfId="18" applyFont="1" applyAlignment="1">
      <alignment horizontal="centerContinuous" vertical="top"/>
    </xf>
    <xf numFmtId="0" fontId="41" fillId="0" borderId="0" xfId="18" applyFont="1" applyAlignment="1">
      <alignment horizontal="center" vertical="top"/>
    </xf>
    <xf numFmtId="0" fontId="41" fillId="0" borderId="36" xfId="18" applyFont="1" applyBorder="1" applyAlignment="1">
      <alignment horizontal="centerContinuous" vertical="top"/>
    </xf>
    <xf numFmtId="0" fontId="1" fillId="0" borderId="37" xfId="18" applyBorder="1" applyAlignment="1">
      <alignment horizontal="centerContinuous" vertical="top"/>
    </xf>
    <xf numFmtId="0" fontId="1" fillId="0" borderId="38" xfId="18" applyBorder="1" applyAlignment="1">
      <alignment horizontal="centerContinuous" vertical="top"/>
    </xf>
    <xf numFmtId="0" fontId="41" fillId="0" borderId="39" xfId="18" applyFont="1" applyBorder="1" applyAlignment="1">
      <alignment horizontal="centerContinuous" vertical="top"/>
    </xf>
    <xf numFmtId="0" fontId="1" fillId="0" borderId="0" xfId="18" applyBorder="1" applyAlignment="1">
      <alignment horizontal="centerContinuous" vertical="top"/>
    </xf>
    <xf numFmtId="0" fontId="1" fillId="0" borderId="40" xfId="18" applyBorder="1" applyAlignment="1">
      <alignment horizontal="centerContinuous" vertical="top"/>
    </xf>
    <xf numFmtId="0" fontId="42" fillId="0" borderId="39" xfId="18" applyFont="1" applyBorder="1" applyAlignment="1">
      <alignment horizontal="centerContinuous" vertical="top"/>
    </xf>
    <xf numFmtId="0" fontId="41" fillId="0" borderId="41" xfId="18" applyFont="1" applyBorder="1" applyAlignment="1">
      <alignment horizontal="centerContinuous" vertical="top"/>
    </xf>
    <xf numFmtId="0" fontId="1" fillId="0" borderId="42" xfId="18" applyBorder="1" applyAlignment="1">
      <alignment horizontal="centerContinuous" vertical="top"/>
    </xf>
    <xf numFmtId="0" fontId="1" fillId="0" borderId="43" xfId="18" applyBorder="1" applyAlignment="1">
      <alignment horizontal="centerContinuous" vertical="top"/>
    </xf>
    <xf numFmtId="0" fontId="41" fillId="0" borderId="0" xfId="18" applyFont="1" applyAlignment="1">
      <alignment horizontal="centerContinuous" vertical="top"/>
    </xf>
    <xf numFmtId="0" fontId="43" fillId="0" borderId="36" xfId="18" applyFont="1" applyBorder="1" applyAlignment="1">
      <alignment horizontal="centerContinuous" vertical="top"/>
    </xf>
    <xf numFmtId="0" fontId="43" fillId="0" borderId="39" xfId="18" applyFont="1" applyBorder="1" applyAlignment="1">
      <alignment horizontal="centerContinuous" vertical="top"/>
    </xf>
    <xf numFmtId="0" fontId="43" fillId="0" borderId="41" xfId="18" applyFont="1" applyBorder="1" applyAlignment="1">
      <alignment horizontal="centerContinuous" vertical="top"/>
    </xf>
    <xf numFmtId="17" fontId="44" fillId="0" borderId="0" xfId="18" applyNumberFormat="1" applyFont="1" applyAlignment="1">
      <alignment horizontal="center" vertical="top"/>
    </xf>
    <xf numFmtId="0" fontId="41" fillId="0" borderId="0" xfId="18" applyFont="1" applyBorder="1" applyAlignment="1">
      <alignment horizontal="centerContinuous" vertical="top"/>
    </xf>
    <xf numFmtId="17" fontId="44" fillId="0" borderId="0" xfId="18" quotePrefix="1" applyNumberFormat="1" applyFont="1" applyAlignment="1">
      <alignment horizontal="right" vertical="top"/>
    </xf>
    <xf numFmtId="0" fontId="9" fillId="0" borderId="0" xfId="0" applyFont="1" applyBorder="1"/>
    <xf numFmtId="0" fontId="9" fillId="0" borderId="18" xfId="0" quotePrefix="1" applyFont="1" applyBorder="1" applyAlignment="1">
      <alignment vertical="center"/>
    </xf>
    <xf numFmtId="0" fontId="9" fillId="0" borderId="0" xfId="0" applyFont="1" applyBorder="1" applyAlignment="1">
      <alignment horizontal="centerContinuous" vertical="center"/>
    </xf>
    <xf numFmtId="0" fontId="50" fillId="3" borderId="4" xfId="0" applyFont="1" applyFill="1" applyBorder="1"/>
    <xf numFmtId="0" fontId="50" fillId="0" borderId="0" xfId="0" applyFont="1"/>
    <xf numFmtId="0" fontId="51" fillId="0" borderId="0" xfId="0" applyFont="1" applyBorder="1" applyAlignment="1">
      <alignment horizontal="left" vertical="center"/>
    </xf>
    <xf numFmtId="0" fontId="52" fillId="0" borderId="6" xfId="0" applyFont="1" applyBorder="1" applyAlignment="1">
      <alignment horizontal="center" vertical="center"/>
    </xf>
    <xf numFmtId="8" fontId="52" fillId="0" borderId="11" xfId="0" applyNumberFormat="1" applyFont="1" applyBorder="1" applyAlignment="1">
      <alignment vertical="center"/>
    </xf>
    <xf numFmtId="8" fontId="52" fillId="0" borderId="29" xfId="0" applyNumberFormat="1" applyFont="1" applyBorder="1" applyAlignment="1">
      <alignment vertical="center"/>
    </xf>
    <xf numFmtId="8" fontId="52" fillId="0" borderId="0" xfId="0" applyNumberFormat="1" applyFont="1" applyBorder="1" applyAlignment="1">
      <alignment vertical="center"/>
    </xf>
    <xf numFmtId="8" fontId="52" fillId="0" borderId="23" xfId="0" applyNumberFormat="1" applyFont="1" applyBorder="1" applyAlignment="1">
      <alignment vertical="center"/>
    </xf>
    <xf numFmtId="0" fontId="53" fillId="0" borderId="0" xfId="0" applyFont="1" applyAlignment="1">
      <alignment horizontal="centerContinuous" vertical="center"/>
    </xf>
    <xf numFmtId="0" fontId="52" fillId="0" borderId="0" xfId="0" applyFont="1" applyBorder="1"/>
    <xf numFmtId="0" fontId="19" fillId="4" borderId="45" xfId="0" applyFont="1" applyFill="1" applyBorder="1" applyAlignment="1">
      <alignment horizontal="right" vertical="center"/>
    </xf>
    <xf numFmtId="0" fontId="13" fillId="4" borderId="46" xfId="0" applyFont="1" applyFill="1" applyBorder="1" applyAlignment="1">
      <alignment horizontal="center"/>
    </xf>
    <xf numFmtId="0" fontId="13" fillId="4" borderId="47" xfId="0" applyFont="1" applyFill="1" applyBorder="1" applyAlignment="1">
      <alignment horizontal="center" vertical="center"/>
    </xf>
    <xf numFmtId="0" fontId="9" fillId="4" borderId="48" xfId="0" applyFont="1" applyFill="1" applyBorder="1" applyAlignment="1">
      <alignment horizontal="center" vertical="center"/>
    </xf>
    <xf numFmtId="0" fontId="10" fillId="4" borderId="49" xfId="0" applyFont="1" applyFill="1" applyBorder="1" applyAlignment="1">
      <alignment horizontal="center" vertical="center" wrapText="1"/>
    </xf>
    <xf numFmtId="0" fontId="10" fillId="4" borderId="50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 indent="1"/>
    </xf>
    <xf numFmtId="0" fontId="5" fillId="4" borderId="0" xfId="0" applyFont="1" applyFill="1" applyBorder="1" applyAlignment="1">
      <alignment horizontal="left" vertical="center" indent="1"/>
    </xf>
    <xf numFmtId="0" fontId="4" fillId="0" borderId="51" xfId="0" applyFont="1" applyBorder="1" applyAlignment="1">
      <alignment horizontal="center" vertical="center"/>
    </xf>
    <xf numFmtId="0" fontId="47" fillId="0" borderId="52" xfId="17" quotePrefix="1" applyFont="1" applyBorder="1" applyAlignment="1">
      <alignment horizontal="left" vertical="center" wrapText="1"/>
    </xf>
    <xf numFmtId="0" fontId="54" fillId="0" borderId="52" xfId="17" quotePrefix="1" applyFont="1" applyBorder="1" applyAlignment="1">
      <alignment horizontal="left" vertical="center" wrapText="1"/>
    </xf>
    <xf numFmtId="0" fontId="4" fillId="0" borderId="53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center"/>
    </xf>
    <xf numFmtId="0" fontId="56" fillId="0" borderId="0" xfId="0" applyFont="1" applyAlignment="1">
      <alignment horizontal="centerContinuous" vertical="center"/>
    </xf>
    <xf numFmtId="8" fontId="46" fillId="0" borderId="19" xfId="0" applyNumberFormat="1" applyFont="1" applyBorder="1" applyAlignment="1"/>
    <xf numFmtId="8" fontId="46" fillId="0" borderId="27" xfId="0" applyNumberFormat="1" applyFont="1" applyBorder="1" applyAlignment="1"/>
    <xf numFmtId="0" fontId="46" fillId="0" borderId="0" xfId="0" applyFont="1" applyBorder="1" applyAlignment="1"/>
    <xf numFmtId="0" fontId="4" fillId="0" borderId="52" xfId="0" quotePrefix="1" applyFont="1" applyBorder="1" applyAlignment="1">
      <alignment horizontal="left" vertical="center" wrapText="1"/>
    </xf>
    <xf numFmtId="0" fontId="4" fillId="0" borderId="51" xfId="17" applyFont="1" applyBorder="1" applyAlignment="1">
      <alignment horizontal="center" vertical="center"/>
    </xf>
    <xf numFmtId="0" fontId="4" fillId="0" borderId="0" xfId="17" applyFont="1" applyAlignment="1">
      <alignment vertical="center"/>
    </xf>
    <xf numFmtId="0" fontId="57" fillId="0" borderId="0" xfId="0" applyFont="1"/>
    <xf numFmtId="0" fontId="48" fillId="0" borderId="0" xfId="0" applyFont="1"/>
    <xf numFmtId="0" fontId="48" fillId="0" borderId="0" xfId="0" applyFont="1" applyBorder="1"/>
    <xf numFmtId="0" fontId="35" fillId="0" borderId="0" xfId="0" applyFont="1" applyBorder="1" applyAlignment="1"/>
    <xf numFmtId="0" fontId="59" fillId="0" borderId="0" xfId="0" applyFont="1" applyBorder="1" applyAlignment="1">
      <alignment horizontal="left" vertical="center"/>
    </xf>
    <xf numFmtId="0" fontId="59" fillId="0" borderId="0" xfId="0" applyFont="1" applyBorder="1" applyAlignment="1">
      <alignment horizontal="left" vertical="top"/>
    </xf>
    <xf numFmtId="0" fontId="59" fillId="0" borderId="23" xfId="0" applyFont="1" applyBorder="1" applyAlignment="1">
      <alignment horizontal="left" vertical="top"/>
    </xf>
    <xf numFmtId="0" fontId="35" fillId="0" borderId="0" xfId="0" applyFont="1" applyBorder="1" applyAlignment="1">
      <alignment horizontal="centerContinuous" vertical="center"/>
    </xf>
    <xf numFmtId="8" fontId="6" fillId="0" borderId="56" xfId="0" applyNumberFormat="1" applyFont="1" applyBorder="1" applyAlignment="1"/>
    <xf numFmtId="0" fontId="59" fillId="0" borderId="55" xfId="0" applyFont="1" applyBorder="1" applyAlignment="1">
      <alignment horizontal="left" vertical="top"/>
    </xf>
    <xf numFmtId="0" fontId="6" fillId="0" borderId="0" xfId="0" applyFont="1" applyAlignment="1">
      <alignment horizontal="centerContinuous" vertical="center"/>
    </xf>
    <xf numFmtId="0" fontId="34" fillId="5" borderId="57" xfId="18" applyFont="1" applyFill="1" applyBorder="1" applyAlignment="1" applyProtection="1">
      <alignment horizontal="center" vertical="center"/>
    </xf>
    <xf numFmtId="0" fontId="34" fillId="5" borderId="58" xfId="18" applyFont="1" applyFill="1" applyBorder="1" applyAlignment="1" applyProtection="1">
      <alignment horizontal="center" vertical="center"/>
    </xf>
    <xf numFmtId="0" fontId="18" fillId="5" borderId="54" xfId="18" applyFont="1" applyFill="1" applyBorder="1" applyAlignment="1" applyProtection="1">
      <alignment horizontal="center" vertical="center"/>
    </xf>
    <xf numFmtId="165" fontId="34" fillId="5" borderId="34" xfId="18" applyNumberFormat="1" applyFont="1" applyFill="1" applyBorder="1" applyProtection="1">
      <alignment vertical="top"/>
    </xf>
    <xf numFmtId="165" fontId="34" fillId="5" borderId="59" xfId="18" applyNumberFormat="1" applyFont="1" applyFill="1" applyBorder="1" applyProtection="1">
      <alignment vertical="top"/>
    </xf>
    <xf numFmtId="164" fontId="34" fillId="5" borderId="11" xfId="18" applyNumberFormat="1" applyFont="1" applyFill="1" applyBorder="1" applyProtection="1">
      <alignment vertical="top"/>
    </xf>
    <xf numFmtId="164" fontId="34" fillId="5" borderId="0" xfId="18" applyNumberFormat="1" applyFont="1" applyFill="1" applyBorder="1" applyProtection="1">
      <alignment vertical="top"/>
    </xf>
    <xf numFmtId="164" fontId="1" fillId="5" borderId="60" xfId="18" applyNumberFormat="1" applyFont="1" applyFill="1" applyBorder="1" applyAlignment="1" applyProtection="1">
      <alignment horizontal="center" vertical="top"/>
    </xf>
    <xf numFmtId="8" fontId="6" fillId="0" borderId="26" xfId="0" applyNumberFormat="1" applyFont="1" applyBorder="1" applyAlignment="1"/>
    <xf numFmtId="164" fontId="60" fillId="5" borderId="61" xfId="18" applyNumberFormat="1" applyFont="1" applyFill="1" applyBorder="1" applyAlignment="1" applyProtection="1"/>
    <xf numFmtId="164" fontId="60" fillId="5" borderId="18" xfId="18" applyNumberFormat="1" applyFont="1" applyFill="1" applyBorder="1" applyAlignment="1" applyProtection="1"/>
    <xf numFmtId="164" fontId="10" fillId="5" borderId="62" xfId="18" applyNumberFormat="1" applyFont="1" applyFill="1" applyBorder="1" applyAlignment="1" applyProtection="1"/>
    <xf numFmtId="164" fontId="34" fillId="5" borderId="1" xfId="18" applyNumberFormat="1" applyFont="1" applyFill="1" applyBorder="1" applyAlignment="1" applyProtection="1">
      <alignment vertical="center"/>
    </xf>
    <xf numFmtId="164" fontId="34" fillId="5" borderId="21" xfId="18" applyNumberFormat="1" applyFont="1" applyFill="1" applyBorder="1" applyAlignment="1" applyProtection="1">
      <alignment vertical="center"/>
    </xf>
    <xf numFmtId="164" fontId="18" fillId="5" borderId="54" xfId="18" applyNumberFormat="1" applyFont="1" applyFill="1" applyBorder="1" applyAlignment="1" applyProtection="1">
      <alignment vertical="center"/>
    </xf>
    <xf numFmtId="0" fontId="34" fillId="5" borderId="34" xfId="18" applyFont="1" applyFill="1" applyBorder="1" applyAlignment="1" applyProtection="1">
      <alignment horizontal="center" vertical="center"/>
    </xf>
    <xf numFmtId="0" fontId="34" fillId="5" borderId="59" xfId="18" applyFont="1" applyFill="1" applyBorder="1" applyAlignment="1" applyProtection="1">
      <alignment horizontal="center" vertical="center"/>
    </xf>
    <xf numFmtId="0" fontId="18" fillId="5" borderId="60" xfId="18" applyFont="1" applyFill="1" applyBorder="1" applyAlignment="1" applyProtection="1">
      <alignment horizontal="center" vertical="center"/>
    </xf>
    <xf numFmtId="164" fontId="34" fillId="5" borderId="34" xfId="18" applyNumberFormat="1" applyFont="1" applyFill="1" applyBorder="1" applyAlignment="1" applyProtection="1">
      <alignment vertical="center"/>
    </xf>
    <xf numFmtId="164" fontId="34" fillId="5" borderId="61" xfId="18" applyNumberFormat="1" applyFont="1" applyFill="1" applyBorder="1" applyAlignment="1" applyProtection="1">
      <alignment vertical="center"/>
      <protection locked="0"/>
    </xf>
    <xf numFmtId="164" fontId="34" fillId="5" borderId="64" xfId="18" applyNumberFormat="1" applyFont="1" applyFill="1" applyBorder="1" applyAlignment="1" applyProtection="1">
      <alignment vertical="center"/>
      <protection locked="0"/>
    </xf>
    <xf numFmtId="164" fontId="40" fillId="5" borderId="62" xfId="18" applyNumberFormat="1" applyFont="1" applyFill="1" applyBorder="1" applyAlignment="1" applyProtection="1">
      <alignment vertical="center"/>
    </xf>
    <xf numFmtId="164" fontId="34" fillId="5" borderId="6" xfId="18" applyNumberFormat="1" applyFont="1" applyFill="1" applyBorder="1" applyAlignment="1" applyProtection="1">
      <alignment vertical="center"/>
    </xf>
    <xf numFmtId="164" fontId="40" fillId="5" borderId="60" xfId="18" applyNumberFormat="1" applyFont="1" applyFill="1" applyBorder="1" applyAlignment="1" applyProtection="1">
      <alignment vertical="center"/>
    </xf>
    <xf numFmtId="164" fontId="34" fillId="5" borderId="11" xfId="18" applyNumberFormat="1" applyFont="1" applyFill="1" applyBorder="1" applyAlignment="1" applyProtection="1">
      <alignment vertical="center"/>
    </xf>
    <xf numFmtId="164" fontId="34" fillId="5" borderId="65" xfId="18" applyNumberFormat="1" applyFont="1" applyFill="1" applyBorder="1" applyAlignment="1" applyProtection="1">
      <alignment vertical="center"/>
      <protection locked="0"/>
    </xf>
    <xf numFmtId="164" fontId="34" fillId="5" borderId="11" xfId="18" applyNumberFormat="1" applyFont="1" applyFill="1" applyBorder="1" applyAlignment="1" applyProtection="1">
      <alignment vertical="center"/>
      <protection locked="0"/>
    </xf>
    <xf numFmtId="164" fontId="34" fillId="5" borderId="59" xfId="18" applyNumberFormat="1" applyFont="1" applyFill="1" applyBorder="1" applyAlignment="1" applyProtection="1">
      <alignment vertical="center"/>
      <protection locked="0"/>
    </xf>
    <xf numFmtId="164" fontId="34" fillId="5" borderId="6" xfId="18" applyNumberFormat="1" applyFont="1" applyFill="1" applyBorder="1" applyAlignment="1" applyProtection="1">
      <alignment vertical="center"/>
      <protection locked="0"/>
    </xf>
    <xf numFmtId="164" fontId="34" fillId="5" borderId="66" xfId="18" applyNumberFormat="1" applyFont="1" applyFill="1" applyBorder="1" applyAlignment="1" applyProtection="1">
      <alignment vertical="center"/>
      <protection locked="0"/>
    </xf>
    <xf numFmtId="8" fontId="11" fillId="0" borderId="10" xfId="17" applyNumberFormat="1" applyFont="1" applyBorder="1" applyAlignment="1">
      <alignment vertical="center"/>
    </xf>
    <xf numFmtId="8" fontId="11" fillId="0" borderId="30" xfId="17" applyNumberFormat="1" applyFont="1" applyBorder="1" applyAlignment="1">
      <alignment vertical="center"/>
    </xf>
    <xf numFmtId="8" fontId="11" fillId="0" borderId="3" xfId="17" applyNumberFormat="1" applyFont="1" applyBorder="1" applyAlignment="1">
      <alignment vertical="center"/>
    </xf>
    <xf numFmtId="8" fontId="4" fillId="0" borderId="24" xfId="17" applyNumberFormat="1" applyFont="1" applyBorder="1" applyAlignment="1">
      <alignment vertical="center"/>
    </xf>
    <xf numFmtId="0" fontId="34" fillId="0" borderId="0" xfId="18" applyFont="1" applyAlignment="1">
      <alignment horizontal="centerContinuous" vertical="top"/>
    </xf>
    <xf numFmtId="0" fontId="61" fillId="0" borderId="0" xfId="18" applyFont="1" applyBorder="1" applyAlignment="1">
      <alignment horizontal="centerContinuous" vertical="top"/>
    </xf>
    <xf numFmtId="0" fontId="61" fillId="0" borderId="40" xfId="18" applyFont="1" applyBorder="1" applyAlignment="1">
      <alignment horizontal="centerContinuous" vertical="top"/>
    </xf>
    <xf numFmtId="0" fontId="61" fillId="0" borderId="0" xfId="18" applyFont="1">
      <alignment vertical="top"/>
    </xf>
    <xf numFmtId="0" fontId="62" fillId="0" borderId="56" xfId="0" applyFont="1" applyFill="1" applyBorder="1" applyAlignment="1" applyProtection="1">
      <alignment horizontal="center" vertical="center"/>
      <protection locked="0"/>
    </xf>
    <xf numFmtId="0" fontId="63" fillId="0" borderId="0" xfId="0" applyFont="1" applyFill="1" applyBorder="1" applyAlignment="1">
      <alignment horizontal="right" vertical="center"/>
    </xf>
    <xf numFmtId="0" fontId="62" fillId="0" borderId="67" xfId="0" applyFont="1" applyFill="1" applyBorder="1" applyAlignment="1" applyProtection="1">
      <alignment horizontal="center" vertical="center"/>
      <protection locked="0"/>
    </xf>
    <xf numFmtId="166" fontId="62" fillId="4" borderId="68" xfId="0" applyNumberFormat="1" applyFont="1" applyFill="1" applyBorder="1" applyAlignment="1">
      <alignment horizontal="left" vertical="center"/>
    </xf>
    <xf numFmtId="0" fontId="42" fillId="0" borderId="39" xfId="18" applyFont="1" applyBorder="1" applyAlignment="1">
      <alignment horizontal="centerContinuous" vertical="top" wrapText="1"/>
    </xf>
    <xf numFmtId="0" fontId="6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5" fillId="6" borderId="1" xfId="0" applyFont="1" applyFill="1" applyBorder="1" applyAlignment="1">
      <alignment horizontal="center" vertical="center"/>
    </xf>
    <xf numFmtId="0" fontId="65" fillId="6" borderId="13" xfId="0" applyFont="1" applyFill="1" applyBorder="1" applyAlignment="1">
      <alignment horizontal="center" vertical="center"/>
    </xf>
    <xf numFmtId="0" fontId="66" fillId="6" borderId="0" xfId="0" applyFont="1" applyFill="1" applyAlignment="1">
      <alignment horizontal="center"/>
    </xf>
    <xf numFmtId="0" fontId="67" fillId="6" borderId="0" xfId="0" applyFont="1" applyFill="1" applyAlignment="1">
      <alignment horizontal="center"/>
    </xf>
    <xf numFmtId="0" fontId="68" fillId="0" borderId="0" xfId="0" applyFont="1" applyAlignment="1">
      <alignment horizontal="center"/>
    </xf>
    <xf numFmtId="0" fontId="69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4" fillId="0" borderId="0" xfId="0" applyFont="1" applyAlignment="1">
      <alignment horizontal="center"/>
    </xf>
    <xf numFmtId="0" fontId="70" fillId="0" borderId="0" xfId="0" applyFont="1" applyAlignment="1">
      <alignment horizontal="center"/>
    </xf>
    <xf numFmtId="0" fontId="70" fillId="0" borderId="0" xfId="0" applyFont="1" applyAlignment="1">
      <alignment horizontal="left" indent="1"/>
    </xf>
    <xf numFmtId="0" fontId="71" fillId="0" borderId="0" xfId="0" applyFont="1" applyAlignment="1">
      <alignment horizontal="center"/>
    </xf>
    <xf numFmtId="0" fontId="72" fillId="6" borderId="0" xfId="0" applyFont="1" applyFill="1" applyAlignment="1">
      <alignment horizontal="center"/>
    </xf>
    <xf numFmtId="0" fontId="71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horizontal="left" vertical="center" indent="1"/>
    </xf>
    <xf numFmtId="164" fontId="60" fillId="5" borderId="11" xfId="18" applyNumberFormat="1" applyFont="1" applyFill="1" applyBorder="1" applyAlignment="1" applyProtection="1"/>
    <xf numFmtId="164" fontId="60" fillId="5" borderId="0" xfId="18" applyNumberFormat="1" applyFont="1" applyFill="1" applyBorder="1" applyAlignment="1" applyProtection="1"/>
    <xf numFmtId="0" fontId="73" fillId="0" borderId="0" xfId="0" applyFont="1" applyBorder="1" applyAlignment="1"/>
    <xf numFmtId="0" fontId="74" fillId="0" borderId="0" xfId="0" applyFont="1" applyBorder="1" applyAlignment="1">
      <alignment horizontal="left" vertical="center"/>
    </xf>
    <xf numFmtId="0" fontId="74" fillId="0" borderId="17" xfId="0" applyFont="1" applyBorder="1" applyAlignment="1">
      <alignment horizontal="left" vertical="top"/>
    </xf>
    <xf numFmtId="0" fontId="74" fillId="0" borderId="0" xfId="0" applyFont="1" applyBorder="1" applyAlignment="1">
      <alignment horizontal="left" vertical="top"/>
    </xf>
    <xf numFmtId="0" fontId="74" fillId="0" borderId="23" xfId="0" applyFont="1" applyBorder="1" applyAlignment="1">
      <alignment horizontal="left" vertical="top"/>
    </xf>
    <xf numFmtId="0" fontId="36" fillId="0" borderId="0" xfId="0" applyFont="1" applyBorder="1" applyAlignment="1">
      <alignment horizontal="centerContinuous" vertical="center"/>
    </xf>
    <xf numFmtId="165" fontId="34" fillId="5" borderId="60" xfId="18" applyNumberFormat="1" applyFont="1" applyFill="1" applyBorder="1" applyAlignment="1" applyProtection="1">
      <alignment horizontal="center" vertical="top"/>
    </xf>
    <xf numFmtId="0" fontId="75" fillId="0" borderId="0" xfId="0" applyFont="1"/>
    <xf numFmtId="0" fontId="76" fillId="0" borderId="0" xfId="0" applyFont="1"/>
    <xf numFmtId="0" fontId="76" fillId="0" borderId="0" xfId="0" applyFont="1" applyBorder="1"/>
    <xf numFmtId="0" fontId="16" fillId="0" borderId="0" xfId="0" applyFont="1" applyBorder="1" applyAlignment="1">
      <alignment horizontal="left" vertical="center" wrapText="1" indent="1"/>
    </xf>
    <xf numFmtId="0" fontId="15" fillId="0" borderId="0" xfId="0" applyFont="1" applyBorder="1" applyAlignment="1">
      <alignment horizontal="left" vertical="center" indent="1"/>
    </xf>
    <xf numFmtId="0" fontId="12" fillId="0" borderId="0" xfId="0" applyFont="1" applyBorder="1" applyAlignment="1">
      <alignment horizontal="centerContinuous" vertical="center"/>
    </xf>
    <xf numFmtId="0" fontId="11" fillId="0" borderId="0" xfId="0" applyFont="1" applyBorder="1"/>
    <xf numFmtId="0" fontId="52" fillId="0" borderId="0" xfId="0" applyFont="1"/>
    <xf numFmtId="0" fontId="11" fillId="0" borderId="0" xfId="0" quotePrefix="1" applyFont="1" applyBorder="1" applyAlignment="1">
      <alignment horizontal="left" vertical="center" indent="1"/>
    </xf>
    <xf numFmtId="0" fontId="11" fillId="0" borderId="6" xfId="0" applyFont="1" applyBorder="1" applyAlignment="1">
      <alignment horizontal="center" vertical="center"/>
    </xf>
    <xf numFmtId="8" fontId="11" fillId="0" borderId="23" xfId="0" applyNumberFormat="1" applyFont="1" applyBorder="1" applyAlignment="1">
      <alignment vertical="center"/>
    </xf>
    <xf numFmtId="0" fontId="12" fillId="0" borderId="0" xfId="0" applyFont="1" applyAlignment="1">
      <alignment horizontal="centerContinuous" vertical="center"/>
    </xf>
    <xf numFmtId="164" fontId="34" fillId="5" borderId="60" xfId="18" applyNumberFormat="1" applyFont="1" applyFill="1" applyBorder="1" applyAlignment="1" applyProtection="1">
      <alignment vertical="center"/>
    </xf>
    <xf numFmtId="0" fontId="34" fillId="0" borderId="0" xfId="0" applyFont="1" applyAlignment="1">
      <alignment horizontal="left" indent="1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right"/>
    </xf>
    <xf numFmtId="0" fontId="11" fillId="0" borderId="6" xfId="0" applyFont="1" applyBorder="1"/>
    <xf numFmtId="8" fontId="12" fillId="0" borderId="23" xfId="0" applyNumberFormat="1" applyFont="1" applyBorder="1"/>
    <xf numFmtId="0" fontId="76" fillId="0" borderId="0" xfId="0" applyFont="1" applyBorder="1" applyAlignment="1">
      <alignment horizontal="left" vertical="center"/>
    </xf>
    <xf numFmtId="8" fontId="80" fillId="0" borderId="11" xfId="0" applyNumberFormat="1" applyFont="1" applyBorder="1" applyAlignment="1">
      <alignment vertical="center"/>
    </xf>
    <xf numFmtId="8" fontId="80" fillId="0" borderId="29" xfId="0" applyNumberFormat="1" applyFont="1" applyBorder="1" applyAlignment="1">
      <alignment vertical="center"/>
    </xf>
    <xf numFmtId="8" fontId="80" fillId="0" borderId="0" xfId="0" applyNumberFormat="1" applyFont="1" applyBorder="1" applyAlignment="1">
      <alignment vertical="center"/>
    </xf>
    <xf numFmtId="8" fontId="80" fillId="0" borderId="23" xfId="0" applyNumberFormat="1" applyFont="1" applyBorder="1" applyAlignment="1">
      <alignment vertical="center"/>
    </xf>
    <xf numFmtId="0" fontId="78" fillId="0" borderId="0" xfId="0" applyFont="1" applyAlignment="1">
      <alignment horizontal="centerContinuous" vertical="center"/>
    </xf>
    <xf numFmtId="0" fontId="80" fillId="0" borderId="0" xfId="0" applyFont="1" applyBorder="1"/>
    <xf numFmtId="164" fontId="34" fillId="5" borderId="62" xfId="18" applyNumberFormat="1" applyFont="1" applyFill="1" applyBorder="1" applyAlignment="1" applyProtection="1">
      <alignment vertical="center"/>
    </xf>
    <xf numFmtId="0" fontId="81" fillId="0" borderId="0" xfId="0" applyFont="1" applyBorder="1" applyAlignment="1">
      <alignment horizontal="left" vertical="center"/>
    </xf>
    <xf numFmtId="0" fontId="77" fillId="0" borderId="0" xfId="0" applyFont="1" applyBorder="1"/>
    <xf numFmtId="0" fontId="77" fillId="0" borderId="0" xfId="0" quotePrefix="1" applyFont="1" applyBorder="1" applyAlignment="1">
      <alignment vertical="center"/>
    </xf>
    <xf numFmtId="8" fontId="79" fillId="0" borderId="17" xfId="0" applyNumberFormat="1" applyFont="1" applyBorder="1" applyAlignment="1"/>
    <xf numFmtId="0" fontId="79" fillId="0" borderId="0" xfId="0" applyFont="1" applyBorder="1" applyAlignment="1"/>
    <xf numFmtId="8" fontId="79" fillId="0" borderId="23" xfId="0" applyNumberFormat="1" applyFont="1" applyBorder="1" applyAlignment="1"/>
    <xf numFmtId="0" fontId="77" fillId="0" borderId="0" xfId="0" applyFont="1" applyBorder="1" applyAlignment="1">
      <alignment horizontal="centerContinuous" vertical="center"/>
    </xf>
    <xf numFmtId="164" fontId="60" fillId="5" borderId="60" xfId="18" applyNumberFormat="1" applyFont="1" applyFill="1" applyBorder="1" applyAlignment="1" applyProtection="1"/>
    <xf numFmtId="0" fontId="47" fillId="0" borderId="0" xfId="0" applyFont="1"/>
    <xf numFmtId="0" fontId="77" fillId="0" borderId="0" xfId="0" applyFont="1" applyBorder="1" applyAlignment="1">
      <alignment horizontal="left" vertical="center" wrapText="1" indent="1"/>
    </xf>
    <xf numFmtId="0" fontId="84" fillId="0" borderId="0" xfId="0" applyFont="1" applyBorder="1" applyAlignment="1">
      <alignment horizontal="left" vertical="center"/>
    </xf>
    <xf numFmtId="0" fontId="80" fillId="0" borderId="6" xfId="0" applyFont="1" applyBorder="1" applyAlignment="1">
      <alignment horizontal="center" vertical="center"/>
    </xf>
    <xf numFmtId="0" fontId="85" fillId="6" borderId="0" xfId="0" applyFont="1" applyFill="1" applyAlignment="1">
      <alignment horizontal="center"/>
    </xf>
    <xf numFmtId="0" fontId="85" fillId="6" borderId="0" xfId="0" applyFont="1" applyFill="1" applyAlignment="1">
      <alignment horizontal="left" indent="1"/>
    </xf>
    <xf numFmtId="0" fontId="88" fillId="0" borderId="0" xfId="0" applyFont="1" applyAlignment="1">
      <alignment vertical="center"/>
    </xf>
    <xf numFmtId="0" fontId="87" fillId="0" borderId="0" xfId="0" applyFont="1" applyAlignment="1">
      <alignment horizontal="center"/>
    </xf>
    <xf numFmtId="164" fontId="87" fillId="5" borderId="11" xfId="18" applyNumberFormat="1" applyFont="1" applyFill="1" applyBorder="1" applyAlignment="1" applyProtection="1">
      <alignment vertical="center"/>
      <protection locked="0"/>
    </xf>
    <xf numFmtId="164" fontId="86" fillId="5" borderId="11" xfId="18" applyNumberFormat="1" applyFont="1" applyFill="1" applyBorder="1" applyAlignment="1" applyProtection="1">
      <alignment vertical="center"/>
      <protection locked="0"/>
    </xf>
    <xf numFmtId="164" fontId="86" fillId="5" borderId="59" xfId="18" applyNumberFormat="1" applyFont="1" applyFill="1" applyBorder="1" applyAlignment="1" applyProtection="1">
      <alignment vertical="center"/>
      <protection locked="0"/>
    </xf>
    <xf numFmtId="164" fontId="86" fillId="5" borderId="60" xfId="18" applyNumberFormat="1" applyFont="1" applyFill="1" applyBorder="1" applyAlignment="1" applyProtection="1">
      <alignment vertical="center"/>
    </xf>
    <xf numFmtId="0" fontId="86" fillId="0" borderId="0" xfId="0" applyFont="1" applyAlignment="1">
      <alignment horizontal="center"/>
    </xf>
    <xf numFmtId="0" fontId="88" fillId="0" borderId="53" xfId="0" applyFont="1" applyBorder="1" applyAlignment="1">
      <alignment horizontal="center" vertical="center"/>
    </xf>
    <xf numFmtId="8" fontId="88" fillId="0" borderId="11" xfId="0" applyNumberFormat="1" applyFont="1" applyBorder="1" applyAlignment="1">
      <alignment vertical="center"/>
    </xf>
    <xf numFmtId="8" fontId="88" fillId="0" borderId="29" xfId="0" applyNumberFormat="1" applyFont="1" applyBorder="1" applyAlignment="1">
      <alignment vertical="center"/>
    </xf>
    <xf numFmtId="8" fontId="88" fillId="0" borderId="0" xfId="0" applyNumberFormat="1" applyFont="1" applyBorder="1" applyAlignment="1">
      <alignment vertical="center"/>
    </xf>
    <xf numFmtId="8" fontId="88" fillId="0" borderId="23" xfId="0" applyNumberFormat="1" applyFont="1" applyBorder="1" applyAlignment="1">
      <alignment vertical="center"/>
    </xf>
    <xf numFmtId="0" fontId="90" fillId="0" borderId="0" xfId="0" applyFont="1" applyAlignment="1">
      <alignment horizontal="centerContinuous" vertical="center"/>
    </xf>
    <xf numFmtId="0" fontId="88" fillId="0" borderId="32" xfId="0" quotePrefix="1" applyFont="1" applyBorder="1" applyAlignment="1">
      <alignment horizontal="left" vertical="center" wrapText="1" indent="1"/>
    </xf>
    <xf numFmtId="8" fontId="89" fillId="0" borderId="11" xfId="0" applyNumberFormat="1" applyFont="1" applyBorder="1" applyAlignment="1">
      <alignment vertical="center"/>
    </xf>
    <xf numFmtId="8" fontId="89" fillId="0" borderId="29" xfId="0" applyNumberFormat="1" applyFont="1" applyBorder="1" applyAlignment="1">
      <alignment vertical="center"/>
    </xf>
    <xf numFmtId="8" fontId="89" fillId="0" borderId="0" xfId="0" applyNumberFormat="1" applyFont="1" applyBorder="1" applyAlignment="1">
      <alignment vertical="center"/>
    </xf>
    <xf numFmtId="164" fontId="87" fillId="5" borderId="59" xfId="18" applyNumberFormat="1" applyFont="1" applyFill="1" applyBorder="1" applyAlignment="1" applyProtection="1">
      <alignment vertical="center"/>
      <protection locked="0"/>
    </xf>
    <xf numFmtId="164" fontId="87" fillId="5" borderId="60" xfId="18" applyNumberFormat="1" applyFont="1" applyFill="1" applyBorder="1" applyAlignment="1" applyProtection="1">
      <alignment vertical="center"/>
    </xf>
    <xf numFmtId="0" fontId="5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6" fillId="4" borderId="8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/>
    </xf>
    <xf numFmtId="0" fontId="11" fillId="0" borderId="11" xfId="0" applyFont="1" applyBorder="1" applyAlignment="1">
      <alignment horizontal="left" vertical="center"/>
    </xf>
    <xf numFmtId="0" fontId="76" fillId="0" borderId="11" xfId="0" applyFont="1" applyBorder="1" applyAlignment="1">
      <alignment horizontal="left" vertical="center"/>
    </xf>
    <xf numFmtId="0" fontId="55" fillId="0" borderId="11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51" fillId="0" borderId="11" xfId="0" applyFont="1" applyBorder="1" applyAlignment="1">
      <alignment horizontal="left" vertical="center"/>
    </xf>
    <xf numFmtId="0" fontId="48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88" fillId="0" borderId="11" xfId="0" applyFont="1" applyBorder="1" applyAlignment="1">
      <alignment horizontal="left" vertical="center"/>
    </xf>
    <xf numFmtId="0" fontId="14" fillId="0" borderId="10" xfId="17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76" xfId="0" applyFont="1" applyBorder="1" applyAlignment="1">
      <alignment horizontal="left" vertical="center"/>
    </xf>
    <xf numFmtId="0" fontId="83" fillId="0" borderId="77" xfId="0" applyFont="1" applyBorder="1" applyAlignment="1">
      <alignment horizontal="right" vertical="center"/>
    </xf>
    <xf numFmtId="0" fontId="4" fillId="0" borderId="77" xfId="0" applyFont="1" applyBorder="1" applyAlignment="1">
      <alignment vertical="center"/>
    </xf>
    <xf numFmtId="8" fontId="4" fillId="0" borderId="78" xfId="0" applyNumberFormat="1" applyFont="1" applyBorder="1" applyAlignment="1">
      <alignment vertical="center"/>
    </xf>
    <xf numFmtId="8" fontId="4" fillId="0" borderId="79" xfId="0" applyNumberFormat="1" applyFont="1" applyBorder="1" applyAlignment="1">
      <alignment vertical="center"/>
    </xf>
    <xf numFmtId="8" fontId="20" fillId="0" borderId="80" xfId="0" applyNumberFormat="1" applyFont="1" applyBorder="1" applyAlignment="1">
      <alignment vertical="center"/>
    </xf>
    <xf numFmtId="0" fontId="89" fillId="0" borderId="11" xfId="0" applyFont="1" applyBorder="1" applyAlignment="1">
      <alignment horizontal="left" vertical="center"/>
    </xf>
    <xf numFmtId="8" fontId="89" fillId="0" borderId="23" xfId="0" applyNumberFormat="1" applyFont="1" applyBorder="1" applyAlignment="1">
      <alignment vertical="center"/>
    </xf>
    <xf numFmtId="0" fontId="91" fillId="0" borderId="0" xfId="0" applyFont="1" applyAlignment="1">
      <alignment horizontal="centerContinuous" vertical="center"/>
    </xf>
    <xf numFmtId="0" fontId="89" fillId="0" borderId="0" xfId="0" applyFont="1" applyAlignment="1">
      <alignment vertical="center"/>
    </xf>
    <xf numFmtId="0" fontId="87" fillId="0" borderId="0" xfId="0" applyFont="1" applyAlignment="1">
      <alignment horizontal="left" indent="1"/>
    </xf>
    <xf numFmtId="0" fontId="47" fillId="0" borderId="11" xfId="0" applyFont="1" applyBorder="1" applyAlignment="1">
      <alignment horizontal="left"/>
    </xf>
    <xf numFmtId="0" fontId="17" fillId="0" borderId="0" xfId="0" applyFont="1" applyBorder="1" applyAlignment="1">
      <alignment horizontal="right"/>
    </xf>
    <xf numFmtId="8" fontId="17" fillId="0" borderId="29" xfId="0" applyNumberFormat="1" applyFont="1" applyBorder="1"/>
    <xf numFmtId="8" fontId="17" fillId="0" borderId="0" xfId="0" applyNumberFormat="1" applyFont="1" applyBorder="1"/>
    <xf numFmtId="8" fontId="17" fillId="0" borderId="23" xfId="0" applyNumberFormat="1" applyFont="1" applyBorder="1"/>
    <xf numFmtId="0" fontId="17" fillId="0" borderId="0" xfId="0" applyFont="1" applyAlignment="1">
      <alignment horizontal="centerContinuous" vertical="center"/>
    </xf>
    <xf numFmtId="164" fontId="40" fillId="5" borderId="11" xfId="18" applyNumberFormat="1" applyFont="1" applyFill="1" applyBorder="1" applyAlignment="1" applyProtection="1">
      <alignment vertical="center"/>
      <protection locked="0"/>
    </xf>
    <xf numFmtId="164" fontId="40" fillId="5" borderId="6" xfId="18" applyNumberFormat="1" applyFont="1" applyFill="1" applyBorder="1" applyAlignment="1" applyProtection="1">
      <alignment vertical="center"/>
      <protection locked="0"/>
    </xf>
    <xf numFmtId="0" fontId="47" fillId="0" borderId="0" xfId="0" applyFont="1" applyAlignment="1">
      <alignment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indent="1"/>
    </xf>
    <xf numFmtId="0" fontId="89" fillId="0" borderId="32" xfId="0" quotePrefix="1" applyFont="1" applyBorder="1" applyAlignment="1">
      <alignment horizontal="left" vertical="center" wrapText="1" indent="1"/>
    </xf>
    <xf numFmtId="0" fontId="89" fillId="0" borderId="53" xfId="0" applyFont="1" applyBorder="1" applyAlignment="1">
      <alignment horizontal="center" vertical="center"/>
    </xf>
    <xf numFmtId="8" fontId="78" fillId="3" borderId="73" xfId="0" applyNumberFormat="1" applyFont="1" applyFill="1" applyBorder="1" applyAlignment="1"/>
    <xf numFmtId="8" fontId="78" fillId="3" borderId="75" xfId="0" applyNumberFormat="1" applyFont="1" applyFill="1" applyBorder="1" applyAlignment="1"/>
    <xf numFmtId="8" fontId="49" fillId="3" borderId="69" xfId="0" applyNumberFormat="1" applyFont="1" applyFill="1" applyBorder="1" applyAlignment="1"/>
    <xf numFmtId="165" fontId="34" fillId="3" borderId="70" xfId="18" applyNumberFormat="1" applyFont="1" applyFill="1" applyBorder="1" applyAlignment="1" applyProtection="1"/>
    <xf numFmtId="165" fontId="34" fillId="3" borderId="71" xfId="18" applyNumberFormat="1" applyFont="1" applyFill="1" applyBorder="1" applyAlignment="1" applyProtection="1"/>
    <xf numFmtId="165" fontId="40" fillId="3" borderId="72" xfId="18" applyNumberFormat="1" applyFont="1" applyFill="1" applyBorder="1" applyAlignment="1" applyProtection="1">
      <alignment horizontal="center"/>
    </xf>
    <xf numFmtId="0" fontId="50" fillId="3" borderId="74" xfId="0" applyFont="1" applyFill="1" applyBorder="1"/>
    <xf numFmtId="8" fontId="78" fillId="3" borderId="9" xfId="0" applyNumberFormat="1" applyFont="1" applyFill="1" applyBorder="1" applyAlignment="1"/>
    <xf numFmtId="0" fontId="11" fillId="0" borderId="11" xfId="0" applyFont="1" applyBorder="1" applyAlignment="1">
      <alignment horizontal="left"/>
    </xf>
    <xf numFmtId="0" fontId="5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/>
    </xf>
    <xf numFmtId="8" fontId="4" fillId="0" borderId="11" xfId="0" applyNumberFormat="1" applyFont="1" applyBorder="1"/>
    <xf numFmtId="8" fontId="4" fillId="0" borderId="29" xfId="0" applyNumberFormat="1" applyFont="1" applyBorder="1"/>
    <xf numFmtId="8" fontId="4" fillId="0" borderId="0" xfId="0" applyNumberFormat="1" applyFont="1" applyBorder="1"/>
    <xf numFmtId="8" fontId="4" fillId="0" borderId="23" xfId="0" applyNumberFormat="1" applyFont="1" applyBorder="1"/>
    <xf numFmtId="8" fontId="49" fillId="3" borderId="85" xfId="0" applyNumberFormat="1" applyFont="1" applyFill="1" applyBorder="1" applyAlignment="1"/>
    <xf numFmtId="165" fontId="34" fillId="3" borderId="87" xfId="18" applyNumberFormat="1" applyFont="1" applyFill="1" applyBorder="1" applyAlignment="1" applyProtection="1"/>
    <xf numFmtId="165" fontId="34" fillId="3" borderId="44" xfId="18" applyNumberFormat="1" applyFont="1" applyFill="1" applyBorder="1" applyAlignment="1" applyProtection="1"/>
    <xf numFmtId="165" fontId="40" fillId="3" borderId="86" xfId="18" applyNumberFormat="1" applyFont="1" applyFill="1" applyBorder="1" applyAlignment="1" applyProtection="1">
      <alignment horizontal="center"/>
    </xf>
    <xf numFmtId="164" fontId="34" fillId="5" borderId="89" xfId="18" applyNumberFormat="1" applyFont="1" applyFill="1" applyBorder="1" applyAlignment="1" applyProtection="1">
      <alignment vertical="center"/>
      <protection locked="0"/>
    </xf>
    <xf numFmtId="164" fontId="34" fillId="5" borderId="90" xfId="18" applyNumberFormat="1" applyFont="1" applyFill="1" applyBorder="1" applyAlignment="1" applyProtection="1">
      <alignment vertical="center"/>
      <protection locked="0"/>
    </xf>
    <xf numFmtId="164" fontId="40" fillId="5" borderId="88" xfId="18" applyNumberFormat="1" applyFont="1" applyFill="1" applyBorder="1" applyAlignment="1" applyProtection="1">
      <alignment vertical="center"/>
    </xf>
    <xf numFmtId="0" fontId="3" fillId="3" borderId="4" xfId="0" applyFont="1" applyFill="1" applyBorder="1" applyAlignment="1">
      <alignment wrapText="1"/>
    </xf>
    <xf numFmtId="0" fontId="3" fillId="3" borderId="9" xfId="0" applyFont="1" applyFill="1" applyBorder="1" applyAlignment="1">
      <alignment horizontal="left" vertical="top"/>
    </xf>
    <xf numFmtId="0" fontId="14" fillId="0" borderId="11" xfId="0" applyFont="1" applyBorder="1" applyAlignment="1">
      <alignment horizontal="left" vertical="center"/>
    </xf>
    <xf numFmtId="0" fontId="47" fillId="0" borderId="91" xfId="17" quotePrefix="1" applyFont="1" applyBorder="1" applyAlignment="1">
      <alignment horizontal="left" vertical="center" wrapText="1"/>
    </xf>
    <xf numFmtId="0" fontId="4" fillId="0" borderId="6" xfId="0" applyFont="1" applyBorder="1"/>
    <xf numFmtId="0" fontId="4" fillId="0" borderId="92" xfId="0" applyFont="1" applyBorder="1" applyAlignment="1">
      <alignment horizontal="left"/>
    </xf>
    <xf numFmtId="0" fontId="4" fillId="0" borderId="93" xfId="0" applyFont="1" applyBorder="1"/>
    <xf numFmtId="0" fontId="4" fillId="0" borderId="94" xfId="0" applyFont="1" applyBorder="1"/>
    <xf numFmtId="8" fontId="4" fillId="0" borderId="92" xfId="0" applyNumberFormat="1" applyFont="1" applyBorder="1"/>
    <xf numFmtId="8" fontId="4" fillId="0" borderId="95" xfId="0" applyNumberFormat="1" applyFont="1" applyBorder="1"/>
    <xf numFmtId="8" fontId="4" fillId="0" borderId="93" xfId="0" applyNumberFormat="1" applyFont="1" applyBorder="1"/>
    <xf numFmtId="8" fontId="4" fillId="0" borderId="96" xfId="0" applyNumberFormat="1" applyFont="1" applyBorder="1"/>
    <xf numFmtId="164" fontId="34" fillId="5" borderId="92" xfId="18" applyNumberFormat="1" applyFont="1" applyFill="1" applyBorder="1" applyAlignment="1" applyProtection="1">
      <alignment vertical="center"/>
      <protection locked="0"/>
    </xf>
    <xf numFmtId="164" fontId="34" fillId="5" borderId="94" xfId="18" applyNumberFormat="1" applyFont="1" applyFill="1" applyBorder="1" applyAlignment="1" applyProtection="1">
      <alignment vertical="center"/>
      <protection locked="0"/>
    </xf>
    <xf numFmtId="164" fontId="40" fillId="5" borderId="97" xfId="18" applyNumberFormat="1" applyFont="1" applyFill="1" applyBorder="1" applyAlignment="1" applyProtection="1">
      <alignment vertical="center"/>
    </xf>
    <xf numFmtId="0" fontId="3" fillId="0" borderId="98" xfId="0" applyFont="1" applyBorder="1" applyAlignment="1">
      <alignment horizontal="centerContinuous" vertical="center"/>
    </xf>
    <xf numFmtId="165" fontId="34" fillId="5" borderId="0" xfId="18" applyNumberFormat="1" applyFont="1" applyFill="1" applyBorder="1" applyProtection="1">
      <alignment vertical="top"/>
    </xf>
    <xf numFmtId="0" fontId="47" fillId="0" borderId="99" xfId="0" applyFont="1" applyBorder="1"/>
    <xf numFmtId="8" fontId="17" fillId="0" borderId="100" xfId="0" applyNumberFormat="1" applyFont="1" applyBorder="1"/>
    <xf numFmtId="165" fontId="34" fillId="5" borderId="11" xfId="18" applyNumberFormat="1" applyFont="1" applyFill="1" applyBorder="1" applyProtection="1">
      <alignment vertical="top"/>
    </xf>
    <xf numFmtId="0" fontId="47" fillId="0" borderId="52" xfId="17" quotePrefix="1" applyFont="1" applyBorder="1" applyAlignment="1">
      <alignment horizontal="left" vertical="center" wrapText="1" indent="1"/>
    </xf>
    <xf numFmtId="0" fontId="5" fillId="3" borderId="4" xfId="0" applyFont="1" applyFill="1" applyBorder="1"/>
    <xf numFmtId="0" fontId="7" fillId="3" borderId="9" xfId="0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02" xfId="0" applyFont="1" applyBorder="1" applyAlignment="1">
      <alignment horizontal="left" vertical="center"/>
    </xf>
    <xf numFmtId="0" fontId="20" fillId="0" borderId="103" xfId="0" applyFont="1" applyBorder="1" applyAlignment="1">
      <alignment horizontal="right" vertical="center"/>
    </xf>
    <xf numFmtId="0" fontId="4" fillId="0" borderId="103" xfId="0" applyFont="1" applyBorder="1" applyAlignment="1">
      <alignment vertical="center"/>
    </xf>
    <xf numFmtId="8" fontId="4" fillId="0" borderId="103" xfId="0" applyNumberFormat="1" applyFont="1" applyBorder="1" applyAlignment="1">
      <alignment vertical="center"/>
    </xf>
    <xf numFmtId="8" fontId="4" fillId="0" borderId="104" xfId="0" applyNumberFormat="1" applyFont="1" applyBorder="1" applyAlignment="1">
      <alignment vertical="center"/>
    </xf>
    <xf numFmtId="8" fontId="20" fillId="0" borderId="101" xfId="0" applyNumberFormat="1" applyFont="1" applyBorder="1" applyAlignment="1">
      <alignment vertical="center"/>
    </xf>
    <xf numFmtId="0" fontId="77" fillId="0" borderId="0" xfId="0" quotePrefix="1" applyFont="1" applyBorder="1" applyAlignment="1">
      <alignment horizontal="left" indent="1"/>
    </xf>
    <xf numFmtId="0" fontId="93" fillId="0" borderId="18" xfId="0" quotePrefix="1" applyFont="1" applyBorder="1" applyAlignment="1">
      <alignment horizontal="left" indent="1"/>
    </xf>
    <xf numFmtId="8" fontId="10" fillId="0" borderId="19" xfId="0" applyNumberFormat="1" applyFont="1" applyBorder="1" applyAlignment="1"/>
    <xf numFmtId="0" fontId="10" fillId="0" borderId="0" xfId="0" applyFont="1" applyBorder="1" applyAlignment="1"/>
    <xf numFmtId="8" fontId="10" fillId="0" borderId="27" xfId="0" applyNumberFormat="1" applyFont="1" applyBorder="1" applyAlignment="1"/>
    <xf numFmtId="164" fontId="60" fillId="5" borderId="62" xfId="18" applyNumberFormat="1" applyFont="1" applyFill="1" applyBorder="1" applyAlignment="1" applyProtection="1"/>
    <xf numFmtId="0" fontId="14" fillId="0" borderId="0" xfId="0" applyFont="1" applyBorder="1"/>
    <xf numFmtId="0" fontId="14" fillId="0" borderId="18" xfId="0" quotePrefix="1" applyFont="1" applyBorder="1" applyAlignment="1">
      <alignment vertical="center"/>
    </xf>
    <xf numFmtId="0" fontId="14" fillId="0" borderId="0" xfId="0" applyFont="1" applyBorder="1" applyAlignment="1">
      <alignment horizontal="centerContinuous" vertical="center"/>
    </xf>
    <xf numFmtId="0" fontId="95" fillId="0" borderId="18" xfId="0" quotePrefix="1" applyFont="1" applyBorder="1" applyAlignment="1">
      <alignment horizontal="left" indent="1"/>
    </xf>
    <xf numFmtId="0" fontId="95" fillId="0" borderId="18" xfId="0" quotePrefix="1" applyFont="1" applyBorder="1" applyAlignment="1">
      <alignment horizontal="left" wrapText="1" indent="1"/>
    </xf>
    <xf numFmtId="0" fontId="11" fillId="0" borderId="0" xfId="0" applyFont="1" applyBorder="1" applyAlignment="1">
      <alignment vertical="center"/>
    </xf>
    <xf numFmtId="0" fontId="60" fillId="0" borderId="0" xfId="0" applyFont="1" applyBorder="1" applyAlignment="1">
      <alignment horizontal="left" vertical="center" indent="1"/>
    </xf>
    <xf numFmtId="0" fontId="96" fillId="0" borderId="0" xfId="0" applyFont="1" applyBorder="1" applyAlignment="1">
      <alignment horizontal="centerContinuous" vertical="center" wrapText="1"/>
    </xf>
    <xf numFmtId="0" fontId="97" fillId="0" borderId="0" xfId="0" applyFont="1" applyBorder="1" applyAlignment="1">
      <alignment horizontal="centerContinuous" vertical="center"/>
    </xf>
    <xf numFmtId="0" fontId="98" fillId="0" borderId="0" xfId="0" applyFont="1" applyBorder="1"/>
    <xf numFmtId="0" fontId="99" fillId="7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20" fillId="0" borderId="103" xfId="0" applyFont="1" applyBorder="1" applyAlignment="1">
      <alignment horizontal="right" vertical="center" indent="1"/>
    </xf>
    <xf numFmtId="0" fontId="101" fillId="0" borderId="32" xfId="17" quotePrefix="1" applyFont="1" applyBorder="1" applyAlignment="1">
      <alignment horizontal="right" vertical="center" wrapText="1" indent="1"/>
    </xf>
    <xf numFmtId="0" fontId="100" fillId="0" borderId="53" xfId="0" applyFont="1" applyBorder="1" applyAlignment="1">
      <alignment horizontal="center" vertical="center"/>
    </xf>
    <xf numFmtId="8" fontId="102" fillId="0" borderId="11" xfId="0" applyNumberFormat="1" applyFont="1" applyBorder="1" applyAlignment="1">
      <alignment vertical="center"/>
    </xf>
    <xf numFmtId="8" fontId="102" fillId="0" borderId="29" xfId="0" applyNumberFormat="1" applyFont="1" applyBorder="1" applyAlignment="1">
      <alignment vertical="center"/>
    </xf>
    <xf numFmtId="8" fontId="102" fillId="0" borderId="0" xfId="0" applyNumberFormat="1" applyFont="1" applyBorder="1" applyAlignment="1">
      <alignment vertical="center"/>
    </xf>
    <xf numFmtId="8" fontId="100" fillId="0" borderId="23" xfId="0" applyNumberFormat="1" applyFont="1" applyBorder="1" applyAlignment="1">
      <alignment vertical="center"/>
    </xf>
    <xf numFmtId="0" fontId="81" fillId="0" borderId="0" xfId="0" applyFont="1" applyBorder="1" applyAlignment="1">
      <alignment horizontal="centerContinuous" vertical="center"/>
    </xf>
    <xf numFmtId="164" fontId="82" fillId="5" borderId="11" xfId="18" applyNumberFormat="1" applyFont="1" applyFill="1" applyBorder="1" applyAlignment="1" applyProtection="1">
      <alignment vertical="center"/>
      <protection locked="0"/>
    </xf>
    <xf numFmtId="164" fontId="82" fillId="5" borderId="6" xfId="18" applyNumberFormat="1" applyFont="1" applyFill="1" applyBorder="1" applyAlignment="1" applyProtection="1">
      <alignment vertical="center"/>
      <protection locked="0"/>
    </xf>
    <xf numFmtId="164" fontId="58" fillId="5" borderId="60" xfId="18" applyNumberFormat="1" applyFont="1" applyFill="1" applyBorder="1" applyAlignment="1" applyProtection="1">
      <alignment vertical="center"/>
    </xf>
    <xf numFmtId="0" fontId="69" fillId="0" borderId="0" xfId="0" applyFont="1" applyBorder="1" applyAlignment="1">
      <alignment horizontal="center"/>
    </xf>
    <xf numFmtId="0" fontId="6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4" fillId="0" borderId="11" xfId="0" applyFont="1" applyBorder="1" applyAlignment="1">
      <alignment horizontal="left" vertical="center"/>
    </xf>
    <xf numFmtId="0" fontId="11" fillId="0" borderId="32" xfId="17" quotePrefix="1" applyFont="1" applyBorder="1" applyAlignment="1">
      <alignment horizontal="left" vertical="center" wrapText="1" indent="1"/>
    </xf>
    <xf numFmtId="0" fontId="11" fillId="0" borderId="53" xfId="0" applyFont="1" applyBorder="1" applyAlignment="1">
      <alignment horizontal="center" vertical="center"/>
    </xf>
    <xf numFmtId="0" fontId="53" fillId="0" borderId="0" xfId="0" applyFont="1" applyBorder="1" applyAlignment="1">
      <alignment horizontal="centerContinuous" vertical="center"/>
    </xf>
    <xf numFmtId="0" fontId="101" fillId="0" borderId="32" xfId="17" quotePrefix="1" applyFont="1" applyBorder="1" applyAlignment="1">
      <alignment horizontal="left" vertical="center" indent="3"/>
    </xf>
    <xf numFmtId="8" fontId="10" fillId="0" borderId="19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8" fontId="10" fillId="0" borderId="27" xfId="0" applyNumberFormat="1" applyFont="1" applyBorder="1" applyAlignment="1">
      <alignment vertical="center"/>
    </xf>
    <xf numFmtId="164" fontId="60" fillId="5" borderId="61" xfId="18" applyNumberFormat="1" applyFont="1" applyFill="1" applyBorder="1" applyAlignment="1" applyProtection="1">
      <alignment vertical="center"/>
    </xf>
    <xf numFmtId="164" fontId="60" fillId="5" borderId="18" xfId="18" applyNumberFormat="1" applyFont="1" applyFill="1" applyBorder="1" applyAlignment="1" applyProtection="1">
      <alignment vertical="center"/>
    </xf>
    <xf numFmtId="164" fontId="60" fillId="5" borderId="62" xfId="18" applyNumberFormat="1" applyFont="1" applyFill="1" applyBorder="1" applyAlignment="1" applyProtection="1">
      <alignment vertical="center"/>
    </xf>
    <xf numFmtId="0" fontId="4" fillId="0" borderId="107" xfId="0" applyFont="1" applyBorder="1" applyAlignment="1">
      <alignment vertical="center"/>
    </xf>
    <xf numFmtId="8" fontId="4" fillId="0" borderId="108" xfId="0" applyNumberFormat="1" applyFont="1" applyBorder="1" applyAlignment="1">
      <alignment vertical="center"/>
    </xf>
    <xf numFmtId="164" fontId="79" fillId="5" borderId="61" xfId="18" applyNumberFormat="1" applyFont="1" applyFill="1" applyBorder="1" applyAlignment="1" applyProtection="1"/>
    <xf numFmtId="164" fontId="79" fillId="5" borderId="18" xfId="18" applyNumberFormat="1" applyFont="1" applyFill="1" applyBorder="1" applyAlignment="1" applyProtection="1"/>
    <xf numFmtId="164" fontId="46" fillId="5" borderId="62" xfId="18" applyNumberFormat="1" applyFont="1" applyFill="1" applyBorder="1" applyAlignment="1" applyProtection="1"/>
    <xf numFmtId="164" fontId="103" fillId="5" borderId="1" xfId="18" applyNumberFormat="1" applyFont="1" applyFill="1" applyBorder="1" applyAlignment="1" applyProtection="1">
      <alignment vertical="center"/>
    </xf>
    <xf numFmtId="164" fontId="103" fillId="5" borderId="21" xfId="18" applyNumberFormat="1" applyFont="1" applyFill="1" applyBorder="1" applyAlignment="1" applyProtection="1">
      <alignment vertical="center"/>
    </xf>
    <xf numFmtId="164" fontId="87" fillId="8" borderId="11" xfId="18" applyNumberFormat="1" applyFont="1" applyFill="1" applyBorder="1" applyAlignment="1" applyProtection="1">
      <alignment vertical="center"/>
      <protection locked="0"/>
    </xf>
    <xf numFmtId="165" fontId="4" fillId="8" borderId="102" xfId="0" applyNumberFormat="1" applyFont="1" applyFill="1" applyBorder="1" applyAlignment="1">
      <alignment vertical="center"/>
    </xf>
    <xf numFmtId="165" fontId="4" fillId="8" borderId="105" xfId="0" applyNumberFormat="1" applyFont="1" applyFill="1" applyBorder="1" applyAlignment="1">
      <alignment vertical="center"/>
    </xf>
    <xf numFmtId="165" fontId="20" fillId="8" borderId="106" xfId="0" applyNumberFormat="1" applyFont="1" applyFill="1" applyBorder="1" applyAlignment="1">
      <alignment vertical="center"/>
    </xf>
    <xf numFmtId="165" fontId="4" fillId="8" borderId="81" xfId="0" applyNumberFormat="1" applyFont="1" applyFill="1" applyBorder="1" applyAlignment="1">
      <alignment vertical="center"/>
    </xf>
    <xf numFmtId="165" fontId="4" fillId="8" borderId="77" xfId="0" applyNumberFormat="1" applyFont="1" applyFill="1" applyBorder="1" applyAlignment="1">
      <alignment vertical="center"/>
    </xf>
    <xf numFmtId="165" fontId="20" fillId="8" borderId="80" xfId="0" applyNumberFormat="1" applyFont="1" applyFill="1" applyBorder="1" applyAlignment="1">
      <alignment vertical="center"/>
    </xf>
    <xf numFmtId="0" fontId="4" fillId="0" borderId="108" xfId="0" applyFont="1" applyBorder="1" applyAlignment="1">
      <alignment horizontal="left" vertical="center"/>
    </xf>
    <xf numFmtId="0" fontId="47" fillId="0" borderId="11" xfId="0" applyFont="1" applyBorder="1" applyAlignment="1">
      <alignment horizontal="left" vertical="center"/>
    </xf>
    <xf numFmtId="8" fontId="47" fillId="0" borderId="11" xfId="0" applyNumberFormat="1" applyFont="1" applyBorder="1" applyAlignment="1">
      <alignment vertical="center"/>
    </xf>
    <xf numFmtId="8" fontId="47" fillId="0" borderId="29" xfId="0" applyNumberFormat="1" applyFont="1" applyBorder="1" applyAlignment="1">
      <alignment vertical="center"/>
    </xf>
    <xf numFmtId="8" fontId="47" fillId="0" borderId="0" xfId="0" applyNumberFormat="1" applyFont="1" applyBorder="1" applyAlignment="1">
      <alignment vertical="center"/>
    </xf>
    <xf numFmtId="8" fontId="47" fillId="0" borderId="23" xfId="0" applyNumberFormat="1" applyFont="1" applyBorder="1" applyAlignment="1">
      <alignment vertical="center"/>
    </xf>
    <xf numFmtId="0" fontId="11" fillId="0" borderId="32" xfId="17" applyFont="1" applyBorder="1" applyAlignment="1"/>
    <xf numFmtId="164" fontId="34" fillId="5" borderId="63" xfId="18" applyNumberFormat="1" applyFont="1" applyFill="1" applyBorder="1" applyAlignment="1" applyProtection="1">
      <alignment vertical="center"/>
      <protection locked="0"/>
    </xf>
    <xf numFmtId="0" fontId="104" fillId="0" borderId="0" xfId="0" applyFont="1" applyAlignment="1">
      <alignment horizontal="center"/>
    </xf>
    <xf numFmtId="0" fontId="105" fillId="0" borderId="0" xfId="0" applyFont="1" applyAlignment="1">
      <alignment horizontal="center"/>
    </xf>
    <xf numFmtId="0" fontId="47" fillId="0" borderId="32" xfId="17" quotePrefix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Continuous" vertical="center"/>
    </xf>
    <xf numFmtId="0" fontId="106" fillId="0" borderId="0" xfId="0" applyFont="1" applyBorder="1" applyAlignment="1">
      <alignment horizontal="left" vertical="center"/>
    </xf>
    <xf numFmtId="0" fontId="14" fillId="0" borderId="11" xfId="17" applyFont="1" applyBorder="1" applyAlignment="1">
      <alignment horizontal="left" vertical="center"/>
    </xf>
    <xf numFmtId="0" fontId="4" fillId="0" borderId="53" xfId="17" applyFont="1" applyBorder="1" applyAlignment="1">
      <alignment horizontal="center" vertical="center"/>
    </xf>
    <xf numFmtId="8" fontId="11" fillId="0" borderId="11" xfId="17" applyNumberFormat="1" applyFont="1" applyBorder="1" applyAlignment="1">
      <alignment vertical="center"/>
    </xf>
    <xf numFmtId="8" fontId="11" fillId="0" borderId="29" xfId="17" applyNumberFormat="1" applyFont="1" applyBorder="1" applyAlignment="1">
      <alignment vertical="center"/>
    </xf>
    <xf numFmtId="8" fontId="11" fillId="0" borderId="0" xfId="17" applyNumberFormat="1" applyFont="1" applyBorder="1" applyAlignment="1">
      <alignment vertical="center"/>
    </xf>
    <xf numFmtId="8" fontId="4" fillId="0" borderId="23" xfId="17" applyNumberFormat="1" applyFont="1" applyBorder="1" applyAlignment="1">
      <alignment vertical="center"/>
    </xf>
    <xf numFmtId="0" fontId="4" fillId="0" borderId="0" xfId="17" applyFont="1" applyBorder="1" applyAlignment="1">
      <alignment vertical="center"/>
    </xf>
    <xf numFmtId="0" fontId="105" fillId="0" borderId="0" xfId="0" applyFont="1" applyAlignment="1">
      <alignment horizontal="left" indent="1"/>
    </xf>
    <xf numFmtId="0" fontId="80" fillId="0" borderId="0" xfId="0" applyFont="1"/>
    <xf numFmtId="0" fontId="11" fillId="0" borderId="0" xfId="0" applyFont="1"/>
    <xf numFmtId="0" fontId="107" fillId="6" borderId="54" xfId="0" applyFont="1" applyFill="1" applyBorder="1" applyAlignment="1">
      <alignment horizontal="left" vertical="center" indent="1"/>
    </xf>
    <xf numFmtId="0" fontId="34" fillId="0" borderId="0" xfId="0" applyFont="1" applyAlignment="1">
      <alignment horizontal="left" vertical="center"/>
    </xf>
    <xf numFmtId="0" fontId="34" fillId="0" borderId="0" xfId="0" applyFont="1" applyBorder="1" applyAlignment="1">
      <alignment horizontal="left" indent="1"/>
    </xf>
    <xf numFmtId="0" fontId="47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right"/>
    </xf>
    <xf numFmtId="8" fontId="6" fillId="0" borderId="12" xfId="0" applyNumberFormat="1" applyFont="1" applyBorder="1"/>
    <xf numFmtId="8" fontId="6" fillId="0" borderId="33" xfId="0" applyNumberFormat="1" applyFont="1" applyBorder="1"/>
    <xf numFmtId="8" fontId="6" fillId="0" borderId="14" xfId="0" applyNumberFormat="1" applyFont="1" applyBorder="1"/>
    <xf numFmtId="164" fontId="1" fillId="5" borderId="83" xfId="18" applyNumberFormat="1" applyFont="1" applyFill="1" applyBorder="1" applyAlignment="1" applyProtection="1"/>
    <xf numFmtId="164" fontId="1" fillId="5" borderId="82" xfId="18" applyNumberFormat="1" applyFont="1" applyFill="1" applyBorder="1" applyAlignment="1" applyProtection="1"/>
    <xf numFmtId="164" fontId="1" fillId="5" borderId="84" xfId="18" applyNumberFormat="1" applyFont="1" applyFill="1" applyBorder="1" applyAlignment="1" applyProtection="1"/>
    <xf numFmtId="0" fontId="47" fillId="0" borderId="0" xfId="0" quotePrefix="1" applyFont="1" applyBorder="1" applyAlignment="1">
      <alignment horizontal="left" vertical="center" wrapText="1" indent="1"/>
    </xf>
    <xf numFmtId="164" fontId="40" fillId="5" borderId="61" xfId="18" applyNumberFormat="1" applyFont="1" applyFill="1" applyBorder="1" applyAlignment="1" applyProtection="1">
      <alignment vertical="center"/>
      <protection locked="0"/>
    </xf>
    <xf numFmtId="164" fontId="40" fillId="5" borderId="64" xfId="18" applyNumberFormat="1" applyFont="1" applyFill="1" applyBorder="1" applyAlignment="1" applyProtection="1">
      <alignment vertical="center"/>
      <protection locked="0"/>
    </xf>
    <xf numFmtId="0" fontId="35" fillId="0" borderId="0" xfId="18" applyFont="1" applyAlignment="1">
      <alignment vertical="top" wrapText="1"/>
    </xf>
    <xf numFmtId="0" fontId="45" fillId="0" borderId="44" xfId="18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60" fillId="5" borderId="1" xfId="18" applyFont="1" applyFill="1" applyBorder="1" applyAlignment="1" applyProtection="1">
      <alignment horizontal="center" vertical="center" wrapText="1"/>
    </xf>
    <xf numFmtId="0" fontId="60" fillId="0" borderId="13" xfId="0" applyFont="1" applyBorder="1" applyAlignment="1" applyProtection="1">
      <alignment wrapText="1"/>
    </xf>
    <xf numFmtId="0" fontId="60" fillId="0" borderId="22" xfId="0" applyFont="1" applyBorder="1" applyAlignment="1" applyProtection="1">
      <alignment wrapText="1"/>
    </xf>
    <xf numFmtId="9" fontId="6" fillId="0" borderId="18" xfId="0" applyNumberFormat="1" applyFont="1" applyBorder="1" applyAlignment="1"/>
    <xf numFmtId="8" fontId="6" fillId="0" borderId="20" xfId="0" applyNumberFormat="1" applyFont="1" applyBorder="1" applyAlignment="1"/>
    <xf numFmtId="164" fontId="34" fillId="5" borderId="109" xfId="18" applyNumberFormat="1" applyFont="1" applyFill="1" applyBorder="1" applyAlignment="1" applyProtection="1">
      <alignment vertical="center"/>
    </xf>
    <xf numFmtId="164" fontId="103" fillId="0" borderId="2" xfId="18" applyNumberFormat="1" applyFont="1" applyFill="1" applyBorder="1" applyAlignment="1" applyProtection="1">
      <alignment vertical="center"/>
    </xf>
    <xf numFmtId="164" fontId="18" fillId="0" borderId="2" xfId="18" applyNumberFormat="1" applyFont="1" applyFill="1" applyBorder="1" applyAlignment="1" applyProtection="1">
      <alignment vertical="center"/>
    </xf>
  </cellXfs>
  <cellStyles count="26">
    <cellStyle name="Article note1" xfId="1" xr:uid="{00000000-0005-0000-0000-000000000000}"/>
    <cellStyle name="Article note2" xfId="2" xr:uid="{00000000-0005-0000-0000-000001000000}"/>
    <cellStyle name="Article note3" xfId="3" xr:uid="{00000000-0005-0000-0000-000002000000}"/>
    <cellStyle name="Article note4" xfId="4" xr:uid="{00000000-0005-0000-0000-000003000000}"/>
    <cellStyle name="Article note5" xfId="5" xr:uid="{00000000-0005-0000-0000-000004000000}"/>
    <cellStyle name="CE" xfId="6" xr:uid="{00000000-0005-0000-0000-000005000000}"/>
    <cellStyle name="Chap 1" xfId="7" xr:uid="{00000000-0005-0000-0000-000006000000}"/>
    <cellStyle name="Chap 2" xfId="8" xr:uid="{00000000-0005-0000-0000-000007000000}"/>
    <cellStyle name="Chap 3" xfId="9" xr:uid="{00000000-0005-0000-0000-000008000000}"/>
    <cellStyle name="Descr Article" xfId="11" xr:uid="{00000000-0005-0000-0000-00000A000000}"/>
    <cellStyle name="Info Entete" xfId="12" xr:uid="{00000000-0005-0000-0000-00000B000000}"/>
    <cellStyle name="Inter Entete" xfId="13" xr:uid="{00000000-0005-0000-0000-00000C000000}"/>
    <cellStyle name="Loc Litteraire" xfId="14" xr:uid="{00000000-0005-0000-0000-00000D000000}"/>
    <cellStyle name="Loc Structuree" xfId="15" xr:uid="{00000000-0005-0000-0000-00000E000000}"/>
    <cellStyle name="Lot" xfId="16" xr:uid="{00000000-0005-0000-0000-00000F000000}"/>
    <cellStyle name="Normal" xfId="0" builtinId="0"/>
    <cellStyle name="Normal 2" xfId="17" xr:uid="{00000000-0005-0000-0000-000011000000}"/>
    <cellStyle name="Normal 3" xfId="25" xr:uid="{6807377E-FD54-4831-A615-19A010A4C5BE}"/>
    <cellStyle name="Normal_2006 Menuiserie - BPU" xfId="18" xr:uid="{00000000-0005-0000-0000-000012000000}"/>
    <cellStyle name="Note" xfId="10" builtinId="10" customBuiltin="1"/>
    <cellStyle name="Qte Structuree" xfId="19" xr:uid="{00000000-0005-0000-0000-000013000000}"/>
    <cellStyle name="Structure" xfId="20" xr:uid="{00000000-0005-0000-0000-000014000000}"/>
    <cellStyle name="Structure Note" xfId="21" xr:uid="{00000000-0005-0000-0000-000015000000}"/>
    <cellStyle name="Structure_BPU Peinture Edition2006 En cours" xfId="22" xr:uid="{00000000-0005-0000-0000-000016000000}"/>
    <cellStyle name="Titre Article" xfId="23" xr:uid="{00000000-0005-0000-0000-000017000000}"/>
    <cellStyle name="Titre Entete" xfId="24" xr:uid="{00000000-0005-0000-0000-000018000000}"/>
  </cellStyles>
  <dxfs count="6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rgb="FFCCFFCC"/>
      </font>
    </dxf>
    <dxf>
      <font>
        <color rgb="FFCCFFCC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rgb="FFCCFFCC"/>
      </font>
    </dxf>
    <dxf>
      <font>
        <color rgb="FFCCFFCC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rgb="FFCCFFCC"/>
      </font>
    </dxf>
    <dxf>
      <font>
        <color rgb="FFCCFFCC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1072" name="Picture 1" descr="logoquadri_150dpi_25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E37"/>
  <sheetViews>
    <sheetView showGridLines="0" topLeftCell="A10" zoomScaleNormal="100" zoomScaleSheetLayoutView="100" workbookViewId="0">
      <selection activeCell="I15" sqref="I15"/>
    </sheetView>
  </sheetViews>
  <sheetFormatPr baseColWidth="10" defaultColWidth="11.42578125" defaultRowHeight="12.75"/>
  <cols>
    <col min="1" max="2" width="16.7109375" style="55" customWidth="1"/>
    <col min="3" max="3" width="21.7109375" style="55" customWidth="1"/>
    <col min="4" max="5" width="16.7109375" style="55" customWidth="1"/>
    <col min="6" max="16384" width="11.42578125" style="55"/>
  </cols>
  <sheetData>
    <row r="1" spans="1:5">
      <c r="A1" s="441"/>
      <c r="B1" s="54"/>
    </row>
    <row r="2" spans="1:5" ht="23.25">
      <c r="A2" s="441"/>
      <c r="B2" s="56" t="s">
        <v>30</v>
      </c>
      <c r="C2" s="57"/>
      <c r="D2" s="57"/>
      <c r="E2" s="57"/>
    </row>
    <row r="3" spans="1:5" ht="23.25">
      <c r="A3" s="441"/>
      <c r="B3" s="56" t="s">
        <v>31</v>
      </c>
      <c r="C3" s="57"/>
      <c r="D3" s="57"/>
      <c r="E3" s="57"/>
    </row>
    <row r="4" spans="1:5" ht="20.25">
      <c r="A4" s="441"/>
      <c r="B4" s="58"/>
      <c r="C4" s="57"/>
      <c r="D4" s="57"/>
      <c r="E4" s="57"/>
    </row>
    <row r="5" spans="1:5" ht="15">
      <c r="A5" s="441"/>
      <c r="B5" s="59" t="s">
        <v>19</v>
      </c>
      <c r="C5" s="57"/>
      <c r="D5" s="57"/>
      <c r="E5" s="57"/>
    </row>
    <row r="6" spans="1:5">
      <c r="A6" s="441"/>
      <c r="B6" s="157"/>
      <c r="C6" s="57"/>
      <c r="D6" s="57"/>
      <c r="E6" s="57"/>
    </row>
    <row r="7" spans="1:5">
      <c r="A7" s="441"/>
      <c r="B7" s="60" t="s">
        <v>33</v>
      </c>
      <c r="C7" s="57"/>
      <c r="D7" s="57"/>
      <c r="E7" s="57"/>
    </row>
    <row r="8" spans="1:5">
      <c r="A8" s="61"/>
    </row>
    <row r="9" spans="1:5">
      <c r="A9" s="61"/>
    </row>
    <row r="10" spans="1:5" ht="13.5" thickBot="1">
      <c r="A10" s="61"/>
    </row>
    <row r="11" spans="1:5" ht="12" customHeight="1" thickTop="1">
      <c r="A11" s="62"/>
      <c r="B11" s="63"/>
      <c r="C11" s="63"/>
      <c r="D11" s="63"/>
      <c r="E11" s="64"/>
    </row>
    <row r="12" spans="1:5" ht="12" customHeight="1">
      <c r="A12" s="65"/>
      <c r="B12" s="66"/>
      <c r="C12" s="66"/>
      <c r="D12" s="66"/>
      <c r="E12" s="67"/>
    </row>
    <row r="13" spans="1:5" ht="60">
      <c r="A13" s="165" t="s">
        <v>114</v>
      </c>
      <c r="B13" s="66"/>
      <c r="C13" s="66"/>
      <c r="D13" s="66"/>
      <c r="E13" s="67"/>
    </row>
    <row r="14" spans="1:5" ht="30">
      <c r="A14" s="68"/>
      <c r="B14" s="66"/>
      <c r="C14" s="66"/>
      <c r="D14" s="66"/>
      <c r="E14" s="67"/>
    </row>
    <row r="15" spans="1:5" s="160" customFormat="1" ht="60">
      <c r="A15" s="165" t="s">
        <v>38</v>
      </c>
      <c r="B15" s="158"/>
      <c r="C15" s="158"/>
      <c r="D15" s="158"/>
      <c r="E15" s="159"/>
    </row>
    <row r="16" spans="1:5" ht="12" customHeight="1">
      <c r="A16" s="65"/>
      <c r="B16" s="66"/>
      <c r="C16" s="66"/>
      <c r="D16" s="66"/>
      <c r="E16" s="67"/>
    </row>
    <row r="17" spans="1:5" ht="13.5" thickBot="1">
      <c r="A17" s="69"/>
      <c r="B17" s="70"/>
      <c r="C17" s="70"/>
      <c r="D17" s="70"/>
      <c r="E17" s="71"/>
    </row>
    <row r="18" spans="1:5" ht="12.95" customHeight="1" thickTop="1">
      <c r="A18" s="72"/>
      <c r="B18" s="57"/>
      <c r="C18" s="57"/>
      <c r="D18" s="57"/>
      <c r="E18" s="57"/>
    </row>
    <row r="19" spans="1:5" ht="12.95" customHeight="1">
      <c r="A19" s="72"/>
      <c r="B19" s="57"/>
      <c r="C19" s="57"/>
      <c r="D19" s="57"/>
      <c r="E19" s="57"/>
    </row>
    <row r="20" spans="1:5" ht="39.75" customHeight="1">
      <c r="A20" s="442" t="s">
        <v>35</v>
      </c>
      <c r="B20" s="443"/>
      <c r="C20" s="443"/>
      <c r="D20" s="443"/>
      <c r="E20" s="444"/>
    </row>
    <row r="21" spans="1:5" ht="12.95" customHeight="1">
      <c r="A21" s="77"/>
      <c r="B21" s="66"/>
      <c r="C21" s="66"/>
      <c r="D21" s="66"/>
      <c r="E21" s="66"/>
    </row>
    <row r="22" spans="1:5" ht="12.95" customHeight="1" thickBot="1">
      <c r="A22" s="72"/>
      <c r="B22" s="57"/>
      <c r="C22" s="57"/>
      <c r="D22" s="57"/>
      <c r="E22" s="57"/>
    </row>
    <row r="23" spans="1:5" ht="12" customHeight="1" thickTop="1">
      <c r="A23" s="73"/>
      <c r="B23" s="63"/>
      <c r="C23" s="63"/>
      <c r="D23" s="63"/>
      <c r="E23" s="64"/>
    </row>
    <row r="24" spans="1:5" ht="12" customHeight="1">
      <c r="A24" s="74"/>
      <c r="B24" s="66"/>
      <c r="C24" s="66"/>
      <c r="D24" s="66"/>
      <c r="E24" s="67"/>
    </row>
    <row r="25" spans="1:5" ht="30">
      <c r="A25" s="68" t="s">
        <v>16</v>
      </c>
      <c r="B25" s="66"/>
      <c r="C25" s="66"/>
      <c r="D25" s="66"/>
      <c r="E25" s="67"/>
    </row>
    <row r="26" spans="1:5" ht="30">
      <c r="A26" s="68" t="s">
        <v>17</v>
      </c>
      <c r="B26" s="66"/>
      <c r="C26" s="66"/>
      <c r="D26" s="66"/>
      <c r="E26" s="67"/>
    </row>
    <row r="27" spans="1:5" ht="30">
      <c r="A27" s="68" t="s">
        <v>18</v>
      </c>
      <c r="B27" s="66"/>
      <c r="C27" s="66"/>
      <c r="D27" s="66"/>
      <c r="E27" s="67"/>
    </row>
    <row r="28" spans="1:5" ht="12" customHeight="1">
      <c r="A28" s="74"/>
      <c r="B28" s="66"/>
      <c r="C28" s="66"/>
      <c r="D28" s="66"/>
      <c r="E28" s="67"/>
    </row>
    <row r="29" spans="1:5" ht="12" customHeight="1" thickBot="1">
      <c r="A29" s="75"/>
      <c r="B29" s="70"/>
      <c r="C29" s="70"/>
      <c r="D29" s="70"/>
      <c r="E29" s="71"/>
    </row>
    <row r="30" spans="1:5" ht="13.5" thickTop="1">
      <c r="A30" s="61"/>
    </row>
    <row r="31" spans="1:5">
      <c r="A31" s="61"/>
    </row>
    <row r="32" spans="1:5">
      <c r="A32" s="61"/>
    </row>
    <row r="33" spans="1:5">
      <c r="A33" s="61"/>
    </row>
    <row r="34" spans="1:5">
      <c r="A34" s="61"/>
    </row>
    <row r="35" spans="1:5">
      <c r="A35" s="61"/>
    </row>
    <row r="36" spans="1:5">
      <c r="A36" s="61"/>
    </row>
    <row r="37" spans="1:5" ht="25.5">
      <c r="A37" s="76"/>
      <c r="E37" s="78" t="s">
        <v>39</v>
      </c>
    </row>
  </sheetData>
  <mergeCells count="2">
    <mergeCell ref="A1:A7"/>
    <mergeCell ref="A20:E20"/>
  </mergeCells>
  <phoneticPr fontId="34" type="noConversion"/>
  <printOptions horizontalCentered="1"/>
  <pageMargins left="0.6692913385826772" right="0.6692913385826772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M81"/>
  <sheetViews>
    <sheetView showGridLines="0" tabSelected="1" topLeftCell="A55" zoomScaleNormal="100" zoomScaleSheetLayoutView="100" workbookViewId="0">
      <selection activeCell="K82" sqref="K82"/>
    </sheetView>
  </sheetViews>
  <sheetFormatPr baseColWidth="10" defaultColWidth="11.42578125" defaultRowHeight="12.75"/>
  <cols>
    <col min="1" max="1" width="3" style="3" customWidth="1"/>
    <col min="2" max="2" width="38.140625" style="3" customWidth="1"/>
    <col min="3" max="3" width="8" style="3" customWidth="1"/>
    <col min="4" max="7" width="11.7109375" style="3" customWidth="1"/>
    <col min="8" max="8" width="1.5703125" style="5" customWidth="1"/>
    <col min="9" max="9" width="17.42578125" style="3" bestFit="1" customWidth="1"/>
    <col min="10" max="10" width="3.42578125" style="3" customWidth="1"/>
    <col min="11" max="12" width="7.7109375" style="3" customWidth="1"/>
    <col min="13" max="13" width="9.7109375" style="3" customWidth="1"/>
    <col min="14" max="16384" width="11.42578125" style="3"/>
  </cols>
  <sheetData>
    <row r="1" spans="1:13" s="113" customFormat="1" ht="13.5">
      <c r="A1" s="113" t="str">
        <f>'Page de garde'!A20</f>
        <v>MISSION DE MAÎTRISE D'OEUVRE</v>
      </c>
      <c r="H1" s="114"/>
    </row>
    <row r="2" spans="1:13" s="113" customFormat="1" ht="13.5">
      <c r="A2" s="112" t="str">
        <f>'Page de garde'!A15</f>
        <v>REMPLACEMENT ET RENOVATION D'APPAREILS ELEVATEURS</v>
      </c>
      <c r="H2" s="114"/>
    </row>
    <row r="3" spans="1:13" s="193" customFormat="1" ht="11.25">
      <c r="A3" s="192"/>
      <c r="H3" s="194"/>
    </row>
    <row r="4" spans="1:13" s="362" customFormat="1" ht="23.25">
      <c r="A4" s="360" t="s">
        <v>11</v>
      </c>
      <c r="B4" s="361"/>
      <c r="C4" s="361"/>
      <c r="D4" s="361"/>
      <c r="E4" s="361"/>
      <c r="F4" s="361"/>
      <c r="G4" s="361"/>
      <c r="H4" s="361"/>
      <c r="I4" s="361"/>
      <c r="J4" s="361"/>
    </row>
    <row r="5" spans="1:13" s="198" customFormat="1" ht="12" thickBot="1">
      <c r="A5" s="227"/>
      <c r="B5" s="359"/>
      <c r="C5" s="359"/>
      <c r="D5" s="359"/>
      <c r="E5" s="359"/>
      <c r="F5" s="359"/>
      <c r="G5" s="359"/>
      <c r="H5" s="359"/>
      <c r="I5" s="359"/>
      <c r="J5" s="197"/>
    </row>
    <row r="6" spans="1:13" s="20" customFormat="1" ht="24.95" customHeight="1" thickTop="1" thickBot="1">
      <c r="A6" s="16"/>
      <c r="B6" s="363" t="s">
        <v>41</v>
      </c>
      <c r="C6" s="17"/>
      <c r="D6" s="31" t="s">
        <v>3</v>
      </c>
      <c r="E6" s="32" t="s">
        <v>5</v>
      </c>
      <c r="F6" s="32" t="s">
        <v>5</v>
      </c>
      <c r="G6" s="32" t="s">
        <v>5</v>
      </c>
      <c r="H6" s="18"/>
      <c r="I6" s="40" t="s">
        <v>4</v>
      </c>
      <c r="J6" s="19"/>
      <c r="K6" s="445" t="s">
        <v>26</v>
      </c>
      <c r="L6" s="446"/>
      <c r="M6" s="447"/>
    </row>
    <row r="7" spans="1:13" s="15" customFormat="1" ht="19.5" customHeight="1" thickTop="1" thickBot="1">
      <c r="A7" s="5"/>
      <c r="B7" s="5"/>
      <c r="C7" s="162" t="s">
        <v>20</v>
      </c>
      <c r="D7" s="161" t="s">
        <v>32</v>
      </c>
      <c r="E7" s="161" t="s">
        <v>32</v>
      </c>
      <c r="F7" s="163" t="s">
        <v>32</v>
      </c>
      <c r="G7" s="163" t="s">
        <v>32</v>
      </c>
      <c r="H7" s="5"/>
      <c r="I7" s="38"/>
      <c r="J7" s="21"/>
      <c r="K7" s="123" t="s">
        <v>27</v>
      </c>
      <c r="L7" s="124" t="s">
        <v>28</v>
      </c>
      <c r="M7" s="125" t="s">
        <v>29</v>
      </c>
    </row>
    <row r="8" spans="1:13" s="185" customFormat="1" ht="11.25" customHeight="1" thickTop="1">
      <c r="B8" s="218"/>
      <c r="C8" s="186"/>
      <c r="D8" s="187"/>
      <c r="E8" s="187"/>
      <c r="F8" s="187"/>
      <c r="G8" s="187"/>
      <c r="H8" s="188"/>
      <c r="I8" s="189"/>
      <c r="J8" s="190"/>
      <c r="K8" s="335"/>
      <c r="L8" s="332"/>
      <c r="M8" s="191"/>
    </row>
    <row r="9" spans="1:13" s="79" customFormat="1" ht="15" customHeight="1">
      <c r="B9" s="348" t="s">
        <v>48</v>
      </c>
      <c r="C9" s="80"/>
      <c r="D9" s="106">
        <f>'DPGF MOe TF'!D26</f>
        <v>9</v>
      </c>
      <c r="E9" s="106">
        <f>'DPGF MOe TF'!E26</f>
        <v>9</v>
      </c>
      <c r="F9" s="106">
        <f>'DPGF MOe TF'!F26</f>
        <v>9</v>
      </c>
      <c r="G9" s="106">
        <f>'DPGF MOe TF'!G26</f>
        <v>9</v>
      </c>
      <c r="H9" s="108"/>
      <c r="I9" s="107">
        <f>SUM(D9:H9)</f>
        <v>36</v>
      </c>
      <c r="J9" s="81"/>
      <c r="K9" s="392">
        <f>'DPGF MOe TF'!J26</f>
        <v>9</v>
      </c>
      <c r="L9" s="393">
        <f>'DPGF MOe TF'!K26</f>
        <v>9</v>
      </c>
      <c r="M9" s="394">
        <f>K9+L9</f>
        <v>18</v>
      </c>
    </row>
    <row r="10" spans="1:13" s="219" customFormat="1" ht="11.25">
      <c r="B10" s="347"/>
      <c r="C10" s="220"/>
      <c r="D10" s="221"/>
      <c r="E10" s="221"/>
      <c r="F10" s="221"/>
      <c r="G10" s="221"/>
      <c r="H10" s="222"/>
      <c r="I10" s="223"/>
      <c r="J10" s="224"/>
      <c r="K10" s="183"/>
      <c r="L10" s="184"/>
      <c r="M10" s="225"/>
    </row>
    <row r="11" spans="1:13" s="79" customFormat="1" ht="15">
      <c r="B11" s="348" t="s">
        <v>49</v>
      </c>
      <c r="C11" s="80"/>
      <c r="D11" s="106">
        <f>'DPGF MOe TF'!D54</f>
        <v>13</v>
      </c>
      <c r="E11" s="106">
        <f>'DPGF MOe TF'!E54</f>
        <v>13</v>
      </c>
      <c r="F11" s="106">
        <f>'DPGF MOe TF'!F54</f>
        <v>13</v>
      </c>
      <c r="G11" s="106">
        <f>'DPGF MOe TF'!G54</f>
        <v>13</v>
      </c>
      <c r="H11" s="108"/>
      <c r="I11" s="107">
        <f>SUM(D11:H11)</f>
        <v>52</v>
      </c>
      <c r="J11" s="81"/>
      <c r="K11" s="392">
        <f>'DPGF MOe TF'!J54</f>
        <v>13</v>
      </c>
      <c r="L11" s="393">
        <f>'DPGF MOe TF'!K54</f>
        <v>13</v>
      </c>
      <c r="M11" s="394">
        <f>K11+L11</f>
        <v>26</v>
      </c>
    </row>
    <row r="12" spans="1:13" s="219" customFormat="1" ht="11.25">
      <c r="B12" s="347"/>
      <c r="C12" s="220"/>
      <c r="D12" s="221"/>
      <c r="E12" s="221"/>
      <c r="F12" s="221"/>
      <c r="G12" s="221"/>
      <c r="H12" s="222"/>
      <c r="I12" s="223"/>
      <c r="J12" s="224"/>
      <c r="K12" s="183"/>
      <c r="L12" s="184"/>
      <c r="M12" s="225"/>
    </row>
    <row r="13" spans="1:13" s="79" customFormat="1" ht="15">
      <c r="B13" s="348" t="s">
        <v>53</v>
      </c>
      <c r="C13" s="80"/>
      <c r="D13" s="106">
        <f>SUBTOTAL(9,D14:D18)</f>
        <v>18</v>
      </c>
      <c r="E13" s="106">
        <f t="shared" ref="E13:G13" si="0">SUBTOTAL(9,E14:E18)</f>
        <v>18</v>
      </c>
      <c r="F13" s="106">
        <f t="shared" si="0"/>
        <v>18</v>
      </c>
      <c r="G13" s="106">
        <f t="shared" si="0"/>
        <v>18</v>
      </c>
      <c r="H13" s="108"/>
      <c r="I13" s="107">
        <f>SUBTOTAL(9,I14:I18)</f>
        <v>72</v>
      </c>
      <c r="J13" s="81"/>
      <c r="K13" s="392">
        <f>SUBTOTAL(9,K14:K18)</f>
        <v>18</v>
      </c>
      <c r="L13" s="393">
        <f>SUBTOTAL(9,L14:L18)</f>
        <v>18</v>
      </c>
      <c r="M13" s="394">
        <f>SUBTOTAL(9,M14:M18)</f>
        <v>36</v>
      </c>
    </row>
    <row r="14" spans="1:13" s="353" customFormat="1">
      <c r="B14" s="356" t="s">
        <v>54</v>
      </c>
      <c r="C14" s="354"/>
      <c r="D14" s="349">
        <f>'DPGF MOe TF'!D71</f>
        <v>8</v>
      </c>
      <c r="E14" s="349">
        <f>'DPGF MOe TF'!E71</f>
        <v>8</v>
      </c>
      <c r="F14" s="349">
        <f>'DPGF MOe TF'!F71</f>
        <v>8</v>
      </c>
      <c r="G14" s="349">
        <f>'DPGF MOe TF'!G71</f>
        <v>8</v>
      </c>
      <c r="H14" s="350"/>
      <c r="I14" s="351">
        <f>SUM(D14:H14)</f>
        <v>32</v>
      </c>
      <c r="J14" s="355"/>
      <c r="K14" s="132">
        <f>'DPGF MOe TF'!J71</f>
        <v>8</v>
      </c>
      <c r="L14" s="133">
        <f>'DPGF MOe TF'!K71</f>
        <v>8</v>
      </c>
      <c r="M14" s="352">
        <f>K14+L14</f>
        <v>16</v>
      </c>
    </row>
    <row r="15" spans="1:13" s="353" customFormat="1">
      <c r="B15" s="356" t="s">
        <v>111</v>
      </c>
      <c r="C15" s="354"/>
      <c r="D15" s="349">
        <f>'DPGF MOe TF'!D77</f>
        <v>2</v>
      </c>
      <c r="E15" s="349">
        <f>'DPGF MOe TF'!E77</f>
        <v>2</v>
      </c>
      <c r="F15" s="349">
        <f>'DPGF MOe TF'!F77</f>
        <v>2</v>
      </c>
      <c r="G15" s="349">
        <f>'DPGF MOe TF'!G77</f>
        <v>2</v>
      </c>
      <c r="H15" s="350"/>
      <c r="I15" s="351">
        <f>SUM(D15:H15)</f>
        <v>8</v>
      </c>
      <c r="J15" s="355"/>
      <c r="K15" s="132">
        <f>'DPGF MOe TF'!J77</f>
        <v>2</v>
      </c>
      <c r="L15" s="133">
        <f>'DPGF MOe TF'!K77</f>
        <v>2</v>
      </c>
      <c r="M15" s="352">
        <f>K15+L15</f>
        <v>4</v>
      </c>
    </row>
    <row r="16" spans="1:13" s="353" customFormat="1" ht="25.5">
      <c r="B16" s="357" t="s">
        <v>112</v>
      </c>
      <c r="C16" s="354"/>
      <c r="D16" s="384">
        <f>'DPGF MOe TF'!D91</f>
        <v>7</v>
      </c>
      <c r="E16" s="384">
        <f>'DPGF MOe TF'!E91</f>
        <v>7</v>
      </c>
      <c r="F16" s="384">
        <f>'DPGF MOe TF'!F91</f>
        <v>7</v>
      </c>
      <c r="G16" s="384">
        <f>'DPGF MOe TF'!G91</f>
        <v>7</v>
      </c>
      <c r="H16" s="385"/>
      <c r="I16" s="386">
        <f>SUM(D16:H16)</f>
        <v>28</v>
      </c>
      <c r="J16" s="364"/>
      <c r="K16" s="387">
        <f>'DPGF MOe TF'!J91</f>
        <v>7</v>
      </c>
      <c r="L16" s="388">
        <f>'DPGF MOe TF'!K91</f>
        <v>7</v>
      </c>
      <c r="M16" s="389">
        <f>K16+L16</f>
        <v>14</v>
      </c>
    </row>
    <row r="17" spans="1:13" s="353" customFormat="1">
      <c r="B17" s="356" t="s">
        <v>113</v>
      </c>
      <c r="C17" s="354"/>
      <c r="D17" s="349">
        <f>'DPGF MOe TF'!D96</f>
        <v>1</v>
      </c>
      <c r="E17" s="349">
        <f>'DPGF MOe TF'!E96</f>
        <v>1</v>
      </c>
      <c r="F17" s="349">
        <f>'DPGF MOe TF'!F96</f>
        <v>1</v>
      </c>
      <c r="G17" s="349">
        <f>'DPGF MOe TF'!G96</f>
        <v>1</v>
      </c>
      <c r="H17" s="350"/>
      <c r="I17" s="351">
        <f>SUM(D17:H17)</f>
        <v>4</v>
      </c>
      <c r="J17" s="355"/>
      <c r="K17" s="132">
        <f>'DPGF MOe TF'!J96</f>
        <v>1</v>
      </c>
      <c r="L17" s="133">
        <f>'DPGF MOe TF'!K96</f>
        <v>1</v>
      </c>
      <c r="M17" s="352">
        <f>K17+L17</f>
        <v>2</v>
      </c>
    </row>
    <row r="18" spans="1:13" s="219" customFormat="1" ht="11.25">
      <c r="B18" s="347"/>
      <c r="C18" s="220"/>
      <c r="D18" s="221"/>
      <c r="E18" s="221"/>
      <c r="F18" s="221"/>
      <c r="G18" s="221"/>
      <c r="H18" s="222"/>
      <c r="I18" s="223"/>
      <c r="J18" s="224"/>
      <c r="K18" s="183"/>
      <c r="L18" s="184"/>
      <c r="M18" s="225"/>
    </row>
    <row r="19" spans="1:13" s="79" customFormat="1" ht="15">
      <c r="B19" s="348" t="s">
        <v>52</v>
      </c>
      <c r="C19" s="80"/>
      <c r="D19" s="106">
        <f>'DPGF MOe TF'!D124</f>
        <v>14</v>
      </c>
      <c r="E19" s="106">
        <f>'DPGF MOe TF'!E124</f>
        <v>14</v>
      </c>
      <c r="F19" s="106">
        <f>'DPGF MOe TF'!F124</f>
        <v>14</v>
      </c>
      <c r="G19" s="106">
        <f>'DPGF MOe TF'!G124</f>
        <v>14</v>
      </c>
      <c r="H19" s="108"/>
      <c r="I19" s="107">
        <f>SUM(D19:H19)</f>
        <v>56</v>
      </c>
      <c r="J19" s="81"/>
      <c r="K19" s="392">
        <f>'DPGF MOe TF'!J124</f>
        <v>14</v>
      </c>
      <c r="L19" s="393">
        <f>'DPGF MOe TF'!K124</f>
        <v>14</v>
      </c>
      <c r="M19" s="394">
        <f>K19+L19</f>
        <v>28</v>
      </c>
    </row>
    <row r="20" spans="1:13" s="219" customFormat="1" ht="11.25">
      <c r="B20" s="347"/>
      <c r="C20" s="220"/>
      <c r="D20" s="221"/>
      <c r="E20" s="221"/>
      <c r="F20" s="221"/>
      <c r="G20" s="221"/>
      <c r="H20" s="222"/>
      <c r="I20" s="223"/>
      <c r="J20" s="224"/>
      <c r="K20" s="183"/>
      <c r="L20" s="184"/>
      <c r="M20" s="225"/>
    </row>
    <row r="21" spans="1:13" s="79" customFormat="1" ht="15">
      <c r="B21" s="348" t="s">
        <v>51</v>
      </c>
      <c r="C21" s="80"/>
      <c r="D21" s="106">
        <f>'DPGF MOe TF'!D147</f>
        <v>12</v>
      </c>
      <c r="E21" s="106">
        <f>'DPGF MOe TF'!E147</f>
        <v>12</v>
      </c>
      <c r="F21" s="106">
        <f>'DPGF MOe TF'!F147</f>
        <v>12</v>
      </c>
      <c r="G21" s="106">
        <f>'DPGF MOe TF'!G147</f>
        <v>12</v>
      </c>
      <c r="H21" s="108"/>
      <c r="I21" s="107">
        <f>SUM(D21:H21)</f>
        <v>48</v>
      </c>
      <c r="J21" s="81"/>
      <c r="K21" s="392">
        <f>'DPGF MOe TF'!J147</f>
        <v>12</v>
      </c>
      <c r="L21" s="393">
        <f>'DPGF MOe TF'!K147</f>
        <v>12</v>
      </c>
      <c r="M21" s="394">
        <f>K21+L21</f>
        <v>24</v>
      </c>
    </row>
    <row r="22" spans="1:13" s="115" customFormat="1" ht="13.5" thickBot="1">
      <c r="B22" s="116"/>
      <c r="C22" s="116"/>
      <c r="D22" s="121"/>
      <c r="E22" s="121"/>
      <c r="F22" s="121"/>
      <c r="G22" s="121"/>
      <c r="H22" s="117"/>
      <c r="I22" s="118"/>
      <c r="J22" s="119"/>
      <c r="K22" s="128"/>
      <c r="L22" s="129"/>
      <c r="M22" s="130"/>
    </row>
    <row r="23" spans="1:13" s="22" customFormat="1" ht="18.75" customHeight="1" thickTop="1" thickBot="1">
      <c r="B23" s="25" t="s">
        <v>44</v>
      </c>
      <c r="C23" s="25"/>
      <c r="D23" s="120">
        <f>SUBTOTAL(9,D9:D22)</f>
        <v>66</v>
      </c>
      <c r="E23" s="120">
        <f>SUBTOTAL(9,E9:E22)</f>
        <v>66</v>
      </c>
      <c r="F23" s="120">
        <f>SUBTOTAL(9,F9:F22)</f>
        <v>66</v>
      </c>
      <c r="G23" s="120">
        <f>SUBTOTAL(9,G9:G22)</f>
        <v>66</v>
      </c>
      <c r="H23" s="24"/>
      <c r="I23" s="131">
        <f>SUBTOTAL(9,I9:I22)</f>
        <v>264</v>
      </c>
      <c r="K23" s="395">
        <f>SUBTOTAL(9,K8:K22)</f>
        <v>66</v>
      </c>
      <c r="L23" s="396">
        <f>SUBTOTAL(9,L8:L22)</f>
        <v>66</v>
      </c>
      <c r="M23" s="137">
        <f>SUBTOTAL(9,M8:M22)</f>
        <v>132</v>
      </c>
    </row>
    <row r="24" spans="1:13" s="22" customFormat="1" ht="18.75" customHeight="1" thickTop="1" thickBot="1">
      <c r="B24" s="25" t="s">
        <v>115</v>
      </c>
      <c r="C24" s="448"/>
      <c r="D24" s="120">
        <f>D23*1.2</f>
        <v>79.2</v>
      </c>
      <c r="E24" s="120">
        <f>E23*1.2</f>
        <v>79.2</v>
      </c>
      <c r="F24" s="120">
        <f>F23*1.2</f>
        <v>79.2</v>
      </c>
      <c r="G24" s="120">
        <f>G23*1.2</f>
        <v>79.2</v>
      </c>
      <c r="H24" s="24"/>
      <c r="I24" s="131">
        <f>SUBTOTAL(9,D24:G24)</f>
        <v>316.8</v>
      </c>
      <c r="K24" s="451"/>
      <c r="L24" s="451"/>
      <c r="M24" s="452"/>
    </row>
    <row r="25" spans="1:13" s="358" customFormat="1" ht="12" thickTop="1">
      <c r="A25" s="198"/>
      <c r="B25" s="198"/>
      <c r="C25" s="198"/>
      <c r="D25" s="198"/>
      <c r="E25" s="198"/>
      <c r="F25" s="198"/>
      <c r="G25" s="198"/>
      <c r="H25" s="198"/>
      <c r="I25" s="198"/>
    </row>
    <row r="26" spans="1:13">
      <c r="B26" s="29" t="s">
        <v>12</v>
      </c>
      <c r="C26" s="29"/>
      <c r="D26" s="28"/>
      <c r="E26" s="28"/>
      <c r="F26" s="28"/>
      <c r="G26" s="28"/>
      <c r="I26" s="28"/>
    </row>
    <row r="27" spans="1:13" s="26" customFormat="1" ht="12">
      <c r="B27" s="26" t="s">
        <v>13</v>
      </c>
      <c r="H27" s="27"/>
    </row>
    <row r="29" spans="1:13" s="5" customFormat="1" ht="14.25" thickBot="1">
      <c r="A29" s="195"/>
      <c r="B29" s="196"/>
      <c r="C29" s="196"/>
      <c r="D29" s="196"/>
      <c r="E29" s="196"/>
      <c r="F29" s="196"/>
      <c r="G29" s="196"/>
      <c r="H29" s="196"/>
      <c r="I29" s="196"/>
      <c r="J29" s="23"/>
    </row>
    <row r="30" spans="1:13" s="20" customFormat="1" ht="24.95" customHeight="1" thickTop="1" thickBot="1">
      <c r="A30" s="16"/>
      <c r="B30" s="363" t="s">
        <v>42</v>
      </c>
      <c r="C30" s="17"/>
      <c r="D30" s="31" t="s">
        <v>3</v>
      </c>
      <c r="E30" s="32" t="s">
        <v>5</v>
      </c>
      <c r="F30" s="32" t="s">
        <v>5</v>
      </c>
      <c r="G30" s="32" t="s">
        <v>5</v>
      </c>
      <c r="H30" s="18"/>
      <c r="I30" s="40" t="s">
        <v>4</v>
      </c>
      <c r="J30" s="19"/>
      <c r="K30" s="445" t="s">
        <v>26</v>
      </c>
      <c r="L30" s="446"/>
      <c r="M30" s="447"/>
    </row>
    <row r="31" spans="1:13" s="15" customFormat="1" ht="19.5" customHeight="1" thickTop="1" thickBot="1">
      <c r="A31" s="5"/>
      <c r="B31" s="5"/>
      <c r="C31" s="162" t="s">
        <v>20</v>
      </c>
      <c r="D31" s="161" t="s">
        <v>32</v>
      </c>
      <c r="E31" s="161" t="s">
        <v>32</v>
      </c>
      <c r="F31" s="163" t="s">
        <v>32</v>
      </c>
      <c r="G31" s="163" t="s">
        <v>32</v>
      </c>
      <c r="H31" s="5"/>
      <c r="I31" s="38"/>
      <c r="J31" s="21"/>
      <c r="K31" s="123" t="s">
        <v>27</v>
      </c>
      <c r="L31" s="124" t="s">
        <v>28</v>
      </c>
      <c r="M31" s="125" t="s">
        <v>29</v>
      </c>
    </row>
    <row r="32" spans="1:13" s="185" customFormat="1" ht="11.25" customHeight="1" thickTop="1">
      <c r="B32" s="218"/>
      <c r="C32" s="186"/>
      <c r="D32" s="187"/>
      <c r="E32" s="187"/>
      <c r="F32" s="187"/>
      <c r="G32" s="187"/>
      <c r="H32" s="188"/>
      <c r="I32" s="189"/>
      <c r="J32" s="190"/>
      <c r="K32" s="335"/>
      <c r="L32" s="332"/>
      <c r="M32" s="191"/>
    </row>
    <row r="33" spans="2:13" s="79" customFormat="1" ht="15" customHeight="1">
      <c r="B33" s="348" t="str">
        <f>B9</f>
        <v xml:space="preserve">3 -ÉTUDES D’AVANT-PROJET (AVP)  </v>
      </c>
      <c r="C33" s="80"/>
      <c r="D33" s="106">
        <f>'DPGF MOe TO1'!D26</f>
        <v>9</v>
      </c>
      <c r="E33" s="106">
        <f>'DPGF MOe TO1'!E26</f>
        <v>9</v>
      </c>
      <c r="F33" s="106">
        <f>'DPGF MOe TO1'!F26</f>
        <v>9</v>
      </c>
      <c r="G33" s="106">
        <f>'DPGF MOe TO1'!G26</f>
        <v>9</v>
      </c>
      <c r="H33" s="108"/>
      <c r="I33" s="107">
        <f>SUM(D33:H33)</f>
        <v>36</v>
      </c>
      <c r="J33" s="81"/>
      <c r="K33" s="132">
        <f>'DPGF MOe TO1'!J26</f>
        <v>9</v>
      </c>
      <c r="L33" s="133">
        <f>'DPGF MOe TO1'!K26</f>
        <v>9</v>
      </c>
      <c r="M33" s="134">
        <f>K33+L33</f>
        <v>18</v>
      </c>
    </row>
    <row r="34" spans="2:13" s="219" customFormat="1" ht="11.25">
      <c r="B34" s="347"/>
      <c r="C34" s="220"/>
      <c r="D34" s="221"/>
      <c r="E34" s="221"/>
      <c r="F34" s="221"/>
      <c r="G34" s="221"/>
      <c r="H34" s="222"/>
      <c r="I34" s="223"/>
      <c r="J34" s="224"/>
      <c r="K34" s="183"/>
      <c r="L34" s="184"/>
      <c r="M34" s="225"/>
    </row>
    <row r="35" spans="2:13" s="79" customFormat="1" ht="15">
      <c r="B35" s="348" t="str">
        <f>B11</f>
        <v>4 - ÉTUDES DE PROJET (PRO)</v>
      </c>
      <c r="C35" s="80"/>
      <c r="D35" s="106">
        <f>'DPGF MOe TO1'!D54</f>
        <v>13</v>
      </c>
      <c r="E35" s="106">
        <f>'DPGF MOe TO1'!E54</f>
        <v>13</v>
      </c>
      <c r="F35" s="106">
        <f>'DPGF MOe TO1'!F54</f>
        <v>13</v>
      </c>
      <c r="G35" s="106">
        <f>'DPGF MOe TO1'!G54</f>
        <v>13</v>
      </c>
      <c r="H35" s="108"/>
      <c r="I35" s="107">
        <f>SUM(D35:H35)</f>
        <v>52</v>
      </c>
      <c r="J35" s="81"/>
      <c r="K35" s="132">
        <f>'DPGF MOe TO1'!J54</f>
        <v>13</v>
      </c>
      <c r="L35" s="133">
        <f>'DPGF MOe TO1'!K54</f>
        <v>13</v>
      </c>
      <c r="M35" s="134">
        <f>K35+L35</f>
        <v>26</v>
      </c>
    </row>
    <row r="36" spans="2:13" s="219" customFormat="1" ht="11.25">
      <c r="B36" s="347"/>
      <c r="C36" s="220"/>
      <c r="D36" s="221"/>
      <c r="E36" s="221"/>
      <c r="F36" s="221"/>
      <c r="G36" s="221"/>
      <c r="H36" s="222"/>
      <c r="I36" s="223"/>
      <c r="J36" s="224"/>
      <c r="K36" s="183"/>
      <c r="L36" s="184"/>
      <c r="M36" s="225"/>
    </row>
    <row r="37" spans="2:13" s="79" customFormat="1" ht="15">
      <c r="B37" s="348" t="str">
        <f>B13</f>
        <v>5 - ACT</v>
      </c>
      <c r="C37" s="80"/>
      <c r="D37" s="106">
        <f>SUBTOTAL(9,D38:D42)</f>
        <v>18</v>
      </c>
      <c r="E37" s="106">
        <f t="shared" ref="E37" si="1">SUBTOTAL(9,E38:E42)</f>
        <v>18</v>
      </c>
      <c r="F37" s="106">
        <f t="shared" ref="F37" si="2">SUBTOTAL(9,F38:F42)</f>
        <v>18</v>
      </c>
      <c r="G37" s="106">
        <f t="shared" ref="G37" si="3">SUBTOTAL(9,G38:G42)</f>
        <v>18</v>
      </c>
      <c r="H37" s="108"/>
      <c r="I37" s="107">
        <f>SUBTOTAL(9,I38:I42)</f>
        <v>72</v>
      </c>
      <c r="J37" s="81"/>
      <c r="K37" s="132">
        <f t="shared" ref="K37" si="4">SUBTOTAL(9,K38:K42)</f>
        <v>18</v>
      </c>
      <c r="L37" s="133">
        <f t="shared" ref="L37" si="5">SUBTOTAL(9,L38:L42)</f>
        <v>18</v>
      </c>
      <c r="M37" s="134">
        <f t="shared" ref="M37" si="6">SUBTOTAL(9,M38:M42)</f>
        <v>36</v>
      </c>
    </row>
    <row r="38" spans="2:13" s="353" customFormat="1">
      <c r="B38" s="356" t="str">
        <f>B14</f>
        <v>5.2 - DCE</v>
      </c>
      <c r="C38" s="354"/>
      <c r="D38" s="349">
        <f>'DPGF MOe TF'!D71</f>
        <v>8</v>
      </c>
      <c r="E38" s="349">
        <f>'DPGF MOe TF'!E71</f>
        <v>8</v>
      </c>
      <c r="F38" s="349">
        <f>'DPGF MOe TF'!F71</f>
        <v>8</v>
      </c>
      <c r="G38" s="349">
        <f>'DPGF MOe TF'!G71</f>
        <v>8</v>
      </c>
      <c r="H38" s="350"/>
      <c r="I38" s="351">
        <f>SUM(D38:H38)</f>
        <v>32</v>
      </c>
      <c r="J38" s="355"/>
      <c r="K38" s="132">
        <f>'DPGF MOe TF'!J71</f>
        <v>8</v>
      </c>
      <c r="L38" s="133">
        <f>'DPGF MOe TF'!K71</f>
        <v>8</v>
      </c>
      <c r="M38" s="352">
        <f>K38+L38</f>
        <v>16</v>
      </c>
    </row>
    <row r="39" spans="2:13" s="353" customFormat="1">
      <c r="B39" s="356" t="str">
        <f>B15</f>
        <v>5.3 -  Assistance pendant la phase de consultation</v>
      </c>
      <c r="C39" s="354"/>
      <c r="D39" s="349">
        <f>'DPGF MOe TF'!D77</f>
        <v>2</v>
      </c>
      <c r="E39" s="349">
        <f>'DPGF MOe TF'!E77</f>
        <v>2</v>
      </c>
      <c r="F39" s="349">
        <f>'DPGF MOe TF'!F77</f>
        <v>2</v>
      </c>
      <c r="G39" s="349">
        <f>'DPGF MOe TF'!G77</f>
        <v>2</v>
      </c>
      <c r="H39" s="350"/>
      <c r="I39" s="351">
        <f>SUM(D39:H39)</f>
        <v>8</v>
      </c>
      <c r="J39" s="355"/>
      <c r="K39" s="132">
        <f>'DPGF MOe TF'!J77</f>
        <v>2</v>
      </c>
      <c r="L39" s="133">
        <f>'DPGF MOe TF'!K77</f>
        <v>2</v>
      </c>
      <c r="M39" s="352">
        <f>K39+L39</f>
        <v>4</v>
      </c>
    </row>
    <row r="40" spans="2:13" s="353" customFormat="1" ht="25.5">
      <c r="B40" s="357" t="str">
        <f>B16</f>
        <v>5.4 - Assistance pour l’examen des candidatures et l’analyse des offres</v>
      </c>
      <c r="C40" s="354"/>
      <c r="D40" s="384">
        <f>'DPGF MOe TF'!D91</f>
        <v>7</v>
      </c>
      <c r="E40" s="384">
        <f>'DPGF MOe TF'!E91</f>
        <v>7</v>
      </c>
      <c r="F40" s="384">
        <f>'DPGF MOe TF'!F91</f>
        <v>7</v>
      </c>
      <c r="G40" s="384">
        <f>'DPGF MOe TF'!G91</f>
        <v>7</v>
      </c>
      <c r="H40" s="385"/>
      <c r="I40" s="386">
        <f>SUM(D40:H40)</f>
        <v>28</v>
      </c>
      <c r="J40" s="364"/>
      <c r="K40" s="387">
        <f>'DPGF MOe TF'!J91</f>
        <v>7</v>
      </c>
      <c r="L40" s="388">
        <f>'DPGF MOe TF'!K91</f>
        <v>7</v>
      </c>
      <c r="M40" s="389">
        <f>K40+L40</f>
        <v>14</v>
      </c>
    </row>
    <row r="41" spans="2:13" s="353" customFormat="1">
      <c r="B41" s="356" t="str">
        <f>B17</f>
        <v>5.5 - Assistance préalable à la notification des marchés</v>
      </c>
      <c r="C41" s="354"/>
      <c r="D41" s="349">
        <f>'DPGF MOe TF'!D96</f>
        <v>1</v>
      </c>
      <c r="E41" s="349">
        <f>'DPGF MOe TF'!E96</f>
        <v>1</v>
      </c>
      <c r="F41" s="349">
        <f>'DPGF MOe TF'!F96</f>
        <v>1</v>
      </c>
      <c r="G41" s="349">
        <f>'DPGF MOe TF'!G96</f>
        <v>1</v>
      </c>
      <c r="H41" s="350"/>
      <c r="I41" s="351">
        <f>SUM(D41:H41)</f>
        <v>4</v>
      </c>
      <c r="J41" s="355"/>
      <c r="K41" s="387">
        <f>'DPGF MOe TF'!J96</f>
        <v>1</v>
      </c>
      <c r="L41" s="388">
        <f>'DPGF MOe TF'!K96</f>
        <v>1</v>
      </c>
      <c r="M41" s="352">
        <f>K41+L41</f>
        <v>2</v>
      </c>
    </row>
    <row r="42" spans="2:13" s="219" customFormat="1" ht="11.25">
      <c r="B42" s="347"/>
      <c r="C42" s="220"/>
      <c r="D42" s="221"/>
      <c r="E42" s="221"/>
      <c r="F42" s="221"/>
      <c r="G42" s="221"/>
      <c r="H42" s="222"/>
      <c r="I42" s="223"/>
      <c r="J42" s="224"/>
      <c r="K42" s="183"/>
      <c r="L42" s="184"/>
      <c r="M42" s="225"/>
    </row>
    <row r="43" spans="2:13" s="79" customFormat="1" ht="15">
      <c r="B43" s="348" t="str">
        <f>B19</f>
        <v>6 - VISA / DET</v>
      </c>
      <c r="C43" s="80"/>
      <c r="D43" s="106">
        <f>'DPGF MOe TO1'!D124</f>
        <v>14</v>
      </c>
      <c r="E43" s="106">
        <f>'DPGF MOe TO1'!E124</f>
        <v>14</v>
      </c>
      <c r="F43" s="106">
        <f>'DPGF MOe TO1'!F124</f>
        <v>14</v>
      </c>
      <c r="G43" s="106">
        <f>'DPGF MOe TO1'!G124</f>
        <v>14</v>
      </c>
      <c r="H43" s="108"/>
      <c r="I43" s="107">
        <f>SUM(D43:H43)</f>
        <v>56</v>
      </c>
      <c r="J43" s="81"/>
      <c r="K43" s="132">
        <f>'DPGF MOe TO1'!J124</f>
        <v>14</v>
      </c>
      <c r="L43" s="133">
        <f>'DPGF MOe TO1'!K124</f>
        <v>14</v>
      </c>
      <c r="M43" s="134">
        <f>K43+L43</f>
        <v>28</v>
      </c>
    </row>
    <row r="44" spans="2:13" s="219" customFormat="1" ht="11.25">
      <c r="B44" s="347"/>
      <c r="C44" s="220"/>
      <c r="D44" s="221"/>
      <c r="E44" s="221"/>
      <c r="F44" s="221"/>
      <c r="G44" s="221"/>
      <c r="H44" s="222"/>
      <c r="I44" s="223"/>
      <c r="J44" s="224"/>
      <c r="K44" s="183"/>
      <c r="L44" s="184"/>
      <c r="M44" s="225"/>
    </row>
    <row r="45" spans="2:13" s="79" customFormat="1" ht="15">
      <c r="B45" s="348" t="str">
        <f>B21</f>
        <v>7 - AOR / GPA</v>
      </c>
      <c r="C45" s="80"/>
      <c r="D45" s="106">
        <f>'DPGF MOe TO1'!D147</f>
        <v>12</v>
      </c>
      <c r="E45" s="106">
        <f>'DPGF MOe TO1'!E147</f>
        <v>12</v>
      </c>
      <c r="F45" s="106">
        <f>'DPGF MOe TO1'!F147</f>
        <v>12</v>
      </c>
      <c r="G45" s="106">
        <f>'DPGF MOe TO1'!G147</f>
        <v>12</v>
      </c>
      <c r="H45" s="108"/>
      <c r="I45" s="107">
        <f>SUM(D45:H45)</f>
        <v>48</v>
      </c>
      <c r="J45" s="81"/>
      <c r="K45" s="132">
        <f>'DPGF MOe TO1'!J147</f>
        <v>12</v>
      </c>
      <c r="L45" s="133">
        <f>'DPGF MOe TO1'!K147</f>
        <v>12</v>
      </c>
      <c r="M45" s="134">
        <f>K45+L45</f>
        <v>24</v>
      </c>
    </row>
    <row r="46" spans="2:13" s="115" customFormat="1" ht="13.5" thickBot="1">
      <c r="B46" s="116"/>
      <c r="C46" s="116"/>
      <c r="D46" s="121"/>
      <c r="E46" s="121"/>
      <c r="F46" s="121"/>
      <c r="G46" s="121"/>
      <c r="H46" s="117"/>
      <c r="I46" s="118"/>
      <c r="J46" s="119"/>
      <c r="K46" s="128"/>
      <c r="L46" s="129"/>
      <c r="M46" s="130"/>
    </row>
    <row r="47" spans="2:13" s="22" customFormat="1" ht="18.75" customHeight="1" thickTop="1" thickBot="1">
      <c r="B47" s="25" t="s">
        <v>45</v>
      </c>
      <c r="C47" s="25"/>
      <c r="D47" s="120">
        <f>SUBTOTAL(9,D33:D46)</f>
        <v>66</v>
      </c>
      <c r="E47" s="120">
        <f>SUBTOTAL(9,E33:E46)</f>
        <v>66</v>
      </c>
      <c r="F47" s="120">
        <f>SUBTOTAL(9,F33:F46)</f>
        <v>66</v>
      </c>
      <c r="G47" s="120">
        <f>SUBTOTAL(9,G33:G46)</f>
        <v>66</v>
      </c>
      <c r="H47" s="24"/>
      <c r="I47" s="131">
        <f>SUBTOTAL(9,I33:I46)</f>
        <v>264</v>
      </c>
      <c r="K47" s="135">
        <f>SUBTOTAL(9,K32:K46)</f>
        <v>66</v>
      </c>
      <c r="L47" s="136">
        <f>SUBTOTAL(9,L32:L46)</f>
        <v>66</v>
      </c>
      <c r="M47" s="137">
        <f>SUBTOTAL(9,M32:M46)</f>
        <v>132</v>
      </c>
    </row>
    <row r="48" spans="2:13" s="22" customFormat="1" ht="18.75" customHeight="1" thickTop="1" thickBot="1">
      <c r="B48" s="25" t="s">
        <v>116</v>
      </c>
      <c r="C48" s="448"/>
      <c r="D48" s="120">
        <f>D47*1.2</f>
        <v>79.2</v>
      </c>
      <c r="E48" s="120">
        <f>E47*1.2</f>
        <v>79.2</v>
      </c>
      <c r="F48" s="120">
        <f>F47*1.2</f>
        <v>79.2</v>
      </c>
      <c r="G48" s="120">
        <f>G47*1.2</f>
        <v>79.2</v>
      </c>
      <c r="H48" s="24"/>
      <c r="I48" s="131">
        <f>SUBTOTAL(9,D48:G48)</f>
        <v>316.8</v>
      </c>
      <c r="K48" s="451"/>
      <c r="L48" s="451"/>
      <c r="M48" s="452"/>
    </row>
    <row r="49" spans="1:13" s="15" customFormat="1" ht="13.5" thickTop="1">
      <c r="A49" s="5"/>
      <c r="B49" s="5"/>
      <c r="C49" s="5"/>
      <c r="D49" s="5"/>
      <c r="E49" s="5"/>
      <c r="F49" s="5"/>
      <c r="G49" s="5"/>
      <c r="H49" s="5"/>
      <c r="I49" s="5"/>
    </row>
    <row r="50" spans="1:13">
      <c r="B50" s="29" t="s">
        <v>12</v>
      </c>
      <c r="C50" s="29"/>
      <c r="D50" s="28"/>
      <c r="E50" s="28"/>
      <c r="F50" s="28"/>
      <c r="G50" s="28"/>
      <c r="I50" s="28"/>
    </row>
    <row r="51" spans="1:13" s="26" customFormat="1" ht="12">
      <c r="B51" s="26" t="s">
        <v>13</v>
      </c>
      <c r="H51" s="27"/>
    </row>
    <row r="53" spans="1:13" s="5" customFormat="1" ht="14.25" thickBot="1">
      <c r="A53" s="195"/>
      <c r="B53" s="196"/>
      <c r="C53" s="196"/>
      <c r="D53" s="196"/>
      <c r="E53" s="196"/>
      <c r="F53" s="196"/>
      <c r="G53" s="196"/>
      <c r="H53" s="196"/>
      <c r="I53" s="196"/>
      <c r="J53" s="23"/>
    </row>
    <row r="54" spans="1:13" s="20" customFormat="1" ht="24.95" customHeight="1" thickTop="1" thickBot="1">
      <c r="A54" s="16"/>
      <c r="B54" s="363" t="s">
        <v>43</v>
      </c>
      <c r="C54" s="17"/>
      <c r="D54" s="31" t="s">
        <v>3</v>
      </c>
      <c r="E54" s="32" t="s">
        <v>5</v>
      </c>
      <c r="F54" s="32" t="s">
        <v>5</v>
      </c>
      <c r="G54" s="32" t="s">
        <v>5</v>
      </c>
      <c r="H54" s="18"/>
      <c r="I54" s="40" t="s">
        <v>4</v>
      </c>
      <c r="J54" s="19"/>
      <c r="K54" s="445" t="s">
        <v>26</v>
      </c>
      <c r="L54" s="446"/>
      <c r="M54" s="447"/>
    </row>
    <row r="55" spans="1:13" s="15" customFormat="1" ht="19.5" customHeight="1" thickTop="1" thickBot="1">
      <c r="A55" s="5"/>
      <c r="B55" s="5"/>
      <c r="C55" s="162" t="s">
        <v>20</v>
      </c>
      <c r="D55" s="161" t="s">
        <v>32</v>
      </c>
      <c r="E55" s="161" t="s">
        <v>32</v>
      </c>
      <c r="F55" s="163" t="s">
        <v>32</v>
      </c>
      <c r="G55" s="163" t="s">
        <v>32</v>
      </c>
      <c r="H55" s="5"/>
      <c r="I55" s="38"/>
      <c r="J55" s="21"/>
      <c r="K55" s="123" t="s">
        <v>27</v>
      </c>
      <c r="L55" s="124" t="s">
        <v>28</v>
      </c>
      <c r="M55" s="125" t="s">
        <v>29</v>
      </c>
    </row>
    <row r="56" spans="1:13" s="185" customFormat="1" ht="11.25" customHeight="1" thickTop="1">
      <c r="B56" s="218"/>
      <c r="C56" s="186"/>
      <c r="D56" s="187"/>
      <c r="E56" s="187"/>
      <c r="F56" s="187"/>
      <c r="G56" s="187"/>
      <c r="H56" s="188"/>
      <c r="I56" s="189"/>
      <c r="J56" s="190"/>
      <c r="K56" s="335"/>
      <c r="L56" s="332"/>
      <c r="M56" s="191"/>
    </row>
    <row r="57" spans="1:13" s="79" customFormat="1" ht="15" customHeight="1">
      <c r="B57" s="348" t="str">
        <f>B9</f>
        <v xml:space="preserve">3 -ÉTUDES D’AVANT-PROJET (AVP)  </v>
      </c>
      <c r="C57" s="80"/>
      <c r="D57" s="106">
        <f>'DPGF MOe TO2'!D26</f>
        <v>9</v>
      </c>
      <c r="E57" s="106">
        <f>'DPGF MOe TO2'!E26</f>
        <v>9</v>
      </c>
      <c r="F57" s="106">
        <f>'DPGF MOe TO2'!F26</f>
        <v>9</v>
      </c>
      <c r="G57" s="106">
        <f>'DPGF MOe TO2'!G26</f>
        <v>9</v>
      </c>
      <c r="H57" s="108"/>
      <c r="I57" s="107">
        <f>SUM(D57:H57)</f>
        <v>36</v>
      </c>
      <c r="J57" s="81"/>
      <c r="K57" s="132">
        <f>'DPGF MOe TO2'!J26</f>
        <v>9</v>
      </c>
      <c r="L57" s="133">
        <f>'DPGF MOe TO2'!K26</f>
        <v>9</v>
      </c>
      <c r="M57" s="134">
        <f>K57+L57</f>
        <v>18</v>
      </c>
    </row>
    <row r="58" spans="1:13" s="219" customFormat="1" ht="11.25">
      <c r="B58" s="347"/>
      <c r="C58" s="220"/>
      <c r="D58" s="221"/>
      <c r="E58" s="221"/>
      <c r="F58" s="221"/>
      <c r="G58" s="221"/>
      <c r="H58" s="222"/>
      <c r="I58" s="223"/>
      <c r="J58" s="224"/>
      <c r="K58" s="183"/>
      <c r="L58" s="184"/>
      <c r="M58" s="225"/>
    </row>
    <row r="59" spans="1:13" s="79" customFormat="1" ht="15">
      <c r="B59" s="348" t="str">
        <f>B11</f>
        <v>4 - ÉTUDES DE PROJET (PRO)</v>
      </c>
      <c r="C59" s="80"/>
      <c r="D59" s="106">
        <f>'DPGF MOe TO2'!D54</f>
        <v>13</v>
      </c>
      <c r="E59" s="106">
        <f>'DPGF MOe TO2'!E54</f>
        <v>13</v>
      </c>
      <c r="F59" s="106">
        <f>'DPGF MOe TO2'!F54</f>
        <v>13</v>
      </c>
      <c r="G59" s="106">
        <f>'DPGF MOe TO2'!G54</f>
        <v>13</v>
      </c>
      <c r="H59" s="108"/>
      <c r="I59" s="107">
        <f>SUM(D59:H59)</f>
        <v>52</v>
      </c>
      <c r="J59" s="81"/>
      <c r="K59" s="132">
        <f>'DPGF MOe TO2'!J54</f>
        <v>13</v>
      </c>
      <c r="L59" s="133">
        <f>'DPGF MOe TO2'!K54</f>
        <v>13</v>
      </c>
      <c r="M59" s="134">
        <f>K59+L59</f>
        <v>26</v>
      </c>
    </row>
    <row r="60" spans="1:13" s="219" customFormat="1" ht="11.25">
      <c r="B60" s="347"/>
      <c r="C60" s="220"/>
      <c r="D60" s="221"/>
      <c r="E60" s="221"/>
      <c r="F60" s="221"/>
      <c r="G60" s="221"/>
      <c r="H60" s="222"/>
      <c r="I60" s="223"/>
      <c r="J60" s="224"/>
      <c r="K60" s="183"/>
      <c r="L60" s="184"/>
      <c r="M60" s="225"/>
    </row>
    <row r="61" spans="1:13" s="79" customFormat="1" ht="15">
      <c r="B61" s="348" t="str">
        <f>B37</f>
        <v>5 - ACT</v>
      </c>
      <c r="C61" s="80"/>
      <c r="D61" s="106">
        <f>SUBTOTAL(9,D62:D66)</f>
        <v>18</v>
      </c>
      <c r="E61" s="106">
        <f t="shared" ref="E61:G61" si="7">SUBTOTAL(9,E62:E66)</f>
        <v>18</v>
      </c>
      <c r="F61" s="106">
        <f t="shared" si="7"/>
        <v>18</v>
      </c>
      <c r="G61" s="106">
        <f t="shared" si="7"/>
        <v>18</v>
      </c>
      <c r="H61" s="108"/>
      <c r="I61" s="107">
        <f>SUBTOTAL(9,I62:I66)</f>
        <v>72</v>
      </c>
      <c r="J61" s="81"/>
      <c r="K61" s="132">
        <f t="shared" ref="K61:M61" si="8">SUBTOTAL(9,K62:K66)</f>
        <v>18</v>
      </c>
      <c r="L61" s="133">
        <f t="shared" ref="L61" si="9">SUBTOTAL(9,L62:L66)</f>
        <v>18</v>
      </c>
      <c r="M61" s="134">
        <f t="shared" si="8"/>
        <v>36</v>
      </c>
    </row>
    <row r="62" spans="1:13" s="353" customFormat="1">
      <c r="B62" s="356" t="str">
        <f t="shared" ref="B62:B65" si="10">B38</f>
        <v>5.2 - DCE</v>
      </c>
      <c r="C62" s="354"/>
      <c r="D62" s="349">
        <f>'DPGF MOe TF'!D71</f>
        <v>8</v>
      </c>
      <c r="E62" s="349">
        <f>'DPGF MOe TF'!E71</f>
        <v>8</v>
      </c>
      <c r="F62" s="349">
        <f>'DPGF MOe TF'!F71</f>
        <v>8</v>
      </c>
      <c r="G62" s="349">
        <f>'DPGF MOe TF'!G71</f>
        <v>8</v>
      </c>
      <c r="H62" s="350"/>
      <c r="I62" s="351">
        <f>SUM(D62:H62)</f>
        <v>32</v>
      </c>
      <c r="J62" s="355"/>
      <c r="K62" s="132">
        <f>'DPGF MOe TF'!J71</f>
        <v>8</v>
      </c>
      <c r="L62" s="133">
        <f>'DPGF MOe TF'!K71</f>
        <v>8</v>
      </c>
      <c r="M62" s="352">
        <f>K62+L62</f>
        <v>16</v>
      </c>
    </row>
    <row r="63" spans="1:13" s="353" customFormat="1">
      <c r="B63" s="356" t="str">
        <f t="shared" si="10"/>
        <v>5.3 -  Assistance pendant la phase de consultation</v>
      </c>
      <c r="C63" s="354"/>
      <c r="D63" s="349">
        <f>'DPGF MOe TF'!D77</f>
        <v>2</v>
      </c>
      <c r="E63" s="349">
        <f>'DPGF MOe TF'!E77</f>
        <v>2</v>
      </c>
      <c r="F63" s="349">
        <f>'DPGF MOe TF'!F77</f>
        <v>2</v>
      </c>
      <c r="G63" s="349">
        <f>'DPGF MOe TF'!G77</f>
        <v>2</v>
      </c>
      <c r="H63" s="350"/>
      <c r="I63" s="351">
        <f>SUM(D63:H63)</f>
        <v>8</v>
      </c>
      <c r="J63" s="355"/>
      <c r="K63" s="132">
        <f>'DPGF MOe TF'!J77</f>
        <v>2</v>
      </c>
      <c r="L63" s="133">
        <f>'DPGF MOe TF'!K77</f>
        <v>2</v>
      </c>
      <c r="M63" s="352">
        <f>K63+L63</f>
        <v>4</v>
      </c>
    </row>
    <row r="64" spans="1:13" s="353" customFormat="1" ht="25.5">
      <c r="B64" s="357" t="str">
        <f t="shared" si="10"/>
        <v>5.4 - Assistance pour l’examen des candidatures et l’analyse des offres</v>
      </c>
      <c r="C64" s="354"/>
      <c r="D64" s="384">
        <f>'DPGF MOe TF'!D91</f>
        <v>7</v>
      </c>
      <c r="E64" s="384">
        <f>'DPGF MOe TF'!E91</f>
        <v>7</v>
      </c>
      <c r="F64" s="384">
        <f>'DPGF MOe TF'!F91</f>
        <v>7</v>
      </c>
      <c r="G64" s="384">
        <f>'DPGF MOe TF'!G91</f>
        <v>7</v>
      </c>
      <c r="H64" s="385"/>
      <c r="I64" s="386">
        <f>SUM(D64:H64)</f>
        <v>28</v>
      </c>
      <c r="J64" s="364"/>
      <c r="K64" s="387">
        <f>'DPGF MOe TF'!J91</f>
        <v>7</v>
      </c>
      <c r="L64" s="388">
        <f>'DPGF MOe TF'!K91</f>
        <v>7</v>
      </c>
      <c r="M64" s="389">
        <f>K64+L64</f>
        <v>14</v>
      </c>
    </row>
    <row r="65" spans="1:13" s="353" customFormat="1">
      <c r="B65" s="356" t="str">
        <f t="shared" si="10"/>
        <v>5.5 - Assistance préalable à la notification des marchés</v>
      </c>
      <c r="C65" s="354"/>
      <c r="D65" s="349">
        <f>'DPGF MOe TF'!D96</f>
        <v>1</v>
      </c>
      <c r="E65" s="349">
        <f>'DPGF MOe TF'!E96</f>
        <v>1</v>
      </c>
      <c r="F65" s="349">
        <f>'DPGF MOe TF'!F96</f>
        <v>1</v>
      </c>
      <c r="G65" s="349">
        <f>'DPGF MOe TF'!G96</f>
        <v>1</v>
      </c>
      <c r="H65" s="350"/>
      <c r="I65" s="351">
        <f>SUM(D65:H65)</f>
        <v>4</v>
      </c>
      <c r="J65" s="355"/>
      <c r="K65" s="387">
        <f>'DPGF MOe TF'!J96</f>
        <v>1</v>
      </c>
      <c r="L65" s="388">
        <f>'DPGF MOe TF'!K96</f>
        <v>1</v>
      </c>
      <c r="M65" s="352">
        <f>K65+L65</f>
        <v>2</v>
      </c>
    </row>
    <row r="66" spans="1:13" s="219" customFormat="1" ht="11.25">
      <c r="B66" s="347"/>
      <c r="C66" s="220"/>
      <c r="D66" s="221"/>
      <c r="E66" s="221"/>
      <c r="F66" s="221"/>
      <c r="G66" s="221"/>
      <c r="H66" s="222"/>
      <c r="I66" s="223"/>
      <c r="J66" s="224"/>
      <c r="K66" s="183"/>
      <c r="L66" s="184"/>
      <c r="M66" s="225"/>
    </row>
    <row r="67" spans="1:13" s="79" customFormat="1" ht="15">
      <c r="B67" s="348" t="str">
        <f>B19</f>
        <v>6 - VISA / DET</v>
      </c>
      <c r="C67" s="80"/>
      <c r="D67" s="106">
        <f>'DPGF MOe TO2'!D124</f>
        <v>14</v>
      </c>
      <c r="E67" s="106">
        <f>'DPGF MOe TO2'!E124</f>
        <v>14</v>
      </c>
      <c r="F67" s="106">
        <f>'DPGF MOe TO2'!F124</f>
        <v>14</v>
      </c>
      <c r="G67" s="106">
        <f>'DPGF MOe TO2'!G124</f>
        <v>14</v>
      </c>
      <c r="H67" s="108"/>
      <c r="I67" s="107">
        <f>SUM(D67:H67)</f>
        <v>56</v>
      </c>
      <c r="J67" s="81"/>
      <c r="K67" s="132">
        <f>'DPGF MOe TO2'!J124</f>
        <v>14</v>
      </c>
      <c r="L67" s="133">
        <f>'DPGF MOe TO2'!K124</f>
        <v>14</v>
      </c>
      <c r="M67" s="134">
        <f>K67+L67</f>
        <v>28</v>
      </c>
    </row>
    <row r="68" spans="1:13" s="219" customFormat="1" ht="11.25">
      <c r="B68" s="347"/>
      <c r="C68" s="220"/>
      <c r="D68" s="221"/>
      <c r="E68" s="221"/>
      <c r="F68" s="221"/>
      <c r="G68" s="221"/>
      <c r="H68" s="222"/>
      <c r="I68" s="223"/>
      <c r="J68" s="224"/>
      <c r="K68" s="183"/>
      <c r="L68" s="184"/>
      <c r="M68" s="225"/>
    </row>
    <row r="69" spans="1:13" s="79" customFormat="1" ht="15">
      <c r="B69" s="348" t="str">
        <f>B21</f>
        <v>7 - AOR / GPA</v>
      </c>
      <c r="C69" s="80"/>
      <c r="D69" s="106">
        <f>'DPGF MOe TO2'!D147</f>
        <v>12</v>
      </c>
      <c r="E69" s="106">
        <f>'DPGF MOe TO2'!E147</f>
        <v>12</v>
      </c>
      <c r="F69" s="106">
        <f>'DPGF MOe TO2'!F147</f>
        <v>12</v>
      </c>
      <c r="G69" s="106">
        <f>'DPGF MOe TO2'!G147</f>
        <v>12</v>
      </c>
      <c r="H69" s="108"/>
      <c r="I69" s="107">
        <f>SUM(D69:H69)</f>
        <v>48</v>
      </c>
      <c r="J69" s="81"/>
      <c r="K69" s="132">
        <f>'DPGF MOe TO2'!J147</f>
        <v>12</v>
      </c>
      <c r="L69" s="133">
        <f>'DPGF MOe TO2'!K147</f>
        <v>12</v>
      </c>
      <c r="M69" s="134">
        <f>K69+L69</f>
        <v>24</v>
      </c>
    </row>
    <row r="70" spans="1:13" s="115" customFormat="1" ht="13.5" thickBot="1">
      <c r="B70" s="116"/>
      <c r="C70" s="116"/>
      <c r="D70" s="121"/>
      <c r="E70" s="121"/>
      <c r="F70" s="121"/>
      <c r="G70" s="121"/>
      <c r="H70" s="117"/>
      <c r="I70" s="118"/>
      <c r="J70" s="119"/>
      <c r="K70" s="128"/>
      <c r="L70" s="129"/>
      <c r="M70" s="130"/>
    </row>
    <row r="71" spans="1:13" s="22" customFormat="1" ht="18.75" customHeight="1" thickTop="1" thickBot="1">
      <c r="B71" s="25" t="s">
        <v>46</v>
      </c>
      <c r="C71" s="25"/>
      <c r="D71" s="120">
        <f>SUBTOTAL(9,D57:D70)</f>
        <v>66</v>
      </c>
      <c r="E71" s="120">
        <f>SUBTOTAL(9,E57:E70)</f>
        <v>66</v>
      </c>
      <c r="F71" s="120">
        <f>SUBTOTAL(9,F57:F70)</f>
        <v>66</v>
      </c>
      <c r="G71" s="120">
        <f>SUBTOTAL(9,G57:G70)</f>
        <v>66</v>
      </c>
      <c r="H71" s="24"/>
      <c r="I71" s="131">
        <f>SUBTOTAL(9,I57:I70)</f>
        <v>264</v>
      </c>
      <c r="K71" s="135">
        <f>SUBTOTAL(9,K56:K70)</f>
        <v>66</v>
      </c>
      <c r="L71" s="136">
        <f>SUBTOTAL(9,L56:L70)</f>
        <v>66</v>
      </c>
      <c r="M71" s="137">
        <f>SUBTOTAL(9,M56:M70)</f>
        <v>132</v>
      </c>
    </row>
    <row r="72" spans="1:13" s="22" customFormat="1" ht="18.75" customHeight="1" thickTop="1" thickBot="1">
      <c r="B72" s="25" t="s">
        <v>117</v>
      </c>
      <c r="C72" s="448"/>
      <c r="D72" s="120">
        <f>D71*1.2</f>
        <v>79.2</v>
      </c>
      <c r="E72" s="120">
        <f>E71*1.2</f>
        <v>79.2</v>
      </c>
      <c r="F72" s="120">
        <f>F71*1.2</f>
        <v>79.2</v>
      </c>
      <c r="G72" s="120">
        <f>G71*1.2</f>
        <v>79.2</v>
      </c>
      <c r="H72" s="24"/>
      <c r="I72" s="131">
        <f>SUBTOTAL(9,D72:G72)</f>
        <v>316.8</v>
      </c>
      <c r="K72" s="451"/>
      <c r="L72" s="451"/>
      <c r="M72" s="452"/>
    </row>
    <row r="73" spans="1:13" s="15" customFormat="1" ht="13.5" thickTop="1">
      <c r="A73" s="5"/>
      <c r="B73" s="5"/>
      <c r="C73" s="5"/>
      <c r="D73" s="5"/>
      <c r="E73" s="5"/>
      <c r="F73" s="5"/>
      <c r="G73" s="5"/>
      <c r="H73" s="5"/>
      <c r="I73" s="5"/>
    </row>
    <row r="74" spans="1:13">
      <c r="B74" s="29" t="s">
        <v>12</v>
      </c>
      <c r="C74" s="29"/>
      <c r="D74" s="28"/>
      <c r="E74" s="28"/>
      <c r="F74" s="28"/>
      <c r="G74" s="28"/>
      <c r="I74" s="28"/>
    </row>
    <row r="75" spans="1:13" s="26" customFormat="1" ht="12">
      <c r="B75" s="26" t="s">
        <v>13</v>
      </c>
      <c r="H75" s="27"/>
    </row>
    <row r="76" spans="1:13" ht="13.5" thickBot="1"/>
    <row r="77" spans="1:13" s="22" customFormat="1" ht="18.75" customHeight="1" thickTop="1" thickBot="1">
      <c r="B77" s="25" t="s">
        <v>118</v>
      </c>
      <c r="C77" s="25"/>
      <c r="D77" s="449">
        <f>D23+D47+D71</f>
        <v>198</v>
      </c>
      <c r="E77" s="449">
        <f t="shared" ref="E77:G77" si="11">E23+E47+E71</f>
        <v>198</v>
      </c>
      <c r="F77" s="449">
        <f t="shared" si="11"/>
        <v>198</v>
      </c>
      <c r="G77" s="449">
        <f t="shared" si="11"/>
        <v>198</v>
      </c>
      <c r="H77" s="24"/>
      <c r="I77" s="131">
        <f>SUBTOTAL(9,D77:G77)</f>
        <v>792</v>
      </c>
      <c r="K77" s="135">
        <f>K23+K47+K71</f>
        <v>198</v>
      </c>
      <c r="L77" s="450">
        <f>L23+L47+L71</f>
        <v>198</v>
      </c>
      <c r="M77" s="137">
        <f>SUBTOTAL(9,M62:M76)</f>
        <v>88</v>
      </c>
    </row>
    <row r="78" spans="1:13" s="22" customFormat="1" ht="18.75" customHeight="1" thickTop="1" thickBot="1">
      <c r="B78" s="25" t="s">
        <v>119</v>
      </c>
      <c r="C78" s="448"/>
      <c r="D78" s="120">
        <f>D77*1.2</f>
        <v>237.6</v>
      </c>
      <c r="E78" s="120">
        <f t="shared" ref="E78:G78" si="12">E77*1.2</f>
        <v>237.6</v>
      </c>
      <c r="F78" s="120">
        <f t="shared" si="12"/>
        <v>237.6</v>
      </c>
      <c r="G78" s="120">
        <f t="shared" si="12"/>
        <v>237.6</v>
      </c>
      <c r="H78" s="24"/>
      <c r="I78" s="131">
        <f>SUBTOTAL(9,D78:G78)</f>
        <v>950.4</v>
      </c>
      <c r="K78" s="451"/>
      <c r="L78" s="451"/>
      <c r="M78" s="452"/>
    </row>
    <row r="79" spans="1:13" s="15" customFormat="1" ht="13.5" thickTop="1">
      <c r="A79" s="5"/>
      <c r="B79" s="5"/>
      <c r="C79" s="5"/>
      <c r="D79" s="5"/>
      <c r="E79" s="5"/>
      <c r="F79" s="5"/>
      <c r="G79" s="5"/>
      <c r="H79" s="5"/>
      <c r="I79" s="5"/>
    </row>
    <row r="80" spans="1:13">
      <c r="B80" s="29" t="s">
        <v>12</v>
      </c>
      <c r="C80" s="29"/>
      <c r="D80" s="28"/>
      <c r="E80" s="28"/>
      <c r="F80" s="28"/>
      <c r="G80" s="28"/>
      <c r="I80" s="28"/>
    </row>
    <row r="81" spans="2:8" s="26" customFormat="1" ht="12">
      <c r="B81" s="26" t="s">
        <v>13</v>
      </c>
      <c r="H81" s="27"/>
    </row>
  </sheetData>
  <mergeCells count="3">
    <mergeCell ref="K54:M54"/>
    <mergeCell ref="K6:M6"/>
    <mergeCell ref="K30:M30"/>
  </mergeCells>
  <phoneticPr fontId="0" type="noConversion"/>
  <pageMargins left="0.19685039370078741" right="0.19685039370078741" top="0.19685039370078741" bottom="0.39370078740157483" header="0.11811023622047245" footer="0.11811023622047245"/>
  <pageSetup paperSize="9" scale="71" fitToHeight="3" orientation="portrait" r:id="rId1"/>
  <headerFooter alignWithMargins="0">
    <oddHeader>&amp;C&amp;"Bookman Old Style,Italique"&amp;9D.P.G.F.</oddHeader>
    <oddFooter>&amp;L&amp;F
&amp;Z&amp;RPage -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67A28-3249-4EA8-ABCE-EF9821C34A63}">
  <sheetPr>
    <tabColor theme="6" tint="0.39997558519241921"/>
    <outlinePr summaryBelow="0"/>
  </sheetPr>
  <dimension ref="A1:T150"/>
  <sheetViews>
    <sheetView showGridLines="0" zoomScaleNormal="100" zoomScaleSheetLayoutView="10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B134" sqref="B134"/>
    </sheetView>
  </sheetViews>
  <sheetFormatPr baseColWidth="10" defaultColWidth="11.42578125" defaultRowHeight="12.75" outlineLevelRow="2"/>
  <cols>
    <col min="1" max="1" width="9.7109375" style="266" customWidth="1"/>
    <col min="2" max="2" width="46.7109375" style="3" customWidth="1"/>
    <col min="3" max="3" width="4.7109375" style="3" customWidth="1"/>
    <col min="4" max="7" width="10.7109375" style="3" customWidth="1"/>
    <col min="8" max="8" width="12.7109375" style="3" customWidth="1"/>
    <col min="9" max="9" width="0.85546875" style="3" customWidth="1"/>
    <col min="10" max="11" width="7.7109375" style="3" customWidth="1"/>
    <col min="12" max="12" width="9.7109375" style="3" customWidth="1"/>
    <col min="13" max="14" width="11.42578125" style="3"/>
    <col min="15" max="15" width="10.42578125" style="3" bestFit="1" customWidth="1"/>
    <col min="16" max="16" width="6.28515625" style="3" bestFit="1" customWidth="1"/>
    <col min="17" max="17" width="3.42578125" style="3" bestFit="1" customWidth="1"/>
    <col min="18" max="18" width="11.42578125" style="3"/>
    <col min="19" max="19" width="11.42578125" style="426"/>
    <col min="20" max="16384" width="11.42578125" style="3"/>
  </cols>
  <sheetData>
    <row r="1" spans="1:19" s="199" customFormat="1" ht="20.25">
      <c r="A1" s="251" t="str">
        <f>'Récap. MOe'!A1</f>
        <v>MISSION DE MAÎTRISE D'OEUVRE</v>
      </c>
      <c r="B1" s="90"/>
      <c r="C1" s="90"/>
      <c r="D1" s="90"/>
      <c r="E1" s="228" t="str">
        <f>'Récap. MOe'!B6</f>
        <v>Tranche Ferme</v>
      </c>
      <c r="F1" s="90"/>
      <c r="G1" s="90"/>
      <c r="H1" s="90"/>
      <c r="I1" s="90"/>
      <c r="S1" s="425"/>
    </row>
    <row r="2" spans="1:19" ht="13.5">
      <c r="A2" s="301" t="str">
        <f>'Récap. MOe'!A2</f>
        <v>REMPLACEMENT ET RENOVATION D'APPAREILS ELEVATEURS</v>
      </c>
      <c r="B2" s="302"/>
      <c r="C2" s="302"/>
      <c r="D2" s="302"/>
      <c r="E2" s="302"/>
      <c r="F2" s="302"/>
      <c r="G2" s="302"/>
      <c r="H2" s="302"/>
      <c r="I2" s="302"/>
      <c r="J2" s="303"/>
      <c r="K2" s="303"/>
      <c r="L2" s="303"/>
    </row>
    <row r="3" spans="1:19" ht="9.9499999999999993" customHeight="1" thickBot="1">
      <c r="A3" s="252"/>
      <c r="B3" s="9"/>
      <c r="C3" s="9"/>
      <c r="D3" s="9"/>
      <c r="E3" s="9"/>
      <c r="F3" s="9"/>
      <c r="G3" s="9"/>
      <c r="H3" s="9"/>
      <c r="I3" s="9"/>
    </row>
    <row r="4" spans="1:19" s="2" customFormat="1" ht="25.5" thickTop="1" thickBot="1">
      <c r="A4" s="253" t="s">
        <v>1</v>
      </c>
      <c r="B4" s="98" t="s">
        <v>0</v>
      </c>
      <c r="C4" s="13"/>
      <c r="D4" s="95" t="s">
        <v>3</v>
      </c>
      <c r="E4" s="96" t="s">
        <v>5</v>
      </c>
      <c r="F4" s="96" t="s">
        <v>5</v>
      </c>
      <c r="G4" s="97" t="s">
        <v>5</v>
      </c>
      <c r="H4" s="93" t="s">
        <v>4</v>
      </c>
      <c r="I4" s="9"/>
      <c r="J4" s="445" t="s">
        <v>26</v>
      </c>
      <c r="K4" s="446"/>
      <c r="L4" s="447"/>
      <c r="O4" s="166"/>
      <c r="P4" s="166"/>
      <c r="Q4" s="166"/>
      <c r="R4" s="166"/>
      <c r="S4" s="177"/>
    </row>
    <row r="5" spans="1:19" s="2" customFormat="1" ht="19.5" thickBot="1">
      <c r="A5" s="254"/>
      <c r="B5" s="99"/>
      <c r="C5" s="92" t="s">
        <v>20</v>
      </c>
      <c r="D5" s="164" t="str">
        <f>'Récap. MOe'!D7</f>
        <v>A compléter ici</v>
      </c>
      <c r="E5" s="164" t="str">
        <f>'Récap. MOe'!E7</f>
        <v>A compléter ici</v>
      </c>
      <c r="F5" s="164" t="str">
        <f>'Récap. MOe'!F7</f>
        <v>A compléter ici</v>
      </c>
      <c r="G5" s="164" t="str">
        <f>'Récap. MOe'!G7</f>
        <v>A compléter ici</v>
      </c>
      <c r="H5" s="94"/>
      <c r="I5" s="9"/>
      <c r="J5" s="123" t="s">
        <v>27</v>
      </c>
      <c r="K5" s="124" t="s">
        <v>28</v>
      </c>
      <c r="L5" s="125" t="s">
        <v>29</v>
      </c>
      <c r="O5" s="166"/>
      <c r="P5" s="166"/>
      <c r="Q5" s="166"/>
      <c r="R5" s="166"/>
      <c r="S5" s="177"/>
    </row>
    <row r="6" spans="1:19" s="2" customFormat="1" ht="9.9499999999999993" customHeight="1" thickBot="1">
      <c r="A6" s="255"/>
      <c r="B6" s="4"/>
      <c r="C6" s="41"/>
      <c r="D6" s="10"/>
      <c r="E6" s="46"/>
      <c r="F6" s="46"/>
      <c r="G6" s="4"/>
      <c r="H6" s="38"/>
      <c r="I6" s="9"/>
      <c r="J6" s="138"/>
      <c r="K6" s="139"/>
      <c r="L6" s="140"/>
      <c r="O6" s="167"/>
      <c r="P6" s="167"/>
      <c r="Q6" s="167"/>
      <c r="R6" s="167"/>
      <c r="S6" s="205"/>
    </row>
    <row r="7" spans="1:19" s="83" customFormat="1" ht="20.100000000000001" customHeight="1" thickBot="1">
      <c r="A7" s="338" t="str">
        <f t="shared" ref="A7" si="0">S7</f>
        <v>TF-1</v>
      </c>
      <c r="B7" s="337" t="str">
        <f>'Récap. MOe'!B9</f>
        <v xml:space="preserve">3 -ÉTUDES D’AVANT-PROJET (AVP)  </v>
      </c>
      <c r="C7" s="298"/>
      <c r="D7" s="299"/>
      <c r="E7" s="292"/>
      <c r="F7" s="292"/>
      <c r="G7" s="293"/>
      <c r="H7" s="309"/>
      <c r="I7" s="9"/>
      <c r="J7" s="310"/>
      <c r="K7" s="311"/>
      <c r="L7" s="312"/>
      <c r="O7" s="168" t="s">
        <v>50</v>
      </c>
      <c r="P7" s="169"/>
      <c r="Q7" s="169"/>
      <c r="R7" s="169"/>
      <c r="S7" s="427" t="str">
        <f t="shared" ref="S7" si="1">IF(R7&lt;&gt;0,O7&amp;"."&amp;P7&amp;"."&amp;Q7&amp;"."&amp;R7,IF(Q7&lt;&gt;0,O7&amp;"."&amp;P7&amp;"."&amp;Q7,IF(P7&lt;&gt;0,O7&amp;"."&amp;P7,IF(O7&lt;&gt;0,O7,""))))</f>
        <v>TF-1</v>
      </c>
    </row>
    <row r="8" spans="1:19" s="216" customFormat="1" ht="11.25" outlineLevel="1">
      <c r="A8" s="257"/>
      <c r="B8" s="210"/>
      <c r="C8" s="229"/>
      <c r="D8" s="211"/>
      <c r="E8" s="212"/>
      <c r="F8" s="212"/>
      <c r="G8" s="213"/>
      <c r="H8" s="214"/>
      <c r="I8" s="215"/>
      <c r="J8" s="147"/>
      <c r="K8" s="145"/>
      <c r="L8" s="204"/>
      <c r="O8" s="230"/>
      <c r="P8" s="230"/>
      <c r="Q8" s="230"/>
      <c r="R8" s="230"/>
      <c r="S8" s="231"/>
    </row>
    <row r="9" spans="1:19" s="53" customFormat="1" ht="15" outlineLevel="1">
      <c r="A9" s="261" t="str">
        <f t="shared" ref="A9:A11" si="2">S9</f>
        <v>TF-1.1</v>
      </c>
      <c r="B9" s="104" t="s">
        <v>40</v>
      </c>
      <c r="C9" s="48"/>
      <c r="D9" s="49"/>
      <c r="E9" s="50"/>
      <c r="F9" s="50"/>
      <c r="G9" s="51"/>
      <c r="H9" s="52">
        <f t="shared" ref="H9:H11" si="3">SUM(D9:G9)</f>
        <v>0</v>
      </c>
      <c r="I9" s="105"/>
      <c r="J9" s="149"/>
      <c r="K9" s="151"/>
      <c r="L9" s="146">
        <f t="shared" ref="L9:L11" si="4">J9+K9</f>
        <v>0</v>
      </c>
      <c r="O9" s="179" t="str">
        <f>O7</f>
        <v>TF-1</v>
      </c>
      <c r="P9" s="179">
        <v>1</v>
      </c>
      <c r="Q9" s="179"/>
      <c r="R9" s="179"/>
      <c r="S9" s="231" t="str">
        <f t="shared" ref="S9:S11" si="5">IF(R9&lt;&gt;0,O9&amp;"."&amp;P9&amp;"."&amp;Q9&amp;"."&amp;R9,IF(Q9&lt;&gt;0,O9&amp;"."&amp;P9&amp;"."&amp;Q9,IF(P9&lt;&gt;0,O9&amp;"."&amp;P9,IF(O9&lt;&gt;0,O9,""))))</f>
        <v>TF-1.1</v>
      </c>
    </row>
    <row r="10" spans="1:19" s="2" customFormat="1" ht="18.75" outlineLevel="1">
      <c r="A10" s="259" t="str">
        <f t="shared" si="2"/>
        <v>TF-1.1.1</v>
      </c>
      <c r="B10" s="101" t="s">
        <v>59</v>
      </c>
      <c r="C10" s="100" t="s">
        <v>2</v>
      </c>
      <c r="D10" s="11">
        <v>1</v>
      </c>
      <c r="E10" s="44">
        <v>1</v>
      </c>
      <c r="F10" s="44">
        <v>1</v>
      </c>
      <c r="G10" s="35">
        <v>1</v>
      </c>
      <c r="H10" s="37">
        <f t="shared" si="3"/>
        <v>4</v>
      </c>
      <c r="I10" s="9"/>
      <c r="J10" s="142">
        <v>1</v>
      </c>
      <c r="K10" s="148">
        <v>1</v>
      </c>
      <c r="L10" s="144">
        <f t="shared" si="4"/>
        <v>2</v>
      </c>
      <c r="O10" s="175" t="str">
        <f>O9</f>
        <v>TF-1</v>
      </c>
      <c r="P10" s="176">
        <f>P9</f>
        <v>1</v>
      </c>
      <c r="Q10" s="176">
        <v>1</v>
      </c>
      <c r="R10" s="176"/>
      <c r="S10" s="177" t="str">
        <f t="shared" si="5"/>
        <v>TF-1.1.1</v>
      </c>
    </row>
    <row r="11" spans="1:19" s="2" customFormat="1" ht="18.75" outlineLevel="1">
      <c r="A11" s="259" t="str">
        <f t="shared" si="2"/>
        <v>TF-1.1.2</v>
      </c>
      <c r="B11" s="101" t="s">
        <v>60</v>
      </c>
      <c r="C11" s="100" t="s">
        <v>2</v>
      </c>
      <c r="D11" s="11">
        <v>1</v>
      </c>
      <c r="E11" s="44">
        <v>1</v>
      </c>
      <c r="F11" s="44">
        <v>1</v>
      </c>
      <c r="G11" s="35">
        <v>1</v>
      </c>
      <c r="H11" s="37">
        <f t="shared" si="3"/>
        <v>4</v>
      </c>
      <c r="I11" s="9"/>
      <c r="J11" s="142">
        <v>1</v>
      </c>
      <c r="K11" s="143">
        <v>1</v>
      </c>
      <c r="L11" s="144">
        <f t="shared" si="4"/>
        <v>2</v>
      </c>
      <c r="O11" s="175" t="str">
        <f>O10</f>
        <v>TF-1</v>
      </c>
      <c r="P11" s="176">
        <f>P10</f>
        <v>1</v>
      </c>
      <c r="Q11" s="176">
        <f>Q10+1</f>
        <v>2</v>
      </c>
      <c r="R11" s="176"/>
      <c r="S11" s="177" t="str">
        <f t="shared" si="5"/>
        <v>TF-1.1.2</v>
      </c>
    </row>
    <row r="12" spans="1:19" s="216" customFormat="1" ht="11.25" outlineLevel="1">
      <c r="A12" s="257"/>
      <c r="B12" s="210"/>
      <c r="C12" s="229"/>
      <c r="D12" s="211"/>
      <c r="E12" s="212"/>
      <c r="F12" s="212"/>
      <c r="G12" s="213"/>
      <c r="H12" s="214">
        <f t="shared" ref="H12:H16" si="6">SUM(D12:G12)</f>
        <v>0</v>
      </c>
      <c r="I12" s="215"/>
      <c r="J12" s="149"/>
      <c r="K12" s="150"/>
      <c r="L12" s="204">
        <f t="shared" ref="L12:L16" si="7">J12+K12</f>
        <v>0</v>
      </c>
    </row>
    <row r="13" spans="1:19" s="53" customFormat="1" ht="15" outlineLevel="1">
      <c r="A13" s="258" t="str">
        <f t="shared" ref="A13:A15" si="8">S13</f>
        <v>TF-1.2</v>
      </c>
      <c r="B13" s="104" t="s">
        <v>36</v>
      </c>
      <c r="C13" s="48"/>
      <c r="D13" s="49"/>
      <c r="E13" s="50"/>
      <c r="F13" s="50"/>
      <c r="G13" s="51"/>
      <c r="H13" s="52">
        <f t="shared" si="6"/>
        <v>0</v>
      </c>
      <c r="I13" s="105"/>
      <c r="J13" s="149"/>
      <c r="K13" s="151"/>
      <c r="L13" s="146">
        <f t="shared" si="7"/>
        <v>0</v>
      </c>
      <c r="O13" s="179" t="str">
        <f>O9</f>
        <v>TF-1</v>
      </c>
      <c r="P13" s="179">
        <v>2</v>
      </c>
      <c r="Q13" s="179"/>
      <c r="R13" s="179"/>
      <c r="S13" s="231" t="str">
        <f t="shared" ref="S13:S15" si="9">IF(R13&lt;&gt;0,O13&amp;"."&amp;P13&amp;"."&amp;Q13&amp;"."&amp;R13,IF(Q13&lt;&gt;0,O13&amp;"."&amp;P13&amp;"."&amp;Q13,IF(P13&lt;&gt;0,O13&amp;"."&amp;P13,IF(O13&lt;&gt;0,O13,""))))</f>
        <v>TF-1.2</v>
      </c>
    </row>
    <row r="14" spans="1:19" s="2" customFormat="1" ht="18.75" outlineLevel="1">
      <c r="A14" s="259" t="str">
        <f t="shared" si="8"/>
        <v>TF-1.2.1</v>
      </c>
      <c r="B14" s="101" t="s">
        <v>61</v>
      </c>
      <c r="C14" s="100" t="s">
        <v>2</v>
      </c>
      <c r="D14" s="11">
        <v>1</v>
      </c>
      <c r="E14" s="44">
        <v>1</v>
      </c>
      <c r="F14" s="44">
        <v>1</v>
      </c>
      <c r="G14" s="35">
        <v>1</v>
      </c>
      <c r="H14" s="37">
        <f t="shared" si="6"/>
        <v>4</v>
      </c>
      <c r="I14" s="9"/>
      <c r="J14" s="142">
        <v>1</v>
      </c>
      <c r="K14" s="148">
        <v>1</v>
      </c>
      <c r="L14" s="144">
        <f t="shared" si="7"/>
        <v>2</v>
      </c>
      <c r="O14" s="175" t="str">
        <f>O13</f>
        <v>TF-1</v>
      </c>
      <c r="P14" s="176">
        <f>P13</f>
        <v>2</v>
      </c>
      <c r="Q14" s="176">
        <v>1</v>
      </c>
      <c r="R14" s="176"/>
      <c r="S14" s="177" t="str">
        <f t="shared" si="9"/>
        <v>TF-1.2.1</v>
      </c>
    </row>
    <row r="15" spans="1:19" s="2" customFormat="1" ht="18.75" outlineLevel="1">
      <c r="A15" s="259" t="str">
        <f t="shared" si="8"/>
        <v>TF-1.2.2</v>
      </c>
      <c r="B15" s="101" t="s">
        <v>103</v>
      </c>
      <c r="C15" s="100" t="s">
        <v>2</v>
      </c>
      <c r="D15" s="11">
        <v>1</v>
      </c>
      <c r="E15" s="44">
        <v>1</v>
      </c>
      <c r="F15" s="44">
        <v>1</v>
      </c>
      <c r="G15" s="35">
        <v>1</v>
      </c>
      <c r="H15" s="37">
        <f t="shared" si="6"/>
        <v>4</v>
      </c>
      <c r="I15" s="9"/>
      <c r="J15" s="142">
        <v>1</v>
      </c>
      <c r="K15" s="143">
        <v>1</v>
      </c>
      <c r="L15" s="144">
        <f t="shared" si="7"/>
        <v>2</v>
      </c>
      <c r="O15" s="178" t="str">
        <f>O13</f>
        <v>TF-1</v>
      </c>
      <c r="P15" s="176">
        <f>P13</f>
        <v>2</v>
      </c>
      <c r="Q15" s="178">
        <v>2</v>
      </c>
      <c r="R15" s="176"/>
      <c r="S15" s="177" t="str">
        <f t="shared" si="9"/>
        <v>TF-1.2.2</v>
      </c>
    </row>
    <row r="16" spans="1:19" s="216" customFormat="1" ht="11.25" outlineLevel="1">
      <c r="A16" s="257"/>
      <c r="B16" s="210"/>
      <c r="C16" s="229"/>
      <c r="D16" s="211"/>
      <c r="E16" s="212"/>
      <c r="F16" s="212"/>
      <c r="G16" s="213"/>
      <c r="H16" s="214">
        <f t="shared" si="6"/>
        <v>0</v>
      </c>
      <c r="I16" s="215"/>
      <c r="J16" s="149"/>
      <c r="K16" s="150"/>
      <c r="L16" s="204">
        <f t="shared" si="7"/>
        <v>0</v>
      </c>
      <c r="O16" s="175"/>
      <c r="P16" s="175"/>
      <c r="Q16" s="178"/>
      <c r="R16" s="176"/>
      <c r="S16" s="205"/>
    </row>
    <row r="17" spans="1:19" s="53" customFormat="1" ht="15" outlineLevel="1">
      <c r="A17" s="258" t="str">
        <f t="shared" ref="A17:A18" si="10">S17</f>
        <v>TF-1.3</v>
      </c>
      <c r="B17" s="104" t="s">
        <v>22</v>
      </c>
      <c r="C17" s="48"/>
      <c r="D17" s="49"/>
      <c r="E17" s="50"/>
      <c r="F17" s="50"/>
      <c r="G17" s="51"/>
      <c r="H17" s="52">
        <f t="shared" ref="H17:H18" si="11">SUM(D17:G17)</f>
        <v>0</v>
      </c>
      <c r="I17" s="105"/>
      <c r="J17" s="149"/>
      <c r="K17" s="151"/>
      <c r="L17" s="146">
        <f t="shared" ref="L17:L24" si="12">J17+K17</f>
        <v>0</v>
      </c>
      <c r="O17" s="179" t="str">
        <f>O7</f>
        <v>TF-1</v>
      </c>
      <c r="P17" s="179">
        <v>3</v>
      </c>
      <c r="Q17" s="179"/>
      <c r="R17" s="179"/>
      <c r="S17" s="231" t="str">
        <f t="shared" ref="S17:S18" si="13">IF(R17&lt;&gt;0,O17&amp;"."&amp;P17&amp;"."&amp;Q17&amp;"."&amp;R17,IF(Q17&lt;&gt;0,O17&amp;"."&amp;P17&amp;"."&amp;Q17,IF(P17&lt;&gt;0,O17&amp;"."&amp;P17,IF(O17&lt;&gt;0,O17,""))))</f>
        <v>TF-1.3</v>
      </c>
    </row>
    <row r="18" spans="1:19" s="2" customFormat="1" ht="27.75" customHeight="1" outlineLevel="1">
      <c r="A18" s="259" t="str">
        <f t="shared" si="10"/>
        <v>TF-1.3.1</v>
      </c>
      <c r="B18" s="102" t="s">
        <v>104</v>
      </c>
      <c r="C18" s="100" t="s">
        <v>2</v>
      </c>
      <c r="D18" s="11">
        <v>1</v>
      </c>
      <c r="E18" s="44">
        <v>1</v>
      </c>
      <c r="F18" s="44">
        <v>1</v>
      </c>
      <c r="G18" s="35">
        <v>1</v>
      </c>
      <c r="H18" s="37">
        <f t="shared" si="11"/>
        <v>4</v>
      </c>
      <c r="I18" s="9"/>
      <c r="J18" s="142">
        <v>1</v>
      </c>
      <c r="K18" s="148">
        <v>1</v>
      </c>
      <c r="L18" s="144">
        <f t="shared" si="12"/>
        <v>2</v>
      </c>
      <c r="O18" s="175" t="str">
        <f>O17</f>
        <v>TF-1</v>
      </c>
      <c r="P18" s="176">
        <f>P17</f>
        <v>3</v>
      </c>
      <c r="Q18" s="176">
        <v>1</v>
      </c>
      <c r="R18" s="176"/>
      <c r="S18" s="177" t="str">
        <f t="shared" si="13"/>
        <v>TF-1.3.1</v>
      </c>
    </row>
    <row r="19" spans="1:19" s="2" customFormat="1" ht="18.75" outlineLevel="1">
      <c r="A19" s="259" t="str">
        <f t="shared" ref="A19" si="14">S19</f>
        <v>TF-1.3.2</v>
      </c>
      <c r="B19" s="102" t="s">
        <v>105</v>
      </c>
      <c r="C19" s="100" t="s">
        <v>2</v>
      </c>
      <c r="D19" s="11">
        <v>1</v>
      </c>
      <c r="E19" s="44">
        <v>1</v>
      </c>
      <c r="F19" s="44">
        <v>1</v>
      </c>
      <c r="G19" s="35">
        <v>1</v>
      </c>
      <c r="H19" s="37">
        <f t="shared" ref="H19" si="15">SUM(D19:G19)</f>
        <v>4</v>
      </c>
      <c r="I19" s="9"/>
      <c r="J19" s="142">
        <v>1</v>
      </c>
      <c r="K19" s="148">
        <v>1</v>
      </c>
      <c r="L19" s="144">
        <f t="shared" ref="L19" si="16">J19+K19</f>
        <v>2</v>
      </c>
      <c r="O19" s="175" t="str">
        <f>O18</f>
        <v>TF-1</v>
      </c>
      <c r="P19" s="176">
        <f>P18</f>
        <v>3</v>
      </c>
      <c r="Q19" s="176">
        <f>Q18+1</f>
        <v>2</v>
      </c>
      <c r="R19" s="176"/>
      <c r="S19" s="177" t="str">
        <f t="shared" ref="S19" si="17">IF(R19&lt;&gt;0,O19&amp;"."&amp;P19&amp;"."&amp;Q19&amp;"."&amp;R19,IF(Q19&lt;&gt;0,O19&amp;"."&amp;P19&amp;"."&amp;Q19,IF(P19&lt;&gt;0,O19&amp;"."&amp;P19,IF(O19&lt;&gt;0,O19,""))))</f>
        <v>TF-1.3.2</v>
      </c>
    </row>
    <row r="20" spans="1:19" s="358" customFormat="1" ht="11.25" outlineLevel="1">
      <c r="A20" s="256"/>
      <c r="B20" s="410"/>
      <c r="C20" s="381"/>
      <c r="D20" s="12"/>
      <c r="E20" s="43"/>
      <c r="F20" s="43"/>
      <c r="G20" s="34"/>
      <c r="H20" s="202"/>
      <c r="I20" s="203"/>
      <c r="J20" s="411"/>
      <c r="K20" s="150"/>
      <c r="L20" s="204">
        <f t="shared" si="12"/>
        <v>0</v>
      </c>
      <c r="O20" s="180"/>
      <c r="P20" s="181"/>
      <c r="Q20" s="180"/>
      <c r="R20" s="181"/>
      <c r="S20" s="182"/>
    </row>
    <row r="21" spans="1:19" s="53" customFormat="1" ht="15" outlineLevel="1">
      <c r="A21" s="258" t="str">
        <f t="shared" ref="A21:A24" si="18">S21</f>
        <v>TF-1.4</v>
      </c>
      <c r="B21" s="104" t="s">
        <v>24</v>
      </c>
      <c r="C21" s="48"/>
      <c r="D21" s="49"/>
      <c r="E21" s="50"/>
      <c r="F21" s="50"/>
      <c r="G21" s="51"/>
      <c r="H21" s="52"/>
      <c r="I21" s="105"/>
      <c r="J21" s="149"/>
      <c r="K21" s="151"/>
      <c r="L21" s="146">
        <f t="shared" si="12"/>
        <v>0</v>
      </c>
      <c r="O21" s="179" t="str">
        <f>O7</f>
        <v>TF-1</v>
      </c>
      <c r="P21" s="179">
        <v>4</v>
      </c>
      <c r="Q21" s="179"/>
      <c r="R21" s="179"/>
      <c r="S21" s="231" t="str">
        <f t="shared" ref="S21:S25" si="19">IF(R21&lt;&gt;0,O21&amp;"."&amp;P21&amp;"."&amp;Q21&amp;"."&amp;R21,IF(Q21&lt;&gt;0,O21&amp;"."&amp;P21&amp;"."&amp;Q21,IF(P21&lt;&gt;0,O21&amp;"."&amp;P21,IF(O21&lt;&gt;0,O21,""))))</f>
        <v>TF-1.4</v>
      </c>
    </row>
    <row r="22" spans="1:19" s="2" customFormat="1" ht="15" customHeight="1" outlineLevel="1">
      <c r="A22" s="259" t="str">
        <f t="shared" si="18"/>
        <v>TF-1.4.1</v>
      </c>
      <c r="B22" s="42" t="s">
        <v>37</v>
      </c>
      <c r="C22" s="6" t="s">
        <v>2</v>
      </c>
      <c r="D22" s="11">
        <v>1</v>
      </c>
      <c r="E22" s="44">
        <v>1</v>
      </c>
      <c r="F22" s="44">
        <v>1</v>
      </c>
      <c r="G22" s="35">
        <v>1</v>
      </c>
      <c r="H22" s="37">
        <f t="shared" ref="H22:H24" si="20">SUM(D22:G22)</f>
        <v>4</v>
      </c>
      <c r="I22" s="9"/>
      <c r="J22" s="142">
        <v>1</v>
      </c>
      <c r="K22" s="148">
        <v>1</v>
      </c>
      <c r="L22" s="144">
        <f t="shared" si="12"/>
        <v>2</v>
      </c>
      <c r="O22" s="175" t="str">
        <f>O21</f>
        <v>TF-1</v>
      </c>
      <c r="P22" s="176">
        <f>P21</f>
        <v>4</v>
      </c>
      <c r="Q22" s="176">
        <v>1</v>
      </c>
      <c r="R22" s="176"/>
      <c r="S22" s="177" t="str">
        <f t="shared" si="19"/>
        <v>TF-1.4.1</v>
      </c>
    </row>
    <row r="23" spans="1:19" s="2" customFormat="1" ht="15" customHeight="1" outlineLevel="1">
      <c r="A23" s="259" t="str">
        <f t="shared" ref="A23" si="21">S23</f>
        <v>TF-1.4.2</v>
      </c>
      <c r="B23" s="42" t="s">
        <v>6</v>
      </c>
      <c r="C23" s="6" t="s">
        <v>2</v>
      </c>
      <c r="D23" s="11">
        <v>1</v>
      </c>
      <c r="E23" s="44">
        <v>1</v>
      </c>
      <c r="F23" s="44">
        <v>1</v>
      </c>
      <c r="G23" s="35">
        <v>1</v>
      </c>
      <c r="H23" s="37">
        <f t="shared" ref="H23" si="22">SUM(D23:G23)</f>
        <v>4</v>
      </c>
      <c r="I23" s="9"/>
      <c r="J23" s="142">
        <v>1</v>
      </c>
      <c r="K23" s="143">
        <v>1</v>
      </c>
      <c r="L23" s="144">
        <f t="shared" ref="L23" si="23">J23+K23</f>
        <v>2</v>
      </c>
      <c r="O23" s="178" t="str">
        <f>O21</f>
        <v>TF-1</v>
      </c>
      <c r="P23" s="176">
        <f>P21</f>
        <v>4</v>
      </c>
      <c r="Q23" s="178">
        <v>2</v>
      </c>
      <c r="R23" s="176"/>
      <c r="S23" s="177" t="str">
        <f t="shared" ref="S23" si="24">IF(R23&lt;&gt;0,O23&amp;"."&amp;P23&amp;"."&amp;Q23&amp;"."&amp;R23,IF(Q23&lt;&gt;0,O23&amp;"."&amp;P23&amp;"."&amp;Q23,IF(P23&lt;&gt;0,O23&amp;"."&amp;P23,IF(O23&lt;&gt;0,O23,""))))</f>
        <v>TF-1.4.2</v>
      </c>
    </row>
    <row r="24" spans="1:19" s="2" customFormat="1" ht="15" customHeight="1" outlineLevel="1">
      <c r="A24" s="259" t="str">
        <f t="shared" si="18"/>
        <v>TF-1.4.3</v>
      </c>
      <c r="B24" s="47" t="s">
        <v>7</v>
      </c>
      <c r="C24" s="6" t="s">
        <v>2</v>
      </c>
      <c r="D24" s="11">
        <v>1</v>
      </c>
      <c r="E24" s="44">
        <v>1</v>
      </c>
      <c r="F24" s="44">
        <v>1</v>
      </c>
      <c r="G24" s="35">
        <v>1</v>
      </c>
      <c r="H24" s="37">
        <f t="shared" si="20"/>
        <v>4</v>
      </c>
      <c r="I24" s="9"/>
      <c r="J24" s="313">
        <v>1</v>
      </c>
      <c r="K24" s="314">
        <v>1</v>
      </c>
      <c r="L24" s="315">
        <f t="shared" si="12"/>
        <v>2</v>
      </c>
      <c r="O24" s="178" t="str">
        <f>O21</f>
        <v>TF-1</v>
      </c>
      <c r="P24" s="176">
        <f>P21</f>
        <v>4</v>
      </c>
      <c r="Q24" s="178">
        <v>3</v>
      </c>
      <c r="R24" s="176"/>
      <c r="S24" s="177" t="str">
        <f t="shared" si="19"/>
        <v>TF-1.4.3</v>
      </c>
    </row>
    <row r="25" spans="1:19" s="1" customFormat="1" ht="15" customHeight="1" outlineLevel="1" thickBot="1">
      <c r="A25" s="304"/>
      <c r="B25" s="5"/>
      <c r="C25" s="320"/>
      <c r="D25" s="305"/>
      <c r="E25" s="306"/>
      <c r="F25" s="306"/>
      <c r="G25" s="307"/>
      <c r="H25" s="308"/>
      <c r="I25" s="9"/>
      <c r="J25" s="149"/>
      <c r="K25" s="151"/>
      <c r="L25" s="146">
        <f t="shared" ref="L25" si="25">J25+K25</f>
        <v>0</v>
      </c>
      <c r="O25" s="167"/>
      <c r="P25" s="167"/>
      <c r="Q25" s="167"/>
      <c r="R25" s="167"/>
      <c r="S25" s="205" t="str">
        <f t="shared" si="19"/>
        <v/>
      </c>
    </row>
    <row r="26" spans="1:19" s="2" customFormat="1" ht="24.95" customHeight="1" thickBot="1">
      <c r="A26" s="404"/>
      <c r="B26" s="342" t="str">
        <f>"TOTAL "&amp;B7</f>
        <v xml:space="preserve">TOTAL 3 -ÉTUDES D’AVANT-PROJET (AVP)  </v>
      </c>
      <c r="C26" s="343"/>
      <c r="D26" s="344">
        <f>SUBTOTAL(9,D8:D25)</f>
        <v>9</v>
      </c>
      <c r="E26" s="344">
        <f>SUBTOTAL(9,E8:E25)</f>
        <v>9</v>
      </c>
      <c r="F26" s="344">
        <f>SUBTOTAL(9,F8:F25)</f>
        <v>9</v>
      </c>
      <c r="G26" s="345">
        <f>SUBTOTAL(9,G8:G25)</f>
        <v>9</v>
      </c>
      <c r="H26" s="346">
        <f>SUBTOTAL(9,H8:H25)</f>
        <v>36</v>
      </c>
      <c r="I26" s="339"/>
      <c r="J26" s="398">
        <f>SUBTOTAL(9,J8:J25)</f>
        <v>9</v>
      </c>
      <c r="K26" s="399">
        <f>SUBTOTAL(9,K8:K25)</f>
        <v>9</v>
      </c>
      <c r="L26" s="400">
        <f>SUBTOTAL(9,L8:L25)</f>
        <v>18</v>
      </c>
      <c r="O26" s="340"/>
      <c r="P26" s="340"/>
      <c r="Q26" s="340"/>
      <c r="R26" s="340"/>
      <c r="S26" s="428"/>
    </row>
    <row r="27" spans="1:19" s="277" customFormat="1" ht="12" thickTop="1">
      <c r="A27" s="274"/>
      <c r="B27" s="290"/>
      <c r="C27" s="291"/>
      <c r="D27" s="246"/>
      <c r="E27" s="247"/>
      <c r="F27" s="247"/>
      <c r="G27" s="248"/>
      <c r="H27" s="275"/>
      <c r="I27" s="276"/>
      <c r="J27" s="234"/>
      <c r="K27" s="249"/>
      <c r="L27" s="250">
        <f t="shared" ref="L27" si="26">J27+K27</f>
        <v>0</v>
      </c>
      <c r="O27" s="233"/>
      <c r="P27" s="233"/>
      <c r="Q27" s="233"/>
      <c r="R27" s="233"/>
      <c r="S27" s="278" t="str">
        <f t="shared" ref="S27:S82" si="27">IF(R27&lt;&gt;0,O27&amp;"."&amp;P27&amp;"."&amp;Q27&amp;"."&amp;R27,IF(Q27&lt;&gt;0,O27&amp;"."&amp;P27&amp;"."&amp;Q27,IF(P27&lt;&gt;0,O27&amp;"."&amp;P27,IF(O27&lt;&gt;0,O27,""))))</f>
        <v/>
      </c>
    </row>
    <row r="28" spans="1:19" s="277" customFormat="1" ht="12" thickBot="1">
      <c r="A28" s="274"/>
      <c r="B28" s="290"/>
      <c r="C28" s="291"/>
      <c r="D28" s="246"/>
      <c r="E28" s="247"/>
      <c r="F28" s="247"/>
      <c r="G28" s="248"/>
      <c r="H28" s="275"/>
      <c r="I28" s="276"/>
      <c r="J28" s="397"/>
      <c r="K28" s="249"/>
      <c r="L28" s="250"/>
      <c r="O28" s="233"/>
      <c r="P28" s="233"/>
      <c r="Q28" s="233"/>
      <c r="R28" s="233"/>
      <c r="S28" s="278"/>
    </row>
    <row r="29" spans="1:19" s="83" customFormat="1" ht="20.100000000000001" customHeight="1" thickBot="1">
      <c r="A29" s="317" t="str">
        <f t="shared" ref="A29" si="28">S29</f>
        <v>TF-2</v>
      </c>
      <c r="B29" s="316" t="str">
        <f>'Récap. MOe'!B11</f>
        <v>4 - ÉTUDES DE PROJET (PRO)</v>
      </c>
      <c r="C29" s="298"/>
      <c r="D29" s="299"/>
      <c r="E29" s="292"/>
      <c r="F29" s="292"/>
      <c r="G29" s="293"/>
      <c r="H29" s="294"/>
      <c r="I29" s="9"/>
      <c r="J29" s="295"/>
      <c r="K29" s="296"/>
      <c r="L29" s="297"/>
      <c r="O29" s="168" t="s">
        <v>56</v>
      </c>
      <c r="P29" s="169"/>
      <c r="Q29" s="169"/>
      <c r="R29" s="169"/>
      <c r="S29" s="427" t="str">
        <f t="shared" si="27"/>
        <v>TF-2</v>
      </c>
    </row>
    <row r="30" spans="1:19" s="216" customFormat="1" ht="11.25" outlineLevel="1">
      <c r="A30" s="257"/>
      <c r="B30" s="210"/>
      <c r="C30" s="229"/>
      <c r="D30" s="211"/>
      <c r="E30" s="212"/>
      <c r="F30" s="212"/>
      <c r="G30" s="213"/>
      <c r="H30" s="214"/>
      <c r="I30" s="215"/>
      <c r="J30" s="147"/>
      <c r="K30" s="145"/>
      <c r="L30" s="204"/>
      <c r="O30" s="230"/>
      <c r="P30" s="230"/>
      <c r="Q30" s="230"/>
      <c r="R30" s="230"/>
      <c r="S30" s="231"/>
    </row>
    <row r="31" spans="1:19" s="53" customFormat="1" ht="15" outlineLevel="1">
      <c r="A31" s="258" t="str">
        <f t="shared" ref="A31:A36" si="29">S31</f>
        <v>TF-2.1</v>
      </c>
      <c r="B31" s="104" t="s">
        <v>40</v>
      </c>
      <c r="C31" s="48"/>
      <c r="D31" s="49"/>
      <c r="E31" s="50"/>
      <c r="F31" s="50"/>
      <c r="G31" s="51"/>
      <c r="H31" s="52">
        <f t="shared" ref="H31:H36" si="30">SUM(D31:G31)</f>
        <v>0</v>
      </c>
      <c r="I31" s="105"/>
      <c r="J31" s="149"/>
      <c r="K31" s="151"/>
      <c r="L31" s="146">
        <f t="shared" ref="L31:L36" si="31">J31+K31</f>
        <v>0</v>
      </c>
      <c r="O31" s="179" t="str">
        <f>O29</f>
        <v>TF-2</v>
      </c>
      <c r="P31" s="179">
        <v>1</v>
      </c>
      <c r="Q31" s="179"/>
      <c r="R31" s="179"/>
      <c r="S31" s="231" t="str">
        <f t="shared" ref="S31:S36" si="32">IF(R31&lt;&gt;0,O31&amp;"."&amp;P31&amp;"."&amp;Q31&amp;"."&amp;R31,IF(Q31&lt;&gt;0,O31&amp;"."&amp;P31&amp;"."&amp;Q31,IF(P31&lt;&gt;0,O31&amp;"."&amp;P31,IF(O31&lt;&gt;0,O31,""))))</f>
        <v>TF-2.1</v>
      </c>
    </row>
    <row r="32" spans="1:19" s="2" customFormat="1" ht="18.75" outlineLevel="1">
      <c r="A32" s="259" t="str">
        <f t="shared" si="29"/>
        <v>TF-2.1.1</v>
      </c>
      <c r="B32" s="101" t="s">
        <v>62</v>
      </c>
      <c r="C32" s="100" t="s">
        <v>2</v>
      </c>
      <c r="D32" s="11">
        <v>1</v>
      </c>
      <c r="E32" s="44">
        <v>1</v>
      </c>
      <c r="F32" s="44">
        <v>1</v>
      </c>
      <c r="G32" s="35">
        <v>1</v>
      </c>
      <c r="H32" s="37">
        <f t="shared" si="30"/>
        <v>4</v>
      </c>
      <c r="I32" s="9"/>
      <c r="J32" s="142">
        <v>1</v>
      </c>
      <c r="K32" s="148">
        <v>1</v>
      </c>
      <c r="L32" s="144">
        <f t="shared" si="31"/>
        <v>2</v>
      </c>
      <c r="O32" s="175" t="str">
        <f>O31</f>
        <v>TF-2</v>
      </c>
      <c r="P32" s="176">
        <f>P31</f>
        <v>1</v>
      </c>
      <c r="Q32" s="176">
        <v>1</v>
      </c>
      <c r="R32" s="176"/>
      <c r="S32" s="177" t="str">
        <f t="shared" si="32"/>
        <v>TF-2.1.1</v>
      </c>
    </row>
    <row r="33" spans="1:19" s="2" customFormat="1" ht="18.75" outlineLevel="1">
      <c r="A33" s="259" t="str">
        <f t="shared" si="29"/>
        <v>TF-2.1.2</v>
      </c>
      <c r="B33" s="101" t="s">
        <v>63</v>
      </c>
      <c r="C33" s="100" t="s">
        <v>2</v>
      </c>
      <c r="D33" s="11">
        <v>1</v>
      </c>
      <c r="E33" s="44">
        <v>1</v>
      </c>
      <c r="F33" s="44">
        <v>1</v>
      </c>
      <c r="G33" s="35">
        <v>1</v>
      </c>
      <c r="H33" s="37">
        <f t="shared" si="30"/>
        <v>4</v>
      </c>
      <c r="I33" s="9"/>
      <c r="J33" s="142">
        <v>1</v>
      </c>
      <c r="K33" s="143">
        <v>1</v>
      </c>
      <c r="L33" s="144">
        <f t="shared" si="31"/>
        <v>2</v>
      </c>
      <c r="O33" s="178" t="str">
        <f>O31</f>
        <v>TF-2</v>
      </c>
      <c r="P33" s="176">
        <f>P31</f>
        <v>1</v>
      </c>
      <c r="Q33" s="176">
        <f>Q32+1</f>
        <v>2</v>
      </c>
      <c r="R33" s="176"/>
      <c r="S33" s="177" t="str">
        <f t="shared" si="32"/>
        <v>TF-2.1.2</v>
      </c>
    </row>
    <row r="34" spans="1:19" s="2" customFormat="1" ht="24" outlineLevel="1">
      <c r="A34" s="259" t="str">
        <f t="shared" si="29"/>
        <v>TF-2.1.3</v>
      </c>
      <c r="B34" s="101" t="s">
        <v>64</v>
      </c>
      <c r="C34" s="100" t="s">
        <v>2</v>
      </c>
      <c r="D34" s="11">
        <v>1</v>
      </c>
      <c r="E34" s="44">
        <v>1</v>
      </c>
      <c r="F34" s="44">
        <v>1</v>
      </c>
      <c r="G34" s="35">
        <v>1</v>
      </c>
      <c r="H34" s="37">
        <f t="shared" ref="H34" si="33">SUM(D34:G34)</f>
        <v>4</v>
      </c>
      <c r="I34" s="9"/>
      <c r="J34" s="142">
        <v>1</v>
      </c>
      <c r="K34" s="143">
        <v>1</v>
      </c>
      <c r="L34" s="144">
        <f t="shared" si="31"/>
        <v>2</v>
      </c>
      <c r="O34" s="178" t="str">
        <f>O31</f>
        <v>TF-2</v>
      </c>
      <c r="P34" s="176">
        <f>P31</f>
        <v>1</v>
      </c>
      <c r="Q34" s="178">
        <f>Q33+1</f>
        <v>3</v>
      </c>
      <c r="R34" s="176"/>
      <c r="S34" s="177" t="str">
        <f t="shared" si="32"/>
        <v>TF-2.1.3</v>
      </c>
    </row>
    <row r="35" spans="1:19" s="2" customFormat="1" ht="18.75" outlineLevel="1">
      <c r="A35" s="259" t="str">
        <f t="shared" ref="A35" si="34">S35</f>
        <v>TF-2.1.4</v>
      </c>
      <c r="B35" s="101" t="s">
        <v>65</v>
      </c>
      <c r="C35" s="100" t="s">
        <v>2</v>
      </c>
      <c r="D35" s="11">
        <v>1</v>
      </c>
      <c r="E35" s="44">
        <v>1</v>
      </c>
      <c r="F35" s="44">
        <v>1</v>
      </c>
      <c r="G35" s="35">
        <v>1</v>
      </c>
      <c r="H35" s="37">
        <f t="shared" ref="H35" si="35">SUM(D35:G35)</f>
        <v>4</v>
      </c>
      <c r="I35" s="9"/>
      <c r="J35" s="142">
        <v>1</v>
      </c>
      <c r="K35" s="143">
        <v>1</v>
      </c>
      <c r="L35" s="144">
        <f t="shared" ref="L35" si="36">J35+K35</f>
        <v>2</v>
      </c>
      <c r="O35" s="178" t="str">
        <f>O31</f>
        <v>TF-2</v>
      </c>
      <c r="P35" s="176">
        <f>P31</f>
        <v>1</v>
      </c>
      <c r="Q35" s="178">
        <f>Q34+1</f>
        <v>4</v>
      </c>
      <c r="R35" s="176"/>
      <c r="S35" s="177" t="str">
        <f t="shared" ref="S35" si="37">IF(R35&lt;&gt;0,O35&amp;"."&amp;P35&amp;"."&amp;Q35&amp;"."&amp;R35,IF(Q35&lt;&gt;0,O35&amp;"."&amp;P35&amp;"."&amp;Q35,IF(P35&lt;&gt;0,O35&amp;"."&amp;P35,IF(O35&lt;&gt;0,O35,""))))</f>
        <v>TF-2.1.4</v>
      </c>
    </row>
    <row r="36" spans="1:19" s="2" customFormat="1" ht="18.75" outlineLevel="1">
      <c r="A36" s="259" t="str">
        <f t="shared" si="29"/>
        <v>TF-2.1.5</v>
      </c>
      <c r="B36" s="102" t="s">
        <v>66</v>
      </c>
      <c r="C36" s="100" t="s">
        <v>2</v>
      </c>
      <c r="D36" s="11">
        <v>1</v>
      </c>
      <c r="E36" s="44">
        <v>1</v>
      </c>
      <c r="F36" s="44">
        <v>1</v>
      </c>
      <c r="G36" s="35">
        <v>1</v>
      </c>
      <c r="H36" s="37">
        <f t="shared" si="30"/>
        <v>4</v>
      </c>
      <c r="I36" s="9"/>
      <c r="J36" s="142">
        <v>1</v>
      </c>
      <c r="K36" s="143">
        <v>1</v>
      </c>
      <c r="L36" s="144">
        <f t="shared" si="31"/>
        <v>2</v>
      </c>
      <c r="O36" s="178" t="str">
        <f>O31</f>
        <v>TF-2</v>
      </c>
      <c r="P36" s="176">
        <f>P31</f>
        <v>1</v>
      </c>
      <c r="Q36" s="178">
        <f>Q35+1</f>
        <v>5</v>
      </c>
      <c r="R36" s="176"/>
      <c r="S36" s="177" t="str">
        <f t="shared" si="32"/>
        <v>TF-2.1.5</v>
      </c>
    </row>
    <row r="37" spans="1:19" s="216" customFormat="1" ht="11.25" outlineLevel="1">
      <c r="A37" s="257"/>
      <c r="B37" s="210"/>
      <c r="C37" s="229"/>
      <c r="D37" s="211"/>
      <c r="E37" s="212"/>
      <c r="F37" s="212"/>
      <c r="G37" s="213"/>
      <c r="H37" s="214">
        <f t="shared" ref="H37:H41" si="38">SUM(D37:G37)</f>
        <v>0</v>
      </c>
      <c r="I37" s="215"/>
      <c r="J37" s="149"/>
      <c r="K37" s="150"/>
      <c r="L37" s="204">
        <f t="shared" ref="L37:L41" si="39">J37+K37</f>
        <v>0</v>
      </c>
    </row>
    <row r="38" spans="1:19" s="53" customFormat="1" ht="15" outlineLevel="1">
      <c r="A38" s="258" t="str">
        <f t="shared" ref="A38:A39" si="40">S38</f>
        <v>TF-2.2</v>
      </c>
      <c r="B38" s="104" t="s">
        <v>34</v>
      </c>
      <c r="C38" s="48"/>
      <c r="D38" s="49"/>
      <c r="E38" s="50"/>
      <c r="F38" s="50"/>
      <c r="G38" s="51"/>
      <c r="H38" s="52">
        <f t="shared" si="38"/>
        <v>0</v>
      </c>
      <c r="I38" s="105"/>
      <c r="J38" s="149"/>
      <c r="K38" s="151"/>
      <c r="L38" s="146">
        <f t="shared" si="39"/>
        <v>0</v>
      </c>
      <c r="O38" s="179" t="str">
        <f>O31</f>
        <v>TF-2</v>
      </c>
      <c r="P38" s="179">
        <v>2</v>
      </c>
      <c r="Q38" s="179"/>
      <c r="R38" s="179"/>
      <c r="S38" s="231" t="str">
        <f t="shared" ref="S38:S41" si="41">IF(R38&lt;&gt;0,O38&amp;"."&amp;P38&amp;"."&amp;Q38&amp;"."&amp;R38,IF(Q38&lt;&gt;0,O38&amp;"."&amp;P38&amp;"."&amp;Q38,IF(P38&lt;&gt;0,O38&amp;"."&amp;P38,IF(O38&lt;&gt;0,O38,""))))</f>
        <v>TF-2.2</v>
      </c>
    </row>
    <row r="39" spans="1:19" s="2" customFormat="1" ht="18.75" outlineLevel="1">
      <c r="A39" s="259" t="str">
        <f t="shared" si="40"/>
        <v>TF-2.2.1</v>
      </c>
      <c r="B39" s="101" t="s">
        <v>68</v>
      </c>
      <c r="C39" s="100" t="s">
        <v>2</v>
      </c>
      <c r="D39" s="11">
        <v>1</v>
      </c>
      <c r="E39" s="44">
        <v>1</v>
      </c>
      <c r="F39" s="44">
        <v>1</v>
      </c>
      <c r="G39" s="35">
        <v>1</v>
      </c>
      <c r="H39" s="37">
        <f t="shared" si="38"/>
        <v>4</v>
      </c>
      <c r="I39" s="9"/>
      <c r="J39" s="142">
        <v>1</v>
      </c>
      <c r="K39" s="148">
        <v>1</v>
      </c>
      <c r="L39" s="144">
        <f t="shared" si="39"/>
        <v>2</v>
      </c>
      <c r="O39" s="175" t="str">
        <f>O31</f>
        <v>TF-2</v>
      </c>
      <c r="P39" s="176">
        <f>P38</f>
        <v>2</v>
      </c>
      <c r="Q39" s="176">
        <v>1</v>
      </c>
      <c r="R39" s="176"/>
      <c r="S39" s="177" t="str">
        <f t="shared" si="41"/>
        <v>TF-2.2.1</v>
      </c>
    </row>
    <row r="40" spans="1:19" s="2" customFormat="1" ht="18.75" outlineLevel="1">
      <c r="A40" s="259" t="str">
        <f t="shared" ref="A40" si="42">S40</f>
        <v>TF-2.2.2</v>
      </c>
      <c r="B40" s="101" t="s">
        <v>69</v>
      </c>
      <c r="C40" s="100" t="s">
        <v>2</v>
      </c>
      <c r="D40" s="11">
        <v>1</v>
      </c>
      <c r="E40" s="44">
        <v>1</v>
      </c>
      <c r="F40" s="44">
        <v>1</v>
      </c>
      <c r="G40" s="35">
        <v>1</v>
      </c>
      <c r="H40" s="37">
        <f t="shared" ref="H40" si="43">SUM(D40:G40)</f>
        <v>4</v>
      </c>
      <c r="I40" s="9"/>
      <c r="J40" s="142">
        <v>1</v>
      </c>
      <c r="K40" s="148">
        <v>1</v>
      </c>
      <c r="L40" s="144">
        <f t="shared" ref="L40" si="44">J40+K40</f>
        <v>2</v>
      </c>
      <c r="O40" s="175" t="str">
        <f>O36</f>
        <v>TF-2</v>
      </c>
      <c r="P40" s="176">
        <f>P39</f>
        <v>2</v>
      </c>
      <c r="Q40" s="176">
        <f>Q39+1</f>
        <v>2</v>
      </c>
      <c r="R40" s="176"/>
      <c r="S40" s="177" t="str">
        <f t="shared" ref="S40" si="45">IF(R40&lt;&gt;0,O40&amp;"."&amp;P40&amp;"."&amp;Q40&amp;"."&amp;R40,IF(Q40&lt;&gt;0,O40&amp;"."&amp;P40&amp;"."&amp;Q40,IF(P40&lt;&gt;0,O40&amp;"."&amp;P40,IF(O40&lt;&gt;0,O40,""))))</f>
        <v>TF-2.2.2</v>
      </c>
    </row>
    <row r="41" spans="1:19" s="216" customFormat="1" ht="11.25" outlineLevel="1">
      <c r="A41" s="257"/>
      <c r="B41" s="210"/>
      <c r="C41" s="229"/>
      <c r="D41" s="211"/>
      <c r="E41" s="212"/>
      <c r="F41" s="212"/>
      <c r="G41" s="213"/>
      <c r="H41" s="214">
        <f t="shared" si="38"/>
        <v>0</v>
      </c>
      <c r="I41" s="215"/>
      <c r="J41" s="149"/>
      <c r="K41" s="150"/>
      <c r="L41" s="204">
        <f t="shared" si="39"/>
        <v>0</v>
      </c>
      <c r="O41" s="175"/>
      <c r="P41" s="175"/>
      <c r="Q41" s="175"/>
      <c r="R41" s="175"/>
      <c r="S41" s="205" t="str">
        <f t="shared" si="41"/>
        <v/>
      </c>
    </row>
    <row r="42" spans="1:19" s="53" customFormat="1" ht="15" outlineLevel="1">
      <c r="A42" s="258" t="str">
        <f t="shared" ref="A42:A43" si="46">S42</f>
        <v>TF-2.3</v>
      </c>
      <c r="B42" s="104" t="s">
        <v>22</v>
      </c>
      <c r="C42" s="48"/>
      <c r="D42" s="49"/>
      <c r="E42" s="50"/>
      <c r="F42" s="50"/>
      <c r="G42" s="51"/>
      <c r="H42" s="52">
        <f t="shared" ref="H42:H47" si="47">SUM(D42:G42)</f>
        <v>0</v>
      </c>
      <c r="I42" s="105"/>
      <c r="J42" s="149"/>
      <c r="K42" s="151"/>
      <c r="L42" s="146">
        <f t="shared" ref="L42:L52" si="48">J42+K42</f>
        <v>0</v>
      </c>
      <c r="O42" s="179" t="str">
        <f>O29</f>
        <v>TF-2</v>
      </c>
      <c r="P42" s="179">
        <v>3</v>
      </c>
      <c r="Q42" s="179"/>
      <c r="R42" s="179"/>
      <c r="S42" s="231" t="str">
        <f t="shared" ref="S42:S43" si="49">IF(R42&lt;&gt;0,O42&amp;"."&amp;P42&amp;"."&amp;Q42&amp;"."&amp;R42,IF(Q42&lt;&gt;0,O42&amp;"."&amp;P42&amp;"."&amp;Q42,IF(P42&lt;&gt;0,O42&amp;"."&amp;P42,IF(O42&lt;&gt;0,O42,""))))</f>
        <v>TF-2.3</v>
      </c>
    </row>
    <row r="43" spans="1:19" s="2" customFormat="1" ht="36" outlineLevel="1">
      <c r="A43" s="259" t="str">
        <f t="shared" si="46"/>
        <v>TF-2.3.1</v>
      </c>
      <c r="B43" s="102" t="s">
        <v>106</v>
      </c>
      <c r="C43" s="100" t="s">
        <v>2</v>
      </c>
      <c r="D43" s="11">
        <v>1</v>
      </c>
      <c r="E43" s="44">
        <v>1</v>
      </c>
      <c r="F43" s="44">
        <v>1</v>
      </c>
      <c r="G43" s="35">
        <v>1</v>
      </c>
      <c r="H43" s="37">
        <f t="shared" si="47"/>
        <v>4</v>
      </c>
      <c r="I43" s="9"/>
      <c r="J43" s="142">
        <v>1</v>
      </c>
      <c r="K43" s="148">
        <v>1</v>
      </c>
      <c r="L43" s="144">
        <f t="shared" si="48"/>
        <v>2</v>
      </c>
      <c r="O43" s="175" t="str">
        <f>O29</f>
        <v>TF-2</v>
      </c>
      <c r="P43" s="176">
        <f>P42</f>
        <v>3</v>
      </c>
      <c r="Q43" s="176">
        <v>1</v>
      </c>
      <c r="R43" s="176"/>
      <c r="S43" s="177" t="str">
        <f t="shared" si="49"/>
        <v>TF-2.3.1</v>
      </c>
    </row>
    <row r="44" spans="1:19" s="358" customFormat="1" ht="11.25" outlineLevel="1">
      <c r="A44" s="256"/>
      <c r="B44" s="410"/>
      <c r="C44" s="381"/>
      <c r="D44" s="12"/>
      <c r="E44" s="43"/>
      <c r="F44" s="43"/>
      <c r="G44" s="34"/>
      <c r="H44" s="202">
        <f t="shared" si="47"/>
        <v>0</v>
      </c>
      <c r="I44" s="203"/>
      <c r="J44" s="149"/>
      <c r="K44" s="150"/>
      <c r="L44" s="204">
        <f t="shared" si="48"/>
        <v>0</v>
      </c>
      <c r="O44" s="175"/>
      <c r="P44" s="175"/>
      <c r="Q44" s="175"/>
      <c r="R44" s="175"/>
      <c r="S44" s="205" t="str">
        <f t="shared" ref="S44:S47" si="50">IF(R44&lt;&gt;0,O44&amp;"."&amp;P44&amp;"."&amp;Q44&amp;"."&amp;R44,IF(Q44&lt;&gt;0,O44&amp;"."&amp;P44&amp;"."&amp;Q44,IF(P44&lt;&gt;0,O44&amp;"."&amp;P44,IF(O44&lt;&gt;0,O44,""))))</f>
        <v/>
      </c>
    </row>
    <row r="45" spans="1:19" s="53" customFormat="1" ht="15" outlineLevel="1">
      <c r="A45" s="258" t="str">
        <f t="shared" ref="A45:A47" si="51">S45</f>
        <v>TF-2.4</v>
      </c>
      <c r="B45" s="104" t="s">
        <v>23</v>
      </c>
      <c r="C45" s="48"/>
      <c r="D45" s="49"/>
      <c r="E45" s="50"/>
      <c r="F45" s="50"/>
      <c r="G45" s="51"/>
      <c r="H45" s="52">
        <f t="shared" si="47"/>
        <v>0</v>
      </c>
      <c r="I45" s="105"/>
      <c r="J45" s="149"/>
      <c r="K45" s="151"/>
      <c r="L45" s="146">
        <f t="shared" si="48"/>
        <v>0</v>
      </c>
      <c r="O45" s="179" t="str">
        <f>O29</f>
        <v>TF-2</v>
      </c>
      <c r="P45" s="179">
        <v>4</v>
      </c>
      <c r="Q45" s="179"/>
      <c r="R45" s="179"/>
      <c r="S45" s="231" t="str">
        <f t="shared" si="50"/>
        <v>TF-2.4</v>
      </c>
    </row>
    <row r="46" spans="1:19" s="2" customFormat="1" ht="15" customHeight="1" outlineLevel="1">
      <c r="A46" s="259" t="str">
        <f t="shared" si="51"/>
        <v>TF-2.4.1</v>
      </c>
      <c r="B46" s="101" t="s">
        <v>67</v>
      </c>
      <c r="C46" s="100" t="s">
        <v>2</v>
      </c>
      <c r="D46" s="11">
        <v>1</v>
      </c>
      <c r="E46" s="44">
        <v>1</v>
      </c>
      <c r="F46" s="44">
        <v>1</v>
      </c>
      <c r="G46" s="35">
        <v>1</v>
      </c>
      <c r="H46" s="37">
        <f t="shared" si="47"/>
        <v>4</v>
      </c>
      <c r="I46" s="9"/>
      <c r="J46" s="142">
        <v>1</v>
      </c>
      <c r="K46" s="148">
        <v>1</v>
      </c>
      <c r="L46" s="144">
        <f t="shared" si="48"/>
        <v>2</v>
      </c>
      <c r="O46" s="175" t="str">
        <f>O29</f>
        <v>TF-2</v>
      </c>
      <c r="P46" s="176">
        <f>P45</f>
        <v>4</v>
      </c>
      <c r="Q46" s="176">
        <v>1</v>
      </c>
      <c r="R46" s="176"/>
      <c r="S46" s="177" t="str">
        <f t="shared" si="50"/>
        <v>TF-2.4.1</v>
      </c>
    </row>
    <row r="47" spans="1:19" s="2" customFormat="1" ht="15" customHeight="1" outlineLevel="1">
      <c r="A47" s="259" t="str">
        <f t="shared" si="51"/>
        <v>TF-2.4.2</v>
      </c>
      <c r="B47" s="101" t="s">
        <v>21</v>
      </c>
      <c r="C47" s="100" t="s">
        <v>2</v>
      </c>
      <c r="D47" s="11">
        <v>1</v>
      </c>
      <c r="E47" s="44">
        <v>1</v>
      </c>
      <c r="F47" s="44">
        <v>1</v>
      </c>
      <c r="G47" s="35">
        <v>1</v>
      </c>
      <c r="H47" s="37">
        <f t="shared" si="47"/>
        <v>4</v>
      </c>
      <c r="I47" s="9"/>
      <c r="J47" s="142">
        <v>1</v>
      </c>
      <c r="K47" s="143">
        <v>1</v>
      </c>
      <c r="L47" s="144">
        <f t="shared" si="48"/>
        <v>2</v>
      </c>
      <c r="O47" s="178" t="str">
        <f>O29</f>
        <v>TF-2</v>
      </c>
      <c r="P47" s="176">
        <f>P45</f>
        <v>4</v>
      </c>
      <c r="Q47" s="178">
        <v>2</v>
      </c>
      <c r="R47" s="176"/>
      <c r="S47" s="177" t="str">
        <f t="shared" si="50"/>
        <v>TF-2.4.2</v>
      </c>
    </row>
    <row r="48" spans="1:19" s="358" customFormat="1" ht="11.25" outlineLevel="1">
      <c r="A48" s="256"/>
      <c r="B48" s="410"/>
      <c r="C48" s="381"/>
      <c r="D48" s="12"/>
      <c r="E48" s="43"/>
      <c r="F48" s="43"/>
      <c r="G48" s="34"/>
      <c r="H48" s="202"/>
      <c r="I48" s="203"/>
      <c r="J48" s="411"/>
      <c r="K48" s="150"/>
      <c r="L48" s="204">
        <f t="shared" si="48"/>
        <v>0</v>
      </c>
      <c r="O48" s="180"/>
      <c r="P48" s="181"/>
      <c r="Q48" s="180"/>
      <c r="R48" s="181"/>
      <c r="S48" s="182"/>
    </row>
    <row r="49" spans="1:19" s="53" customFormat="1" ht="15" outlineLevel="1">
      <c r="A49" s="258" t="str">
        <f t="shared" ref="A49:A52" si="52">S49</f>
        <v>TF-2.5</v>
      </c>
      <c r="B49" s="104" t="s">
        <v>24</v>
      </c>
      <c r="C49" s="48"/>
      <c r="D49" s="49"/>
      <c r="E49" s="50"/>
      <c r="F49" s="50"/>
      <c r="G49" s="51"/>
      <c r="H49" s="52"/>
      <c r="I49" s="105"/>
      <c r="J49" s="149"/>
      <c r="K49" s="151"/>
      <c r="L49" s="146">
        <f t="shared" si="48"/>
        <v>0</v>
      </c>
      <c r="O49" s="179" t="str">
        <f>O29</f>
        <v>TF-2</v>
      </c>
      <c r="P49" s="179">
        <v>5</v>
      </c>
      <c r="Q49" s="179"/>
      <c r="R49" s="179"/>
      <c r="S49" s="231" t="str">
        <f t="shared" ref="S49:S53" si="53">IF(R49&lt;&gt;0,O49&amp;"."&amp;P49&amp;"."&amp;Q49&amp;"."&amp;R49,IF(Q49&lt;&gt;0,O49&amp;"."&amp;P49&amp;"."&amp;Q49,IF(P49&lt;&gt;0,O49&amp;"."&amp;P49,IF(O49&lt;&gt;0,O49,""))))</f>
        <v>TF-2.5</v>
      </c>
    </row>
    <row r="50" spans="1:19" s="2" customFormat="1" ht="15" customHeight="1" outlineLevel="1">
      <c r="A50" s="259" t="str">
        <f t="shared" si="52"/>
        <v>TF-2.5.1</v>
      </c>
      <c r="B50" s="42" t="s">
        <v>37</v>
      </c>
      <c r="C50" s="6" t="s">
        <v>2</v>
      </c>
      <c r="D50" s="11">
        <v>1</v>
      </c>
      <c r="E50" s="44">
        <v>1</v>
      </c>
      <c r="F50" s="44">
        <v>1</v>
      </c>
      <c r="G50" s="35">
        <v>1</v>
      </c>
      <c r="H50" s="37">
        <f t="shared" ref="H50:H52" si="54">SUM(D50:G50)</f>
        <v>4</v>
      </c>
      <c r="I50" s="9"/>
      <c r="J50" s="142">
        <v>1</v>
      </c>
      <c r="K50" s="148">
        <v>1</v>
      </c>
      <c r="L50" s="144">
        <f t="shared" si="48"/>
        <v>2</v>
      </c>
      <c r="O50" s="175" t="str">
        <f>O29</f>
        <v>TF-2</v>
      </c>
      <c r="P50" s="176">
        <f>P49</f>
        <v>5</v>
      </c>
      <c r="Q50" s="176">
        <v>1</v>
      </c>
      <c r="R50" s="176"/>
      <c r="S50" s="177" t="str">
        <f t="shared" si="53"/>
        <v>TF-2.5.1</v>
      </c>
    </row>
    <row r="51" spans="1:19" s="2" customFormat="1" ht="15" customHeight="1" outlineLevel="1">
      <c r="A51" s="259" t="str">
        <f t="shared" ref="A51" si="55">S51</f>
        <v>TF-2.5.2</v>
      </c>
      <c r="B51" s="42" t="s">
        <v>6</v>
      </c>
      <c r="C51" s="6" t="s">
        <v>2</v>
      </c>
      <c r="D51" s="11">
        <v>1</v>
      </c>
      <c r="E51" s="44">
        <v>1</v>
      </c>
      <c r="F51" s="44">
        <v>1</v>
      </c>
      <c r="G51" s="35">
        <v>1</v>
      </c>
      <c r="H51" s="37">
        <f t="shared" ref="H51" si="56">SUM(D51:G51)</f>
        <v>4</v>
      </c>
      <c r="I51" s="9"/>
      <c r="J51" s="142">
        <v>1</v>
      </c>
      <c r="K51" s="143">
        <v>1</v>
      </c>
      <c r="L51" s="144">
        <f t="shared" ref="L51" si="57">J51+K51</f>
        <v>2</v>
      </c>
      <c r="O51" s="178" t="str">
        <f>O29</f>
        <v>TF-2</v>
      </c>
      <c r="P51" s="176">
        <f>P49</f>
        <v>5</v>
      </c>
      <c r="Q51" s="176">
        <v>2</v>
      </c>
      <c r="R51" s="176"/>
      <c r="S51" s="177" t="str">
        <f t="shared" ref="S51" si="58">IF(R51&lt;&gt;0,O51&amp;"."&amp;P51&amp;"."&amp;Q51&amp;"."&amp;R51,IF(Q51&lt;&gt;0,O51&amp;"."&amp;P51&amp;"."&amp;Q51,IF(P51&lt;&gt;0,O51&amp;"."&amp;P51,IF(O51&lt;&gt;0,O51,""))))</f>
        <v>TF-2.5.2</v>
      </c>
    </row>
    <row r="52" spans="1:19" s="2" customFormat="1" ht="15" customHeight="1" outlineLevel="1">
      <c r="A52" s="259" t="str">
        <f t="shared" si="52"/>
        <v>TF-2.5.3</v>
      </c>
      <c r="B52" s="47" t="s">
        <v>7</v>
      </c>
      <c r="C52" s="6" t="s">
        <v>2</v>
      </c>
      <c r="D52" s="11">
        <v>1</v>
      </c>
      <c r="E52" s="44">
        <v>1</v>
      </c>
      <c r="F52" s="44">
        <v>1</v>
      </c>
      <c r="G52" s="35">
        <v>1</v>
      </c>
      <c r="H52" s="37">
        <f t="shared" si="54"/>
        <v>4</v>
      </c>
      <c r="I52" s="9"/>
      <c r="J52" s="313">
        <v>1</v>
      </c>
      <c r="K52" s="314">
        <v>1</v>
      </c>
      <c r="L52" s="315">
        <f t="shared" si="48"/>
        <v>2</v>
      </c>
      <c r="O52" s="178" t="str">
        <f>O29</f>
        <v>TF-2</v>
      </c>
      <c r="P52" s="176">
        <f>P49</f>
        <v>5</v>
      </c>
      <c r="Q52" s="178">
        <v>3</v>
      </c>
      <c r="R52" s="176"/>
      <c r="S52" s="177" t="str">
        <f t="shared" si="53"/>
        <v>TF-2.5.3</v>
      </c>
    </row>
    <row r="53" spans="1:19" s="1" customFormat="1" ht="15" customHeight="1" outlineLevel="1" thickBot="1">
      <c r="A53" s="321"/>
      <c r="B53" s="322"/>
      <c r="C53" s="323"/>
      <c r="D53" s="324"/>
      <c r="E53" s="325"/>
      <c r="F53" s="325"/>
      <c r="G53" s="326"/>
      <c r="H53" s="327"/>
      <c r="I53" s="331"/>
      <c r="J53" s="328"/>
      <c r="K53" s="329"/>
      <c r="L53" s="330">
        <f t="shared" ref="L53" si="59">J53+K53</f>
        <v>0</v>
      </c>
      <c r="O53" s="167"/>
      <c r="P53" s="167"/>
      <c r="Q53" s="167"/>
      <c r="R53" s="167"/>
      <c r="S53" s="205" t="str">
        <f t="shared" si="53"/>
        <v/>
      </c>
    </row>
    <row r="54" spans="1:19" s="2" customFormat="1" ht="24.95" customHeight="1" thickBot="1">
      <c r="A54" s="341"/>
      <c r="B54" s="365" t="str">
        <f>"TOTAL "&amp;B29</f>
        <v>TOTAL 4 - ÉTUDES DE PROJET (PRO)</v>
      </c>
      <c r="C54" s="343"/>
      <c r="D54" s="344">
        <f>SUBTOTAL(9,D30:D53)</f>
        <v>13</v>
      </c>
      <c r="E54" s="344">
        <f>SUBTOTAL(9,E30:E53)</f>
        <v>13</v>
      </c>
      <c r="F54" s="344">
        <f>SUBTOTAL(9,F30:F53)</f>
        <v>13</v>
      </c>
      <c r="G54" s="345">
        <f>SUBTOTAL(9,G30:G53)</f>
        <v>13</v>
      </c>
      <c r="H54" s="346">
        <f>SUBTOTAL(9,H30:H53)</f>
        <v>52</v>
      </c>
      <c r="I54" s="339"/>
      <c r="J54" s="398">
        <f>SUBTOTAL(9,J30:J53)</f>
        <v>13</v>
      </c>
      <c r="K54" s="399">
        <f>SUBTOTAL(9,K30:K53)</f>
        <v>13</v>
      </c>
      <c r="L54" s="400">
        <f>SUBTOTAL(9,L30:L53)</f>
        <v>26</v>
      </c>
      <c r="O54" s="340"/>
      <c r="P54" s="340"/>
      <c r="Q54" s="340"/>
      <c r="R54" s="340"/>
      <c r="S54" s="428"/>
    </row>
    <row r="55" spans="1:19" s="232" customFormat="1" ht="13.5" thickTop="1">
      <c r="A55" s="264"/>
      <c r="B55" s="245"/>
      <c r="C55" s="239"/>
      <c r="D55" s="240"/>
      <c r="E55" s="241"/>
      <c r="F55" s="241"/>
      <c r="G55" s="242"/>
      <c r="H55" s="243"/>
      <c r="I55" s="244"/>
      <c r="J55" s="235"/>
      <c r="K55" s="236"/>
      <c r="L55" s="237">
        <f t="shared" ref="L55" si="60">J55+K55</f>
        <v>0</v>
      </c>
      <c r="O55" s="238"/>
      <c r="P55" s="238"/>
      <c r="Q55" s="238"/>
      <c r="R55" s="238"/>
      <c r="S55" s="278" t="str">
        <f t="shared" ref="S55" si="61">IF(R55&lt;&gt;0,O55&amp;"."&amp;P55&amp;"."&amp;Q55&amp;"."&amp;R55,IF(Q55&lt;&gt;0,O55&amp;"."&amp;P55&amp;"."&amp;Q55,IF(P55&lt;&gt;0,O55&amp;"."&amp;P55,IF(O55&lt;&gt;0,O55,""))))</f>
        <v/>
      </c>
    </row>
    <row r="56" spans="1:19" s="277" customFormat="1" ht="12" thickBot="1">
      <c r="A56" s="274"/>
      <c r="B56" s="290"/>
      <c r="C56" s="291"/>
      <c r="D56" s="246"/>
      <c r="E56" s="247"/>
      <c r="F56" s="247"/>
      <c r="G56" s="248"/>
      <c r="H56" s="275"/>
      <c r="I56" s="276"/>
      <c r="J56" s="234"/>
      <c r="K56" s="249"/>
      <c r="L56" s="250"/>
      <c r="O56" s="233"/>
      <c r="P56" s="233"/>
      <c r="Q56" s="233"/>
      <c r="R56" s="233"/>
      <c r="S56" s="278"/>
    </row>
    <row r="57" spans="1:19" s="83" customFormat="1" ht="20.100000000000001" customHeight="1" thickBot="1">
      <c r="A57" s="317" t="str">
        <f>S57</f>
        <v>TF-3</v>
      </c>
      <c r="B57" s="316" t="str">
        <f>'Récap. MOe'!B13</f>
        <v>5 - ACT</v>
      </c>
      <c r="C57" s="298"/>
      <c r="D57" s="299"/>
      <c r="E57" s="292"/>
      <c r="F57" s="292"/>
      <c r="G57" s="293"/>
      <c r="H57" s="294"/>
      <c r="I57" s="9"/>
      <c r="J57" s="295"/>
      <c r="K57" s="296"/>
      <c r="L57" s="297"/>
      <c r="O57" s="168" t="s">
        <v>55</v>
      </c>
      <c r="P57" s="169"/>
      <c r="Q57" s="169"/>
      <c r="R57" s="169"/>
      <c r="S57" s="427" t="str">
        <f t="shared" si="27"/>
        <v>TF-3</v>
      </c>
    </row>
    <row r="58" spans="1:19" s="198" customFormat="1" ht="11.25" outlineLevel="1">
      <c r="A58" s="256"/>
      <c r="B58" s="200"/>
      <c r="C58" s="201"/>
      <c r="D58" s="12"/>
      <c r="E58" s="43"/>
      <c r="F58" s="43"/>
      <c r="G58" s="34"/>
      <c r="H58" s="202"/>
      <c r="I58" s="203"/>
      <c r="J58" s="149"/>
      <c r="K58" s="150"/>
      <c r="L58" s="204"/>
      <c r="O58" s="175"/>
      <c r="P58" s="175"/>
      <c r="Q58" s="175"/>
      <c r="R58" s="175"/>
      <c r="S58" s="205"/>
    </row>
    <row r="59" spans="1:19" s="53" customFormat="1" ht="15.75" outlineLevel="1">
      <c r="A59" s="258" t="str">
        <f>S59</f>
        <v>TF-3.1</v>
      </c>
      <c r="B59" s="104" t="str">
        <f>'Récap. MOe'!B14</f>
        <v>5.2 - DCE</v>
      </c>
      <c r="C59" s="48"/>
      <c r="D59" s="49"/>
      <c r="E59" s="50"/>
      <c r="F59" s="50"/>
      <c r="G59" s="51"/>
      <c r="H59" s="52"/>
      <c r="I59" s="105"/>
      <c r="J59" s="149"/>
      <c r="K59" s="151"/>
      <c r="L59" s="146">
        <f t="shared" ref="L59" si="62">J59+K59</f>
        <v>0</v>
      </c>
      <c r="O59" s="170" t="str">
        <f>O57</f>
        <v>TF-3</v>
      </c>
      <c r="P59" s="171">
        <v>1</v>
      </c>
      <c r="Q59" s="171"/>
      <c r="R59" s="171"/>
      <c r="S59" s="231" t="str">
        <f t="shared" ref="S59:S60" si="63">IF(R59&lt;&gt;0,O59&amp;"."&amp;P59&amp;"."&amp;Q59&amp;"."&amp;R59,IF(Q59&lt;&gt;0,O59&amp;"."&amp;P59&amp;"."&amp;Q59,IF(P59&lt;&gt;0,O59&amp;"."&amp;P59,IF(O59&lt;&gt;0,O59,""))))</f>
        <v>TF-3.1</v>
      </c>
    </row>
    <row r="60" spans="1:19" s="15" customFormat="1" ht="30" customHeight="1" outlineLevel="2">
      <c r="A60" s="318" t="str">
        <f t="shared" ref="A60" si="64">S60</f>
        <v>TF-3.1.1</v>
      </c>
      <c r="B60" s="414" t="s">
        <v>70</v>
      </c>
      <c r="C60" s="103"/>
      <c r="D60" s="12"/>
      <c r="E60" s="43"/>
      <c r="F60" s="43"/>
      <c r="G60" s="34"/>
      <c r="H60" s="36"/>
      <c r="I60" s="415"/>
      <c r="J60" s="149"/>
      <c r="K60" s="151"/>
      <c r="L60" s="146"/>
      <c r="O60" s="376" t="str">
        <f t="shared" ref="O60:P60" si="65">O59</f>
        <v>TF-3</v>
      </c>
      <c r="P60" s="376">
        <f t="shared" si="65"/>
        <v>1</v>
      </c>
      <c r="Q60" s="377">
        <v>1</v>
      </c>
      <c r="R60" s="378"/>
      <c r="S60" s="429" t="str">
        <f t="shared" si="63"/>
        <v>TF-3.1.1</v>
      </c>
    </row>
    <row r="61" spans="1:19" s="2" customFormat="1" ht="18.75" outlineLevel="2">
      <c r="A61" s="259" t="str">
        <f t="shared" ref="A61:A69" si="66">S61</f>
        <v>TF-3.1.1.1</v>
      </c>
      <c r="B61" s="336" t="s">
        <v>47</v>
      </c>
      <c r="C61" s="100" t="s">
        <v>2</v>
      </c>
      <c r="D61" s="11">
        <v>1</v>
      </c>
      <c r="E61" s="44">
        <v>1</v>
      </c>
      <c r="F61" s="44">
        <v>1</v>
      </c>
      <c r="G61" s="35">
        <v>1</v>
      </c>
      <c r="H61" s="37">
        <f t="shared" ref="H61:H65" si="67">SUM(D61:G61)</f>
        <v>4</v>
      </c>
      <c r="I61" s="9"/>
      <c r="J61" s="142">
        <v>1</v>
      </c>
      <c r="K61" s="148">
        <v>1</v>
      </c>
      <c r="L61" s="144">
        <f t="shared" ref="L61:L69" si="68">J61+K61</f>
        <v>2</v>
      </c>
      <c r="O61" s="173" t="str">
        <f t="shared" ref="O61:P61" si="69">O60</f>
        <v>TF-3</v>
      </c>
      <c r="P61" s="173">
        <f t="shared" si="69"/>
        <v>1</v>
      </c>
      <c r="Q61" s="172">
        <f>Q60</f>
        <v>1</v>
      </c>
      <c r="R61" s="167">
        <v>1</v>
      </c>
      <c r="S61" s="205" t="str">
        <f t="shared" ref="S61:S69" si="70">IF(R61&lt;&gt;0,O61&amp;"."&amp;P61&amp;"."&amp;Q61&amp;"."&amp;R61,IF(Q61&lt;&gt;0,O61&amp;"."&amp;P61&amp;"."&amp;Q61,IF(P61&lt;&gt;0,O61&amp;"."&amp;P61,IF(O61&lt;&gt;0,O61,""))))</f>
        <v>TF-3.1.1.1</v>
      </c>
    </row>
    <row r="62" spans="1:19" s="2" customFormat="1" ht="18.75" outlineLevel="2">
      <c r="A62" s="259" t="str">
        <f t="shared" si="66"/>
        <v>TF-3.1.1.2</v>
      </c>
      <c r="B62" s="336" t="s">
        <v>71</v>
      </c>
      <c r="C62" s="100" t="s">
        <v>2</v>
      </c>
      <c r="D62" s="11">
        <v>1</v>
      </c>
      <c r="E62" s="44">
        <v>1</v>
      </c>
      <c r="F62" s="44">
        <v>1</v>
      </c>
      <c r="G62" s="35">
        <v>1</v>
      </c>
      <c r="H62" s="37">
        <f t="shared" si="67"/>
        <v>4</v>
      </c>
      <c r="I62" s="9"/>
      <c r="J62" s="142">
        <v>1</v>
      </c>
      <c r="K62" s="148">
        <v>1</v>
      </c>
      <c r="L62" s="144">
        <f t="shared" si="68"/>
        <v>2</v>
      </c>
      <c r="O62" s="173" t="str">
        <f t="shared" ref="O62:P62" si="71">O61</f>
        <v>TF-3</v>
      </c>
      <c r="P62" s="173">
        <f t="shared" si="71"/>
        <v>1</v>
      </c>
      <c r="Q62" s="172">
        <f>Q61</f>
        <v>1</v>
      </c>
      <c r="R62" s="167">
        <f>R61+1</f>
        <v>2</v>
      </c>
      <c r="S62" s="205" t="str">
        <f t="shared" si="70"/>
        <v>TF-3.1.1.2</v>
      </c>
    </row>
    <row r="63" spans="1:19" s="2" customFormat="1" ht="18.75" outlineLevel="2">
      <c r="A63" s="259" t="str">
        <f t="shared" si="66"/>
        <v>TF-3.1.1.3</v>
      </c>
      <c r="B63" s="336" t="s">
        <v>72</v>
      </c>
      <c r="C63" s="100" t="s">
        <v>2</v>
      </c>
      <c r="D63" s="11">
        <v>1</v>
      </c>
      <c r="E63" s="44">
        <v>1</v>
      </c>
      <c r="F63" s="44">
        <v>1</v>
      </c>
      <c r="G63" s="35">
        <v>1</v>
      </c>
      <c r="H63" s="37">
        <f t="shared" si="67"/>
        <v>4</v>
      </c>
      <c r="I63" s="9"/>
      <c r="J63" s="142">
        <v>1</v>
      </c>
      <c r="K63" s="148">
        <v>1</v>
      </c>
      <c r="L63" s="144">
        <f t="shared" si="68"/>
        <v>2</v>
      </c>
      <c r="O63" s="173" t="str">
        <f t="shared" ref="O63:P63" si="72">O62</f>
        <v>TF-3</v>
      </c>
      <c r="P63" s="173">
        <f t="shared" si="72"/>
        <v>1</v>
      </c>
      <c r="Q63" s="172">
        <f>Q62</f>
        <v>1</v>
      </c>
      <c r="R63" s="167">
        <f>R62+1</f>
        <v>3</v>
      </c>
      <c r="S63" s="205" t="str">
        <f t="shared" si="70"/>
        <v>TF-3.1.1.3</v>
      </c>
    </row>
    <row r="64" spans="1:19" s="2" customFormat="1" ht="18.75" outlineLevel="2">
      <c r="A64" s="259" t="str">
        <f t="shared" si="66"/>
        <v>TF-3.1.1.4</v>
      </c>
      <c r="B64" s="336" t="s">
        <v>73</v>
      </c>
      <c r="C64" s="100" t="s">
        <v>2</v>
      </c>
      <c r="D64" s="11">
        <v>1</v>
      </c>
      <c r="E64" s="44">
        <v>1</v>
      </c>
      <c r="F64" s="44">
        <v>1</v>
      </c>
      <c r="G64" s="35">
        <v>1</v>
      </c>
      <c r="H64" s="37">
        <f t="shared" si="67"/>
        <v>4</v>
      </c>
      <c r="I64" s="9"/>
      <c r="J64" s="142">
        <v>1</v>
      </c>
      <c r="K64" s="148">
        <v>1</v>
      </c>
      <c r="L64" s="144">
        <f t="shared" si="68"/>
        <v>2</v>
      </c>
      <c r="O64" s="173" t="str">
        <f t="shared" ref="O64:P64" si="73">O63</f>
        <v>TF-3</v>
      </c>
      <c r="P64" s="173">
        <f t="shared" si="73"/>
        <v>1</v>
      </c>
      <c r="Q64" s="172">
        <f>Q63</f>
        <v>1</v>
      </c>
      <c r="R64" s="167">
        <f>R63+1</f>
        <v>4</v>
      </c>
      <c r="S64" s="205" t="str">
        <f t="shared" si="70"/>
        <v>TF-3.1.1.4</v>
      </c>
    </row>
    <row r="65" spans="1:19" s="2" customFormat="1" ht="36" outlineLevel="2">
      <c r="A65" s="259" t="str">
        <f t="shared" si="66"/>
        <v>TF-3.1.2</v>
      </c>
      <c r="B65" s="101" t="s">
        <v>75</v>
      </c>
      <c r="C65" s="100" t="s">
        <v>2</v>
      </c>
      <c r="D65" s="11">
        <v>1</v>
      </c>
      <c r="E65" s="44">
        <v>1</v>
      </c>
      <c r="F65" s="44">
        <v>1</v>
      </c>
      <c r="G65" s="35">
        <v>1</v>
      </c>
      <c r="H65" s="37">
        <f t="shared" si="67"/>
        <v>4</v>
      </c>
      <c r="I65" s="9"/>
      <c r="J65" s="142">
        <v>1</v>
      </c>
      <c r="K65" s="148">
        <v>1</v>
      </c>
      <c r="L65" s="144">
        <f t="shared" si="68"/>
        <v>2</v>
      </c>
      <c r="O65" s="173" t="str">
        <f t="shared" ref="O65:P65" si="74">O64</f>
        <v>TF-3</v>
      </c>
      <c r="P65" s="173">
        <f t="shared" si="74"/>
        <v>1</v>
      </c>
      <c r="Q65" s="172">
        <f t="shared" ref="Q65" si="75">Q64+1</f>
        <v>2</v>
      </c>
      <c r="R65" s="167"/>
      <c r="S65" s="205" t="str">
        <f t="shared" si="70"/>
        <v>TF-3.1.2</v>
      </c>
    </row>
    <row r="66" spans="1:19" s="53" customFormat="1" ht="15.75" outlineLevel="2">
      <c r="A66" s="258"/>
      <c r="B66" s="416" t="s">
        <v>24</v>
      </c>
      <c r="C66" s="48"/>
      <c r="D66" s="49"/>
      <c r="E66" s="50"/>
      <c r="F66" s="50"/>
      <c r="G66" s="51"/>
      <c r="H66" s="52"/>
      <c r="I66" s="105"/>
      <c r="J66" s="149"/>
      <c r="K66" s="151"/>
      <c r="L66" s="146">
        <f t="shared" si="68"/>
        <v>0</v>
      </c>
      <c r="O66" s="173"/>
      <c r="P66" s="173"/>
      <c r="Q66" s="172"/>
      <c r="R66" s="167"/>
      <c r="S66" s="205"/>
    </row>
    <row r="67" spans="1:19" s="2" customFormat="1" ht="15" customHeight="1" outlineLevel="2">
      <c r="A67" s="259" t="str">
        <f t="shared" si="66"/>
        <v>TF-3.1.3</v>
      </c>
      <c r="B67" s="42" t="s">
        <v>37</v>
      </c>
      <c r="C67" s="6" t="s">
        <v>2</v>
      </c>
      <c r="D67" s="11">
        <v>1</v>
      </c>
      <c r="E67" s="44">
        <v>1</v>
      </c>
      <c r="F67" s="44">
        <v>1</v>
      </c>
      <c r="G67" s="35">
        <v>1</v>
      </c>
      <c r="H67" s="37">
        <f t="shared" ref="H67:H69" si="76">SUM(D67:G67)</f>
        <v>4</v>
      </c>
      <c r="I67" s="9"/>
      <c r="J67" s="142">
        <v>1</v>
      </c>
      <c r="K67" s="148">
        <v>1</v>
      </c>
      <c r="L67" s="144">
        <f t="shared" si="68"/>
        <v>2</v>
      </c>
      <c r="O67" s="175" t="str">
        <f>O65</f>
        <v>TF-3</v>
      </c>
      <c r="P67" s="176">
        <f>P65</f>
        <v>1</v>
      </c>
      <c r="Q67" s="176">
        <f>Q65+1</f>
        <v>3</v>
      </c>
      <c r="R67" s="176"/>
      <c r="S67" s="177" t="str">
        <f t="shared" si="70"/>
        <v>TF-3.1.3</v>
      </c>
    </row>
    <row r="68" spans="1:19" s="2" customFormat="1" ht="15" customHeight="1" outlineLevel="2">
      <c r="A68" s="259" t="str">
        <f t="shared" si="66"/>
        <v>TF-3.1.4</v>
      </c>
      <c r="B68" s="42" t="s">
        <v>6</v>
      </c>
      <c r="C68" s="6" t="s">
        <v>2</v>
      </c>
      <c r="D68" s="11">
        <v>1</v>
      </c>
      <c r="E68" s="44">
        <v>1</v>
      </c>
      <c r="F68" s="44">
        <v>1</v>
      </c>
      <c r="G68" s="35">
        <v>1</v>
      </c>
      <c r="H68" s="37">
        <f t="shared" si="76"/>
        <v>4</v>
      </c>
      <c r="I68" s="9"/>
      <c r="J68" s="142">
        <v>1</v>
      </c>
      <c r="K68" s="143">
        <v>1</v>
      </c>
      <c r="L68" s="144">
        <f t="shared" si="68"/>
        <v>2</v>
      </c>
      <c r="O68" s="178" t="str">
        <f>O67</f>
        <v>TF-3</v>
      </c>
      <c r="P68" s="176">
        <f>P67</f>
        <v>1</v>
      </c>
      <c r="Q68" s="176">
        <f>Q67+1</f>
        <v>4</v>
      </c>
      <c r="R68" s="176"/>
      <c r="S68" s="177" t="str">
        <f t="shared" si="70"/>
        <v>TF-3.1.4</v>
      </c>
    </row>
    <row r="69" spans="1:19" s="2" customFormat="1" ht="15" customHeight="1" outlineLevel="2">
      <c r="A69" s="259" t="str">
        <f t="shared" si="66"/>
        <v>TF-3.1.5</v>
      </c>
      <c r="B69" s="47" t="s">
        <v>7</v>
      </c>
      <c r="C69" s="6" t="s">
        <v>2</v>
      </c>
      <c r="D69" s="11">
        <v>1</v>
      </c>
      <c r="E69" s="44">
        <v>1</v>
      </c>
      <c r="F69" s="44">
        <v>1</v>
      </c>
      <c r="G69" s="35">
        <v>1</v>
      </c>
      <c r="H69" s="37">
        <f t="shared" si="76"/>
        <v>4</v>
      </c>
      <c r="I69" s="9"/>
      <c r="J69" s="313">
        <v>1</v>
      </c>
      <c r="K69" s="314">
        <v>1</v>
      </c>
      <c r="L69" s="315">
        <f t="shared" si="68"/>
        <v>2</v>
      </c>
      <c r="O69" s="178" t="str">
        <f>O68</f>
        <v>TF-3</v>
      </c>
      <c r="P69" s="176">
        <f>P68</f>
        <v>1</v>
      </c>
      <c r="Q69" s="178">
        <f>Q68+1</f>
        <v>5</v>
      </c>
      <c r="R69" s="176"/>
      <c r="S69" s="177" t="str">
        <f t="shared" si="70"/>
        <v>TF-3.1.5</v>
      </c>
    </row>
    <row r="70" spans="1:19" s="206" customFormat="1" ht="11.25" outlineLevel="1">
      <c r="A70" s="379"/>
      <c r="B70" s="380"/>
      <c r="C70" s="381"/>
      <c r="D70" s="12"/>
      <c r="E70" s="43"/>
      <c r="F70" s="43"/>
      <c r="G70" s="34"/>
      <c r="H70" s="202"/>
      <c r="I70" s="203"/>
      <c r="J70" s="149"/>
      <c r="K70" s="151"/>
      <c r="L70" s="204"/>
      <c r="O70" s="178"/>
      <c r="P70" s="178"/>
      <c r="Q70" s="176"/>
      <c r="R70" s="175"/>
      <c r="S70" s="205"/>
    </row>
    <row r="71" spans="1:19" s="15" customFormat="1" ht="19.5" outlineLevel="1">
      <c r="A71" s="318"/>
      <c r="B71" s="366" t="str">
        <f>"TOTAL "&amp;B59</f>
        <v>TOTAL 5.2 - DCE</v>
      </c>
      <c r="C71" s="367"/>
      <c r="D71" s="368">
        <f>SUBTOTAL(9,D58:D70)</f>
        <v>8</v>
      </c>
      <c r="E71" s="369">
        <f>SUBTOTAL(9,E58:E70)</f>
        <v>8</v>
      </c>
      <c r="F71" s="369">
        <f>SUBTOTAL(9,F58:F70)</f>
        <v>8</v>
      </c>
      <c r="G71" s="370">
        <f>SUBTOTAL(9,G58:G70)</f>
        <v>8</v>
      </c>
      <c r="H71" s="371">
        <f>SUBTOTAL(9,H58:H70)</f>
        <v>32</v>
      </c>
      <c r="I71" s="372"/>
      <c r="J71" s="373">
        <f>SUBTOTAL(9,J58:J70)</f>
        <v>8</v>
      </c>
      <c r="K71" s="374">
        <f>SUBTOTAL(9,K58:K70)</f>
        <v>8</v>
      </c>
      <c r="L71" s="375">
        <f>SUBTOTAL(9,L58:L70)</f>
        <v>16</v>
      </c>
      <c r="O71" s="376"/>
      <c r="P71" s="376"/>
      <c r="Q71" s="377"/>
      <c r="R71" s="378"/>
      <c r="S71" s="429"/>
    </row>
    <row r="72" spans="1:19" s="198" customFormat="1" ht="11.25" outlineLevel="1">
      <c r="A72" s="256"/>
      <c r="B72" s="200"/>
      <c r="C72" s="201"/>
      <c r="D72" s="12"/>
      <c r="E72" s="43"/>
      <c r="F72" s="43"/>
      <c r="G72" s="34"/>
      <c r="H72" s="202"/>
      <c r="I72" s="203"/>
      <c r="J72" s="149"/>
      <c r="K72" s="150"/>
      <c r="L72" s="204"/>
      <c r="O72" s="175"/>
      <c r="P72" s="175"/>
      <c r="Q72" s="175"/>
      <c r="R72" s="175"/>
      <c r="S72" s="205"/>
    </row>
    <row r="73" spans="1:19" s="53" customFormat="1" ht="15.75" outlineLevel="1">
      <c r="A73" s="258" t="str">
        <f>S73</f>
        <v>TF-3.2</v>
      </c>
      <c r="B73" s="104" t="str">
        <f>'Récap. MOe'!B15</f>
        <v>5.3 -  Assistance pendant la phase de consultation</v>
      </c>
      <c r="C73" s="48"/>
      <c r="D73" s="49"/>
      <c r="E73" s="50"/>
      <c r="F73" s="50"/>
      <c r="G73" s="51"/>
      <c r="H73" s="52"/>
      <c r="I73" s="105"/>
      <c r="J73" s="149"/>
      <c r="K73" s="151"/>
      <c r="L73" s="146">
        <f t="shared" ref="L73:L81" si="77">J73+K73</f>
        <v>0</v>
      </c>
      <c r="O73" s="170" t="str">
        <f>O57</f>
        <v>TF-3</v>
      </c>
      <c r="P73" s="171">
        <f>P59+1</f>
        <v>2</v>
      </c>
      <c r="Q73" s="171"/>
      <c r="R73" s="171"/>
      <c r="S73" s="231" t="str">
        <f t="shared" si="27"/>
        <v>TF-3.2</v>
      </c>
    </row>
    <row r="74" spans="1:19" s="2" customFormat="1" ht="24" outlineLevel="2">
      <c r="A74" s="259" t="str">
        <f t="shared" ref="A74" si="78">S74</f>
        <v>TF-3.2.1</v>
      </c>
      <c r="B74" s="101" t="s">
        <v>74</v>
      </c>
      <c r="C74" s="100" t="s">
        <v>2</v>
      </c>
      <c r="D74" s="11">
        <v>1</v>
      </c>
      <c r="E74" s="44">
        <v>1</v>
      </c>
      <c r="F74" s="44">
        <v>1</v>
      </c>
      <c r="G74" s="35">
        <v>1</v>
      </c>
      <c r="H74" s="37">
        <f t="shared" ref="H74" si="79">SUM(D74:G74)</f>
        <v>4</v>
      </c>
      <c r="I74" s="9"/>
      <c r="J74" s="142">
        <v>1</v>
      </c>
      <c r="K74" s="148">
        <v>1</v>
      </c>
      <c r="L74" s="144">
        <f t="shared" ref="L74" si="80">J74+K74</f>
        <v>2</v>
      </c>
      <c r="O74" s="173" t="str">
        <f>O73</f>
        <v>TF-3</v>
      </c>
      <c r="P74" s="173">
        <f>P73</f>
        <v>2</v>
      </c>
      <c r="Q74" s="172">
        <v>1</v>
      </c>
      <c r="R74" s="167"/>
      <c r="S74" s="205" t="str">
        <f t="shared" ref="S74" si="81">IF(R74&lt;&gt;0,O74&amp;"."&amp;P74&amp;"."&amp;Q74&amp;"."&amp;R74,IF(Q74&lt;&gt;0,O74&amp;"."&amp;P74&amp;"."&amp;Q74,IF(P74&lt;&gt;0,O74&amp;"."&amp;P74,IF(O74&lt;&gt;0,O74,""))))</f>
        <v>TF-3.2.1</v>
      </c>
    </row>
    <row r="75" spans="1:19" s="2" customFormat="1" ht="24" outlineLevel="2">
      <c r="A75" s="259" t="str">
        <f t="shared" ref="A75:A82" si="82">S75</f>
        <v>TF-3.2.2</v>
      </c>
      <c r="B75" s="101" t="s">
        <v>107</v>
      </c>
      <c r="C75" s="100" t="s">
        <v>2</v>
      </c>
      <c r="D75" s="11">
        <v>1</v>
      </c>
      <c r="E75" s="44">
        <v>1</v>
      </c>
      <c r="F75" s="44">
        <v>1</v>
      </c>
      <c r="G75" s="35">
        <v>1</v>
      </c>
      <c r="H75" s="37">
        <f t="shared" ref="H75:H81" si="83">SUM(D75:G75)</f>
        <v>4</v>
      </c>
      <c r="I75" s="9"/>
      <c r="J75" s="142">
        <v>1</v>
      </c>
      <c r="K75" s="148">
        <v>1</v>
      </c>
      <c r="L75" s="144">
        <f t="shared" si="77"/>
        <v>2</v>
      </c>
      <c r="O75" s="173" t="str">
        <f>O73</f>
        <v>TF-3</v>
      </c>
      <c r="P75" s="173">
        <f>P73</f>
        <v>2</v>
      </c>
      <c r="Q75" s="172">
        <f>Q74+1</f>
        <v>2</v>
      </c>
      <c r="R75" s="167"/>
      <c r="S75" s="205" t="str">
        <f t="shared" si="27"/>
        <v>TF-3.2.2</v>
      </c>
    </row>
    <row r="76" spans="1:19" s="206" customFormat="1" ht="11.25" outlineLevel="1">
      <c r="A76" s="379"/>
      <c r="B76" s="380"/>
      <c r="C76" s="381"/>
      <c r="D76" s="12"/>
      <c r="E76" s="43"/>
      <c r="F76" s="43"/>
      <c r="G76" s="34"/>
      <c r="H76" s="202"/>
      <c r="I76" s="203"/>
      <c r="J76" s="149"/>
      <c r="K76" s="151"/>
      <c r="L76" s="204"/>
      <c r="O76" s="178"/>
      <c r="P76" s="178"/>
      <c r="Q76" s="176"/>
      <c r="R76" s="175"/>
      <c r="S76" s="205"/>
    </row>
    <row r="77" spans="1:19" s="15" customFormat="1" ht="19.5" outlineLevel="1">
      <c r="A77" s="318"/>
      <c r="B77" s="366" t="str">
        <f>"TOTAL "&amp;B73</f>
        <v>TOTAL 5.3 -  Assistance pendant la phase de consultation</v>
      </c>
      <c r="C77" s="367"/>
      <c r="D77" s="368">
        <f>SUBTOTAL(9,D73:D76)</f>
        <v>2</v>
      </c>
      <c r="E77" s="369">
        <f>SUBTOTAL(9,E73:E76)</f>
        <v>2</v>
      </c>
      <c r="F77" s="369">
        <f>SUBTOTAL(9,F73:F76)</f>
        <v>2</v>
      </c>
      <c r="G77" s="370">
        <f>SUBTOTAL(9,G73:G76)</f>
        <v>2</v>
      </c>
      <c r="H77" s="371">
        <f>SUBTOTAL(9,H73:H76)</f>
        <v>8</v>
      </c>
      <c r="I77" s="372"/>
      <c r="J77" s="373">
        <f>SUBTOTAL(9,J73:J76)</f>
        <v>2</v>
      </c>
      <c r="K77" s="374">
        <f>SUBTOTAL(9,K73:K76)</f>
        <v>2</v>
      </c>
      <c r="L77" s="375">
        <f>SUBTOTAL(9,L73:L76)</f>
        <v>4</v>
      </c>
      <c r="O77" s="376"/>
      <c r="P77" s="376"/>
      <c r="Q77" s="377"/>
      <c r="R77" s="378"/>
      <c r="S77" s="429"/>
    </row>
    <row r="78" spans="1:19" s="198" customFormat="1" ht="11.25" outlineLevel="1">
      <c r="A78" s="256"/>
      <c r="B78" s="200"/>
      <c r="C78" s="201"/>
      <c r="D78" s="12"/>
      <c r="E78" s="43"/>
      <c r="F78" s="43"/>
      <c r="G78" s="34"/>
      <c r="H78" s="202"/>
      <c r="I78" s="203"/>
      <c r="J78" s="149"/>
      <c r="K78" s="150"/>
      <c r="L78" s="204"/>
      <c r="O78" s="175"/>
      <c r="P78" s="175"/>
      <c r="Q78" s="175"/>
      <c r="R78" s="175"/>
      <c r="S78" s="205"/>
    </row>
    <row r="79" spans="1:19" s="91" customFormat="1" ht="8.1" customHeight="1" outlineLevel="1">
      <c r="A79" s="260"/>
      <c r="B79" s="84"/>
      <c r="C79" s="85"/>
      <c r="D79" s="86"/>
      <c r="E79" s="87"/>
      <c r="F79" s="87"/>
      <c r="G79" s="88"/>
      <c r="H79" s="89">
        <f t="shared" si="83"/>
        <v>0</v>
      </c>
      <c r="I79" s="382"/>
      <c r="J79" s="149"/>
      <c r="K79" s="150"/>
      <c r="L79" s="146">
        <f t="shared" si="77"/>
        <v>0</v>
      </c>
      <c r="O79" s="378"/>
      <c r="P79" s="378"/>
      <c r="Q79" s="378"/>
      <c r="R79" s="378"/>
      <c r="S79" s="429" t="str">
        <f t="shared" si="27"/>
        <v/>
      </c>
    </row>
    <row r="80" spans="1:19" s="53" customFormat="1" ht="15.75" outlineLevel="1">
      <c r="A80" s="258" t="str">
        <f t="shared" si="82"/>
        <v>TF-3.3</v>
      </c>
      <c r="B80" s="104" t="str">
        <f>'Récap. MOe'!B16</f>
        <v>5.4 - Assistance pour l’examen des candidatures et l’analyse des offres</v>
      </c>
      <c r="C80" s="48"/>
      <c r="D80" s="49"/>
      <c r="E80" s="50"/>
      <c r="F80" s="50"/>
      <c r="G80" s="51"/>
      <c r="H80" s="52">
        <f t="shared" si="83"/>
        <v>0</v>
      </c>
      <c r="I80" s="105"/>
      <c r="J80" s="149"/>
      <c r="K80" s="151"/>
      <c r="L80" s="146">
        <f t="shared" si="77"/>
        <v>0</v>
      </c>
      <c r="O80" s="170" t="str">
        <f>O57</f>
        <v>TF-3</v>
      </c>
      <c r="P80" s="171">
        <f>P73+1</f>
        <v>3</v>
      </c>
      <c r="Q80" s="171"/>
      <c r="R80" s="171"/>
      <c r="S80" s="231" t="str">
        <f t="shared" si="27"/>
        <v>TF-3.3</v>
      </c>
    </row>
    <row r="81" spans="1:19" s="111" customFormat="1" ht="15.75" outlineLevel="2">
      <c r="A81" s="265" t="str">
        <f t="shared" si="82"/>
        <v>TF-3.3.1</v>
      </c>
      <c r="B81" s="101" t="s">
        <v>76</v>
      </c>
      <c r="C81" s="110" t="s">
        <v>2</v>
      </c>
      <c r="D81" s="153">
        <v>1</v>
      </c>
      <c r="E81" s="154">
        <v>1</v>
      </c>
      <c r="F81" s="154">
        <v>1</v>
      </c>
      <c r="G81" s="155">
        <v>1</v>
      </c>
      <c r="H81" s="156">
        <f t="shared" si="83"/>
        <v>4</v>
      </c>
      <c r="J81" s="142">
        <v>1</v>
      </c>
      <c r="K81" s="143">
        <v>1</v>
      </c>
      <c r="L81" s="144">
        <f t="shared" si="77"/>
        <v>2</v>
      </c>
      <c r="O81" s="173" t="str">
        <f>O57</f>
        <v>TF-3</v>
      </c>
      <c r="P81" s="173">
        <f t="shared" ref="O81:P82" si="84">P80</f>
        <v>3</v>
      </c>
      <c r="Q81" s="172">
        <v>1</v>
      </c>
      <c r="R81" s="167"/>
      <c r="S81" s="205" t="str">
        <f t="shared" si="27"/>
        <v>TF-3.3.1</v>
      </c>
    </row>
    <row r="82" spans="1:19" s="423" customFormat="1" ht="15.75" outlineLevel="2">
      <c r="A82" s="417" t="str">
        <f t="shared" si="82"/>
        <v>TF-3.3.2</v>
      </c>
      <c r="B82" s="414" t="s">
        <v>77</v>
      </c>
      <c r="C82" s="418"/>
      <c r="D82" s="419"/>
      <c r="E82" s="420"/>
      <c r="F82" s="420"/>
      <c r="G82" s="421"/>
      <c r="H82" s="422"/>
      <c r="J82" s="149"/>
      <c r="K82" s="150"/>
      <c r="L82" s="146"/>
      <c r="O82" s="376" t="str">
        <f t="shared" si="84"/>
        <v>TF-3</v>
      </c>
      <c r="P82" s="376">
        <f>P80</f>
        <v>3</v>
      </c>
      <c r="Q82" s="377">
        <f>Q81+1</f>
        <v>2</v>
      </c>
      <c r="R82" s="378"/>
      <c r="S82" s="429" t="str">
        <f t="shared" si="27"/>
        <v>TF-3.3.2</v>
      </c>
    </row>
    <row r="83" spans="1:19" s="423" customFormat="1" ht="24" outlineLevel="2">
      <c r="A83" s="265" t="str">
        <f t="shared" ref="A83:A85" si="85">S83</f>
        <v>TF-3.3.2.1</v>
      </c>
      <c r="B83" s="336" t="s">
        <v>108</v>
      </c>
      <c r="C83" s="110" t="s">
        <v>2</v>
      </c>
      <c r="D83" s="153">
        <v>1</v>
      </c>
      <c r="E83" s="154">
        <v>1</v>
      </c>
      <c r="F83" s="154">
        <v>1</v>
      </c>
      <c r="G83" s="155">
        <v>1</v>
      </c>
      <c r="H83" s="156">
        <f t="shared" ref="H83:H85" si="86">SUM(D83:G83)</f>
        <v>4</v>
      </c>
      <c r="J83" s="142">
        <v>1</v>
      </c>
      <c r="K83" s="143">
        <v>1</v>
      </c>
      <c r="L83" s="144">
        <f t="shared" ref="L83:L89" si="87">J83+K83</f>
        <v>2</v>
      </c>
      <c r="O83" s="376" t="str">
        <f>O59</f>
        <v>TF-3</v>
      </c>
      <c r="P83" s="376">
        <f t="shared" ref="P83" si="88">P82</f>
        <v>3</v>
      </c>
      <c r="Q83" s="377">
        <f>Q82</f>
        <v>2</v>
      </c>
      <c r="R83" s="378">
        <v>1</v>
      </c>
      <c r="S83" s="429" t="str">
        <f t="shared" ref="S83:S85" si="89">IF(R83&lt;&gt;0,O83&amp;"."&amp;P83&amp;"."&amp;Q83&amp;"."&amp;R83,IF(Q83&lt;&gt;0,O83&amp;"."&amp;P83&amp;"."&amp;Q83,IF(P83&lt;&gt;0,O83&amp;"."&amp;P83,IF(O83&lt;&gt;0,O83,""))))</f>
        <v>TF-3.3.2.1</v>
      </c>
    </row>
    <row r="84" spans="1:19" s="111" customFormat="1" ht="24" outlineLevel="2">
      <c r="A84" s="265" t="str">
        <f t="shared" si="85"/>
        <v>TF-3.3.2.2</v>
      </c>
      <c r="B84" s="336" t="s">
        <v>79</v>
      </c>
      <c r="C84" s="110" t="s">
        <v>2</v>
      </c>
      <c r="D84" s="153">
        <v>1</v>
      </c>
      <c r="E84" s="154">
        <v>1</v>
      </c>
      <c r="F84" s="154">
        <v>1</v>
      </c>
      <c r="G84" s="155">
        <v>1</v>
      </c>
      <c r="H84" s="156">
        <f t="shared" si="86"/>
        <v>4</v>
      </c>
      <c r="J84" s="142">
        <v>1</v>
      </c>
      <c r="K84" s="143">
        <v>1</v>
      </c>
      <c r="L84" s="144">
        <f t="shared" si="87"/>
        <v>2</v>
      </c>
      <c r="O84" s="173" t="str">
        <f t="shared" ref="O84" si="90">O83</f>
        <v>TF-3</v>
      </c>
      <c r="P84" s="173">
        <f>P82</f>
        <v>3</v>
      </c>
      <c r="Q84" s="172">
        <f>Q83</f>
        <v>2</v>
      </c>
      <c r="R84" s="167">
        <f>R83+1</f>
        <v>2</v>
      </c>
      <c r="S84" s="205" t="str">
        <f t="shared" si="89"/>
        <v>TF-3.3.2.2</v>
      </c>
    </row>
    <row r="85" spans="1:19" s="111" customFormat="1" ht="15.75" outlineLevel="2">
      <c r="A85" s="265" t="str">
        <f t="shared" si="85"/>
        <v>TF-3.3.2.3</v>
      </c>
      <c r="B85" s="336" t="s">
        <v>78</v>
      </c>
      <c r="C85" s="110" t="s">
        <v>2</v>
      </c>
      <c r="D85" s="153">
        <v>1</v>
      </c>
      <c r="E85" s="154">
        <v>1</v>
      </c>
      <c r="F85" s="154">
        <v>1</v>
      </c>
      <c r="G85" s="155">
        <v>1</v>
      </c>
      <c r="H85" s="156">
        <f t="shared" si="86"/>
        <v>4</v>
      </c>
      <c r="J85" s="142">
        <v>1</v>
      </c>
      <c r="K85" s="143">
        <v>1</v>
      </c>
      <c r="L85" s="144">
        <f t="shared" si="87"/>
        <v>2</v>
      </c>
      <c r="O85" s="173" t="str">
        <f>O61</f>
        <v>TF-3</v>
      </c>
      <c r="P85" s="173">
        <f t="shared" ref="P85" si="91">P84</f>
        <v>3</v>
      </c>
      <c r="Q85" s="172">
        <f>Q84</f>
        <v>2</v>
      </c>
      <c r="R85" s="167">
        <f>R84+1</f>
        <v>3</v>
      </c>
      <c r="S85" s="205" t="str">
        <f t="shared" si="89"/>
        <v>TF-3.3.2.3</v>
      </c>
    </row>
    <row r="86" spans="1:19" s="53" customFormat="1" ht="15.75" outlineLevel="2">
      <c r="A86" s="258"/>
      <c r="B86" s="416" t="s">
        <v>24</v>
      </c>
      <c r="C86" s="48"/>
      <c r="D86" s="49"/>
      <c r="E86" s="50"/>
      <c r="F86" s="50"/>
      <c r="G86" s="51"/>
      <c r="H86" s="52"/>
      <c r="I86" s="105"/>
      <c r="J86" s="149"/>
      <c r="K86" s="151"/>
      <c r="L86" s="146">
        <f t="shared" si="87"/>
        <v>0</v>
      </c>
      <c r="O86" s="173"/>
      <c r="P86" s="173"/>
      <c r="Q86" s="172"/>
      <c r="R86" s="167"/>
      <c r="S86" s="205"/>
    </row>
    <row r="87" spans="1:19" s="2" customFormat="1" ht="15" customHeight="1" outlineLevel="2">
      <c r="A87" s="259" t="str">
        <f t="shared" ref="A87:A89" si="92">S87</f>
        <v>TF-3.3.3</v>
      </c>
      <c r="B87" s="42" t="s">
        <v>37</v>
      </c>
      <c r="C87" s="6" t="s">
        <v>2</v>
      </c>
      <c r="D87" s="11">
        <v>1</v>
      </c>
      <c r="E87" s="44">
        <v>1</v>
      </c>
      <c r="F87" s="44">
        <v>1</v>
      </c>
      <c r="G87" s="35">
        <v>1</v>
      </c>
      <c r="H87" s="37">
        <f t="shared" ref="H87:H89" si="93">SUM(D87:G87)</f>
        <v>4</v>
      </c>
      <c r="I87" s="9"/>
      <c r="J87" s="142">
        <v>1</v>
      </c>
      <c r="K87" s="148">
        <v>1</v>
      </c>
      <c r="L87" s="144">
        <f t="shared" si="87"/>
        <v>2</v>
      </c>
      <c r="O87" s="175" t="str">
        <f>O85</f>
        <v>TF-3</v>
      </c>
      <c r="P87" s="176">
        <f>P85</f>
        <v>3</v>
      </c>
      <c r="Q87" s="176">
        <f>Q85+1</f>
        <v>3</v>
      </c>
      <c r="R87" s="176"/>
      <c r="S87" s="177" t="str">
        <f t="shared" ref="S87:S89" si="94">IF(R87&lt;&gt;0,O87&amp;"."&amp;P87&amp;"."&amp;Q87&amp;"."&amp;R87,IF(Q87&lt;&gt;0,O87&amp;"."&amp;P87&amp;"."&amp;Q87,IF(P87&lt;&gt;0,O87&amp;"."&amp;P87,IF(O87&lt;&gt;0,O87,""))))</f>
        <v>TF-3.3.3</v>
      </c>
    </row>
    <row r="88" spans="1:19" s="2" customFormat="1" ht="15" customHeight="1" outlineLevel="2">
      <c r="A88" s="259" t="str">
        <f t="shared" si="92"/>
        <v>TF-3.3.4</v>
      </c>
      <c r="B88" s="42" t="s">
        <v>6</v>
      </c>
      <c r="C88" s="6" t="s">
        <v>2</v>
      </c>
      <c r="D88" s="11">
        <v>1</v>
      </c>
      <c r="E88" s="44">
        <v>1</v>
      </c>
      <c r="F88" s="44">
        <v>1</v>
      </c>
      <c r="G88" s="35">
        <v>1</v>
      </c>
      <c r="H88" s="37">
        <f t="shared" si="93"/>
        <v>4</v>
      </c>
      <c r="I88" s="9"/>
      <c r="J88" s="142">
        <v>1</v>
      </c>
      <c r="K88" s="143">
        <v>1</v>
      </c>
      <c r="L88" s="144">
        <f t="shared" si="87"/>
        <v>2</v>
      </c>
      <c r="O88" s="178" t="str">
        <f>O87</f>
        <v>TF-3</v>
      </c>
      <c r="P88" s="176">
        <f>P87</f>
        <v>3</v>
      </c>
      <c r="Q88" s="176">
        <f>Q87+1</f>
        <v>4</v>
      </c>
      <c r="R88" s="176"/>
      <c r="S88" s="177" t="str">
        <f t="shared" si="94"/>
        <v>TF-3.3.4</v>
      </c>
    </row>
    <row r="89" spans="1:19" s="2" customFormat="1" ht="15" customHeight="1" outlineLevel="2">
      <c r="A89" s="259" t="str">
        <f t="shared" si="92"/>
        <v>TF-3.3.5</v>
      </c>
      <c r="B89" s="47" t="s">
        <v>7</v>
      </c>
      <c r="C89" s="6" t="s">
        <v>2</v>
      </c>
      <c r="D89" s="11">
        <v>1</v>
      </c>
      <c r="E89" s="44">
        <v>1</v>
      </c>
      <c r="F89" s="44">
        <v>1</v>
      </c>
      <c r="G89" s="35">
        <v>1</v>
      </c>
      <c r="H89" s="37">
        <f t="shared" si="93"/>
        <v>4</v>
      </c>
      <c r="I89" s="9"/>
      <c r="J89" s="313">
        <v>1</v>
      </c>
      <c r="K89" s="314">
        <v>1</v>
      </c>
      <c r="L89" s="315">
        <f t="shared" si="87"/>
        <v>2</v>
      </c>
      <c r="O89" s="178" t="str">
        <f>O88</f>
        <v>TF-3</v>
      </c>
      <c r="P89" s="176">
        <f>P88</f>
        <v>3</v>
      </c>
      <c r="Q89" s="178">
        <f>Q88+1</f>
        <v>5</v>
      </c>
      <c r="R89" s="176"/>
      <c r="S89" s="177" t="str">
        <f t="shared" si="94"/>
        <v>TF-3.3.5</v>
      </c>
    </row>
    <row r="90" spans="1:19" s="206" customFormat="1" ht="11.25" outlineLevel="1">
      <c r="A90" s="379"/>
      <c r="B90" s="380"/>
      <c r="C90" s="381"/>
      <c r="D90" s="12"/>
      <c r="E90" s="43"/>
      <c r="F90" s="43"/>
      <c r="G90" s="34"/>
      <c r="H90" s="202"/>
      <c r="I90" s="203"/>
      <c r="J90" s="149"/>
      <c r="K90" s="151"/>
      <c r="L90" s="204"/>
      <c r="O90" s="178"/>
      <c r="P90" s="178"/>
      <c r="Q90" s="176"/>
      <c r="R90" s="175"/>
      <c r="S90" s="205"/>
    </row>
    <row r="91" spans="1:19" s="15" customFormat="1" ht="19.5" outlineLevel="1">
      <c r="A91" s="318"/>
      <c r="B91" s="383" t="str">
        <f>"TOTAL "&amp;B80</f>
        <v>TOTAL 5.4 - Assistance pour l’examen des candidatures et l’analyse des offres</v>
      </c>
      <c r="C91" s="367"/>
      <c r="D91" s="368">
        <f>SUBTOTAL(9,D80:D90)</f>
        <v>7</v>
      </c>
      <c r="E91" s="369">
        <f>SUBTOTAL(9,E80:E90)</f>
        <v>7</v>
      </c>
      <c r="F91" s="369">
        <f>SUBTOTAL(9,F80:F90)</f>
        <v>7</v>
      </c>
      <c r="G91" s="370">
        <f>SUBTOTAL(9,G80:G90)</f>
        <v>7</v>
      </c>
      <c r="H91" s="371">
        <f>SUBTOTAL(9,H80:H90)</f>
        <v>28</v>
      </c>
      <c r="I91" s="372"/>
      <c r="J91" s="373">
        <f>SUBTOTAL(9,J80:J90)</f>
        <v>7</v>
      </c>
      <c r="K91" s="374">
        <f>SUBTOTAL(9,K80:K90)</f>
        <v>7</v>
      </c>
      <c r="L91" s="375">
        <f>SUBTOTAL(9,L80:L90)</f>
        <v>14</v>
      </c>
      <c r="O91" s="376"/>
      <c r="P91" s="376"/>
      <c r="Q91" s="377"/>
      <c r="R91" s="378"/>
      <c r="S91" s="429"/>
    </row>
    <row r="92" spans="1:19" s="198" customFormat="1" ht="11.25" outlineLevel="1">
      <c r="A92" s="256"/>
      <c r="B92" s="200"/>
      <c r="C92" s="201"/>
      <c r="D92" s="12"/>
      <c r="E92" s="43"/>
      <c r="F92" s="43"/>
      <c r="G92" s="34"/>
      <c r="H92" s="202"/>
      <c r="I92" s="203"/>
      <c r="J92" s="149"/>
      <c r="K92" s="150"/>
      <c r="L92" s="204"/>
      <c r="O92" s="175"/>
      <c r="P92" s="175"/>
      <c r="Q92" s="175"/>
      <c r="R92" s="175"/>
      <c r="S92" s="205"/>
    </row>
    <row r="93" spans="1:19" s="53" customFormat="1" ht="15.75" outlineLevel="1">
      <c r="A93" s="258" t="str">
        <f t="shared" ref="A93:A94" si="95">S93</f>
        <v>TF-3.4</v>
      </c>
      <c r="B93" s="104" t="str">
        <f>'Récap. MOe'!B17</f>
        <v>5.5 - Assistance préalable à la notification des marchés</v>
      </c>
      <c r="C93" s="48"/>
      <c r="D93" s="49"/>
      <c r="E93" s="50"/>
      <c r="F93" s="50"/>
      <c r="G93" s="51"/>
      <c r="H93" s="52">
        <f t="shared" ref="H93:H94" si="96">SUM(D93:G93)</f>
        <v>0</v>
      </c>
      <c r="I93" s="105"/>
      <c r="J93" s="149"/>
      <c r="K93" s="151"/>
      <c r="L93" s="146">
        <f t="shared" ref="L93:L98" si="97">J93+K93</f>
        <v>0</v>
      </c>
      <c r="O93" s="170" t="str">
        <f>O89</f>
        <v>TF-3</v>
      </c>
      <c r="P93" s="171">
        <f>P84+1</f>
        <v>4</v>
      </c>
      <c r="Q93" s="171"/>
      <c r="R93" s="171"/>
      <c r="S93" s="231" t="str">
        <f t="shared" ref="S93:S94" si="98">IF(R93&lt;&gt;0,O93&amp;"."&amp;P93&amp;"."&amp;Q93&amp;"."&amp;R93,IF(Q93&lt;&gt;0,O93&amp;"."&amp;P93&amp;"."&amp;Q93,IF(P93&lt;&gt;0,O93&amp;"."&amp;P93,IF(O93&lt;&gt;0,O93,""))))</f>
        <v>TF-3.4</v>
      </c>
    </row>
    <row r="94" spans="1:19" s="111" customFormat="1" ht="24" outlineLevel="2">
      <c r="A94" s="265" t="str">
        <f t="shared" si="95"/>
        <v>TF-3.4.1</v>
      </c>
      <c r="B94" s="101" t="s">
        <v>109</v>
      </c>
      <c r="C94" s="110" t="s">
        <v>2</v>
      </c>
      <c r="D94" s="153">
        <v>1</v>
      </c>
      <c r="E94" s="154">
        <v>1</v>
      </c>
      <c r="F94" s="154">
        <v>1</v>
      </c>
      <c r="G94" s="155">
        <v>1</v>
      </c>
      <c r="H94" s="156">
        <f t="shared" si="96"/>
        <v>4</v>
      </c>
      <c r="J94" s="142">
        <v>1</v>
      </c>
      <c r="K94" s="143">
        <v>1</v>
      </c>
      <c r="L94" s="144">
        <f t="shared" si="97"/>
        <v>2</v>
      </c>
      <c r="O94" s="173" t="str">
        <f>O93</f>
        <v>TF-3</v>
      </c>
      <c r="P94" s="173">
        <f t="shared" ref="P94" si="99">P93</f>
        <v>4</v>
      </c>
      <c r="Q94" s="172">
        <v>1</v>
      </c>
      <c r="R94" s="167"/>
      <c r="S94" s="205" t="str">
        <f t="shared" si="98"/>
        <v>TF-3.4.1</v>
      </c>
    </row>
    <row r="95" spans="1:19" s="206" customFormat="1" ht="11.25" outlineLevel="1">
      <c r="A95" s="379"/>
      <c r="B95" s="380"/>
      <c r="C95" s="381"/>
      <c r="D95" s="12"/>
      <c r="E95" s="43"/>
      <c r="F95" s="43"/>
      <c r="G95" s="34"/>
      <c r="H95" s="202"/>
      <c r="I95" s="203"/>
      <c r="J95" s="149"/>
      <c r="K95" s="151"/>
      <c r="L95" s="204"/>
      <c r="O95" s="178"/>
      <c r="P95" s="178"/>
      <c r="Q95" s="176"/>
      <c r="R95" s="175"/>
      <c r="S95" s="205"/>
    </row>
    <row r="96" spans="1:19" s="15" customFormat="1" ht="18" customHeight="1" outlineLevel="1">
      <c r="A96" s="318"/>
      <c r="B96" s="383" t="str">
        <f>"TOTAL "&amp;B93</f>
        <v>TOTAL 5.5 - Assistance préalable à la notification des marchés</v>
      </c>
      <c r="C96" s="367"/>
      <c r="D96" s="368">
        <f>SUBTOTAL(9,D93:D95)</f>
        <v>1</v>
      </c>
      <c r="E96" s="369">
        <f t="shared" ref="E96:F96" si="100">SUBTOTAL(9,E93:E95)</f>
        <v>1</v>
      </c>
      <c r="F96" s="369">
        <f t="shared" si="100"/>
        <v>1</v>
      </c>
      <c r="G96" s="370">
        <f>SUBTOTAL(9,G93:G95)</f>
        <v>1</v>
      </c>
      <c r="H96" s="371">
        <f>SUBTOTAL(9,H93:H95)</f>
        <v>4</v>
      </c>
      <c r="I96" s="372"/>
      <c r="J96" s="373">
        <f>SUBTOTAL(9,J93:J95)</f>
        <v>1</v>
      </c>
      <c r="K96" s="374">
        <f t="shared" ref="K96:L96" si="101">SUBTOTAL(9,K93:K95)</f>
        <v>1</v>
      </c>
      <c r="L96" s="375">
        <f t="shared" si="101"/>
        <v>2</v>
      </c>
      <c r="O96" s="376"/>
      <c r="P96" s="376"/>
      <c r="Q96" s="377"/>
      <c r="R96" s="378"/>
      <c r="S96" s="429"/>
    </row>
    <row r="97" spans="1:19" s="198" customFormat="1" ht="11.25" outlineLevel="1">
      <c r="A97" s="256"/>
      <c r="B97" s="200"/>
      <c r="C97" s="201"/>
      <c r="D97" s="12"/>
      <c r="E97" s="43"/>
      <c r="F97" s="43"/>
      <c r="G97" s="34"/>
      <c r="H97" s="202"/>
      <c r="I97" s="203"/>
      <c r="J97" s="149"/>
      <c r="K97" s="150"/>
      <c r="L97" s="204"/>
      <c r="O97" s="175"/>
      <c r="P97" s="175"/>
      <c r="Q97" s="175"/>
      <c r="R97" s="175"/>
      <c r="S97" s="205"/>
    </row>
    <row r="98" spans="1:19" s="1" customFormat="1" ht="15" customHeight="1" outlineLevel="1" thickBot="1">
      <c r="A98" s="321"/>
      <c r="B98" s="322"/>
      <c r="C98" s="323"/>
      <c r="D98" s="324"/>
      <c r="E98" s="325"/>
      <c r="F98" s="325"/>
      <c r="G98" s="326"/>
      <c r="H98" s="327"/>
      <c r="I98" s="331"/>
      <c r="J98" s="328"/>
      <c r="K98" s="329"/>
      <c r="L98" s="330">
        <f t="shared" si="97"/>
        <v>0</v>
      </c>
      <c r="O98" s="167"/>
      <c r="P98" s="167"/>
      <c r="Q98" s="167"/>
      <c r="R98" s="167"/>
      <c r="S98" s="205" t="str">
        <f t="shared" ref="S98" si="102">IF(R98&lt;&gt;0,O98&amp;"."&amp;P98&amp;"."&amp;Q98&amp;"."&amp;R98,IF(Q98&lt;&gt;0,O98&amp;"."&amp;P98&amp;"."&amp;Q98,IF(P98&lt;&gt;0,O98&amp;"."&amp;P98,IF(O98&lt;&gt;0,O98,""))))</f>
        <v/>
      </c>
    </row>
    <row r="99" spans="1:19" s="2" customFormat="1" ht="24.95" customHeight="1" thickBot="1">
      <c r="A99" s="341"/>
      <c r="B99" s="365" t="str">
        <f>"TOTAL "&amp;B57</f>
        <v>TOTAL 5 - ACT</v>
      </c>
      <c r="C99" s="390"/>
      <c r="D99" s="391">
        <f>SUBTOTAL(9,D57:D98)</f>
        <v>18</v>
      </c>
      <c r="E99" s="344">
        <f>SUBTOTAL(9,E57:E98)</f>
        <v>18</v>
      </c>
      <c r="F99" s="344">
        <f>SUBTOTAL(9,F57:F98)</f>
        <v>18</v>
      </c>
      <c r="G99" s="345">
        <f>SUBTOTAL(9,G57:G98)</f>
        <v>18</v>
      </c>
      <c r="H99" s="346">
        <f>SUBTOTAL(9,H57:H98)</f>
        <v>72</v>
      </c>
      <c r="I99" s="339"/>
      <c r="J99" s="398">
        <f>SUBTOTAL(9,J57:J98)</f>
        <v>18</v>
      </c>
      <c r="K99" s="399">
        <f>SUBTOTAL(9,K57:K98)</f>
        <v>18</v>
      </c>
      <c r="L99" s="400">
        <f>SUBTOTAL(9,L57:L98)</f>
        <v>36</v>
      </c>
      <c r="O99" s="340"/>
      <c r="P99" s="340"/>
      <c r="Q99" s="340"/>
      <c r="R99" s="340"/>
      <c r="S99" s="428"/>
    </row>
    <row r="100" spans="1:19" s="206" customFormat="1" ht="12" thickTop="1">
      <c r="A100" s="300"/>
      <c r="B100" s="207"/>
      <c r="C100" s="208"/>
      <c r="D100" s="30"/>
      <c r="E100" s="45"/>
      <c r="F100" s="45"/>
      <c r="G100" s="33"/>
      <c r="H100" s="209"/>
      <c r="I100" s="203"/>
      <c r="J100" s="142"/>
      <c r="K100" s="148"/>
      <c r="L100" s="217">
        <f t="shared" ref="L100" si="103">J100+K100</f>
        <v>0</v>
      </c>
      <c r="O100" s="175"/>
      <c r="P100" s="175"/>
      <c r="Q100" s="175"/>
      <c r="R100" s="175"/>
      <c r="S100" s="205" t="str">
        <f t="shared" ref="S100" si="104">IF(R100&lt;&gt;0,O100&amp;"."&amp;P100&amp;"."&amp;Q100&amp;"."&amp;R100,IF(Q100&lt;&gt;0,O100&amp;"."&amp;P100&amp;"."&amp;Q100,IF(P100&lt;&gt;0,O100&amp;"."&amp;P100,IF(O100&lt;&gt;0,O100,""))))</f>
        <v/>
      </c>
    </row>
    <row r="101" spans="1:19" s="206" customFormat="1" ht="9.9499999999999993" customHeight="1" thickBot="1">
      <c r="A101" s="300"/>
      <c r="B101" s="207"/>
      <c r="C101" s="208"/>
      <c r="D101" s="30"/>
      <c r="E101" s="45"/>
      <c r="F101" s="45"/>
      <c r="G101" s="33"/>
      <c r="H101" s="209"/>
      <c r="I101" s="203"/>
      <c r="J101" s="126"/>
      <c r="K101" s="127"/>
      <c r="L101" s="191"/>
      <c r="O101" s="175"/>
      <c r="P101" s="175"/>
      <c r="Q101" s="175"/>
      <c r="R101" s="175"/>
      <c r="S101" s="205"/>
    </row>
    <row r="102" spans="1:19" s="83" customFormat="1" ht="19.5" thickBot="1">
      <c r="A102" s="317" t="str">
        <f>S102</f>
        <v>TF-4</v>
      </c>
      <c r="B102" s="316" t="str">
        <f>'Récap. MOe'!B19</f>
        <v>6 - VISA / DET</v>
      </c>
      <c r="C102" s="82"/>
      <c r="D102" s="299"/>
      <c r="E102" s="292"/>
      <c r="F102" s="292"/>
      <c r="G102" s="293"/>
      <c r="H102" s="309"/>
      <c r="I102" s="9"/>
      <c r="J102" s="310"/>
      <c r="K102" s="311"/>
      <c r="L102" s="312"/>
      <c r="O102" s="168" t="s">
        <v>57</v>
      </c>
      <c r="P102" s="169"/>
      <c r="Q102" s="169"/>
      <c r="R102" s="169"/>
      <c r="S102" s="427" t="str">
        <f>IF(R102&lt;&gt;0,O102&amp;"."&amp;P102&amp;"."&amp;Q102&amp;"."&amp;R102,IF(Q102&lt;&gt;0,O102&amp;"."&amp;P102&amp;"."&amp;Q102,IF(P102&lt;&gt;0,O102&amp;"."&amp;P102,IF(O102&lt;&gt;0,O102,""))))</f>
        <v>TF-4</v>
      </c>
    </row>
    <row r="103" spans="1:19" s="198" customFormat="1" ht="11.25" outlineLevel="1">
      <c r="A103" s="256"/>
      <c r="B103" s="200"/>
      <c r="C103" s="201"/>
      <c r="D103" s="12"/>
      <c r="E103" s="43"/>
      <c r="F103" s="43"/>
      <c r="G103" s="34"/>
      <c r="H103" s="202">
        <f>D103+G103</f>
        <v>0</v>
      </c>
      <c r="I103" s="203"/>
      <c r="J103" s="141"/>
      <c r="K103" s="145"/>
      <c r="L103" s="204">
        <f>J103+K103</f>
        <v>0</v>
      </c>
      <c r="O103" s="175"/>
      <c r="P103" s="175"/>
      <c r="Q103" s="175"/>
      <c r="R103" s="175"/>
      <c r="S103" s="205" t="str">
        <f t="shared" ref="S103:S105" si="105">IF(R103&lt;&gt;0,O103&amp;"."&amp;P103&amp;"."&amp;Q103&amp;"."&amp;R103,IF(Q103&lt;&gt;0,O103&amp;"."&amp;P103&amp;"."&amp;Q103,IF(P103&lt;&gt;0,O103&amp;"."&amp;P103,IF(O103&lt;&gt;0,O103,""))))</f>
        <v/>
      </c>
    </row>
    <row r="104" spans="1:19" s="53" customFormat="1" ht="15" outlineLevel="1">
      <c r="A104" s="258" t="str">
        <f t="shared" ref="A104:A105" si="106">S104</f>
        <v>TF-4.1</v>
      </c>
      <c r="B104" s="104" t="s">
        <v>25</v>
      </c>
      <c r="C104" s="48"/>
      <c r="D104" s="49"/>
      <c r="E104" s="50"/>
      <c r="F104" s="50"/>
      <c r="G104" s="51"/>
      <c r="H104" s="52"/>
      <c r="I104" s="105"/>
      <c r="J104" s="147"/>
      <c r="K104" s="145"/>
      <c r="L104" s="146">
        <f>J104+K104</f>
        <v>0</v>
      </c>
      <c r="O104" s="179" t="str">
        <f>O102</f>
        <v>TF-4</v>
      </c>
      <c r="P104" s="179">
        <v>1</v>
      </c>
      <c r="Q104" s="179"/>
      <c r="R104" s="179"/>
      <c r="S104" s="231" t="str">
        <f t="shared" si="105"/>
        <v>TF-4.1</v>
      </c>
    </row>
    <row r="105" spans="1:19" s="2" customFormat="1" ht="36" outlineLevel="1">
      <c r="A105" s="259" t="str">
        <f t="shared" si="106"/>
        <v>TF-4.1.1</v>
      </c>
      <c r="B105" s="101" t="s">
        <v>82</v>
      </c>
      <c r="C105" s="100" t="s">
        <v>2</v>
      </c>
      <c r="D105" s="11">
        <v>1</v>
      </c>
      <c r="E105" s="44">
        <v>1</v>
      </c>
      <c r="F105" s="44">
        <v>1</v>
      </c>
      <c r="G105" s="35">
        <v>1</v>
      </c>
      <c r="H105" s="37">
        <f>SUM(D105:G105)</f>
        <v>4</v>
      </c>
      <c r="I105" s="9"/>
      <c r="J105" s="142">
        <v>1</v>
      </c>
      <c r="K105" s="148">
        <v>1</v>
      </c>
      <c r="L105" s="144">
        <f>J105+K105</f>
        <v>2</v>
      </c>
      <c r="O105" s="175" t="str">
        <f>O102</f>
        <v>TF-4</v>
      </c>
      <c r="P105" s="176">
        <f>P104</f>
        <v>1</v>
      </c>
      <c r="Q105" s="176">
        <v>1</v>
      </c>
      <c r="R105" s="176"/>
      <c r="S105" s="177" t="str">
        <f t="shared" si="105"/>
        <v>TF-4.1.1</v>
      </c>
    </row>
    <row r="106" spans="1:19" s="2" customFormat="1" ht="18.75" outlineLevel="1">
      <c r="A106" s="259" t="str">
        <f t="shared" ref="A106:A109" si="107">S106</f>
        <v>TF-4.1.2</v>
      </c>
      <c r="B106" s="102" t="s">
        <v>81</v>
      </c>
      <c r="C106" s="100" t="s">
        <v>2</v>
      </c>
      <c r="D106" s="11">
        <v>1</v>
      </c>
      <c r="E106" s="44">
        <v>1</v>
      </c>
      <c r="F106" s="44">
        <v>1</v>
      </c>
      <c r="G106" s="35">
        <v>1</v>
      </c>
      <c r="H106" s="37">
        <f t="shared" ref="H106:H109" si="108">SUM(D106:G106)</f>
        <v>4</v>
      </c>
      <c r="I106" s="9"/>
      <c r="J106" s="142">
        <v>1</v>
      </c>
      <c r="K106" s="148">
        <v>1</v>
      </c>
      <c r="L106" s="144">
        <f t="shared" ref="L106:L109" si="109">J106+K106</f>
        <v>2</v>
      </c>
      <c r="O106" s="175" t="str">
        <f>O105</f>
        <v>TF-4</v>
      </c>
      <c r="P106" s="176">
        <f t="shared" ref="P106" si="110">P105</f>
        <v>1</v>
      </c>
      <c r="Q106" s="176">
        <f>P106+Q105</f>
        <v>2</v>
      </c>
      <c r="R106" s="176"/>
      <c r="S106" s="177" t="str">
        <f t="shared" ref="S106:S109" si="111">IF(R106&lt;&gt;0,O106&amp;"."&amp;P106&amp;"."&amp;Q106&amp;"."&amp;R106,IF(Q106&lt;&gt;0,O106&amp;"."&amp;P106&amp;"."&amp;Q106,IF(P106&lt;&gt;0,O106&amp;"."&amp;P106,IF(O106&lt;&gt;0,O106,""))))</f>
        <v>TF-4.1.2</v>
      </c>
    </row>
    <row r="107" spans="1:19" s="2" customFormat="1" ht="24" outlineLevel="1">
      <c r="A107" s="259" t="str">
        <f t="shared" si="107"/>
        <v>TF-4.1.3</v>
      </c>
      <c r="B107" s="102" t="s">
        <v>80</v>
      </c>
      <c r="C107" s="100" t="s">
        <v>2</v>
      </c>
      <c r="D107" s="11">
        <v>1</v>
      </c>
      <c r="E107" s="44">
        <v>1</v>
      </c>
      <c r="F107" s="44">
        <v>1</v>
      </c>
      <c r="G107" s="35">
        <v>1</v>
      </c>
      <c r="H107" s="37">
        <f t="shared" si="108"/>
        <v>4</v>
      </c>
      <c r="I107" s="9"/>
      <c r="J107" s="142">
        <v>1</v>
      </c>
      <c r="K107" s="148">
        <v>1</v>
      </c>
      <c r="L107" s="144">
        <f t="shared" si="109"/>
        <v>2</v>
      </c>
      <c r="O107" s="175" t="str">
        <f>O104</f>
        <v>TF-4</v>
      </c>
      <c r="P107" s="176">
        <f>P106</f>
        <v>1</v>
      </c>
      <c r="Q107" s="176">
        <f>P107+Q106</f>
        <v>3</v>
      </c>
      <c r="R107" s="176"/>
      <c r="S107" s="177" t="str">
        <f t="shared" si="111"/>
        <v>TF-4.1.3</v>
      </c>
    </row>
    <row r="108" spans="1:19" s="2" customFormat="1" ht="18.75" outlineLevel="1">
      <c r="A108" s="259" t="str">
        <f t="shared" ref="A108" si="112">S108</f>
        <v>TF-4.1.4</v>
      </c>
      <c r="B108" s="102" t="s">
        <v>6</v>
      </c>
      <c r="C108" s="100" t="s">
        <v>2</v>
      </c>
      <c r="D108" s="11">
        <v>1</v>
      </c>
      <c r="E108" s="44">
        <v>1</v>
      </c>
      <c r="F108" s="44">
        <v>1</v>
      </c>
      <c r="G108" s="35">
        <v>1</v>
      </c>
      <c r="H108" s="37">
        <f t="shared" ref="H108" si="113">SUM(D108:G108)</f>
        <v>4</v>
      </c>
      <c r="I108" s="9"/>
      <c r="J108" s="142">
        <v>1</v>
      </c>
      <c r="K108" s="148">
        <v>1</v>
      </c>
      <c r="L108" s="144">
        <f t="shared" ref="L108" si="114">J108+K108</f>
        <v>2</v>
      </c>
      <c r="O108" s="175" t="str">
        <f>O104</f>
        <v>TF-4</v>
      </c>
      <c r="P108" s="176">
        <f>P106</f>
        <v>1</v>
      </c>
      <c r="Q108" s="176">
        <f t="shared" ref="Q108:Q109" si="115">P108+Q107</f>
        <v>4</v>
      </c>
      <c r="R108" s="176"/>
      <c r="S108" s="177" t="str">
        <f t="shared" ref="S108" si="116">IF(R108&lt;&gt;0,O108&amp;"."&amp;P108&amp;"."&amp;Q108&amp;"."&amp;R108,IF(Q108&lt;&gt;0,O108&amp;"."&amp;P108&amp;"."&amp;Q108,IF(P108&lt;&gt;0,O108&amp;"."&amp;P108,IF(O108&lt;&gt;0,O108,""))))</f>
        <v>TF-4.1.4</v>
      </c>
    </row>
    <row r="109" spans="1:19" s="2" customFormat="1" ht="18.75" outlineLevel="1">
      <c r="A109" s="259" t="str">
        <f t="shared" si="107"/>
        <v>TF-4.1.5</v>
      </c>
      <c r="B109" s="102" t="s">
        <v>7</v>
      </c>
      <c r="C109" s="100" t="s">
        <v>2</v>
      </c>
      <c r="D109" s="11">
        <v>1</v>
      </c>
      <c r="E109" s="44">
        <v>1</v>
      </c>
      <c r="F109" s="44">
        <v>1</v>
      </c>
      <c r="G109" s="35">
        <v>1</v>
      </c>
      <c r="H109" s="37">
        <f t="shared" si="108"/>
        <v>4</v>
      </c>
      <c r="I109" s="9"/>
      <c r="J109" s="142">
        <v>1</v>
      </c>
      <c r="K109" s="148">
        <v>1</v>
      </c>
      <c r="L109" s="144">
        <f t="shared" si="109"/>
        <v>2</v>
      </c>
      <c r="O109" s="175" t="str">
        <f>O105</f>
        <v>TF-4</v>
      </c>
      <c r="P109" s="176">
        <f>P107</f>
        <v>1</v>
      </c>
      <c r="Q109" s="176">
        <f t="shared" si="115"/>
        <v>5</v>
      </c>
      <c r="R109" s="176"/>
      <c r="S109" s="177" t="str">
        <f t="shared" si="111"/>
        <v>TF-4.1.5</v>
      </c>
    </row>
    <row r="110" spans="1:19" s="358" customFormat="1" ht="11.25" outlineLevel="1">
      <c r="A110" s="256"/>
      <c r="B110" s="200"/>
      <c r="C110" s="201"/>
      <c r="D110" s="12"/>
      <c r="E110" s="43"/>
      <c r="F110" s="43"/>
      <c r="G110" s="34"/>
      <c r="H110" s="202">
        <f t="shared" ref="H110:H122" si="117">SUM(D110:G110)</f>
        <v>0</v>
      </c>
      <c r="I110" s="203"/>
      <c r="J110" s="149"/>
      <c r="K110" s="150"/>
      <c r="L110" s="204">
        <f t="shared" ref="L110:L122" si="118">J110+K110</f>
        <v>0</v>
      </c>
      <c r="O110" s="178"/>
      <c r="P110" s="176"/>
      <c r="Q110" s="178"/>
      <c r="R110" s="176"/>
      <c r="S110" s="177"/>
    </row>
    <row r="111" spans="1:19" s="53" customFormat="1" ht="15" outlineLevel="1">
      <c r="A111" s="258" t="str">
        <f t="shared" ref="A111:A116" si="119">S111</f>
        <v>TF-4.2</v>
      </c>
      <c r="B111" s="104" t="s">
        <v>8</v>
      </c>
      <c r="C111" s="48"/>
      <c r="D111" s="49"/>
      <c r="E111" s="50"/>
      <c r="F111" s="50"/>
      <c r="G111" s="51"/>
      <c r="H111" s="52">
        <f t="shared" si="117"/>
        <v>0</v>
      </c>
      <c r="I111" s="105"/>
      <c r="J111" s="149"/>
      <c r="K111" s="151"/>
      <c r="L111" s="146">
        <f t="shared" si="118"/>
        <v>0</v>
      </c>
      <c r="O111" s="179" t="str">
        <f>O102</f>
        <v>TF-4</v>
      </c>
      <c r="P111" s="179">
        <f>P104+1</f>
        <v>2</v>
      </c>
      <c r="Q111" s="179"/>
      <c r="R111" s="179"/>
      <c r="S111" s="231" t="str">
        <f t="shared" ref="S111:S116" si="120">IF(R111&lt;&gt;0,O111&amp;"."&amp;P111&amp;"."&amp;Q111&amp;"."&amp;R111,IF(Q111&lt;&gt;0,O111&amp;"."&amp;P111&amp;"."&amp;Q111,IF(P111&lt;&gt;0,O111&amp;"."&amp;P111,IF(O111&lt;&gt;0,O111,""))))</f>
        <v>TF-4.2</v>
      </c>
    </row>
    <row r="112" spans="1:19" s="2" customFormat="1" ht="36" outlineLevel="1">
      <c r="A112" s="259" t="str">
        <f t="shared" si="119"/>
        <v>TF-4.2.1</v>
      </c>
      <c r="B112" s="101" t="s">
        <v>82</v>
      </c>
      <c r="C112" s="100" t="s">
        <v>2</v>
      </c>
      <c r="D112" s="11">
        <v>1</v>
      </c>
      <c r="E112" s="44">
        <v>1</v>
      </c>
      <c r="F112" s="44">
        <v>1</v>
      </c>
      <c r="G112" s="35">
        <v>1</v>
      </c>
      <c r="H112" s="37">
        <f t="shared" si="117"/>
        <v>4</v>
      </c>
      <c r="I112" s="9"/>
      <c r="J112" s="142">
        <v>1</v>
      </c>
      <c r="K112" s="148">
        <v>1</v>
      </c>
      <c r="L112" s="144">
        <f t="shared" si="118"/>
        <v>2</v>
      </c>
      <c r="O112" s="175" t="str">
        <f>O102</f>
        <v>TF-4</v>
      </c>
      <c r="P112" s="176">
        <f>P111</f>
        <v>2</v>
      </c>
      <c r="Q112" s="176">
        <v>1</v>
      </c>
      <c r="R112" s="176"/>
      <c r="S112" s="177" t="str">
        <f t="shared" si="120"/>
        <v>TF-4.2.1</v>
      </c>
    </row>
    <row r="113" spans="1:20" s="2" customFormat="1" ht="36" outlineLevel="1">
      <c r="A113" s="259" t="str">
        <f t="shared" si="119"/>
        <v>TF-4.2.2</v>
      </c>
      <c r="B113" s="101" t="s">
        <v>83</v>
      </c>
      <c r="C113" s="100" t="s">
        <v>2</v>
      </c>
      <c r="D113" s="11">
        <v>1</v>
      </c>
      <c r="E113" s="44">
        <v>1</v>
      </c>
      <c r="F113" s="44">
        <v>1</v>
      </c>
      <c r="G113" s="35">
        <v>1</v>
      </c>
      <c r="H113" s="37">
        <f t="shared" ref="H113" si="121">SUM(D113:G113)</f>
        <v>4</v>
      </c>
      <c r="I113" s="9"/>
      <c r="J113" s="142">
        <v>1</v>
      </c>
      <c r="K113" s="143">
        <v>1</v>
      </c>
      <c r="L113" s="144">
        <f t="shared" ref="L113" si="122">J113+K113</f>
        <v>2</v>
      </c>
      <c r="O113" s="178" t="str">
        <f>O112</f>
        <v>TF-4</v>
      </c>
      <c r="P113" s="176">
        <f>P112</f>
        <v>2</v>
      </c>
      <c r="Q113" s="178">
        <f>Q112+1</f>
        <v>2</v>
      </c>
      <c r="R113" s="176"/>
      <c r="S113" s="177" t="str">
        <f t="shared" ref="S113" si="123">IF(R113&lt;&gt;0,O113&amp;"."&amp;P113&amp;"."&amp;Q113&amp;"."&amp;R113,IF(Q113&lt;&gt;0,O113&amp;"."&amp;P113&amp;"."&amp;Q113,IF(P113&lt;&gt;0,O113&amp;"."&amp;P113,IF(O113&lt;&gt;0,O113,""))))</f>
        <v>TF-4.2.2</v>
      </c>
    </row>
    <row r="114" spans="1:20" s="2" customFormat="1" ht="24" outlineLevel="1">
      <c r="A114" s="259" t="str">
        <f t="shared" si="119"/>
        <v>TF-4.2.3</v>
      </c>
      <c r="B114" s="101" t="s">
        <v>80</v>
      </c>
      <c r="C114" s="100" t="s">
        <v>2</v>
      </c>
      <c r="D114" s="11">
        <v>1</v>
      </c>
      <c r="E114" s="44">
        <v>1</v>
      </c>
      <c r="F114" s="44">
        <v>1</v>
      </c>
      <c r="G114" s="35">
        <v>1</v>
      </c>
      <c r="H114" s="37">
        <f t="shared" si="117"/>
        <v>4</v>
      </c>
      <c r="I114" s="9"/>
      <c r="J114" s="142">
        <v>1</v>
      </c>
      <c r="K114" s="143">
        <v>1</v>
      </c>
      <c r="L114" s="144">
        <f t="shared" si="118"/>
        <v>2</v>
      </c>
      <c r="O114" s="178" t="str">
        <f>O112</f>
        <v>TF-4</v>
      </c>
      <c r="P114" s="176">
        <f>P112</f>
        <v>2</v>
      </c>
      <c r="Q114" s="178">
        <f>Q113+1</f>
        <v>3</v>
      </c>
      <c r="R114" s="176"/>
      <c r="S114" s="177" t="str">
        <f t="shared" si="120"/>
        <v>TF-4.2.3</v>
      </c>
    </row>
    <row r="115" spans="1:20" s="2" customFormat="1" ht="18.75" outlineLevel="1">
      <c r="A115" s="259" t="str">
        <f t="shared" si="119"/>
        <v>TF-4.2.4</v>
      </c>
      <c r="B115" s="101" t="s">
        <v>6</v>
      </c>
      <c r="C115" s="100" t="s">
        <v>2</v>
      </c>
      <c r="D115" s="11">
        <v>1</v>
      </c>
      <c r="E115" s="44">
        <v>1</v>
      </c>
      <c r="F115" s="44">
        <v>1</v>
      </c>
      <c r="G115" s="35">
        <v>1</v>
      </c>
      <c r="H115" s="37">
        <f t="shared" si="117"/>
        <v>4</v>
      </c>
      <c r="I115" s="9"/>
      <c r="J115" s="142">
        <v>1</v>
      </c>
      <c r="K115" s="143">
        <v>1</v>
      </c>
      <c r="L115" s="144">
        <f t="shared" si="118"/>
        <v>2</v>
      </c>
      <c r="O115" s="178" t="str">
        <f t="shared" ref="O115:P116" si="124">O114</f>
        <v>TF-4</v>
      </c>
      <c r="P115" s="176">
        <f t="shared" si="124"/>
        <v>2</v>
      </c>
      <c r="Q115" s="178">
        <f t="shared" ref="Q115:Q116" si="125">Q114+1</f>
        <v>4</v>
      </c>
      <c r="R115" s="176"/>
      <c r="S115" s="177" t="str">
        <f t="shared" si="120"/>
        <v>TF-4.2.4</v>
      </c>
    </row>
    <row r="116" spans="1:20" s="2" customFormat="1" ht="18.75" outlineLevel="1">
      <c r="A116" s="259" t="str">
        <f t="shared" si="119"/>
        <v>TF-4.2.5</v>
      </c>
      <c r="B116" s="101" t="s">
        <v>7</v>
      </c>
      <c r="C116" s="100" t="s">
        <v>2</v>
      </c>
      <c r="D116" s="11">
        <v>1</v>
      </c>
      <c r="E116" s="44">
        <v>1</v>
      </c>
      <c r="F116" s="44">
        <v>1</v>
      </c>
      <c r="G116" s="35">
        <v>1</v>
      </c>
      <c r="H116" s="37">
        <f t="shared" si="117"/>
        <v>4</v>
      </c>
      <c r="I116" s="9"/>
      <c r="J116" s="142">
        <v>1</v>
      </c>
      <c r="K116" s="143">
        <v>1</v>
      </c>
      <c r="L116" s="144">
        <f t="shared" si="118"/>
        <v>2</v>
      </c>
      <c r="O116" s="178" t="str">
        <f t="shared" si="124"/>
        <v>TF-4</v>
      </c>
      <c r="P116" s="176">
        <f t="shared" si="124"/>
        <v>2</v>
      </c>
      <c r="Q116" s="178">
        <f t="shared" si="125"/>
        <v>5</v>
      </c>
      <c r="R116" s="176"/>
      <c r="S116" s="177" t="str">
        <f t="shared" si="120"/>
        <v>TF-4.2.5</v>
      </c>
    </row>
    <row r="117" spans="1:20" s="358" customFormat="1" ht="11.25" outlineLevel="1">
      <c r="A117" s="256"/>
      <c r="B117" s="200"/>
      <c r="C117" s="201"/>
      <c r="D117" s="12"/>
      <c r="E117" s="43"/>
      <c r="F117" s="43"/>
      <c r="G117" s="34"/>
      <c r="H117" s="202">
        <f t="shared" si="117"/>
        <v>0</v>
      </c>
      <c r="I117" s="203"/>
      <c r="J117" s="149"/>
      <c r="K117" s="150"/>
      <c r="L117" s="204">
        <f t="shared" si="118"/>
        <v>0</v>
      </c>
      <c r="O117" s="178"/>
      <c r="P117" s="176"/>
      <c r="Q117" s="178"/>
      <c r="R117" s="176"/>
      <c r="S117" s="177"/>
    </row>
    <row r="118" spans="1:20" s="53" customFormat="1" ht="15" outlineLevel="1">
      <c r="A118" s="258" t="str">
        <f t="shared" ref="A118:A122" si="126">S118</f>
        <v>TF-4.3</v>
      </c>
      <c r="B118" s="104" t="s">
        <v>9</v>
      </c>
      <c r="C118" s="48"/>
      <c r="D118" s="49"/>
      <c r="E118" s="50"/>
      <c r="F118" s="50"/>
      <c r="G118" s="51"/>
      <c r="H118" s="52">
        <f t="shared" si="117"/>
        <v>0</v>
      </c>
      <c r="I118" s="105"/>
      <c r="J118" s="149"/>
      <c r="K118" s="151"/>
      <c r="L118" s="146">
        <f t="shared" si="118"/>
        <v>0</v>
      </c>
      <c r="O118" s="179" t="str">
        <f>O102</f>
        <v>TF-4</v>
      </c>
      <c r="P118" s="179">
        <f>P111+1</f>
        <v>3</v>
      </c>
      <c r="Q118" s="179"/>
      <c r="R118" s="179"/>
      <c r="S118" s="231" t="str">
        <f t="shared" ref="S118:S122" si="127">IF(R118&lt;&gt;0,O118&amp;"."&amp;P118&amp;"."&amp;Q118&amp;"."&amp;R118,IF(Q118&lt;&gt;0,O118&amp;"."&amp;P118&amp;"."&amp;Q118,IF(P118&lt;&gt;0,O118&amp;"."&amp;P118,IF(O118&lt;&gt;0,O118,""))))</f>
        <v>TF-4.3</v>
      </c>
    </row>
    <row r="119" spans="1:20" s="2" customFormat="1" ht="24" outlineLevel="1">
      <c r="A119" s="259" t="str">
        <f t="shared" si="126"/>
        <v>TF-4.3.1</v>
      </c>
      <c r="B119" s="319" t="s">
        <v>84</v>
      </c>
      <c r="C119" s="6" t="s">
        <v>2</v>
      </c>
      <c r="D119" s="11">
        <v>1</v>
      </c>
      <c r="E119" s="44">
        <v>1</v>
      </c>
      <c r="F119" s="44">
        <v>1</v>
      </c>
      <c r="G119" s="35">
        <v>1</v>
      </c>
      <c r="H119" s="37">
        <f t="shared" si="117"/>
        <v>4</v>
      </c>
      <c r="I119" s="9"/>
      <c r="J119" s="142">
        <v>1</v>
      </c>
      <c r="K119" s="148">
        <v>1</v>
      </c>
      <c r="L119" s="144">
        <f t="shared" si="118"/>
        <v>2</v>
      </c>
      <c r="O119" s="175" t="str">
        <f t="shared" ref="O119:P122" si="128">O118</f>
        <v>TF-4</v>
      </c>
      <c r="P119" s="176">
        <f t="shared" si="128"/>
        <v>3</v>
      </c>
      <c r="Q119" s="176">
        <v>1</v>
      </c>
      <c r="R119" s="176"/>
      <c r="S119" s="177" t="str">
        <f t="shared" si="127"/>
        <v>TF-4.3.1</v>
      </c>
    </row>
    <row r="120" spans="1:20" s="2" customFormat="1" ht="24" outlineLevel="1">
      <c r="A120" s="259" t="str">
        <f t="shared" si="126"/>
        <v>TF-4.3.2</v>
      </c>
      <c r="B120" s="319" t="s">
        <v>85</v>
      </c>
      <c r="C120" s="6" t="s">
        <v>2</v>
      </c>
      <c r="D120" s="11">
        <v>1</v>
      </c>
      <c r="E120" s="44">
        <v>1</v>
      </c>
      <c r="F120" s="44">
        <v>1</v>
      </c>
      <c r="G120" s="35">
        <v>1</v>
      </c>
      <c r="H120" s="37">
        <f t="shared" si="117"/>
        <v>4</v>
      </c>
      <c r="I120" s="9"/>
      <c r="J120" s="142">
        <v>1</v>
      </c>
      <c r="K120" s="143">
        <v>1</v>
      </c>
      <c r="L120" s="144">
        <f t="shared" si="118"/>
        <v>2</v>
      </c>
      <c r="O120" s="178" t="str">
        <f t="shared" si="128"/>
        <v>TF-4</v>
      </c>
      <c r="P120" s="176">
        <f t="shared" si="128"/>
        <v>3</v>
      </c>
      <c r="Q120" s="178">
        <f>Q119+1</f>
        <v>2</v>
      </c>
      <c r="R120" s="176"/>
      <c r="S120" s="177" t="str">
        <f t="shared" si="127"/>
        <v>TF-4.3.2</v>
      </c>
    </row>
    <row r="121" spans="1:20" s="2" customFormat="1" ht="18.75" outlineLevel="1">
      <c r="A121" s="259" t="str">
        <f t="shared" si="126"/>
        <v>TF-4.3.3</v>
      </c>
      <c r="B121" s="109" t="s">
        <v>6</v>
      </c>
      <c r="C121" s="100" t="s">
        <v>2</v>
      </c>
      <c r="D121" s="11">
        <v>1</v>
      </c>
      <c r="E121" s="44">
        <v>1</v>
      </c>
      <c r="F121" s="44">
        <v>1</v>
      </c>
      <c r="G121" s="35">
        <v>1</v>
      </c>
      <c r="H121" s="37">
        <f t="shared" si="117"/>
        <v>4</v>
      </c>
      <c r="I121" s="9"/>
      <c r="J121" s="142">
        <v>1</v>
      </c>
      <c r="K121" s="143">
        <v>1</v>
      </c>
      <c r="L121" s="144">
        <f t="shared" si="118"/>
        <v>2</v>
      </c>
      <c r="O121" s="178" t="str">
        <f>O120</f>
        <v>TF-4</v>
      </c>
      <c r="P121" s="176">
        <f>P120</f>
        <v>3</v>
      </c>
      <c r="Q121" s="178">
        <f>Q120+1</f>
        <v>3</v>
      </c>
      <c r="R121" s="176"/>
      <c r="S121" s="177" t="str">
        <f t="shared" si="127"/>
        <v>TF-4.3.3</v>
      </c>
    </row>
    <row r="122" spans="1:20" s="2" customFormat="1" ht="18.75" outlineLevel="1">
      <c r="A122" s="259" t="str">
        <f t="shared" si="126"/>
        <v>TF-4.3.4</v>
      </c>
      <c r="B122" s="109" t="s">
        <v>7</v>
      </c>
      <c r="C122" s="100" t="s">
        <v>2</v>
      </c>
      <c r="D122" s="11">
        <v>1</v>
      </c>
      <c r="E122" s="44">
        <v>1</v>
      </c>
      <c r="F122" s="44">
        <v>1</v>
      </c>
      <c r="G122" s="35">
        <v>1</v>
      </c>
      <c r="H122" s="37">
        <f t="shared" si="117"/>
        <v>4</v>
      </c>
      <c r="I122" s="9"/>
      <c r="J122" s="142">
        <v>1</v>
      </c>
      <c r="K122" s="143">
        <v>1</v>
      </c>
      <c r="L122" s="144">
        <f t="shared" si="118"/>
        <v>2</v>
      </c>
      <c r="O122" s="178" t="str">
        <f t="shared" si="128"/>
        <v>TF-4</v>
      </c>
      <c r="P122" s="176">
        <f t="shared" si="128"/>
        <v>3</v>
      </c>
      <c r="Q122" s="178">
        <f t="shared" ref="Q122" si="129">Q121+1</f>
        <v>4</v>
      </c>
      <c r="R122" s="176"/>
      <c r="S122" s="177" t="str">
        <f t="shared" si="127"/>
        <v>TF-4.3.4</v>
      </c>
    </row>
    <row r="123" spans="1:20" s="2" customFormat="1" ht="13.5" thickBot="1">
      <c r="A123" s="263"/>
      <c r="B123" s="431"/>
      <c r="C123" s="8"/>
      <c r="D123" s="432"/>
      <c r="E123" s="433"/>
      <c r="F123" s="433"/>
      <c r="G123" s="434"/>
      <c r="H123" s="39"/>
      <c r="I123" s="122"/>
      <c r="J123" s="435"/>
      <c r="K123" s="436"/>
      <c r="L123" s="437"/>
      <c r="O123" s="412"/>
      <c r="P123" s="413"/>
      <c r="Q123" s="412"/>
      <c r="R123" s="413"/>
      <c r="S123" s="424" t="str">
        <f t="shared" ref="S123" si="130">IF(R123&lt;&gt;0,O123&amp;"."&amp;P123&amp;"."&amp;Q123&amp;"."&amp;R123,IF(Q123&lt;&gt;0,O123&amp;"."&amp;P123&amp;"."&amp;Q123,IF(P123&lt;&gt;0,O123&amp;"."&amp;P123,IF(O123&lt;&gt;0,O123,""))))</f>
        <v/>
      </c>
    </row>
    <row r="124" spans="1:20" s="2" customFormat="1" ht="24.95" customHeight="1" thickBot="1">
      <c r="A124" s="341"/>
      <c r="B124" s="365" t="str">
        <f>"TOTAL "&amp;B102</f>
        <v>TOTAL 6 - VISA / DET</v>
      </c>
      <c r="C124" s="343"/>
      <c r="D124" s="344">
        <f>SUBTOTAL(9,D103:D123)</f>
        <v>14</v>
      </c>
      <c r="E124" s="344">
        <f>SUBTOTAL(9,E103:E123)</f>
        <v>14</v>
      </c>
      <c r="F124" s="344">
        <f>SUBTOTAL(9,F103:F123)</f>
        <v>14</v>
      </c>
      <c r="G124" s="345">
        <f>SUBTOTAL(9,G103:G123)</f>
        <v>14</v>
      </c>
      <c r="H124" s="346">
        <f>SUBTOTAL(9,H103:H123)</f>
        <v>56</v>
      </c>
      <c r="I124" s="339"/>
      <c r="J124" s="398">
        <f>SUBTOTAL(9,J103:J123)</f>
        <v>14</v>
      </c>
      <c r="K124" s="399">
        <f>SUBTOTAL(9,K103:K123)</f>
        <v>14</v>
      </c>
      <c r="L124" s="400">
        <f>SUBTOTAL(9,L103:L123)</f>
        <v>28</v>
      </c>
      <c r="O124" s="340"/>
      <c r="P124" s="340"/>
      <c r="Q124" s="340"/>
      <c r="R124" s="340"/>
      <c r="S124" s="428"/>
    </row>
    <row r="125" spans="1:20" s="287" customFormat="1" thickTop="1">
      <c r="A125" s="279"/>
      <c r="B125" s="280"/>
      <c r="C125" s="333"/>
      <c r="D125" s="334"/>
      <c r="E125" s="281"/>
      <c r="F125" s="281"/>
      <c r="G125" s="282"/>
      <c r="H125" s="283"/>
      <c r="I125" s="284"/>
      <c r="J125" s="285"/>
      <c r="K125" s="286"/>
      <c r="L125" s="146">
        <f t="shared" ref="L125" si="131">J125+K125</f>
        <v>0</v>
      </c>
      <c r="N125" s="226"/>
      <c r="O125" s="288"/>
      <c r="P125" s="288"/>
      <c r="Q125" s="288"/>
      <c r="R125" s="288"/>
      <c r="S125" s="205"/>
      <c r="T125" s="226"/>
    </row>
    <row r="126" spans="1:20" s="206" customFormat="1" ht="12" thickBot="1">
      <c r="A126" s="300"/>
      <c r="B126" s="207"/>
      <c r="C126" s="208"/>
      <c r="D126" s="30"/>
      <c r="E126" s="45"/>
      <c r="F126" s="45"/>
      <c r="G126" s="33"/>
      <c r="H126" s="209"/>
      <c r="I126" s="203"/>
      <c r="J126" s="142"/>
      <c r="K126" s="148"/>
      <c r="L126" s="217">
        <f t="shared" ref="L126:L146" si="132">J126+K126</f>
        <v>0</v>
      </c>
      <c r="O126" s="178"/>
      <c r="P126" s="176"/>
      <c r="Q126" s="178"/>
      <c r="R126" s="176"/>
      <c r="S126" s="177" t="str">
        <f t="shared" ref="S126" si="133">IF(R126&lt;&gt;0,O126&amp;"."&amp;P126&amp;"."&amp;Q126&amp;"."&amp;R126,IF(Q126&lt;&gt;0,O126&amp;"."&amp;P126&amp;"."&amp;Q126,IF(P126&lt;&gt;0,O126&amp;"."&amp;P126,IF(O126&lt;&gt;0,O126,""))))</f>
        <v/>
      </c>
    </row>
    <row r="127" spans="1:20" s="83" customFormat="1" ht="19.5" thickBot="1">
      <c r="A127" s="317" t="str">
        <f t="shared" ref="A127:A134" si="134">S127</f>
        <v>TF-5</v>
      </c>
      <c r="B127" s="316" t="str">
        <f>'Récap. MOe'!B21</f>
        <v>7 - AOR / GPA</v>
      </c>
      <c r="C127" s="82"/>
      <c r="D127" s="299"/>
      <c r="E127" s="292"/>
      <c r="F127" s="292"/>
      <c r="G127" s="293"/>
      <c r="H127" s="309"/>
      <c r="I127" s="9"/>
      <c r="J127" s="310"/>
      <c r="K127" s="311"/>
      <c r="L127" s="312"/>
      <c r="O127" s="168" t="s">
        <v>58</v>
      </c>
      <c r="P127" s="169"/>
      <c r="Q127" s="169"/>
      <c r="R127" s="169"/>
      <c r="S127" s="427" t="str">
        <f>IF(R127&lt;&gt;0,O127&amp;"."&amp;P127&amp;"."&amp;Q127&amp;"."&amp;R127,IF(Q127&lt;&gt;0,O127&amp;"."&amp;P127&amp;"."&amp;Q127,IF(P127&lt;&gt;0,O127&amp;"."&amp;P127,IF(O127&lt;&gt;0,O127,""))))</f>
        <v>TF-5</v>
      </c>
    </row>
    <row r="128" spans="1:20" s="358" customFormat="1" ht="11.25" outlineLevel="1">
      <c r="A128" s="256" t="str">
        <f t="shared" si="134"/>
        <v/>
      </c>
      <c r="B128" s="200"/>
      <c r="C128" s="201"/>
      <c r="D128" s="12"/>
      <c r="E128" s="43"/>
      <c r="F128" s="43"/>
      <c r="G128" s="34"/>
      <c r="H128" s="202"/>
      <c r="I128" s="203"/>
      <c r="J128" s="149"/>
      <c r="K128" s="150"/>
      <c r="L128" s="204">
        <f t="shared" si="132"/>
        <v>0</v>
      </c>
      <c r="O128" s="175"/>
      <c r="P128" s="175"/>
      <c r="Q128" s="175"/>
      <c r="R128" s="175"/>
      <c r="S128" s="205" t="str">
        <f t="shared" ref="S128:S134" si="135">IF(R128&lt;&gt;0,O128&amp;"."&amp;P128&amp;"."&amp;Q128&amp;"."&amp;R128,IF(Q128&lt;&gt;0,O128&amp;"."&amp;P128&amp;"."&amp;Q128,IF(P128&lt;&gt;0,O128&amp;"."&amp;P128,IF(O128&lt;&gt;0,O128,""))))</f>
        <v/>
      </c>
    </row>
    <row r="129" spans="1:19" s="53" customFormat="1" ht="15" outlineLevel="1">
      <c r="A129" s="258" t="str">
        <f t="shared" si="134"/>
        <v>TF-5.1</v>
      </c>
      <c r="B129" s="104" t="s">
        <v>15</v>
      </c>
      <c r="C129" s="48"/>
      <c r="D129" s="49"/>
      <c r="E129" s="50"/>
      <c r="F129" s="50"/>
      <c r="G129" s="51"/>
      <c r="H129" s="52"/>
      <c r="I129" s="105"/>
      <c r="J129" s="149"/>
      <c r="K129" s="151"/>
      <c r="L129" s="146">
        <f t="shared" si="132"/>
        <v>0</v>
      </c>
      <c r="O129" s="179" t="str">
        <f>O127</f>
        <v>TF-5</v>
      </c>
      <c r="P129" s="179">
        <v>1</v>
      </c>
      <c r="Q129" s="179"/>
      <c r="R129" s="179"/>
      <c r="S129" s="231" t="str">
        <f t="shared" si="135"/>
        <v>TF-5.1</v>
      </c>
    </row>
    <row r="130" spans="1:19" s="2" customFormat="1" ht="51" outlineLevel="1">
      <c r="A130" s="259" t="str">
        <f t="shared" si="134"/>
        <v>TF-5.1.1</v>
      </c>
      <c r="B130" s="42" t="s">
        <v>110</v>
      </c>
      <c r="C130" s="6" t="s">
        <v>2</v>
      </c>
      <c r="D130" s="11">
        <v>1</v>
      </c>
      <c r="E130" s="44">
        <v>1</v>
      </c>
      <c r="F130" s="44">
        <v>1</v>
      </c>
      <c r="G130" s="35">
        <v>1</v>
      </c>
      <c r="H130" s="37">
        <f t="shared" ref="H130:H145" si="136">SUM(D130:G130)</f>
        <v>4</v>
      </c>
      <c r="I130" s="9"/>
      <c r="J130" s="142">
        <v>1</v>
      </c>
      <c r="K130" s="143">
        <v>1</v>
      </c>
      <c r="L130" s="144">
        <f t="shared" si="132"/>
        <v>2</v>
      </c>
      <c r="O130" s="178" t="str">
        <f t="shared" ref="O130:P132" si="137">O129</f>
        <v>TF-5</v>
      </c>
      <c r="P130" s="176">
        <f t="shared" si="137"/>
        <v>1</v>
      </c>
      <c r="Q130" s="178">
        <v>1</v>
      </c>
      <c r="R130" s="176"/>
      <c r="S130" s="177" t="str">
        <f t="shared" si="135"/>
        <v>TF-5.1.1</v>
      </c>
    </row>
    <row r="131" spans="1:19" s="2" customFormat="1" ht="25.5" outlineLevel="1">
      <c r="A131" s="259" t="str">
        <f t="shared" si="134"/>
        <v>TF-5.1.2</v>
      </c>
      <c r="B131" s="42" t="s">
        <v>86</v>
      </c>
      <c r="C131" s="6" t="s">
        <v>2</v>
      </c>
      <c r="D131" s="11">
        <v>1</v>
      </c>
      <c r="E131" s="44">
        <v>1</v>
      </c>
      <c r="F131" s="44">
        <v>1</v>
      </c>
      <c r="G131" s="35">
        <v>1</v>
      </c>
      <c r="H131" s="37">
        <f t="shared" si="136"/>
        <v>4</v>
      </c>
      <c r="I131" s="9"/>
      <c r="J131" s="142">
        <v>1</v>
      </c>
      <c r="K131" s="143">
        <v>1</v>
      </c>
      <c r="L131" s="144">
        <f t="shared" si="132"/>
        <v>2</v>
      </c>
      <c r="O131" s="178" t="str">
        <f t="shared" si="137"/>
        <v>TF-5</v>
      </c>
      <c r="P131" s="176">
        <f t="shared" si="137"/>
        <v>1</v>
      </c>
      <c r="Q131" s="178">
        <f>Q130+1</f>
        <v>2</v>
      </c>
      <c r="R131" s="176"/>
      <c r="S131" s="177" t="str">
        <f t="shared" si="135"/>
        <v>TF-5.1.2</v>
      </c>
    </row>
    <row r="132" spans="1:19" s="2" customFormat="1" ht="25.5" outlineLevel="1">
      <c r="A132" s="259" t="str">
        <f t="shared" si="134"/>
        <v>TF-5.1.3</v>
      </c>
      <c r="B132" s="42" t="s">
        <v>87</v>
      </c>
      <c r="C132" s="6" t="s">
        <v>2</v>
      </c>
      <c r="D132" s="11">
        <v>1</v>
      </c>
      <c r="E132" s="44">
        <v>1</v>
      </c>
      <c r="F132" s="44">
        <v>1</v>
      </c>
      <c r="G132" s="35">
        <v>1</v>
      </c>
      <c r="H132" s="37">
        <f t="shared" si="136"/>
        <v>4</v>
      </c>
      <c r="I132" s="9"/>
      <c r="J132" s="142">
        <v>1</v>
      </c>
      <c r="K132" s="143">
        <v>1</v>
      </c>
      <c r="L132" s="144">
        <f t="shared" si="132"/>
        <v>2</v>
      </c>
      <c r="O132" s="178" t="str">
        <f t="shared" si="137"/>
        <v>TF-5</v>
      </c>
      <c r="P132" s="176">
        <f t="shared" si="137"/>
        <v>1</v>
      </c>
      <c r="Q132" s="178">
        <f t="shared" ref="Q132:Q134" si="138">Q131+1</f>
        <v>3</v>
      </c>
      <c r="R132" s="176"/>
      <c r="S132" s="177" t="str">
        <f t="shared" si="135"/>
        <v>TF-5.1.3</v>
      </c>
    </row>
    <row r="133" spans="1:19" s="2" customFormat="1" ht="18.75" outlineLevel="1">
      <c r="A133" s="259" t="str">
        <f t="shared" si="134"/>
        <v>TF-5.1.4</v>
      </c>
      <c r="B133" s="109" t="s">
        <v>6</v>
      </c>
      <c r="C133" s="100" t="s">
        <v>2</v>
      </c>
      <c r="D133" s="11">
        <v>1</v>
      </c>
      <c r="E133" s="44">
        <v>1</v>
      </c>
      <c r="F133" s="44">
        <v>1</v>
      </c>
      <c r="G133" s="35">
        <v>1</v>
      </c>
      <c r="H133" s="37">
        <f t="shared" si="136"/>
        <v>4</v>
      </c>
      <c r="I133" s="9"/>
      <c r="J133" s="142">
        <v>1</v>
      </c>
      <c r="K133" s="148">
        <v>1</v>
      </c>
      <c r="L133" s="144">
        <f t="shared" si="132"/>
        <v>2</v>
      </c>
      <c r="O133" s="178" t="str">
        <f>O130</f>
        <v>TF-5</v>
      </c>
      <c r="P133" s="176">
        <f>P130</f>
        <v>1</v>
      </c>
      <c r="Q133" s="178">
        <f t="shared" si="138"/>
        <v>4</v>
      </c>
      <c r="R133" s="176"/>
      <c r="S133" s="177" t="str">
        <f t="shared" si="135"/>
        <v>TF-5.1.4</v>
      </c>
    </row>
    <row r="134" spans="1:19" s="2" customFormat="1" ht="18.75" outlineLevel="1">
      <c r="A134" s="259" t="str">
        <f t="shared" si="134"/>
        <v>TF-5.1.5</v>
      </c>
      <c r="B134" s="109" t="s">
        <v>7</v>
      </c>
      <c r="C134" s="100" t="s">
        <v>2</v>
      </c>
      <c r="D134" s="11">
        <v>1</v>
      </c>
      <c r="E134" s="44">
        <v>1</v>
      </c>
      <c r="F134" s="44">
        <v>1</v>
      </c>
      <c r="G134" s="35">
        <v>1</v>
      </c>
      <c r="H134" s="37">
        <f t="shared" si="136"/>
        <v>4</v>
      </c>
      <c r="I134" s="9"/>
      <c r="J134" s="142">
        <v>1</v>
      </c>
      <c r="K134" s="143">
        <v>1</v>
      </c>
      <c r="L134" s="144">
        <f t="shared" si="132"/>
        <v>2</v>
      </c>
      <c r="O134" s="178" t="str">
        <f t="shared" ref="O134" si="139">O133</f>
        <v>TF-5</v>
      </c>
      <c r="P134" s="176">
        <f>P133</f>
        <v>1</v>
      </c>
      <c r="Q134" s="178">
        <f t="shared" si="138"/>
        <v>5</v>
      </c>
      <c r="R134" s="176"/>
      <c r="S134" s="177" t="str">
        <f t="shared" si="135"/>
        <v>TF-5.1.5</v>
      </c>
    </row>
    <row r="135" spans="1:19" s="358" customFormat="1" ht="11.25" outlineLevel="1">
      <c r="A135" s="256"/>
      <c r="B135" s="200"/>
      <c r="C135" s="201"/>
      <c r="D135" s="12"/>
      <c r="E135" s="43"/>
      <c r="F135" s="43"/>
      <c r="G135" s="34"/>
      <c r="H135" s="202">
        <f t="shared" si="136"/>
        <v>0</v>
      </c>
      <c r="I135" s="203"/>
      <c r="J135" s="149"/>
      <c r="K135" s="151"/>
      <c r="L135" s="204">
        <f t="shared" si="132"/>
        <v>0</v>
      </c>
      <c r="O135" s="178"/>
      <c r="P135" s="176"/>
      <c r="Q135" s="178"/>
      <c r="R135" s="176"/>
      <c r="S135" s="177"/>
    </row>
    <row r="136" spans="1:19" s="53" customFormat="1" ht="15" outlineLevel="1">
      <c r="A136" s="258" t="str">
        <f t="shared" ref="A136:A145" si="140">S136</f>
        <v>TF-5.2</v>
      </c>
      <c r="B136" s="104" t="s">
        <v>14</v>
      </c>
      <c r="C136" s="48"/>
      <c r="D136" s="49"/>
      <c r="E136" s="50"/>
      <c r="F136" s="50"/>
      <c r="G136" s="51"/>
      <c r="H136" s="52">
        <f t="shared" si="136"/>
        <v>0</v>
      </c>
      <c r="I136" s="105"/>
      <c r="J136" s="149"/>
      <c r="K136" s="151"/>
      <c r="L136" s="146">
        <f t="shared" si="132"/>
        <v>0</v>
      </c>
      <c r="O136" s="179" t="str">
        <f>O127</f>
        <v>TF-5</v>
      </c>
      <c r="P136" s="179">
        <f>P129+1</f>
        <v>2</v>
      </c>
      <c r="Q136" s="179"/>
      <c r="R136" s="179"/>
      <c r="S136" s="231" t="str">
        <f t="shared" ref="S136" si="141">IF(R136&lt;&gt;0,O136&amp;"."&amp;P136&amp;"."&amp;Q136&amp;"."&amp;R136,IF(Q136&lt;&gt;0,O136&amp;"."&amp;P136&amp;"."&amp;Q136,IF(P136&lt;&gt;0,O136&amp;"."&amp;P136,IF(O136&lt;&gt;0,O136,""))))</f>
        <v>TF-5.2</v>
      </c>
    </row>
    <row r="137" spans="1:19" s="2" customFormat="1" ht="43.5" customHeight="1" outlineLevel="1">
      <c r="A137" s="259" t="str">
        <f t="shared" ref="A137:A139" si="142">S137</f>
        <v>TF-5.2.1</v>
      </c>
      <c r="B137" s="42" t="s">
        <v>90</v>
      </c>
      <c r="C137" s="6" t="s">
        <v>2</v>
      </c>
      <c r="D137" s="11">
        <v>1</v>
      </c>
      <c r="E137" s="44">
        <v>1</v>
      </c>
      <c r="F137" s="44">
        <v>1</v>
      </c>
      <c r="G137" s="35">
        <v>1</v>
      </c>
      <c r="H137" s="37">
        <f t="shared" ref="H137:H139" si="143">SUM(D137:G137)</f>
        <v>4</v>
      </c>
      <c r="I137" s="9"/>
      <c r="J137" s="142">
        <v>1</v>
      </c>
      <c r="K137" s="143">
        <v>1</v>
      </c>
      <c r="L137" s="144">
        <f t="shared" ref="L137:L139" si="144">J137+K137</f>
        <v>2</v>
      </c>
      <c r="O137" s="178" t="str">
        <f>O136</f>
        <v>TF-5</v>
      </c>
      <c r="P137" s="176">
        <f>P136</f>
        <v>2</v>
      </c>
      <c r="Q137" s="178">
        <v>1</v>
      </c>
      <c r="R137" s="176"/>
      <c r="S137" s="177" t="str">
        <f t="shared" ref="S137:S139" si="145">IF(R137&lt;&gt;0,O137&amp;"."&amp;P137&amp;"."&amp;Q137&amp;"."&amp;R137,IF(Q137&lt;&gt;0,O137&amp;"."&amp;P137&amp;"."&amp;Q137,IF(P137&lt;&gt;0,O137&amp;"."&amp;P137,IF(O137&lt;&gt;0,O137,""))))</f>
        <v>TF-5.2.1</v>
      </c>
    </row>
    <row r="138" spans="1:19" s="2" customFormat="1" ht="27.75" customHeight="1" outlineLevel="1">
      <c r="A138" s="259" t="str">
        <f t="shared" si="142"/>
        <v>TF-5.2.2</v>
      </c>
      <c r="B138" s="42" t="s">
        <v>91</v>
      </c>
      <c r="C138" s="6" t="s">
        <v>2</v>
      </c>
      <c r="D138" s="11">
        <v>1</v>
      </c>
      <c r="E138" s="44">
        <v>1</v>
      </c>
      <c r="F138" s="44">
        <v>1</v>
      </c>
      <c r="G138" s="35">
        <v>1</v>
      </c>
      <c r="H138" s="37">
        <f t="shared" si="143"/>
        <v>4</v>
      </c>
      <c r="I138" s="9"/>
      <c r="J138" s="142">
        <v>1</v>
      </c>
      <c r="K138" s="143">
        <v>1</v>
      </c>
      <c r="L138" s="144">
        <f t="shared" si="144"/>
        <v>2</v>
      </c>
      <c r="O138" s="178" t="str">
        <f>O137</f>
        <v>TF-5</v>
      </c>
      <c r="P138" s="176">
        <f>P137</f>
        <v>2</v>
      </c>
      <c r="Q138" s="178">
        <f>Q137+1</f>
        <v>2</v>
      </c>
      <c r="R138" s="176"/>
      <c r="S138" s="177" t="str">
        <f t="shared" si="145"/>
        <v>TF-5.2.2</v>
      </c>
    </row>
    <row r="139" spans="1:19" s="2" customFormat="1" ht="30" customHeight="1" outlineLevel="1">
      <c r="A139" s="259" t="str">
        <f t="shared" si="142"/>
        <v>TF-5.2.3</v>
      </c>
      <c r="B139" s="42" t="s">
        <v>92</v>
      </c>
      <c r="C139" s="6" t="s">
        <v>2</v>
      </c>
      <c r="D139" s="11">
        <v>1</v>
      </c>
      <c r="E139" s="44">
        <v>1</v>
      </c>
      <c r="F139" s="44">
        <v>1</v>
      </c>
      <c r="G139" s="35">
        <v>1</v>
      </c>
      <c r="H139" s="37">
        <f t="shared" si="143"/>
        <v>4</v>
      </c>
      <c r="I139" s="9"/>
      <c r="J139" s="142">
        <v>1</v>
      </c>
      <c r="K139" s="143">
        <v>1</v>
      </c>
      <c r="L139" s="144">
        <f t="shared" si="144"/>
        <v>2</v>
      </c>
      <c r="O139" s="178" t="str">
        <f>O130</f>
        <v>TF-5</v>
      </c>
      <c r="P139" s="176">
        <f t="shared" ref="P139:P142" si="146">P138</f>
        <v>2</v>
      </c>
      <c r="Q139" s="178">
        <f t="shared" ref="Q139:Q142" si="147">Q138+1</f>
        <v>3</v>
      </c>
      <c r="R139" s="176"/>
      <c r="S139" s="177" t="str">
        <f t="shared" si="145"/>
        <v>TF-5.2.3</v>
      </c>
    </row>
    <row r="140" spans="1:19" s="2" customFormat="1" ht="27" customHeight="1" outlineLevel="1">
      <c r="A140" s="259" t="str">
        <f t="shared" ref="A140" si="148">S140</f>
        <v>TF-5.2.4</v>
      </c>
      <c r="B140" s="42" t="s">
        <v>89</v>
      </c>
      <c r="C140" s="6" t="s">
        <v>2</v>
      </c>
      <c r="D140" s="11">
        <v>1</v>
      </c>
      <c r="E140" s="44">
        <v>1</v>
      </c>
      <c r="F140" s="44">
        <v>1</v>
      </c>
      <c r="G140" s="35">
        <v>1</v>
      </c>
      <c r="H140" s="37">
        <f t="shared" ref="H140" si="149">SUM(D140:G140)</f>
        <v>4</v>
      </c>
      <c r="I140" s="9"/>
      <c r="J140" s="142">
        <v>1</v>
      </c>
      <c r="K140" s="143">
        <v>1</v>
      </c>
      <c r="L140" s="144">
        <f t="shared" ref="L140" si="150">J140+K140</f>
        <v>2</v>
      </c>
      <c r="O140" s="178" t="str">
        <f>O133</f>
        <v>TF-5</v>
      </c>
      <c r="P140" s="176">
        <f t="shared" si="146"/>
        <v>2</v>
      </c>
      <c r="Q140" s="178">
        <f t="shared" si="147"/>
        <v>4</v>
      </c>
      <c r="R140" s="176"/>
      <c r="S140" s="177" t="str">
        <f t="shared" ref="S140" si="151">IF(R140&lt;&gt;0,O140&amp;"."&amp;P140&amp;"."&amp;Q140&amp;"."&amp;R140,IF(Q140&lt;&gt;0,O140&amp;"."&amp;P140&amp;"."&amp;Q140,IF(P140&lt;&gt;0,O140&amp;"."&amp;P140,IF(O140&lt;&gt;0,O140,""))))</f>
        <v>TF-5.2.4</v>
      </c>
    </row>
    <row r="141" spans="1:19" s="2" customFormat="1" ht="18.75" outlineLevel="1">
      <c r="A141" s="259" t="str">
        <f t="shared" ref="A141:A142" si="152">S141</f>
        <v>TF-5.2.5</v>
      </c>
      <c r="B141" s="42" t="s">
        <v>6</v>
      </c>
      <c r="C141" s="6" t="s">
        <v>2</v>
      </c>
      <c r="D141" s="11">
        <v>1</v>
      </c>
      <c r="E141" s="44">
        <v>1</v>
      </c>
      <c r="F141" s="44">
        <v>1</v>
      </c>
      <c r="G141" s="35">
        <v>1</v>
      </c>
      <c r="H141" s="37">
        <f t="shared" ref="H141:H142" si="153">SUM(D141:G141)</f>
        <v>4</v>
      </c>
      <c r="I141" s="9"/>
      <c r="J141" s="142">
        <v>1</v>
      </c>
      <c r="K141" s="143">
        <v>1</v>
      </c>
      <c r="L141" s="144">
        <f t="shared" ref="L141:L142" si="154">J141+K141</f>
        <v>2</v>
      </c>
      <c r="O141" s="178" t="str">
        <f>O134</f>
        <v>TF-5</v>
      </c>
      <c r="P141" s="176">
        <f t="shared" si="146"/>
        <v>2</v>
      </c>
      <c r="Q141" s="178">
        <f t="shared" si="147"/>
        <v>5</v>
      </c>
      <c r="R141" s="176"/>
      <c r="S141" s="177" t="str">
        <f t="shared" ref="S141:S142" si="155">IF(R141&lt;&gt;0,O141&amp;"."&amp;P141&amp;"."&amp;Q141&amp;"."&amp;R141,IF(Q141&lt;&gt;0,O141&amp;"."&amp;P141&amp;"."&amp;Q141,IF(P141&lt;&gt;0,O141&amp;"."&amp;P141,IF(O141&lt;&gt;0,O141,""))))</f>
        <v>TF-5.2.5</v>
      </c>
    </row>
    <row r="142" spans="1:19" s="2" customFormat="1" ht="18.75" outlineLevel="1">
      <c r="A142" s="259" t="str">
        <f t="shared" si="152"/>
        <v>TF-5.2.6</v>
      </c>
      <c r="B142" s="42" t="s">
        <v>7</v>
      </c>
      <c r="C142" s="6" t="s">
        <v>2</v>
      </c>
      <c r="D142" s="11">
        <v>1</v>
      </c>
      <c r="E142" s="44">
        <v>1</v>
      </c>
      <c r="F142" s="44">
        <v>1</v>
      </c>
      <c r="G142" s="35">
        <v>1</v>
      </c>
      <c r="H142" s="37">
        <f t="shared" si="153"/>
        <v>4</v>
      </c>
      <c r="I142" s="9"/>
      <c r="J142" s="142">
        <v>1</v>
      </c>
      <c r="K142" s="143">
        <v>1</v>
      </c>
      <c r="L142" s="144">
        <f t="shared" si="154"/>
        <v>2</v>
      </c>
      <c r="O142" s="178" t="str">
        <f>O134</f>
        <v>TF-5</v>
      </c>
      <c r="P142" s="176">
        <f t="shared" si="146"/>
        <v>2</v>
      </c>
      <c r="Q142" s="178">
        <f t="shared" si="147"/>
        <v>6</v>
      </c>
      <c r="R142" s="176"/>
      <c r="S142" s="177" t="str">
        <f t="shared" si="155"/>
        <v>TF-5.2.6</v>
      </c>
    </row>
    <row r="143" spans="1:19" s="15" customFormat="1" ht="8.1" customHeight="1" outlineLevel="1">
      <c r="A143" s="262"/>
      <c r="B143" s="14"/>
      <c r="C143" s="7"/>
      <c r="D143" s="12"/>
      <c r="E143" s="43"/>
      <c r="F143" s="43"/>
      <c r="G143" s="34"/>
      <c r="H143" s="36">
        <f t="shared" si="136"/>
        <v>0</v>
      </c>
      <c r="I143" s="9"/>
      <c r="J143" s="149"/>
      <c r="K143" s="152"/>
      <c r="L143" s="146">
        <f t="shared" si="132"/>
        <v>0</v>
      </c>
      <c r="O143" s="178"/>
      <c r="P143" s="176"/>
      <c r="Q143" s="178"/>
      <c r="R143" s="176"/>
      <c r="S143" s="177"/>
    </row>
    <row r="144" spans="1:19" s="53" customFormat="1" ht="15" outlineLevel="1">
      <c r="A144" s="258" t="str">
        <f t="shared" si="140"/>
        <v>TF-5.3.1</v>
      </c>
      <c r="B144" s="104" t="s">
        <v>10</v>
      </c>
      <c r="C144" s="48"/>
      <c r="D144" s="49"/>
      <c r="E144" s="50"/>
      <c r="F144" s="50"/>
      <c r="G144" s="51"/>
      <c r="H144" s="52">
        <f t="shared" si="136"/>
        <v>0</v>
      </c>
      <c r="I144" s="105"/>
      <c r="J144" s="149"/>
      <c r="K144" s="151"/>
      <c r="L144" s="146"/>
      <c r="O144" s="179" t="str">
        <f>O142</f>
        <v>TF-5</v>
      </c>
      <c r="P144" s="179">
        <f>P136+1</f>
        <v>3</v>
      </c>
      <c r="Q144" s="179">
        <f>Q136+1</f>
        <v>1</v>
      </c>
      <c r="R144" s="179"/>
      <c r="S144" s="231" t="str">
        <f t="shared" ref="S144:S145" si="156">IF(R144&lt;&gt;0,O144&amp;"."&amp;P144&amp;"."&amp;Q144&amp;"."&amp;R144,IF(Q144&lt;&gt;0,O144&amp;"."&amp;P144&amp;"."&amp;Q144,IF(P144&lt;&gt;0,O144&amp;"."&amp;P144,IF(O144&lt;&gt;0,O144,""))))</f>
        <v>TF-5.3.1</v>
      </c>
    </row>
    <row r="145" spans="1:20" s="2" customFormat="1" ht="38.25" outlineLevel="1">
      <c r="A145" s="259" t="str">
        <f t="shared" si="140"/>
        <v>TF-5.3.1</v>
      </c>
      <c r="B145" s="42" t="s">
        <v>88</v>
      </c>
      <c r="C145" s="6" t="s">
        <v>2</v>
      </c>
      <c r="D145" s="11">
        <v>1</v>
      </c>
      <c r="E145" s="44">
        <v>1</v>
      </c>
      <c r="F145" s="44">
        <v>1</v>
      </c>
      <c r="G145" s="35">
        <v>1</v>
      </c>
      <c r="H145" s="37">
        <f t="shared" si="136"/>
        <v>4</v>
      </c>
      <c r="I145" s="9"/>
      <c r="J145" s="142">
        <v>1</v>
      </c>
      <c r="K145" s="143">
        <v>1</v>
      </c>
      <c r="L145" s="144">
        <f t="shared" ref="L145" si="157">J145+K145</f>
        <v>2</v>
      </c>
      <c r="O145" s="178" t="str">
        <f>O144</f>
        <v>TF-5</v>
      </c>
      <c r="P145" s="176">
        <f>P144</f>
        <v>3</v>
      </c>
      <c r="Q145" s="178">
        <f>Q144</f>
        <v>1</v>
      </c>
      <c r="R145" s="176"/>
      <c r="S145" s="177" t="str">
        <f t="shared" si="156"/>
        <v>TF-5.3.1</v>
      </c>
    </row>
    <row r="146" spans="1:20" s="287" customFormat="1" outlineLevel="1" thickBot="1">
      <c r="A146" s="405"/>
      <c r="B146" s="438"/>
      <c r="C146" s="430"/>
      <c r="D146" s="406"/>
      <c r="E146" s="407"/>
      <c r="F146" s="407"/>
      <c r="G146" s="408"/>
      <c r="H146" s="409"/>
      <c r="I146" s="284"/>
      <c r="J146" s="439"/>
      <c r="K146" s="440"/>
      <c r="L146" s="144">
        <f t="shared" si="132"/>
        <v>0</v>
      </c>
      <c r="N146" s="226"/>
      <c r="O146" s="288"/>
      <c r="P146" s="288"/>
      <c r="Q146" s="288"/>
      <c r="R146" s="288"/>
      <c r="S146" s="289"/>
      <c r="T146" s="226"/>
    </row>
    <row r="147" spans="1:20" s="2" customFormat="1" ht="24.95" customHeight="1" thickBot="1">
      <c r="A147" s="341"/>
      <c r="B147" s="365" t="str">
        <f>"TOTAL "&amp;B127</f>
        <v>TOTAL 7 - AOR / GPA</v>
      </c>
      <c r="C147" s="343"/>
      <c r="D147" s="344">
        <f>SUBTOTAL(9,D128:D146)</f>
        <v>12</v>
      </c>
      <c r="E147" s="344">
        <f>SUBTOTAL(9,E128:E146)</f>
        <v>12</v>
      </c>
      <c r="F147" s="344">
        <f>SUBTOTAL(9,F128:F146)</f>
        <v>12</v>
      </c>
      <c r="G147" s="345">
        <f>SUBTOTAL(9,G128:G146)</f>
        <v>12</v>
      </c>
      <c r="H147" s="346">
        <f>SUBTOTAL(9,H128:H146)</f>
        <v>48</v>
      </c>
      <c r="I147" s="339"/>
      <c r="J147" s="398">
        <f>SUBTOTAL(9,J128:J146)</f>
        <v>12</v>
      </c>
      <c r="K147" s="399">
        <f>SUBTOTAL(9,K128:K146)</f>
        <v>12</v>
      </c>
      <c r="L147" s="400">
        <f>SUBTOTAL(9,L128:L146)</f>
        <v>24</v>
      </c>
      <c r="O147" s="340"/>
      <c r="P147" s="340"/>
      <c r="Q147" s="340"/>
      <c r="R147" s="340"/>
      <c r="S147" s="428"/>
    </row>
    <row r="148" spans="1:20" s="2" customFormat="1" ht="12" customHeight="1" thickTop="1" thickBot="1">
      <c r="A148" s="268"/>
      <c r="B148" s="269"/>
      <c r="C148" s="270"/>
      <c r="D148" s="271"/>
      <c r="E148" s="271"/>
      <c r="F148" s="271"/>
      <c r="G148" s="272"/>
      <c r="H148" s="273"/>
      <c r="I148" s="267"/>
      <c r="J148" s="401"/>
      <c r="K148" s="402"/>
      <c r="L148" s="403"/>
      <c r="O148" s="174"/>
      <c r="P148" s="174"/>
      <c r="Q148" s="174"/>
      <c r="R148" s="174"/>
      <c r="S148" s="428"/>
    </row>
    <row r="149" spans="1:20" s="2" customFormat="1" ht="27.75" customHeight="1" thickTop="1" thickBot="1">
      <c r="A149" s="268"/>
      <c r="B149" s="269" t="str">
        <f>"TOTAL "&amp;E1</f>
        <v>TOTAL Tranche Ferme</v>
      </c>
      <c r="C149" s="270"/>
      <c r="D149" s="271">
        <f>SUBTOTAL(9,D6:D148)</f>
        <v>66</v>
      </c>
      <c r="E149" s="271">
        <f>SUBTOTAL(9,E6:E148)</f>
        <v>66</v>
      </c>
      <c r="F149" s="271">
        <f>SUBTOTAL(9,F6:F148)</f>
        <v>66</v>
      </c>
      <c r="G149" s="272">
        <f>SUBTOTAL(9,G6:G148)</f>
        <v>66</v>
      </c>
      <c r="H149" s="273">
        <f>SUBTOTAL(9,H6:H148)</f>
        <v>264</v>
      </c>
      <c r="I149" s="267"/>
      <c r="J149" s="401">
        <f>SUBTOTAL(9,J6:J148)</f>
        <v>66</v>
      </c>
      <c r="K149" s="402">
        <f>SUBTOTAL(9,K6:K148)</f>
        <v>66</v>
      </c>
      <c r="L149" s="403">
        <f>SUBTOTAL(9,L6:L148)</f>
        <v>132</v>
      </c>
      <c r="O149" s="174"/>
      <c r="P149" s="174"/>
      <c r="Q149" s="174"/>
      <c r="R149" s="174"/>
      <c r="S149" s="428"/>
    </row>
    <row r="150" spans="1:20" ht="13.5" thickTop="1"/>
  </sheetData>
  <mergeCells count="1">
    <mergeCell ref="J4:L4"/>
  </mergeCells>
  <conditionalFormatting sqref="D72 D27 F27:H27 F72:H72 F149:H149 D149 D125:H125 D25:H25 D44:H44 D105:H105 D117:H117 D40:H41 D74:H74">
    <cfRule type="cellIs" dxfId="611" priority="1104" stopIfTrue="1" operator="equal">
      <formula>0</formula>
    </cfRule>
  </conditionalFormatting>
  <conditionalFormatting sqref="D80 F80:H80">
    <cfRule type="cellIs" dxfId="610" priority="1080" stopIfTrue="1" operator="equal">
      <formula>0</formula>
    </cfRule>
  </conditionalFormatting>
  <conditionalFormatting sqref="E80">
    <cfRule type="cellIs" dxfId="609" priority="1017" stopIfTrue="1" operator="equal">
      <formula>0</formula>
    </cfRule>
  </conditionalFormatting>
  <conditionalFormatting sqref="E27 E72 E149">
    <cfRule type="cellIs" dxfId="608" priority="1041" stopIfTrue="1" operator="equal">
      <formula>0</formula>
    </cfRule>
  </conditionalFormatting>
  <conditionalFormatting sqref="D81:D82 F81:H82">
    <cfRule type="cellIs" dxfId="607" priority="1057" stopIfTrue="1" operator="equal">
      <formula>0</formula>
    </cfRule>
  </conditionalFormatting>
  <conditionalFormatting sqref="D75 F75:H75">
    <cfRule type="cellIs" dxfId="606" priority="1085" stopIfTrue="1" operator="equal">
      <formula>0</formula>
    </cfRule>
  </conditionalFormatting>
  <conditionalFormatting sqref="D73 F73:H73">
    <cfRule type="cellIs" dxfId="605" priority="1081" stopIfTrue="1" operator="equal">
      <formula>0</formula>
    </cfRule>
  </conditionalFormatting>
  <conditionalFormatting sqref="D81:D82 F81:H82">
    <cfRule type="cellIs" dxfId="604" priority="1086" stopIfTrue="1" operator="equal">
      <formula>0</formula>
    </cfRule>
  </conditionalFormatting>
  <conditionalFormatting sqref="D79 F79:H79">
    <cfRule type="cellIs" dxfId="603" priority="1084" stopIfTrue="1" operator="equal">
      <formula>0</formula>
    </cfRule>
  </conditionalFormatting>
  <conditionalFormatting sqref="E81:E82">
    <cfRule type="cellIs" dxfId="602" priority="994" stopIfTrue="1" operator="equal">
      <formula>0</formula>
    </cfRule>
  </conditionalFormatting>
  <conditionalFormatting sqref="E75">
    <cfRule type="cellIs" dxfId="601" priority="1022" stopIfTrue="1" operator="equal">
      <formula>0</formula>
    </cfRule>
  </conditionalFormatting>
  <conditionalFormatting sqref="E73">
    <cfRule type="cellIs" dxfId="600" priority="1018" stopIfTrue="1" operator="equal">
      <formula>0</formula>
    </cfRule>
  </conditionalFormatting>
  <conditionalFormatting sqref="E81:E82">
    <cfRule type="cellIs" dxfId="599" priority="1023" stopIfTrue="1" operator="equal">
      <formula>0</formula>
    </cfRule>
  </conditionalFormatting>
  <conditionalFormatting sqref="E79">
    <cfRule type="cellIs" dxfId="598" priority="1021" stopIfTrue="1" operator="equal">
      <formula>0</formula>
    </cfRule>
  </conditionalFormatting>
  <conditionalFormatting sqref="D5">
    <cfRule type="expression" dxfId="597" priority="978" stopIfTrue="1">
      <formula>D5="A compléter ici"</formula>
    </cfRule>
  </conditionalFormatting>
  <conditionalFormatting sqref="E5:G5">
    <cfRule type="expression" dxfId="596" priority="977" stopIfTrue="1">
      <formula>E5="A compléter ici"</formula>
    </cfRule>
  </conditionalFormatting>
  <conditionalFormatting sqref="D22 F22:H22 F24:H24 D24">
    <cfRule type="cellIs" dxfId="595" priority="847" stopIfTrue="1" operator="equal">
      <formula>0</formula>
    </cfRule>
  </conditionalFormatting>
  <conditionalFormatting sqref="D16 F16:H16">
    <cfRule type="cellIs" dxfId="594" priority="854" stopIfTrue="1" operator="equal">
      <formula>0</formula>
    </cfRule>
  </conditionalFormatting>
  <conditionalFormatting sqref="E16">
    <cfRule type="cellIs" dxfId="593" priority="828" stopIfTrue="1" operator="equal">
      <formula>0</formula>
    </cfRule>
  </conditionalFormatting>
  <conditionalFormatting sqref="D15 F15:H15">
    <cfRule type="cellIs" dxfId="592" priority="853" stopIfTrue="1" operator="equal">
      <formula>0</formula>
    </cfRule>
  </conditionalFormatting>
  <conditionalFormatting sqref="D8:H8">
    <cfRule type="cellIs" dxfId="591" priority="761" stopIfTrue="1" operator="equal">
      <formula>0</formula>
    </cfRule>
  </conditionalFormatting>
  <conditionalFormatting sqref="F10:H11 D10:D11">
    <cfRule type="cellIs" dxfId="590" priority="852" stopIfTrue="1" operator="equal">
      <formula>0</formula>
    </cfRule>
  </conditionalFormatting>
  <conditionalFormatting sqref="D12 F12:H12">
    <cfRule type="cellIs" dxfId="589" priority="851" stopIfTrue="1" operator="equal">
      <formula>0</formula>
    </cfRule>
  </conditionalFormatting>
  <conditionalFormatting sqref="D9 F9:H9">
    <cfRule type="cellIs" dxfId="588" priority="845" stopIfTrue="1" operator="equal">
      <formula>0</formula>
    </cfRule>
  </conditionalFormatting>
  <conditionalFormatting sqref="D20 F20:H20">
    <cfRule type="cellIs" dxfId="587" priority="846" stopIfTrue="1" operator="equal">
      <formula>0</formula>
    </cfRule>
  </conditionalFormatting>
  <conditionalFormatting sqref="D17 F17:H17">
    <cfRule type="cellIs" dxfId="586" priority="841" stopIfTrue="1" operator="equal">
      <formula>0</formula>
    </cfRule>
  </conditionalFormatting>
  <conditionalFormatting sqref="D13 F13:H13">
    <cfRule type="cellIs" dxfId="585" priority="844" stopIfTrue="1" operator="equal">
      <formula>0</formula>
    </cfRule>
  </conditionalFormatting>
  <conditionalFormatting sqref="D14 F14:H14">
    <cfRule type="cellIs" dxfId="584" priority="833" stopIfTrue="1" operator="equal">
      <formula>0</formula>
    </cfRule>
  </conditionalFormatting>
  <conditionalFormatting sqref="D21 F21:H21">
    <cfRule type="cellIs" dxfId="583" priority="838" stopIfTrue="1" operator="equal">
      <formula>0</formula>
    </cfRule>
  </conditionalFormatting>
  <conditionalFormatting sqref="E15">
    <cfRule type="cellIs" dxfId="582" priority="827" stopIfTrue="1" operator="equal">
      <formula>0</formula>
    </cfRule>
  </conditionalFormatting>
  <conditionalFormatting sqref="E12">
    <cfRule type="cellIs" dxfId="581" priority="825" stopIfTrue="1" operator="equal">
      <formula>0</formula>
    </cfRule>
  </conditionalFormatting>
  <conditionalFormatting sqref="E10:E11">
    <cfRule type="cellIs" dxfId="580" priority="826" stopIfTrue="1" operator="equal">
      <formula>0</formula>
    </cfRule>
  </conditionalFormatting>
  <conditionalFormatting sqref="E20">
    <cfRule type="cellIs" dxfId="579" priority="820" stopIfTrue="1" operator="equal">
      <formula>0</formula>
    </cfRule>
  </conditionalFormatting>
  <conditionalFormatting sqref="E22 E24">
    <cfRule type="cellIs" dxfId="578" priority="821" stopIfTrue="1" operator="equal">
      <formula>0</formula>
    </cfRule>
  </conditionalFormatting>
  <conditionalFormatting sqref="E9">
    <cfRule type="cellIs" dxfId="577" priority="819" stopIfTrue="1" operator="equal">
      <formula>0</formula>
    </cfRule>
  </conditionalFormatting>
  <conditionalFormatting sqref="E13">
    <cfRule type="cellIs" dxfId="576" priority="818" stopIfTrue="1" operator="equal">
      <formula>0</formula>
    </cfRule>
  </conditionalFormatting>
  <conditionalFormatting sqref="E17">
    <cfRule type="cellIs" dxfId="575" priority="815" stopIfTrue="1" operator="equal">
      <formula>0</formula>
    </cfRule>
  </conditionalFormatting>
  <conditionalFormatting sqref="E21">
    <cfRule type="cellIs" dxfId="574" priority="812" stopIfTrue="1" operator="equal">
      <formula>0</formula>
    </cfRule>
  </conditionalFormatting>
  <conditionalFormatting sqref="E14">
    <cfRule type="cellIs" dxfId="573" priority="807" stopIfTrue="1" operator="equal">
      <formula>0</formula>
    </cfRule>
  </conditionalFormatting>
  <conditionalFormatting sqref="D18 F18:H18">
    <cfRule type="cellIs" dxfId="572" priority="769" stopIfTrue="1" operator="equal">
      <formula>0</formula>
    </cfRule>
  </conditionalFormatting>
  <conditionalFormatting sqref="E18">
    <cfRule type="cellIs" dxfId="571" priority="768" stopIfTrue="1" operator="equal">
      <formula>0</formula>
    </cfRule>
  </conditionalFormatting>
  <conditionalFormatting sqref="D30:H30">
    <cfRule type="cellIs" dxfId="570" priority="477" stopIfTrue="1" operator="equal">
      <formula>0</formula>
    </cfRule>
  </conditionalFormatting>
  <conditionalFormatting sqref="D47 F47:H47">
    <cfRule type="cellIs" dxfId="569" priority="570" stopIfTrue="1" operator="equal">
      <formula>0</formula>
    </cfRule>
  </conditionalFormatting>
  <conditionalFormatting sqref="D37 F37:H37">
    <cfRule type="cellIs" dxfId="568" priority="567" stopIfTrue="1" operator="equal">
      <formula>0</formula>
    </cfRule>
  </conditionalFormatting>
  <conditionalFormatting sqref="D32 D36 F36:H36 F32:H32">
    <cfRule type="cellIs" dxfId="567" priority="568" stopIfTrue="1" operator="equal">
      <formula>0</formula>
    </cfRule>
  </conditionalFormatting>
  <conditionalFormatting sqref="D46 F46:H46">
    <cfRule type="cellIs" dxfId="566" priority="564" stopIfTrue="1" operator="equal">
      <formula>0</formula>
    </cfRule>
  </conditionalFormatting>
  <conditionalFormatting sqref="D50 F50:H50 F52:H52 D52">
    <cfRule type="cellIs" dxfId="565" priority="563" stopIfTrue="1" operator="equal">
      <formula>0</formula>
    </cfRule>
  </conditionalFormatting>
  <conditionalFormatting sqref="D48 F48:H48">
    <cfRule type="cellIs" dxfId="564" priority="562" stopIfTrue="1" operator="equal">
      <formula>0</formula>
    </cfRule>
  </conditionalFormatting>
  <conditionalFormatting sqref="D31 F31:H31">
    <cfRule type="cellIs" dxfId="563" priority="561" stopIfTrue="1" operator="equal">
      <formula>0</formula>
    </cfRule>
  </conditionalFormatting>
  <conditionalFormatting sqref="D38 F38:H38">
    <cfRule type="cellIs" dxfId="562" priority="560" stopIfTrue="1" operator="equal">
      <formula>0</formula>
    </cfRule>
  </conditionalFormatting>
  <conditionalFormatting sqref="D42 F42:H42">
    <cfRule type="cellIs" dxfId="561" priority="557" stopIfTrue="1" operator="equal">
      <formula>0</formula>
    </cfRule>
  </conditionalFormatting>
  <conditionalFormatting sqref="D45 F45:H45">
    <cfRule type="cellIs" dxfId="560" priority="555" stopIfTrue="1" operator="equal">
      <formula>0</formula>
    </cfRule>
  </conditionalFormatting>
  <conditionalFormatting sqref="D49 F49:H49">
    <cfRule type="cellIs" dxfId="559" priority="554" stopIfTrue="1" operator="equal">
      <formula>0</formula>
    </cfRule>
  </conditionalFormatting>
  <conditionalFormatting sqref="D33 F33:H33">
    <cfRule type="cellIs" dxfId="558" priority="552" stopIfTrue="1" operator="equal">
      <formula>0</formula>
    </cfRule>
  </conditionalFormatting>
  <conditionalFormatting sqref="D39 F39:H39">
    <cfRule type="cellIs" dxfId="557" priority="549" stopIfTrue="1" operator="equal">
      <formula>0</formula>
    </cfRule>
  </conditionalFormatting>
  <conditionalFormatting sqref="E47">
    <cfRule type="cellIs" dxfId="556" priority="544" stopIfTrue="1" operator="equal">
      <formula>0</formula>
    </cfRule>
  </conditionalFormatting>
  <conditionalFormatting sqref="E37">
    <cfRule type="cellIs" dxfId="555" priority="541" stopIfTrue="1" operator="equal">
      <formula>0</formula>
    </cfRule>
  </conditionalFormatting>
  <conditionalFormatting sqref="E36 E32">
    <cfRule type="cellIs" dxfId="554" priority="542" stopIfTrue="1" operator="equal">
      <formula>0</formula>
    </cfRule>
  </conditionalFormatting>
  <conditionalFormatting sqref="E48">
    <cfRule type="cellIs" dxfId="553" priority="536" stopIfTrue="1" operator="equal">
      <formula>0</formula>
    </cfRule>
  </conditionalFormatting>
  <conditionalFormatting sqref="E46">
    <cfRule type="cellIs" dxfId="552" priority="538" stopIfTrue="1" operator="equal">
      <formula>0</formula>
    </cfRule>
  </conditionalFormatting>
  <conditionalFormatting sqref="E50 E52">
    <cfRule type="cellIs" dxfId="551" priority="537" stopIfTrue="1" operator="equal">
      <formula>0</formula>
    </cfRule>
  </conditionalFormatting>
  <conditionalFormatting sqref="E31">
    <cfRule type="cellIs" dxfId="550" priority="535" stopIfTrue="1" operator="equal">
      <formula>0</formula>
    </cfRule>
  </conditionalFormatting>
  <conditionalFormatting sqref="E38">
    <cfRule type="cellIs" dxfId="549" priority="534" stopIfTrue="1" operator="equal">
      <formula>0</formula>
    </cfRule>
  </conditionalFormatting>
  <conditionalFormatting sqref="E42">
    <cfRule type="cellIs" dxfId="548" priority="531" stopIfTrue="1" operator="equal">
      <formula>0</formula>
    </cfRule>
  </conditionalFormatting>
  <conditionalFormatting sqref="E45">
    <cfRule type="cellIs" dxfId="547" priority="529" stopIfTrue="1" operator="equal">
      <formula>0</formula>
    </cfRule>
  </conditionalFormatting>
  <conditionalFormatting sqref="E49">
    <cfRule type="cellIs" dxfId="546" priority="528" stopIfTrue="1" operator="equal">
      <formula>0</formula>
    </cfRule>
  </conditionalFormatting>
  <conditionalFormatting sqref="E33">
    <cfRule type="cellIs" dxfId="545" priority="526" stopIfTrue="1" operator="equal">
      <formula>0</formula>
    </cfRule>
  </conditionalFormatting>
  <conditionalFormatting sqref="E39">
    <cfRule type="cellIs" dxfId="544" priority="523" stopIfTrue="1" operator="equal">
      <formula>0</formula>
    </cfRule>
  </conditionalFormatting>
  <conditionalFormatting sqref="D43 F43:H43">
    <cfRule type="cellIs" dxfId="543" priority="485" stopIfTrue="1" operator="equal">
      <formula>0</formula>
    </cfRule>
  </conditionalFormatting>
  <conditionalFormatting sqref="E43">
    <cfRule type="cellIs" dxfId="542" priority="484" stopIfTrue="1" operator="equal">
      <formula>0</formula>
    </cfRule>
  </conditionalFormatting>
  <conditionalFormatting sqref="E28">
    <cfRule type="cellIs" dxfId="541" priority="302" stopIfTrue="1" operator="equal">
      <formula>0</formula>
    </cfRule>
  </conditionalFormatting>
  <conditionalFormatting sqref="D28 F28:H28">
    <cfRule type="cellIs" dxfId="540" priority="303" stopIfTrue="1" operator="equal">
      <formula>0</formula>
    </cfRule>
  </conditionalFormatting>
  <conditionalFormatting sqref="D55 F55:H55">
    <cfRule type="cellIs" dxfId="539" priority="380" stopIfTrue="1" operator="equal">
      <formula>0</formula>
    </cfRule>
  </conditionalFormatting>
  <conditionalFormatting sqref="E55">
    <cfRule type="cellIs" dxfId="538" priority="373" stopIfTrue="1" operator="equal">
      <formula>0</formula>
    </cfRule>
  </conditionalFormatting>
  <conditionalFormatting sqref="D35 F35:H35">
    <cfRule type="cellIs" dxfId="537" priority="265" stopIfTrue="1" operator="equal">
      <formula>0</formula>
    </cfRule>
  </conditionalFormatting>
  <conditionalFormatting sqref="D56 F56:H56">
    <cfRule type="cellIs" dxfId="536" priority="261" stopIfTrue="1" operator="equal">
      <formula>0</formula>
    </cfRule>
  </conditionalFormatting>
  <conditionalFormatting sqref="E56">
    <cfRule type="cellIs" dxfId="535" priority="260" stopIfTrue="1" operator="equal">
      <formula>0</formula>
    </cfRule>
  </conditionalFormatting>
  <conditionalFormatting sqref="D23 F23:H23">
    <cfRule type="cellIs" dxfId="534" priority="252" stopIfTrue="1" operator="equal">
      <formula>0</formula>
    </cfRule>
  </conditionalFormatting>
  <conditionalFormatting sqref="E23">
    <cfRule type="cellIs" dxfId="533" priority="251" stopIfTrue="1" operator="equal">
      <formula>0</formula>
    </cfRule>
  </conditionalFormatting>
  <conditionalFormatting sqref="D51 F51:H51">
    <cfRule type="cellIs" dxfId="532" priority="245" stopIfTrue="1" operator="equal">
      <formula>0</formula>
    </cfRule>
  </conditionalFormatting>
  <conditionalFormatting sqref="E51">
    <cfRule type="cellIs" dxfId="531" priority="244" stopIfTrue="1" operator="equal">
      <formula>0</formula>
    </cfRule>
  </conditionalFormatting>
  <conditionalFormatting sqref="E35">
    <cfRule type="cellIs" dxfId="530" priority="264" stopIfTrue="1" operator="equal">
      <formula>0</formula>
    </cfRule>
  </conditionalFormatting>
  <conditionalFormatting sqref="D100:H100">
    <cfRule type="cellIs" dxfId="529" priority="224" stopIfTrue="1" operator="equal">
      <formula>0</formula>
    </cfRule>
  </conditionalFormatting>
  <conditionalFormatting sqref="D111 F111:H111">
    <cfRule type="cellIs" dxfId="528" priority="193" stopIfTrue="1" operator="equal">
      <formula>0</formula>
    </cfRule>
  </conditionalFormatting>
  <conditionalFormatting sqref="D104 F104:H104">
    <cfRule type="cellIs" dxfId="527" priority="194" stopIfTrue="1" operator="equal">
      <formula>0</formula>
    </cfRule>
  </conditionalFormatting>
  <conditionalFormatting sqref="D101 D103 D110 D116 F116:H116 F110:H110 F103:H103 F101:H101 D123:H123">
    <cfRule type="cellIs" dxfId="526" priority="195" stopIfTrue="1" operator="equal">
      <formula>0</formula>
    </cfRule>
  </conditionalFormatting>
  <conditionalFormatting sqref="D128 D135 D143 F143:H143 F135:H135 F128:H128">
    <cfRule type="cellIs" dxfId="525" priority="171" stopIfTrue="1" operator="equal">
      <formula>0</formula>
    </cfRule>
  </conditionalFormatting>
  <conditionalFormatting sqref="D136 F136:H136">
    <cfRule type="cellIs" dxfId="524" priority="169" stopIfTrue="1" operator="equal">
      <formula>0</formula>
    </cfRule>
  </conditionalFormatting>
  <conditionalFormatting sqref="D129 F129:H129">
    <cfRule type="cellIs" dxfId="523" priority="170" stopIfTrue="1" operator="equal">
      <formula>0</formula>
    </cfRule>
  </conditionalFormatting>
  <conditionalFormatting sqref="D112 F112:H112">
    <cfRule type="cellIs" dxfId="522" priority="192" stopIfTrue="1" operator="equal">
      <formula>0</formula>
    </cfRule>
  </conditionalFormatting>
  <conditionalFormatting sqref="D118 F118:H118">
    <cfRule type="cellIs" dxfId="521" priority="191" stopIfTrue="1" operator="equal">
      <formula>0</formula>
    </cfRule>
  </conditionalFormatting>
  <conditionalFormatting sqref="D119:D120 F119:H120">
    <cfRule type="cellIs" dxfId="520" priority="190" stopIfTrue="1" operator="equal">
      <formula>0</formula>
    </cfRule>
  </conditionalFormatting>
  <conditionalFormatting sqref="D121:D122 F121:H122">
    <cfRule type="cellIs" dxfId="519" priority="189" stopIfTrue="1" operator="equal">
      <formula>0</formula>
    </cfRule>
  </conditionalFormatting>
  <conditionalFormatting sqref="D114 F114:H114">
    <cfRule type="cellIs" dxfId="518" priority="187" stopIfTrue="1" operator="equal">
      <formula>0</formula>
    </cfRule>
  </conditionalFormatting>
  <conditionalFormatting sqref="E111">
    <cfRule type="cellIs" dxfId="517" priority="184" stopIfTrue="1" operator="equal">
      <formula>0</formula>
    </cfRule>
  </conditionalFormatting>
  <conditionalFormatting sqref="E119:E120">
    <cfRule type="cellIs" dxfId="516" priority="181" stopIfTrue="1" operator="equal">
      <formula>0</formula>
    </cfRule>
  </conditionalFormatting>
  <conditionalFormatting sqref="E112">
    <cfRule type="cellIs" dxfId="515" priority="183" stopIfTrue="1" operator="equal">
      <formula>0</formula>
    </cfRule>
  </conditionalFormatting>
  <conditionalFormatting sqref="E118">
    <cfRule type="cellIs" dxfId="514" priority="182" stopIfTrue="1" operator="equal">
      <formula>0</formula>
    </cfRule>
  </conditionalFormatting>
  <conditionalFormatting sqref="E121:E122">
    <cfRule type="cellIs" dxfId="513" priority="180" stopIfTrue="1" operator="equal">
      <formula>0</formula>
    </cfRule>
  </conditionalFormatting>
  <conditionalFormatting sqref="D144 F144:H144">
    <cfRule type="cellIs" dxfId="512" priority="168" stopIfTrue="1" operator="equal">
      <formula>0</formula>
    </cfRule>
  </conditionalFormatting>
  <conditionalFormatting sqref="D133:D134 F133:H134">
    <cfRule type="cellIs" dxfId="511" priority="165" stopIfTrue="1" operator="equal">
      <formula>0</formula>
    </cfRule>
  </conditionalFormatting>
  <conditionalFormatting sqref="D126:H126 D146:H146 D130:H130">
    <cfRule type="cellIs" dxfId="510" priority="172" stopIfTrue="1" operator="equal">
      <formula>0</formula>
    </cfRule>
  </conditionalFormatting>
  <conditionalFormatting sqref="H145">
    <cfRule type="cellIs" dxfId="509" priority="160" stopIfTrue="1" operator="equal">
      <formula>0</formula>
    </cfRule>
  </conditionalFormatting>
  <conditionalFormatting sqref="D145 F145:G145">
    <cfRule type="cellIs" dxfId="508" priority="162" stopIfTrue="1" operator="equal">
      <formula>0</formula>
    </cfRule>
  </conditionalFormatting>
  <conditionalFormatting sqref="E144">
    <cfRule type="cellIs" dxfId="507" priority="156" stopIfTrue="1" operator="equal">
      <formula>0</formula>
    </cfRule>
  </conditionalFormatting>
  <conditionalFormatting sqref="E116 E110 E103 E101">
    <cfRule type="cellIs" dxfId="506" priority="186" stopIfTrue="1" operator="equal">
      <formula>0</formula>
    </cfRule>
  </conditionalFormatting>
  <conditionalFormatting sqref="E104">
    <cfRule type="cellIs" dxfId="505" priority="185" stopIfTrue="1" operator="equal">
      <formula>0</formula>
    </cfRule>
  </conditionalFormatting>
  <conditionalFormatting sqref="E136">
    <cfRule type="cellIs" dxfId="504" priority="157" stopIfTrue="1" operator="equal">
      <formula>0</formula>
    </cfRule>
  </conditionalFormatting>
  <conditionalFormatting sqref="E145">
    <cfRule type="cellIs" dxfId="503" priority="150" stopIfTrue="1" operator="equal">
      <formula>0</formula>
    </cfRule>
  </conditionalFormatting>
  <conditionalFormatting sqref="E133:E134">
    <cfRule type="cellIs" dxfId="502" priority="153" stopIfTrue="1" operator="equal">
      <formula>0</formula>
    </cfRule>
  </conditionalFormatting>
  <conditionalFormatting sqref="E114">
    <cfRule type="cellIs" dxfId="501" priority="178" stopIfTrue="1" operator="equal">
      <formula>0</formula>
    </cfRule>
  </conditionalFormatting>
  <conditionalFormatting sqref="D115:H115">
    <cfRule type="cellIs" dxfId="500" priority="177" stopIfTrue="1" operator="equal">
      <formula>0</formula>
    </cfRule>
  </conditionalFormatting>
  <conditionalFormatting sqref="F148:H148 D148">
    <cfRule type="cellIs" dxfId="499" priority="147" stopIfTrue="1" operator="equal">
      <formula>0</formula>
    </cfRule>
  </conditionalFormatting>
  <conditionalFormatting sqref="E148">
    <cfRule type="cellIs" dxfId="498" priority="146" stopIfTrue="1" operator="equal">
      <formula>0</formula>
    </cfRule>
  </conditionalFormatting>
  <conditionalFormatting sqref="D34 F34:H34">
    <cfRule type="cellIs" dxfId="497" priority="129" stopIfTrue="1" operator="equal">
      <formula>0</formula>
    </cfRule>
  </conditionalFormatting>
  <conditionalFormatting sqref="E129">
    <cfRule type="cellIs" dxfId="496" priority="158" stopIfTrue="1" operator="equal">
      <formula>0</formula>
    </cfRule>
  </conditionalFormatting>
  <conditionalFormatting sqref="E143 E135 E128">
    <cfRule type="cellIs" dxfId="495" priority="159" stopIfTrue="1" operator="equal">
      <formula>0</formula>
    </cfRule>
  </conditionalFormatting>
  <conditionalFormatting sqref="H26 D26">
    <cfRule type="cellIs" dxfId="494" priority="145" stopIfTrue="1" operator="equal">
      <formula>0</formula>
    </cfRule>
  </conditionalFormatting>
  <conditionalFormatting sqref="E26:G26">
    <cfRule type="cellIs" dxfId="493" priority="144" stopIfTrue="1" operator="equal">
      <formula>0</formula>
    </cfRule>
  </conditionalFormatting>
  <conditionalFormatting sqref="D53:H53">
    <cfRule type="cellIs" dxfId="492" priority="137" stopIfTrue="1" operator="equal">
      <formula>0</formula>
    </cfRule>
  </conditionalFormatting>
  <conditionalFormatting sqref="E34">
    <cfRule type="cellIs" dxfId="491" priority="128" stopIfTrue="1" operator="equal">
      <formula>0</formula>
    </cfRule>
  </conditionalFormatting>
  <conditionalFormatting sqref="D98:H98">
    <cfRule type="cellIs" dxfId="490" priority="134" stopIfTrue="1" operator="equal">
      <formula>0</formula>
    </cfRule>
  </conditionalFormatting>
  <conditionalFormatting sqref="D58 F58:H58">
    <cfRule type="cellIs" dxfId="489" priority="125" stopIfTrue="1" operator="equal">
      <formula>0</formula>
    </cfRule>
  </conditionalFormatting>
  <conditionalFormatting sqref="D19 F19:H19">
    <cfRule type="cellIs" dxfId="488" priority="131" stopIfTrue="1" operator="equal">
      <formula>0</formula>
    </cfRule>
  </conditionalFormatting>
  <conditionalFormatting sqref="E19">
    <cfRule type="cellIs" dxfId="487" priority="130" stopIfTrue="1" operator="equal">
      <formula>0</formula>
    </cfRule>
  </conditionalFormatting>
  <conditionalFormatting sqref="E58">
    <cfRule type="cellIs" dxfId="486" priority="122" stopIfTrue="1" operator="equal">
      <formula>0</formula>
    </cfRule>
  </conditionalFormatting>
  <conditionalFormatting sqref="E60">
    <cfRule type="cellIs" dxfId="485" priority="121" stopIfTrue="1" operator="equal">
      <formula>0</formula>
    </cfRule>
  </conditionalFormatting>
  <conditionalFormatting sqref="D60 F60:H60">
    <cfRule type="cellIs" dxfId="484" priority="124" stopIfTrue="1" operator="equal">
      <formula>0</formula>
    </cfRule>
  </conditionalFormatting>
  <conditionalFormatting sqref="E61:E65">
    <cfRule type="cellIs" dxfId="483" priority="118" stopIfTrue="1" operator="equal">
      <formula>0</formula>
    </cfRule>
  </conditionalFormatting>
  <conditionalFormatting sqref="E59">
    <cfRule type="cellIs" dxfId="482" priority="120" stopIfTrue="1" operator="equal">
      <formula>0</formula>
    </cfRule>
  </conditionalFormatting>
  <conditionalFormatting sqref="D59 F59:H59">
    <cfRule type="cellIs" dxfId="481" priority="123" stopIfTrue="1" operator="equal">
      <formula>0</formula>
    </cfRule>
  </conditionalFormatting>
  <conditionalFormatting sqref="E83:E84">
    <cfRule type="cellIs" dxfId="480" priority="113" stopIfTrue="1" operator="equal">
      <formula>0</formula>
    </cfRule>
  </conditionalFormatting>
  <conditionalFormatting sqref="D61:D65 F61:H65">
    <cfRule type="cellIs" dxfId="479" priority="119" stopIfTrue="1" operator="equal">
      <formula>0</formula>
    </cfRule>
  </conditionalFormatting>
  <conditionalFormatting sqref="D83:D84 F83:H84">
    <cfRule type="cellIs" dxfId="478" priority="114" stopIfTrue="1" operator="equal">
      <formula>0</formula>
    </cfRule>
  </conditionalFormatting>
  <conditionalFormatting sqref="D94 F94:H94">
    <cfRule type="cellIs" dxfId="477" priority="103" stopIfTrue="1" operator="equal">
      <formula>0</formula>
    </cfRule>
  </conditionalFormatting>
  <conditionalFormatting sqref="E83:E84">
    <cfRule type="cellIs" dxfId="476" priority="112" stopIfTrue="1" operator="equal">
      <formula>0</formula>
    </cfRule>
  </conditionalFormatting>
  <conditionalFormatting sqref="E85">
    <cfRule type="cellIs" dxfId="475" priority="108" stopIfTrue="1" operator="equal">
      <formula>0</formula>
    </cfRule>
  </conditionalFormatting>
  <conditionalFormatting sqref="D83:D84 F83:H84">
    <cfRule type="cellIs" dxfId="474" priority="115" stopIfTrue="1" operator="equal">
      <formula>0</formula>
    </cfRule>
  </conditionalFormatting>
  <conditionalFormatting sqref="D93 F93:H93">
    <cfRule type="cellIs" dxfId="473" priority="102" stopIfTrue="1" operator="equal">
      <formula>0</formula>
    </cfRule>
  </conditionalFormatting>
  <conditionalFormatting sqref="D85 F85:H85">
    <cfRule type="cellIs" dxfId="472" priority="110" stopIfTrue="1" operator="equal">
      <formula>0</formula>
    </cfRule>
  </conditionalFormatting>
  <conditionalFormatting sqref="D85 F85:H85">
    <cfRule type="cellIs" dxfId="471" priority="111" stopIfTrue="1" operator="equal">
      <formula>0</formula>
    </cfRule>
  </conditionalFormatting>
  <conditionalFormatting sqref="E85">
    <cfRule type="cellIs" dxfId="470" priority="109" stopIfTrue="1" operator="equal">
      <formula>0</formula>
    </cfRule>
  </conditionalFormatting>
  <conditionalFormatting sqref="D94 F94:H94">
    <cfRule type="cellIs" dxfId="469" priority="101" stopIfTrue="1" operator="equal">
      <formula>0</formula>
    </cfRule>
  </conditionalFormatting>
  <conditionalFormatting sqref="E94">
    <cfRule type="cellIs" dxfId="468" priority="100" stopIfTrue="1" operator="equal">
      <formula>0</formula>
    </cfRule>
  </conditionalFormatting>
  <conditionalFormatting sqref="E94">
    <cfRule type="cellIs" dxfId="467" priority="98" stopIfTrue="1" operator="equal">
      <formula>0</formula>
    </cfRule>
  </conditionalFormatting>
  <conditionalFormatting sqref="E93">
    <cfRule type="cellIs" dxfId="466" priority="99" stopIfTrue="1" operator="equal">
      <formula>0</formula>
    </cfRule>
  </conditionalFormatting>
  <conditionalFormatting sqref="H54 D54">
    <cfRule type="cellIs" dxfId="465" priority="90" stopIfTrue="1" operator="equal">
      <formula>0</formula>
    </cfRule>
  </conditionalFormatting>
  <conditionalFormatting sqref="E54:G54">
    <cfRule type="cellIs" dxfId="464" priority="89" stopIfTrue="1" operator="equal">
      <formula>0</formula>
    </cfRule>
  </conditionalFormatting>
  <conditionalFormatting sqref="H99 D99">
    <cfRule type="cellIs" dxfId="463" priority="88" stopIfTrue="1" operator="equal">
      <formula>0</formula>
    </cfRule>
  </conditionalFormatting>
  <conditionalFormatting sqref="E99:G99">
    <cfRule type="cellIs" dxfId="462" priority="87" stopIfTrue="1" operator="equal">
      <formula>0</formula>
    </cfRule>
  </conditionalFormatting>
  <conditionalFormatting sqref="D70:D71 F70:H71">
    <cfRule type="cellIs" dxfId="461" priority="78" stopIfTrue="1" operator="equal">
      <formula>0</formula>
    </cfRule>
  </conditionalFormatting>
  <conditionalFormatting sqref="D106:H107 D109:H109">
    <cfRule type="cellIs" dxfId="460" priority="91" stopIfTrue="1" operator="equal">
      <formula>0</formula>
    </cfRule>
  </conditionalFormatting>
  <conditionalFormatting sqref="E70:E71">
    <cfRule type="cellIs" dxfId="459" priority="77" stopIfTrue="1" operator="equal">
      <formula>0</formula>
    </cfRule>
  </conditionalFormatting>
  <conditionalFormatting sqref="D78 F78:H78">
    <cfRule type="cellIs" dxfId="458" priority="76" stopIfTrue="1" operator="equal">
      <formula>0</formula>
    </cfRule>
  </conditionalFormatting>
  <conditionalFormatting sqref="D90:D91 F90:H91">
    <cfRule type="cellIs" dxfId="457" priority="70" stopIfTrue="1" operator="equal">
      <formula>0</formula>
    </cfRule>
  </conditionalFormatting>
  <conditionalFormatting sqref="E78">
    <cfRule type="cellIs" dxfId="456" priority="75" stopIfTrue="1" operator="equal">
      <formula>0</formula>
    </cfRule>
  </conditionalFormatting>
  <conditionalFormatting sqref="E90:E91">
    <cfRule type="cellIs" dxfId="455" priority="69" stopIfTrue="1" operator="equal">
      <formula>0</formula>
    </cfRule>
  </conditionalFormatting>
  <conditionalFormatting sqref="H124 D124">
    <cfRule type="cellIs" dxfId="454" priority="86" stopIfTrue="1" operator="equal">
      <formula>0</formula>
    </cfRule>
  </conditionalFormatting>
  <conditionalFormatting sqref="E124:G124">
    <cfRule type="cellIs" dxfId="453" priority="85" stopIfTrue="1" operator="equal">
      <formula>0</formula>
    </cfRule>
  </conditionalFormatting>
  <conditionalFormatting sqref="H147 D147">
    <cfRule type="cellIs" dxfId="452" priority="84" stopIfTrue="1" operator="equal">
      <formula>0</formula>
    </cfRule>
  </conditionalFormatting>
  <conditionalFormatting sqref="E147:G147">
    <cfRule type="cellIs" dxfId="451" priority="83" stopIfTrue="1" operator="equal">
      <formula>0</formula>
    </cfRule>
  </conditionalFormatting>
  <conditionalFormatting sqref="E68">
    <cfRule type="cellIs" dxfId="450" priority="57" stopIfTrue="1" operator="equal">
      <formula>0</formula>
    </cfRule>
  </conditionalFormatting>
  <conditionalFormatting sqref="D87 F87:H87 F89:H89 D89">
    <cfRule type="cellIs" dxfId="449" priority="56" stopIfTrue="1" operator="equal">
      <formula>0</formula>
    </cfRule>
  </conditionalFormatting>
  <conditionalFormatting sqref="D76:D77 F76:H77">
    <cfRule type="cellIs" dxfId="448" priority="74" stopIfTrue="1" operator="equal">
      <formula>0</formula>
    </cfRule>
  </conditionalFormatting>
  <conditionalFormatting sqref="E76:E77">
    <cfRule type="cellIs" dxfId="447" priority="73" stopIfTrue="1" operator="equal">
      <formula>0</formula>
    </cfRule>
  </conditionalFormatting>
  <conditionalFormatting sqref="D113 F113:H113">
    <cfRule type="cellIs" dxfId="446" priority="49" stopIfTrue="1" operator="equal">
      <formula>0</formula>
    </cfRule>
  </conditionalFormatting>
  <conditionalFormatting sqref="E113">
    <cfRule type="cellIs" dxfId="445" priority="48" stopIfTrue="1" operator="equal">
      <formula>0</formula>
    </cfRule>
  </conditionalFormatting>
  <conditionalFormatting sqref="D86 F86:H86">
    <cfRule type="cellIs" dxfId="444" priority="55" stopIfTrue="1" operator="equal">
      <formula>0</formula>
    </cfRule>
  </conditionalFormatting>
  <conditionalFormatting sqref="E87 E89">
    <cfRule type="cellIs" dxfId="443" priority="54" stopIfTrue="1" operator="equal">
      <formula>0</formula>
    </cfRule>
  </conditionalFormatting>
  <conditionalFormatting sqref="D95:D96 F95:H96">
    <cfRule type="cellIs" dxfId="442" priority="64" stopIfTrue="1" operator="equal">
      <formula>0</formula>
    </cfRule>
  </conditionalFormatting>
  <conditionalFormatting sqref="E95:E96">
    <cfRule type="cellIs" dxfId="441" priority="63" stopIfTrue="1" operator="equal">
      <formula>0</formula>
    </cfRule>
  </conditionalFormatting>
  <conditionalFormatting sqref="D92 F92:H92">
    <cfRule type="cellIs" dxfId="440" priority="72" stopIfTrue="1" operator="equal">
      <formula>0</formula>
    </cfRule>
  </conditionalFormatting>
  <conditionalFormatting sqref="E92">
    <cfRule type="cellIs" dxfId="439" priority="71" stopIfTrue="1" operator="equal">
      <formula>0</formula>
    </cfRule>
  </conditionalFormatting>
  <conditionalFormatting sqref="D97 F97:H97">
    <cfRule type="cellIs" dxfId="438" priority="66" stopIfTrue="1" operator="equal">
      <formula>0</formula>
    </cfRule>
  </conditionalFormatting>
  <conditionalFormatting sqref="E97">
    <cfRule type="cellIs" dxfId="437" priority="65" stopIfTrue="1" operator="equal">
      <formula>0</formula>
    </cfRule>
  </conditionalFormatting>
  <conditionalFormatting sqref="D67 F67:H67 F69:H69 D69">
    <cfRule type="cellIs" dxfId="436" priority="62" stopIfTrue="1" operator="equal">
      <formula>0</formula>
    </cfRule>
  </conditionalFormatting>
  <conditionalFormatting sqref="D66 F66:H66">
    <cfRule type="cellIs" dxfId="435" priority="61" stopIfTrue="1" operator="equal">
      <formula>0</formula>
    </cfRule>
  </conditionalFormatting>
  <conditionalFormatting sqref="E67 E69">
    <cfRule type="cellIs" dxfId="434" priority="60" stopIfTrue="1" operator="equal">
      <formula>0</formula>
    </cfRule>
  </conditionalFormatting>
  <conditionalFormatting sqref="E66">
    <cfRule type="cellIs" dxfId="433" priority="59" stopIfTrue="1" operator="equal">
      <formula>0</formula>
    </cfRule>
  </conditionalFormatting>
  <conditionalFormatting sqref="D68 F68:H68">
    <cfRule type="cellIs" dxfId="432" priority="58" stopIfTrue="1" operator="equal">
      <formula>0</formula>
    </cfRule>
  </conditionalFormatting>
  <conditionalFormatting sqref="E86">
    <cfRule type="cellIs" dxfId="431" priority="53" stopIfTrue="1" operator="equal">
      <formula>0</formula>
    </cfRule>
  </conditionalFormatting>
  <conditionalFormatting sqref="D88 F88:H88">
    <cfRule type="cellIs" dxfId="430" priority="52" stopIfTrue="1" operator="equal">
      <formula>0</formula>
    </cfRule>
  </conditionalFormatting>
  <conditionalFormatting sqref="E88">
    <cfRule type="cellIs" dxfId="429" priority="51" stopIfTrue="1" operator="equal">
      <formula>0</formula>
    </cfRule>
  </conditionalFormatting>
  <conditionalFormatting sqref="D108:H108">
    <cfRule type="cellIs" dxfId="428" priority="50" stopIfTrue="1" operator="equal">
      <formula>0</formula>
    </cfRule>
  </conditionalFormatting>
  <conditionalFormatting sqref="D141 F141:G141">
    <cfRule type="cellIs" dxfId="427" priority="38" stopIfTrue="1" operator="equal">
      <formula>0</formula>
    </cfRule>
  </conditionalFormatting>
  <conditionalFormatting sqref="D142 F142:G142">
    <cfRule type="cellIs" dxfId="426" priority="37" stopIfTrue="1" operator="equal">
      <formula>0</formula>
    </cfRule>
  </conditionalFormatting>
  <conditionalFormatting sqref="H141">
    <cfRule type="cellIs" dxfId="425" priority="36" stopIfTrue="1" operator="equal">
      <formula>0</formula>
    </cfRule>
  </conditionalFormatting>
  <conditionalFormatting sqref="D132:H132">
    <cfRule type="cellIs" dxfId="424" priority="40" stopIfTrue="1" operator="equal">
      <formula>0</formula>
    </cfRule>
  </conditionalFormatting>
  <conditionalFormatting sqref="D131:H131">
    <cfRule type="cellIs" dxfId="423" priority="41" stopIfTrue="1" operator="equal">
      <formula>0</formula>
    </cfRule>
  </conditionalFormatting>
  <conditionalFormatting sqref="E142">
    <cfRule type="cellIs" dxfId="422" priority="34" stopIfTrue="1" operator="equal">
      <formula>0</formula>
    </cfRule>
  </conditionalFormatting>
  <conditionalFormatting sqref="E141">
    <cfRule type="cellIs" dxfId="421" priority="35" stopIfTrue="1" operator="equal">
      <formula>0</formula>
    </cfRule>
  </conditionalFormatting>
  <conditionalFormatting sqref="H142">
    <cfRule type="cellIs" dxfId="420" priority="39" stopIfTrue="1" operator="equal">
      <formula>0</formula>
    </cfRule>
  </conditionalFormatting>
  <conditionalFormatting sqref="D140 F140:G140">
    <cfRule type="cellIs" dxfId="419" priority="32" stopIfTrue="1" operator="equal">
      <formula>0</formula>
    </cfRule>
  </conditionalFormatting>
  <conditionalFormatting sqref="H140">
    <cfRule type="cellIs" dxfId="418" priority="30" stopIfTrue="1" operator="equal">
      <formula>0</formula>
    </cfRule>
  </conditionalFormatting>
  <conditionalFormatting sqref="E140">
    <cfRule type="cellIs" dxfId="417" priority="29" stopIfTrue="1" operator="equal">
      <formula>0</formula>
    </cfRule>
  </conditionalFormatting>
  <conditionalFormatting sqref="D139 F139:G139">
    <cfRule type="cellIs" dxfId="416" priority="21" stopIfTrue="1" operator="equal">
      <formula>0</formula>
    </cfRule>
  </conditionalFormatting>
  <conditionalFormatting sqref="H139">
    <cfRule type="cellIs" dxfId="415" priority="20" stopIfTrue="1" operator="equal">
      <formula>0</formula>
    </cfRule>
  </conditionalFormatting>
  <conditionalFormatting sqref="E139">
    <cfRule type="cellIs" dxfId="414" priority="19" stopIfTrue="1" operator="equal">
      <formula>0</formula>
    </cfRule>
  </conditionalFormatting>
  <conditionalFormatting sqref="D138 F138:G138">
    <cfRule type="cellIs" dxfId="413" priority="17" stopIfTrue="1" operator="equal">
      <formula>0</formula>
    </cfRule>
  </conditionalFormatting>
  <conditionalFormatting sqref="H138">
    <cfRule type="cellIs" dxfId="412" priority="15" stopIfTrue="1" operator="equal">
      <formula>0</formula>
    </cfRule>
  </conditionalFormatting>
  <conditionalFormatting sqref="E138">
    <cfRule type="cellIs" dxfId="411" priority="14" stopIfTrue="1" operator="equal">
      <formula>0</formula>
    </cfRule>
  </conditionalFormatting>
  <conditionalFormatting sqref="H137">
    <cfRule type="cellIs" dxfId="410" priority="12" stopIfTrue="1" operator="equal">
      <formula>0</formula>
    </cfRule>
  </conditionalFormatting>
  <conditionalFormatting sqref="D137 F137:G137">
    <cfRule type="cellIs" dxfId="409" priority="10" stopIfTrue="1" operator="equal">
      <formula>0</formula>
    </cfRule>
  </conditionalFormatting>
  <conditionalFormatting sqref="E137">
    <cfRule type="cellIs" dxfId="408" priority="7" stopIfTrue="1" operator="equal">
      <formula>0</formula>
    </cfRule>
  </conditionalFormatting>
  <pageMargins left="0.19685039370078741" right="0.19685039370078741" top="0.19685039370078741" bottom="0.39370078740157483" header="0.11811023622047245" footer="0.11811023622047245"/>
  <pageSetup paperSize="9" scale="71" firstPageNumber="9" fitToHeight="4" orientation="portrait" r:id="rId1"/>
  <headerFooter alignWithMargins="0">
    <oddHeader>&amp;C&amp;"Bookman Old Style,Italique"&amp;9D.P.G.F.</oddHeader>
    <oddFooter>&amp;L&amp;F
&amp;Z&amp;RPage - &amp;P/&amp;N</oddFooter>
  </headerFooter>
  <rowBreaks count="2" manualBreakCount="2">
    <brk id="55" max="11" man="1"/>
    <brk id="100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8A7A1-5D05-4017-BFAB-C40E794C649A}">
  <sheetPr>
    <tabColor theme="6" tint="0.39997558519241921"/>
    <outlinePr summaryBelow="0"/>
  </sheetPr>
  <dimension ref="A1:T150"/>
  <sheetViews>
    <sheetView showGridLines="0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120" sqref="B120"/>
    </sheetView>
  </sheetViews>
  <sheetFormatPr baseColWidth="10" defaultColWidth="11.42578125" defaultRowHeight="12.75" outlineLevelRow="2"/>
  <cols>
    <col min="1" max="1" width="9.7109375" style="266" customWidth="1"/>
    <col min="2" max="2" width="46.7109375" style="3" customWidth="1"/>
    <col min="3" max="3" width="4.7109375" style="3" customWidth="1"/>
    <col min="4" max="7" width="10.7109375" style="3" customWidth="1"/>
    <col min="8" max="8" width="12.7109375" style="3" customWidth="1"/>
    <col min="9" max="9" width="0.85546875" style="3" customWidth="1"/>
    <col min="10" max="11" width="7.7109375" style="3" customWidth="1"/>
    <col min="12" max="12" width="9.7109375" style="3" customWidth="1"/>
    <col min="13" max="14" width="11.42578125" style="3"/>
    <col min="15" max="15" width="10.42578125" style="3" bestFit="1" customWidth="1"/>
    <col min="16" max="16" width="6.28515625" style="3" bestFit="1" customWidth="1"/>
    <col min="17" max="17" width="3.42578125" style="3" bestFit="1" customWidth="1"/>
    <col min="18" max="18" width="11.42578125" style="3"/>
    <col min="19" max="19" width="11.42578125" style="426"/>
    <col min="20" max="16384" width="11.42578125" style="3"/>
  </cols>
  <sheetData>
    <row r="1" spans="1:19" s="199" customFormat="1" ht="20.25">
      <c r="A1" s="251" t="str">
        <f>'Récap. MOe'!A1</f>
        <v>MISSION DE MAÎTRISE D'OEUVRE</v>
      </c>
      <c r="B1" s="90"/>
      <c r="C1" s="90"/>
      <c r="D1" s="90"/>
      <c r="E1" s="228" t="str">
        <f>'Récap. MOe'!B30</f>
        <v>Tranche Optionnelle 1</v>
      </c>
      <c r="F1" s="90"/>
      <c r="G1" s="90"/>
      <c r="H1" s="90"/>
      <c r="I1" s="90"/>
      <c r="S1" s="425"/>
    </row>
    <row r="2" spans="1:19" ht="13.5">
      <c r="A2" s="301" t="str">
        <f>'Récap. MOe'!A2</f>
        <v>REMPLACEMENT ET RENOVATION D'APPAREILS ELEVATEURS</v>
      </c>
      <c r="B2" s="302"/>
      <c r="C2" s="302"/>
      <c r="D2" s="302"/>
      <c r="E2" s="302"/>
      <c r="F2" s="302"/>
      <c r="G2" s="302"/>
      <c r="H2" s="302"/>
      <c r="I2" s="302"/>
      <c r="J2" s="303"/>
      <c r="K2" s="303"/>
      <c r="L2" s="303"/>
    </row>
    <row r="3" spans="1:19" ht="9.9499999999999993" customHeight="1" thickBot="1">
      <c r="A3" s="252"/>
      <c r="B3" s="9"/>
      <c r="C3" s="9"/>
      <c r="D3" s="9"/>
      <c r="E3" s="9"/>
      <c r="F3" s="9"/>
      <c r="G3" s="9"/>
      <c r="H3" s="9"/>
      <c r="I3" s="9"/>
    </row>
    <row r="4" spans="1:19" s="2" customFormat="1" ht="25.5" thickTop="1" thickBot="1">
      <c r="A4" s="253" t="s">
        <v>1</v>
      </c>
      <c r="B4" s="98" t="s">
        <v>0</v>
      </c>
      <c r="C4" s="13"/>
      <c r="D4" s="95" t="s">
        <v>3</v>
      </c>
      <c r="E4" s="96" t="s">
        <v>5</v>
      </c>
      <c r="F4" s="96" t="s">
        <v>5</v>
      </c>
      <c r="G4" s="97" t="s">
        <v>5</v>
      </c>
      <c r="H4" s="93" t="s">
        <v>4</v>
      </c>
      <c r="I4" s="9"/>
      <c r="J4" s="445" t="s">
        <v>26</v>
      </c>
      <c r="K4" s="446"/>
      <c r="L4" s="447"/>
      <c r="O4" s="166"/>
      <c r="P4" s="166"/>
      <c r="Q4" s="166"/>
      <c r="R4" s="166"/>
      <c r="S4" s="177"/>
    </row>
    <row r="5" spans="1:19" s="2" customFormat="1" ht="19.5" thickBot="1">
      <c r="A5" s="254"/>
      <c r="B5" s="99"/>
      <c r="C5" s="92" t="s">
        <v>20</v>
      </c>
      <c r="D5" s="164" t="str">
        <f>'Récap. MOe'!D7</f>
        <v>A compléter ici</v>
      </c>
      <c r="E5" s="164" t="str">
        <f>'Récap. MOe'!E7</f>
        <v>A compléter ici</v>
      </c>
      <c r="F5" s="164" t="str">
        <f>'Récap. MOe'!F7</f>
        <v>A compléter ici</v>
      </c>
      <c r="G5" s="164" t="str">
        <f>'Récap. MOe'!G7</f>
        <v>A compléter ici</v>
      </c>
      <c r="H5" s="94"/>
      <c r="I5" s="9"/>
      <c r="J5" s="123" t="s">
        <v>27</v>
      </c>
      <c r="K5" s="124" t="s">
        <v>28</v>
      </c>
      <c r="L5" s="125" t="s">
        <v>29</v>
      </c>
      <c r="O5" s="166"/>
      <c r="P5" s="166"/>
      <c r="Q5" s="166"/>
      <c r="R5" s="166"/>
      <c r="S5" s="177"/>
    </row>
    <row r="6" spans="1:19" s="2" customFormat="1" ht="9.9499999999999993" customHeight="1" thickBot="1">
      <c r="A6" s="255"/>
      <c r="B6" s="4"/>
      <c r="C6" s="41"/>
      <c r="D6" s="10"/>
      <c r="E6" s="46"/>
      <c r="F6" s="46"/>
      <c r="G6" s="4"/>
      <c r="H6" s="38"/>
      <c r="I6" s="9"/>
      <c r="J6" s="138"/>
      <c r="K6" s="139"/>
      <c r="L6" s="140"/>
      <c r="O6" s="167"/>
      <c r="P6" s="167"/>
      <c r="Q6" s="167"/>
      <c r="R6" s="167"/>
      <c r="S6" s="205"/>
    </row>
    <row r="7" spans="1:19" s="83" customFormat="1" ht="20.100000000000001" customHeight="1" thickBot="1">
      <c r="A7" s="338" t="str">
        <f t="shared" ref="A7" si="0">S7</f>
        <v>TO1-1</v>
      </c>
      <c r="B7" s="337" t="str">
        <f>'DPGF MOe TF'!B7</f>
        <v xml:space="preserve">3 -ÉTUDES D’AVANT-PROJET (AVP)  </v>
      </c>
      <c r="C7" s="298"/>
      <c r="D7" s="299"/>
      <c r="E7" s="292"/>
      <c r="F7" s="292"/>
      <c r="G7" s="293"/>
      <c r="H7" s="309"/>
      <c r="I7" s="9"/>
      <c r="J7" s="310"/>
      <c r="K7" s="311"/>
      <c r="L7" s="312"/>
      <c r="O7" s="168" t="s">
        <v>93</v>
      </c>
      <c r="P7" s="169"/>
      <c r="Q7" s="169"/>
      <c r="R7" s="169"/>
      <c r="S7" s="427" t="str">
        <f t="shared" ref="S7" si="1">IF(R7&lt;&gt;0,O7&amp;"."&amp;P7&amp;"."&amp;Q7&amp;"."&amp;R7,IF(Q7&lt;&gt;0,O7&amp;"."&amp;P7&amp;"."&amp;Q7,IF(P7&lt;&gt;0,O7&amp;"."&amp;P7,IF(O7&lt;&gt;0,O7,""))))</f>
        <v>TO1-1</v>
      </c>
    </row>
    <row r="8" spans="1:19" s="216" customFormat="1" ht="11.25" outlineLevel="1">
      <c r="A8" s="257"/>
      <c r="B8" s="210"/>
      <c r="C8" s="229"/>
      <c r="D8" s="211"/>
      <c r="E8" s="212"/>
      <c r="F8" s="212"/>
      <c r="G8" s="213"/>
      <c r="H8" s="214"/>
      <c r="I8" s="215"/>
      <c r="J8" s="147"/>
      <c r="K8" s="145"/>
      <c r="L8" s="204"/>
      <c r="O8" s="230"/>
      <c r="P8" s="230"/>
      <c r="Q8" s="230"/>
      <c r="R8" s="230"/>
      <c r="S8" s="231"/>
    </row>
    <row r="9" spans="1:19" s="53" customFormat="1" ht="15" outlineLevel="1">
      <c r="A9" s="261" t="str">
        <f t="shared" ref="A9:A11" si="2">S9</f>
        <v>TO1-1.1</v>
      </c>
      <c r="B9" s="104" t="str">
        <f>'DPGF MOe TF'!B9</f>
        <v>ETUDES ET PIECES ECRITES</v>
      </c>
      <c r="C9" s="48"/>
      <c r="D9" s="49"/>
      <c r="E9" s="50"/>
      <c r="F9" s="50"/>
      <c r="G9" s="51"/>
      <c r="H9" s="52">
        <f t="shared" ref="H9:H19" si="3">SUM(D9:G9)</f>
        <v>0</v>
      </c>
      <c r="I9" s="105"/>
      <c r="J9" s="149"/>
      <c r="K9" s="151"/>
      <c r="L9" s="146">
        <f t="shared" ref="L9:L25" si="4">J9+K9</f>
        <v>0</v>
      </c>
      <c r="O9" s="179" t="str">
        <f>O7</f>
        <v>TO1-1</v>
      </c>
      <c r="P9" s="179">
        <v>1</v>
      </c>
      <c r="Q9" s="179"/>
      <c r="R9" s="179"/>
      <c r="S9" s="231" t="str">
        <f t="shared" ref="S9:S11" si="5">IF(R9&lt;&gt;0,O9&amp;"."&amp;P9&amp;"."&amp;Q9&amp;"."&amp;R9,IF(Q9&lt;&gt;0,O9&amp;"."&amp;P9&amp;"."&amp;Q9,IF(P9&lt;&gt;0,O9&amp;"."&amp;P9,IF(O9&lt;&gt;0,O9,""))))</f>
        <v>TO1-1.1</v>
      </c>
    </row>
    <row r="10" spans="1:19" s="2" customFormat="1" ht="18.75" outlineLevel="1">
      <c r="A10" s="259" t="str">
        <f t="shared" si="2"/>
        <v>TO1-1.1.1</v>
      </c>
      <c r="B10" s="101" t="str">
        <f>'DPGF MOe TF'!B10</f>
        <v>- Notice de présentation</v>
      </c>
      <c r="C10" s="100" t="s">
        <v>2</v>
      </c>
      <c r="D10" s="11">
        <v>1</v>
      </c>
      <c r="E10" s="44">
        <v>1</v>
      </c>
      <c r="F10" s="44">
        <v>1</v>
      </c>
      <c r="G10" s="35">
        <v>1</v>
      </c>
      <c r="H10" s="37">
        <f t="shared" si="3"/>
        <v>4</v>
      </c>
      <c r="I10" s="9"/>
      <c r="J10" s="142">
        <v>1</v>
      </c>
      <c r="K10" s="148">
        <v>1</v>
      </c>
      <c r="L10" s="144">
        <f t="shared" si="4"/>
        <v>2</v>
      </c>
      <c r="O10" s="175" t="str">
        <f>O9</f>
        <v>TO1-1</v>
      </c>
      <c r="P10" s="176">
        <f>P9</f>
        <v>1</v>
      </c>
      <c r="Q10" s="176">
        <v>1</v>
      </c>
      <c r="R10" s="176"/>
      <c r="S10" s="177" t="str">
        <f t="shared" si="5"/>
        <v>TO1-1.1.1</v>
      </c>
    </row>
    <row r="11" spans="1:19" s="2" customFormat="1" ht="18.75" outlineLevel="1">
      <c r="A11" s="259" t="str">
        <f t="shared" si="2"/>
        <v>TO1-1.1.2</v>
      </c>
      <c r="B11" s="101" t="str">
        <f>'DPGF MOe TF'!B11</f>
        <v>- Descriptif détaillé des travaux</v>
      </c>
      <c r="C11" s="100" t="s">
        <v>2</v>
      </c>
      <c r="D11" s="11">
        <v>1</v>
      </c>
      <c r="E11" s="44">
        <v>1</v>
      </c>
      <c r="F11" s="44">
        <v>1</v>
      </c>
      <c r="G11" s="35">
        <v>1</v>
      </c>
      <c r="H11" s="37">
        <f t="shared" si="3"/>
        <v>4</v>
      </c>
      <c r="I11" s="9"/>
      <c r="J11" s="142">
        <v>1</v>
      </c>
      <c r="K11" s="143">
        <v>1</v>
      </c>
      <c r="L11" s="144">
        <f t="shared" si="4"/>
        <v>2</v>
      </c>
      <c r="O11" s="175" t="str">
        <f>O10</f>
        <v>TO1-1</v>
      </c>
      <c r="P11" s="176">
        <f>P10</f>
        <v>1</v>
      </c>
      <c r="Q11" s="176">
        <f>Q10+1</f>
        <v>2</v>
      </c>
      <c r="R11" s="176"/>
      <c r="S11" s="177" t="str">
        <f t="shared" si="5"/>
        <v>TO1-1.1.2</v>
      </c>
    </row>
    <row r="12" spans="1:19" s="216" customFormat="1" ht="11.25" outlineLevel="1">
      <c r="A12" s="257"/>
      <c r="B12" s="210"/>
      <c r="C12" s="229"/>
      <c r="D12" s="211"/>
      <c r="E12" s="212"/>
      <c r="F12" s="212"/>
      <c r="G12" s="213"/>
      <c r="H12" s="214">
        <f t="shared" si="3"/>
        <v>0</v>
      </c>
      <c r="I12" s="215"/>
      <c r="J12" s="149"/>
      <c r="K12" s="150"/>
      <c r="L12" s="204">
        <f t="shared" si="4"/>
        <v>0</v>
      </c>
    </row>
    <row r="13" spans="1:19" s="53" customFormat="1" ht="15" outlineLevel="1">
      <c r="A13" s="258" t="str">
        <f t="shared" ref="A13:A15" si="6">S13</f>
        <v>TO1-1.2</v>
      </c>
      <c r="B13" s="104" t="str">
        <f>'DPGF MOe TF'!B13</f>
        <v>PLANS DE PRINCIPE</v>
      </c>
      <c r="C13" s="48"/>
      <c r="D13" s="49"/>
      <c r="E13" s="50"/>
      <c r="F13" s="50"/>
      <c r="G13" s="51"/>
      <c r="H13" s="52">
        <f t="shared" si="3"/>
        <v>0</v>
      </c>
      <c r="I13" s="105"/>
      <c r="J13" s="149"/>
      <c r="K13" s="151"/>
      <c r="L13" s="146">
        <f t="shared" si="4"/>
        <v>0</v>
      </c>
      <c r="O13" s="179" t="str">
        <f>O9</f>
        <v>TO1-1</v>
      </c>
      <c r="P13" s="179">
        <v>2</v>
      </c>
      <c r="Q13" s="179"/>
      <c r="R13" s="179"/>
      <c r="S13" s="231" t="str">
        <f t="shared" ref="S13:S15" si="7">IF(R13&lt;&gt;0,O13&amp;"."&amp;P13&amp;"."&amp;Q13&amp;"."&amp;R13,IF(Q13&lt;&gt;0,O13&amp;"."&amp;P13&amp;"."&amp;Q13,IF(P13&lt;&gt;0,O13&amp;"."&amp;P13,IF(O13&lt;&gt;0,O13,""))))</f>
        <v>TO1-1.2</v>
      </c>
    </row>
    <row r="14" spans="1:19" s="2" customFormat="1" ht="18.75" outlineLevel="1">
      <c r="A14" s="259" t="str">
        <f t="shared" si="6"/>
        <v>TO1-1.2.1</v>
      </c>
      <c r="B14" s="101" t="str">
        <f>'DPGF MOe TF'!B14</f>
        <v>- Plans, coupes et élévations des ouvrages</v>
      </c>
      <c r="C14" s="100" t="s">
        <v>2</v>
      </c>
      <c r="D14" s="11">
        <v>1</v>
      </c>
      <c r="E14" s="44">
        <v>1</v>
      </c>
      <c r="F14" s="44">
        <v>1</v>
      </c>
      <c r="G14" s="35">
        <v>1</v>
      </c>
      <c r="H14" s="37">
        <f t="shared" si="3"/>
        <v>4</v>
      </c>
      <c r="I14" s="9"/>
      <c r="J14" s="142">
        <v>1</v>
      </c>
      <c r="K14" s="148">
        <v>1</v>
      </c>
      <c r="L14" s="144">
        <f t="shared" si="4"/>
        <v>2</v>
      </c>
      <c r="O14" s="175" t="str">
        <f>O13</f>
        <v>TO1-1</v>
      </c>
      <c r="P14" s="176">
        <f>P13</f>
        <v>2</v>
      </c>
      <c r="Q14" s="176">
        <v>1</v>
      </c>
      <c r="R14" s="176"/>
      <c r="S14" s="177" t="str">
        <f t="shared" si="7"/>
        <v>TO1-1.2.1</v>
      </c>
    </row>
    <row r="15" spans="1:19" s="2" customFormat="1" ht="18.75" outlineLevel="1">
      <c r="A15" s="259" t="str">
        <f t="shared" si="6"/>
        <v>TO1-1.2.2</v>
      </c>
      <c r="B15" s="101" t="str">
        <f>'DPGF MOe TF'!B15</f>
        <v>- Plans de principe et synoptiques des installations techniques </v>
      </c>
      <c r="C15" s="100" t="s">
        <v>2</v>
      </c>
      <c r="D15" s="11">
        <v>1</v>
      </c>
      <c r="E15" s="44">
        <v>1</v>
      </c>
      <c r="F15" s="44">
        <v>1</v>
      </c>
      <c r="G15" s="35">
        <v>1</v>
      </c>
      <c r="H15" s="37">
        <f t="shared" si="3"/>
        <v>4</v>
      </c>
      <c r="I15" s="9"/>
      <c r="J15" s="142">
        <v>1</v>
      </c>
      <c r="K15" s="143">
        <v>1</v>
      </c>
      <c r="L15" s="144">
        <f t="shared" si="4"/>
        <v>2</v>
      </c>
      <c r="O15" s="178" t="str">
        <f>O13</f>
        <v>TO1-1</v>
      </c>
      <c r="P15" s="176">
        <f>P13</f>
        <v>2</v>
      </c>
      <c r="Q15" s="178">
        <v>2</v>
      </c>
      <c r="R15" s="176"/>
      <c r="S15" s="177" t="str">
        <f t="shared" si="7"/>
        <v>TO1-1.2.2</v>
      </c>
    </row>
    <row r="16" spans="1:19" s="216" customFormat="1" ht="11.25" outlineLevel="1">
      <c r="A16" s="257"/>
      <c r="B16" s="210"/>
      <c r="C16" s="229"/>
      <c r="D16" s="211"/>
      <c r="E16" s="212"/>
      <c r="F16" s="212"/>
      <c r="G16" s="213"/>
      <c r="H16" s="214">
        <f t="shared" si="3"/>
        <v>0</v>
      </c>
      <c r="I16" s="215"/>
      <c r="J16" s="149"/>
      <c r="K16" s="150"/>
      <c r="L16" s="204">
        <f t="shared" si="4"/>
        <v>0</v>
      </c>
      <c r="O16" s="175"/>
      <c r="P16" s="175"/>
      <c r="Q16" s="178"/>
      <c r="R16" s="176"/>
      <c r="S16" s="205"/>
    </row>
    <row r="17" spans="1:19" s="53" customFormat="1" ht="15" outlineLevel="1">
      <c r="A17" s="258" t="str">
        <f t="shared" ref="A17:A19" si="8">S17</f>
        <v>TO1-1.3</v>
      </c>
      <c r="B17" s="104" t="str">
        <f>'DPGF MOe TF'!B17</f>
        <v>ESTIMATION DES TRAVAUX</v>
      </c>
      <c r="C17" s="48"/>
      <c r="D17" s="49"/>
      <c r="E17" s="50"/>
      <c r="F17" s="50"/>
      <c r="G17" s="51"/>
      <c r="H17" s="52">
        <f t="shared" si="3"/>
        <v>0</v>
      </c>
      <c r="I17" s="105"/>
      <c r="J17" s="149"/>
      <c r="K17" s="151"/>
      <c r="L17" s="146">
        <f t="shared" si="4"/>
        <v>0</v>
      </c>
      <c r="O17" s="179" t="str">
        <f>O7</f>
        <v>TO1-1</v>
      </c>
      <c r="P17" s="179">
        <v>3</v>
      </c>
      <c r="Q17" s="179"/>
      <c r="R17" s="179"/>
      <c r="S17" s="231" t="str">
        <f t="shared" ref="S17:S19" si="9">IF(R17&lt;&gt;0,O17&amp;"."&amp;P17&amp;"."&amp;Q17&amp;"."&amp;R17,IF(Q17&lt;&gt;0,O17&amp;"."&amp;P17&amp;"."&amp;Q17,IF(P17&lt;&gt;0,O17&amp;"."&amp;P17,IF(O17&lt;&gt;0,O17,""))))</f>
        <v>TO1-1.3</v>
      </c>
    </row>
    <row r="18" spans="1:19" s="2" customFormat="1" ht="27.75" customHeight="1" outlineLevel="1">
      <c r="A18" s="259" t="str">
        <f t="shared" si="8"/>
        <v>TO1-1.3.1</v>
      </c>
      <c r="B18" s="102" t="str">
        <f>'DPGF MOe TF'!B18</f>
        <v>- Estimation détaillée du coût prévisionnel des travaux, décomposée par corps d’état et par nature d’ouvrage</v>
      </c>
      <c r="C18" s="100" t="s">
        <v>2</v>
      </c>
      <c r="D18" s="11">
        <v>1</v>
      </c>
      <c r="E18" s="44">
        <v>1</v>
      </c>
      <c r="F18" s="44">
        <v>1</v>
      </c>
      <c r="G18" s="35">
        <v>1</v>
      </c>
      <c r="H18" s="37">
        <f t="shared" si="3"/>
        <v>4</v>
      </c>
      <c r="I18" s="9"/>
      <c r="J18" s="142">
        <v>1</v>
      </c>
      <c r="K18" s="148">
        <v>1</v>
      </c>
      <c r="L18" s="144">
        <f t="shared" si="4"/>
        <v>2</v>
      </c>
      <c r="O18" s="175" t="str">
        <f>O17</f>
        <v>TO1-1</v>
      </c>
      <c r="P18" s="176">
        <f>P17</f>
        <v>3</v>
      </c>
      <c r="Q18" s="176">
        <v>1</v>
      </c>
      <c r="R18" s="176"/>
      <c r="S18" s="177" t="str">
        <f t="shared" si="9"/>
        <v>TO1-1.3.1</v>
      </c>
    </row>
    <row r="19" spans="1:19" s="2" customFormat="1" ht="18.75" outlineLevel="1">
      <c r="A19" s="259" t="str">
        <f t="shared" si="8"/>
        <v>TO1-1.3.2</v>
      </c>
      <c r="B19" s="102" t="str">
        <f>'DPGF MOe TF'!B19</f>
        <v>- Estimation des coûts d’exploitation et de maintenance </v>
      </c>
      <c r="C19" s="100" t="s">
        <v>2</v>
      </c>
      <c r="D19" s="11">
        <v>1</v>
      </c>
      <c r="E19" s="44">
        <v>1</v>
      </c>
      <c r="F19" s="44">
        <v>1</v>
      </c>
      <c r="G19" s="35">
        <v>1</v>
      </c>
      <c r="H19" s="37">
        <f t="shared" si="3"/>
        <v>4</v>
      </c>
      <c r="I19" s="9"/>
      <c r="J19" s="142">
        <v>1</v>
      </c>
      <c r="K19" s="148">
        <v>1</v>
      </c>
      <c r="L19" s="144">
        <f t="shared" si="4"/>
        <v>2</v>
      </c>
      <c r="O19" s="175" t="str">
        <f>O18</f>
        <v>TO1-1</v>
      </c>
      <c r="P19" s="176">
        <f>P18</f>
        <v>3</v>
      </c>
      <c r="Q19" s="176">
        <f>Q18+1</f>
        <v>2</v>
      </c>
      <c r="R19" s="176"/>
      <c r="S19" s="177" t="str">
        <f t="shared" si="9"/>
        <v>TO1-1.3.2</v>
      </c>
    </row>
    <row r="20" spans="1:19" s="358" customFormat="1" ht="11.25" outlineLevel="1">
      <c r="A20" s="256"/>
      <c r="B20" s="410"/>
      <c r="C20" s="381"/>
      <c r="D20" s="12"/>
      <c r="E20" s="43"/>
      <c r="F20" s="43"/>
      <c r="G20" s="34"/>
      <c r="H20" s="202"/>
      <c r="I20" s="203"/>
      <c r="J20" s="411"/>
      <c r="K20" s="150"/>
      <c r="L20" s="204">
        <f t="shared" si="4"/>
        <v>0</v>
      </c>
      <c r="O20" s="180"/>
      <c r="P20" s="181"/>
      <c r="Q20" s="180"/>
      <c r="R20" s="181"/>
      <c r="S20" s="182"/>
    </row>
    <row r="21" spans="1:19" s="53" customFormat="1" ht="15" outlineLevel="1">
      <c r="A21" s="258" t="str">
        <f t="shared" ref="A21:A24" si="10">S21</f>
        <v>TO1-1.4</v>
      </c>
      <c r="B21" s="104" t="str">
        <f>'DPGF MOe TF'!B21</f>
        <v>DIVERS</v>
      </c>
      <c r="C21" s="48"/>
      <c r="D21" s="49"/>
      <c r="E21" s="50"/>
      <c r="F21" s="50"/>
      <c r="G21" s="51"/>
      <c r="H21" s="52"/>
      <c r="I21" s="105"/>
      <c r="J21" s="149"/>
      <c r="K21" s="151"/>
      <c r="L21" s="146">
        <f t="shared" si="4"/>
        <v>0</v>
      </c>
      <c r="O21" s="179" t="str">
        <f>O7</f>
        <v>TO1-1</v>
      </c>
      <c r="P21" s="179">
        <v>4</v>
      </c>
      <c r="Q21" s="179"/>
      <c r="R21" s="179"/>
      <c r="S21" s="231" t="str">
        <f t="shared" ref="S21:S25" si="11">IF(R21&lt;&gt;0,O21&amp;"."&amp;P21&amp;"."&amp;Q21&amp;"."&amp;R21,IF(Q21&lt;&gt;0,O21&amp;"."&amp;P21&amp;"."&amp;Q21,IF(P21&lt;&gt;0,O21&amp;"."&amp;P21,IF(O21&lt;&gt;0,O21,""))))</f>
        <v>TO1-1.4</v>
      </c>
    </row>
    <row r="22" spans="1:19" s="2" customFormat="1" ht="15" customHeight="1" outlineLevel="1">
      <c r="A22" s="259" t="str">
        <f t="shared" si="10"/>
        <v>TO1-1.4.1</v>
      </c>
      <c r="B22" s="42" t="str">
        <f>'DPGF MOe TF'!B22</f>
        <v>- Réunions de Maîtrise d'Œuvre / Maîtrise d'Ouvrage</v>
      </c>
      <c r="C22" s="6" t="s">
        <v>2</v>
      </c>
      <c r="D22" s="11">
        <v>1</v>
      </c>
      <c r="E22" s="44">
        <v>1</v>
      </c>
      <c r="F22" s="44">
        <v>1</v>
      </c>
      <c r="G22" s="35">
        <v>1</v>
      </c>
      <c r="H22" s="37">
        <f t="shared" ref="H22:H24" si="12">SUM(D22:G22)</f>
        <v>4</v>
      </c>
      <c r="I22" s="9"/>
      <c r="J22" s="142">
        <v>1</v>
      </c>
      <c r="K22" s="148">
        <v>1</v>
      </c>
      <c r="L22" s="144">
        <f t="shared" si="4"/>
        <v>2</v>
      </c>
      <c r="O22" s="175" t="str">
        <f>O21</f>
        <v>TO1-1</v>
      </c>
      <c r="P22" s="176">
        <f>P21</f>
        <v>4</v>
      </c>
      <c r="Q22" s="176">
        <v>1</v>
      </c>
      <c r="R22" s="176"/>
      <c r="S22" s="177" t="str">
        <f t="shared" si="11"/>
        <v>TO1-1.4.1</v>
      </c>
    </row>
    <row r="23" spans="1:19" s="2" customFormat="1" ht="15" customHeight="1" outlineLevel="1">
      <c r="A23" s="259" t="str">
        <f t="shared" si="10"/>
        <v>TO1-1.4.2</v>
      </c>
      <c r="B23" s="42" t="str">
        <f>'DPGF MOe TF'!B23</f>
        <v>- Reproduction et diffusion des documents</v>
      </c>
      <c r="C23" s="6" t="s">
        <v>2</v>
      </c>
      <c r="D23" s="11">
        <v>1</v>
      </c>
      <c r="E23" s="44">
        <v>1</v>
      </c>
      <c r="F23" s="44">
        <v>1</v>
      </c>
      <c r="G23" s="35">
        <v>1</v>
      </c>
      <c r="H23" s="37">
        <f t="shared" si="12"/>
        <v>4</v>
      </c>
      <c r="I23" s="9"/>
      <c r="J23" s="142">
        <v>1</v>
      </c>
      <c r="K23" s="143">
        <v>1</v>
      </c>
      <c r="L23" s="144">
        <f t="shared" si="4"/>
        <v>2</v>
      </c>
      <c r="O23" s="178" t="str">
        <f>O21</f>
        <v>TO1-1</v>
      </c>
      <c r="P23" s="176">
        <f>P21</f>
        <v>4</v>
      </c>
      <c r="Q23" s="178">
        <v>2</v>
      </c>
      <c r="R23" s="176"/>
      <c r="S23" s="177" t="str">
        <f t="shared" si="11"/>
        <v>TO1-1.4.2</v>
      </c>
    </row>
    <row r="24" spans="1:19" s="2" customFormat="1" ht="15" customHeight="1" outlineLevel="1">
      <c r="A24" s="259" t="str">
        <f t="shared" si="10"/>
        <v>TO1-1.4.3</v>
      </c>
      <c r="B24" s="47" t="str">
        <f>'DPGF MOe TF'!B24</f>
        <v>- Autres éventuellement</v>
      </c>
      <c r="C24" s="6" t="s">
        <v>2</v>
      </c>
      <c r="D24" s="11">
        <v>1</v>
      </c>
      <c r="E24" s="44">
        <v>1</v>
      </c>
      <c r="F24" s="44">
        <v>1</v>
      </c>
      <c r="G24" s="35">
        <v>1</v>
      </c>
      <c r="H24" s="37">
        <f t="shared" si="12"/>
        <v>4</v>
      </c>
      <c r="I24" s="9"/>
      <c r="J24" s="313">
        <v>1</v>
      </c>
      <c r="K24" s="314">
        <v>1</v>
      </c>
      <c r="L24" s="315">
        <f t="shared" si="4"/>
        <v>2</v>
      </c>
      <c r="O24" s="178" t="str">
        <f>O21</f>
        <v>TO1-1</v>
      </c>
      <c r="P24" s="176">
        <f>P21</f>
        <v>4</v>
      </c>
      <c r="Q24" s="178">
        <v>3</v>
      </c>
      <c r="R24" s="176"/>
      <c r="S24" s="177" t="str">
        <f t="shared" si="11"/>
        <v>TO1-1.4.3</v>
      </c>
    </row>
    <row r="25" spans="1:19" s="1" customFormat="1" ht="15" customHeight="1" outlineLevel="1" thickBot="1">
      <c r="A25" s="304"/>
      <c r="B25" s="5"/>
      <c r="C25" s="320"/>
      <c r="D25" s="305"/>
      <c r="E25" s="306"/>
      <c r="F25" s="306"/>
      <c r="G25" s="307"/>
      <c r="H25" s="308"/>
      <c r="I25" s="9"/>
      <c r="J25" s="149"/>
      <c r="K25" s="151"/>
      <c r="L25" s="146">
        <f t="shared" si="4"/>
        <v>0</v>
      </c>
      <c r="O25" s="167"/>
      <c r="P25" s="167"/>
      <c r="Q25" s="167"/>
      <c r="R25" s="167"/>
      <c r="S25" s="205" t="str">
        <f t="shared" si="11"/>
        <v/>
      </c>
    </row>
    <row r="26" spans="1:19" s="2" customFormat="1" ht="24.95" customHeight="1" thickBot="1">
      <c r="A26" s="404"/>
      <c r="B26" s="342" t="str">
        <f>"TOTAL "&amp;B7</f>
        <v xml:space="preserve">TOTAL 3 -ÉTUDES D’AVANT-PROJET (AVP)  </v>
      </c>
      <c r="C26" s="343"/>
      <c r="D26" s="344">
        <f>SUBTOTAL(9,D8:D25)</f>
        <v>9</v>
      </c>
      <c r="E26" s="344">
        <f>SUBTOTAL(9,E8:E25)</f>
        <v>9</v>
      </c>
      <c r="F26" s="344">
        <f>SUBTOTAL(9,F8:F25)</f>
        <v>9</v>
      </c>
      <c r="G26" s="345">
        <f>SUBTOTAL(9,G8:G25)</f>
        <v>9</v>
      </c>
      <c r="H26" s="346">
        <f>SUBTOTAL(9,H8:H25)</f>
        <v>36</v>
      </c>
      <c r="I26" s="339"/>
      <c r="J26" s="398">
        <f>SUBTOTAL(9,J8:J25)</f>
        <v>9</v>
      </c>
      <c r="K26" s="399">
        <f>SUBTOTAL(9,K8:K25)</f>
        <v>9</v>
      </c>
      <c r="L26" s="400">
        <f>SUBTOTAL(9,L8:L25)</f>
        <v>18</v>
      </c>
      <c r="O26" s="340"/>
      <c r="P26" s="340"/>
      <c r="Q26" s="340"/>
      <c r="R26" s="340"/>
      <c r="S26" s="428"/>
    </row>
    <row r="27" spans="1:19" s="277" customFormat="1" ht="12" thickTop="1">
      <c r="A27" s="274"/>
      <c r="B27" s="290"/>
      <c r="C27" s="291"/>
      <c r="D27" s="246"/>
      <c r="E27" s="247"/>
      <c r="F27" s="247"/>
      <c r="G27" s="248"/>
      <c r="H27" s="275"/>
      <c r="I27" s="276"/>
      <c r="J27" s="234"/>
      <c r="K27" s="249"/>
      <c r="L27" s="250">
        <f t="shared" ref="L27" si="13">J27+K27</f>
        <v>0</v>
      </c>
      <c r="O27" s="233"/>
      <c r="P27" s="233"/>
      <c r="Q27" s="233"/>
      <c r="R27" s="233"/>
      <c r="S27" s="278" t="str">
        <f t="shared" ref="S27:S85" si="14">IF(R27&lt;&gt;0,O27&amp;"."&amp;P27&amp;"."&amp;Q27&amp;"."&amp;R27,IF(Q27&lt;&gt;0,O27&amp;"."&amp;P27&amp;"."&amp;Q27,IF(P27&lt;&gt;0,O27&amp;"."&amp;P27,IF(O27&lt;&gt;0,O27,""))))</f>
        <v/>
      </c>
    </row>
    <row r="28" spans="1:19" s="277" customFormat="1" ht="12" thickBot="1">
      <c r="A28" s="274"/>
      <c r="B28" s="290"/>
      <c r="C28" s="291"/>
      <c r="D28" s="246"/>
      <c r="E28" s="247"/>
      <c r="F28" s="247"/>
      <c r="G28" s="248"/>
      <c r="H28" s="275"/>
      <c r="I28" s="276"/>
      <c r="J28" s="397"/>
      <c r="K28" s="249"/>
      <c r="L28" s="250"/>
      <c r="O28" s="233"/>
      <c r="P28" s="233"/>
      <c r="Q28" s="233"/>
      <c r="R28" s="233"/>
      <c r="S28" s="278"/>
    </row>
    <row r="29" spans="1:19" s="83" customFormat="1" ht="20.100000000000001" customHeight="1" thickBot="1">
      <c r="A29" s="317" t="str">
        <f t="shared" ref="A29" si="15">S29</f>
        <v>TO1-2</v>
      </c>
      <c r="B29" s="316" t="str">
        <f>'DPGF MOe TF'!B29</f>
        <v>4 - ÉTUDES DE PROJET (PRO)</v>
      </c>
      <c r="C29" s="298"/>
      <c r="D29" s="299"/>
      <c r="E29" s="292"/>
      <c r="F29" s="292"/>
      <c r="G29" s="293"/>
      <c r="H29" s="294"/>
      <c r="I29" s="9"/>
      <c r="J29" s="295"/>
      <c r="K29" s="296"/>
      <c r="L29" s="297"/>
      <c r="O29" s="168" t="s">
        <v>94</v>
      </c>
      <c r="P29" s="169"/>
      <c r="Q29" s="169"/>
      <c r="R29" s="169"/>
      <c r="S29" s="427" t="str">
        <f t="shared" si="14"/>
        <v>TO1-2</v>
      </c>
    </row>
    <row r="30" spans="1:19" s="216" customFormat="1" ht="11.25" outlineLevel="1">
      <c r="A30" s="257"/>
      <c r="B30" s="210"/>
      <c r="C30" s="229"/>
      <c r="D30" s="211"/>
      <c r="E30" s="212"/>
      <c r="F30" s="212"/>
      <c r="G30" s="213"/>
      <c r="H30" s="214"/>
      <c r="I30" s="215"/>
      <c r="J30" s="147"/>
      <c r="K30" s="145"/>
      <c r="L30" s="204"/>
      <c r="O30" s="230"/>
      <c r="P30" s="230"/>
      <c r="Q30" s="230"/>
      <c r="R30" s="230"/>
      <c r="S30" s="231"/>
    </row>
    <row r="31" spans="1:19" s="53" customFormat="1" ht="15" outlineLevel="1">
      <c r="A31" s="258" t="str">
        <f t="shared" ref="A31:A36" si="16">S31</f>
        <v>TO1-2.1</v>
      </c>
      <c r="B31" s="104" t="str">
        <f>'DPGF MOe TF'!B31</f>
        <v>ETUDES ET PIECES ECRITES</v>
      </c>
      <c r="C31" s="48"/>
      <c r="D31" s="49"/>
      <c r="E31" s="50"/>
      <c r="F31" s="50"/>
      <c r="G31" s="51"/>
      <c r="H31" s="52">
        <f t="shared" ref="H31:H47" si="17">SUM(D31:G31)</f>
        <v>0</v>
      </c>
      <c r="I31" s="105"/>
      <c r="J31" s="149"/>
      <c r="K31" s="151"/>
      <c r="L31" s="146">
        <f t="shared" ref="L31:L53" si="18">J31+K31</f>
        <v>0</v>
      </c>
      <c r="O31" s="179" t="str">
        <f>O29</f>
        <v>TO1-2</v>
      </c>
      <c r="P31" s="179">
        <v>1</v>
      </c>
      <c r="Q31" s="179"/>
      <c r="R31" s="179"/>
      <c r="S31" s="231" t="str">
        <f t="shared" ref="S31:S36" si="19">IF(R31&lt;&gt;0,O31&amp;"."&amp;P31&amp;"."&amp;Q31&amp;"."&amp;R31,IF(Q31&lt;&gt;0,O31&amp;"."&amp;P31&amp;"."&amp;Q31,IF(P31&lt;&gt;0,O31&amp;"."&amp;P31,IF(O31&lt;&gt;0,O31,""))))</f>
        <v>TO1-2.1</v>
      </c>
    </row>
    <row r="32" spans="1:19" s="2" customFormat="1" ht="18.75" outlineLevel="1">
      <c r="A32" s="259" t="str">
        <f t="shared" si="16"/>
        <v>TO1-2.1.1</v>
      </c>
      <c r="B32" s="101" t="str">
        <f>'DPGF MOe TF'!B32</f>
        <v>- Notice de présentation mise à jour</v>
      </c>
      <c r="C32" s="100" t="s">
        <v>2</v>
      </c>
      <c r="D32" s="11">
        <v>1</v>
      </c>
      <c r="E32" s="44">
        <v>1</v>
      </c>
      <c r="F32" s="44">
        <v>1</v>
      </c>
      <c r="G32" s="35">
        <v>1</v>
      </c>
      <c r="H32" s="37">
        <f t="shared" si="17"/>
        <v>4</v>
      </c>
      <c r="I32" s="9"/>
      <c r="J32" s="142">
        <v>1</v>
      </c>
      <c r="K32" s="148">
        <v>1</v>
      </c>
      <c r="L32" s="144">
        <f t="shared" si="18"/>
        <v>2</v>
      </c>
      <c r="O32" s="175" t="str">
        <f>O31</f>
        <v>TO1-2</v>
      </c>
      <c r="P32" s="176">
        <f>P31</f>
        <v>1</v>
      </c>
      <c r="Q32" s="176">
        <v>1</v>
      </c>
      <c r="R32" s="176"/>
      <c r="S32" s="177" t="str">
        <f t="shared" si="19"/>
        <v>TO1-2.1.1</v>
      </c>
    </row>
    <row r="33" spans="1:19" s="2" customFormat="1" ht="18.75" outlineLevel="1">
      <c r="A33" s="259" t="str">
        <f t="shared" si="16"/>
        <v>TO1-2.1.2</v>
      </c>
      <c r="B33" s="101" t="str">
        <f>'DPGF MOe TF'!B33</f>
        <v>- C.CT.P. pour l’ensemble des travaux</v>
      </c>
      <c r="C33" s="100" t="s">
        <v>2</v>
      </c>
      <c r="D33" s="11">
        <v>1</v>
      </c>
      <c r="E33" s="44">
        <v>1</v>
      </c>
      <c r="F33" s="44">
        <v>1</v>
      </c>
      <c r="G33" s="35">
        <v>1</v>
      </c>
      <c r="H33" s="37">
        <f t="shared" si="17"/>
        <v>4</v>
      </c>
      <c r="I33" s="9"/>
      <c r="J33" s="142">
        <v>1</v>
      </c>
      <c r="K33" s="143">
        <v>1</v>
      </c>
      <c r="L33" s="144">
        <f t="shared" si="18"/>
        <v>2</v>
      </c>
      <c r="O33" s="178" t="str">
        <f>O31</f>
        <v>TO1-2</v>
      </c>
      <c r="P33" s="176">
        <f>P31</f>
        <v>1</v>
      </c>
      <c r="Q33" s="176">
        <f>Q32+1</f>
        <v>2</v>
      </c>
      <c r="R33" s="176"/>
      <c r="S33" s="177" t="str">
        <f t="shared" si="19"/>
        <v>TO1-2.1.2</v>
      </c>
    </row>
    <row r="34" spans="1:19" s="2" customFormat="1" ht="24" outlineLevel="1">
      <c r="A34" s="259" t="str">
        <f t="shared" si="16"/>
        <v>TO1-2.1.3</v>
      </c>
      <c r="B34" s="101" t="str">
        <f>'DPGF MOe TF'!B34</f>
        <v>- Les pièces techniques (écrites et graphiques) nécessaires à la consultation des entreprises de travaux</v>
      </c>
      <c r="C34" s="100" t="s">
        <v>2</v>
      </c>
      <c r="D34" s="11">
        <v>1</v>
      </c>
      <c r="E34" s="44">
        <v>1</v>
      </c>
      <c r="F34" s="44">
        <v>1</v>
      </c>
      <c r="G34" s="35">
        <v>1</v>
      </c>
      <c r="H34" s="37">
        <f t="shared" si="17"/>
        <v>4</v>
      </c>
      <c r="I34" s="9"/>
      <c r="J34" s="142">
        <v>1</v>
      </c>
      <c r="K34" s="143">
        <v>1</v>
      </c>
      <c r="L34" s="144">
        <f t="shared" si="18"/>
        <v>2</v>
      </c>
      <c r="O34" s="178" t="str">
        <f>O31</f>
        <v>TO1-2</v>
      </c>
      <c r="P34" s="176">
        <f>P31</f>
        <v>1</v>
      </c>
      <c r="Q34" s="178">
        <f>Q33+1</f>
        <v>3</v>
      </c>
      <c r="R34" s="176"/>
      <c r="S34" s="177" t="str">
        <f t="shared" si="19"/>
        <v>TO1-2.1.3</v>
      </c>
    </row>
    <row r="35" spans="1:19" s="2" customFormat="1" ht="18.75" outlineLevel="1">
      <c r="A35" s="259" t="str">
        <f t="shared" si="16"/>
        <v>TO1-2.1.4</v>
      </c>
      <c r="B35" s="101" t="str">
        <f>'DPGF MOe TF'!B35</f>
        <v>- D.P.G.F., et le cas échéant, BPU, pour chacun des lots</v>
      </c>
      <c r="C35" s="100" t="s">
        <v>2</v>
      </c>
      <c r="D35" s="11">
        <v>1</v>
      </c>
      <c r="E35" s="44">
        <v>1</v>
      </c>
      <c r="F35" s="44">
        <v>1</v>
      </c>
      <c r="G35" s="35">
        <v>1</v>
      </c>
      <c r="H35" s="37">
        <f t="shared" si="17"/>
        <v>4</v>
      </c>
      <c r="I35" s="9"/>
      <c r="J35" s="142">
        <v>1</v>
      </c>
      <c r="K35" s="143">
        <v>1</v>
      </c>
      <c r="L35" s="144">
        <f t="shared" si="18"/>
        <v>2</v>
      </c>
      <c r="O35" s="178" t="str">
        <f>O31</f>
        <v>TO1-2</v>
      </c>
      <c r="P35" s="176">
        <f>P31</f>
        <v>1</v>
      </c>
      <c r="Q35" s="178">
        <f>Q34+1</f>
        <v>4</v>
      </c>
      <c r="R35" s="176"/>
      <c r="S35" s="177" t="str">
        <f t="shared" si="19"/>
        <v>TO1-2.1.4</v>
      </c>
    </row>
    <row r="36" spans="1:19" s="2" customFormat="1" ht="18.75" outlineLevel="1">
      <c r="A36" s="259" t="str">
        <f t="shared" si="16"/>
        <v>TO1-2.1.5</v>
      </c>
      <c r="B36" s="102" t="str">
        <f>'DPGF MOe TF'!B36</f>
        <v>- Calendrier prévisionnel détaillé d’exécution des travaux</v>
      </c>
      <c r="C36" s="100" t="s">
        <v>2</v>
      </c>
      <c r="D36" s="11">
        <v>1</v>
      </c>
      <c r="E36" s="44">
        <v>1</v>
      </c>
      <c r="F36" s="44">
        <v>1</v>
      </c>
      <c r="G36" s="35">
        <v>1</v>
      </c>
      <c r="H36" s="37">
        <f t="shared" si="17"/>
        <v>4</v>
      </c>
      <c r="I36" s="9"/>
      <c r="J36" s="142">
        <v>1</v>
      </c>
      <c r="K36" s="143">
        <v>1</v>
      </c>
      <c r="L36" s="144">
        <f t="shared" si="18"/>
        <v>2</v>
      </c>
      <c r="O36" s="178" t="str">
        <f>O31</f>
        <v>TO1-2</v>
      </c>
      <c r="P36" s="176">
        <f>P31</f>
        <v>1</v>
      </c>
      <c r="Q36" s="178">
        <f>Q35+1</f>
        <v>5</v>
      </c>
      <c r="R36" s="176"/>
      <c r="S36" s="177" t="str">
        <f t="shared" si="19"/>
        <v>TO1-2.1.5</v>
      </c>
    </row>
    <row r="37" spans="1:19" s="216" customFormat="1" ht="11.25" outlineLevel="1">
      <c r="A37" s="257"/>
      <c r="B37" s="210"/>
      <c r="C37" s="229"/>
      <c r="D37" s="211"/>
      <c r="E37" s="212"/>
      <c r="F37" s="212"/>
      <c r="G37" s="213"/>
      <c r="H37" s="214">
        <f t="shared" si="17"/>
        <v>0</v>
      </c>
      <c r="I37" s="215"/>
      <c r="J37" s="149"/>
      <c r="K37" s="150"/>
      <c r="L37" s="204">
        <f t="shared" si="18"/>
        <v>0</v>
      </c>
    </row>
    <row r="38" spans="1:19" s="53" customFormat="1" ht="15" outlineLevel="1">
      <c r="A38" s="258" t="str">
        <f t="shared" ref="A38:A40" si="20">S38</f>
        <v>TO1-2.2</v>
      </c>
      <c r="B38" s="104" t="str">
        <f>'DPGF MOe TF'!B38</f>
        <v>PLANS DETAILLES</v>
      </c>
      <c r="C38" s="48"/>
      <c r="D38" s="49"/>
      <c r="E38" s="50"/>
      <c r="F38" s="50"/>
      <c r="G38" s="51"/>
      <c r="H38" s="52">
        <f t="shared" si="17"/>
        <v>0</v>
      </c>
      <c r="I38" s="105"/>
      <c r="J38" s="149"/>
      <c r="K38" s="151"/>
      <c r="L38" s="146">
        <f t="shared" si="18"/>
        <v>0</v>
      </c>
      <c r="O38" s="179" t="str">
        <f>O31</f>
        <v>TO1-2</v>
      </c>
      <c r="P38" s="179">
        <v>2</v>
      </c>
      <c r="Q38" s="179"/>
      <c r="R38" s="179"/>
      <c r="S38" s="231" t="str">
        <f t="shared" ref="S38:S47" si="21">IF(R38&lt;&gt;0,O38&amp;"."&amp;P38&amp;"."&amp;Q38&amp;"."&amp;R38,IF(Q38&lt;&gt;0,O38&amp;"."&amp;P38&amp;"."&amp;Q38,IF(P38&lt;&gt;0,O38&amp;"."&amp;P38,IF(O38&lt;&gt;0,O38,""))))</f>
        <v>TO1-2.2</v>
      </c>
    </row>
    <row r="39" spans="1:19" s="2" customFormat="1" ht="18.75" outlineLevel="1">
      <c r="A39" s="259" t="str">
        <f t="shared" si="20"/>
        <v>TO1-2.2.1</v>
      </c>
      <c r="B39" s="101" t="str">
        <f>'DPGF MOe TF'!B39</f>
        <v>- Plans, coupes et élévations des ouvrages</v>
      </c>
      <c r="C39" s="100" t="s">
        <v>2</v>
      </c>
      <c r="D39" s="11">
        <v>1</v>
      </c>
      <c r="E39" s="44">
        <v>1</v>
      </c>
      <c r="F39" s="44">
        <v>1</v>
      </c>
      <c r="G39" s="35">
        <v>1</v>
      </c>
      <c r="H39" s="37">
        <f t="shared" si="17"/>
        <v>4</v>
      </c>
      <c r="I39" s="9"/>
      <c r="J39" s="142">
        <v>1</v>
      </c>
      <c r="K39" s="148">
        <v>1</v>
      </c>
      <c r="L39" s="144">
        <f t="shared" si="18"/>
        <v>2</v>
      </c>
      <c r="O39" s="175" t="str">
        <f>O31</f>
        <v>TO1-2</v>
      </c>
      <c r="P39" s="176">
        <f>P38</f>
        <v>2</v>
      </c>
      <c r="Q39" s="176">
        <v>1</v>
      </c>
      <c r="R39" s="176"/>
      <c r="S39" s="177" t="str">
        <f t="shared" si="21"/>
        <v>TO1-2.2.1</v>
      </c>
    </row>
    <row r="40" spans="1:19" s="2" customFormat="1" ht="18.75" outlineLevel="1">
      <c r="A40" s="259" t="str">
        <f t="shared" si="20"/>
        <v>TO1-2.2.2</v>
      </c>
      <c r="B40" s="101" t="str">
        <f>'DPGF MOe TF'!B40</f>
        <v>- Plans de principe et synoptiques des installations techniques</v>
      </c>
      <c r="C40" s="100" t="s">
        <v>2</v>
      </c>
      <c r="D40" s="11">
        <v>1</v>
      </c>
      <c r="E40" s="44">
        <v>1</v>
      </c>
      <c r="F40" s="44">
        <v>1</v>
      </c>
      <c r="G40" s="35">
        <v>1</v>
      </c>
      <c r="H40" s="37">
        <f t="shared" si="17"/>
        <v>4</v>
      </c>
      <c r="I40" s="9"/>
      <c r="J40" s="142">
        <v>1</v>
      </c>
      <c r="K40" s="148">
        <v>1</v>
      </c>
      <c r="L40" s="144">
        <f t="shared" si="18"/>
        <v>2</v>
      </c>
      <c r="O40" s="175" t="str">
        <f>O36</f>
        <v>TO1-2</v>
      </c>
      <c r="P40" s="176">
        <f>P39</f>
        <v>2</v>
      </c>
      <c r="Q40" s="176">
        <f>Q39+1</f>
        <v>2</v>
      </c>
      <c r="R40" s="176"/>
      <c r="S40" s="177" t="str">
        <f t="shared" si="21"/>
        <v>TO1-2.2.2</v>
      </c>
    </row>
    <row r="41" spans="1:19" s="216" customFormat="1" ht="11.25" outlineLevel="1">
      <c r="A41" s="257"/>
      <c r="B41" s="210"/>
      <c r="C41" s="229"/>
      <c r="D41" s="211"/>
      <c r="E41" s="212"/>
      <c r="F41" s="212"/>
      <c r="G41" s="213"/>
      <c r="H41" s="214">
        <f t="shared" si="17"/>
        <v>0</v>
      </c>
      <c r="I41" s="215"/>
      <c r="J41" s="149"/>
      <c r="K41" s="150"/>
      <c r="L41" s="204">
        <f t="shared" si="18"/>
        <v>0</v>
      </c>
      <c r="O41" s="175"/>
      <c r="P41" s="175"/>
      <c r="Q41" s="175"/>
      <c r="R41" s="175"/>
      <c r="S41" s="205" t="str">
        <f t="shared" si="21"/>
        <v/>
      </c>
    </row>
    <row r="42" spans="1:19" s="53" customFormat="1" ht="15" outlineLevel="1">
      <c r="A42" s="258" t="str">
        <f t="shared" ref="A42:A43" si="22">S42</f>
        <v>TO1-2.3</v>
      </c>
      <c r="B42" s="104" t="str">
        <f>'DPGF MOe TF'!B42</f>
        <v>ESTIMATION DES TRAVAUX</v>
      </c>
      <c r="C42" s="48"/>
      <c r="D42" s="49"/>
      <c r="E42" s="50"/>
      <c r="F42" s="50"/>
      <c r="G42" s="51"/>
      <c r="H42" s="52">
        <f t="shared" si="17"/>
        <v>0</v>
      </c>
      <c r="I42" s="105"/>
      <c r="J42" s="149"/>
      <c r="K42" s="151"/>
      <c r="L42" s="146">
        <f t="shared" si="18"/>
        <v>0</v>
      </c>
      <c r="O42" s="179" t="str">
        <f>O29</f>
        <v>TO1-2</v>
      </c>
      <c r="P42" s="179">
        <v>3</v>
      </c>
      <c r="Q42" s="179"/>
      <c r="R42" s="179"/>
      <c r="S42" s="231" t="str">
        <f t="shared" si="21"/>
        <v>TO1-2.3</v>
      </c>
    </row>
    <row r="43" spans="1:19" s="2" customFormat="1" ht="36" outlineLevel="1">
      <c r="A43" s="259" t="str">
        <f t="shared" si="22"/>
        <v>TO1-2.3.1</v>
      </c>
      <c r="B43" s="102" t="str">
        <f>'DPGF MOe TF'!B43</f>
        <v>- Estimation actualisée du coût prévisionnel des travaux, décomposée par corps d’état et catégorie d’ouvrage, ainsi que des coûts d’exploitation et de maintenance.</v>
      </c>
      <c r="C43" s="100" t="s">
        <v>2</v>
      </c>
      <c r="D43" s="11">
        <v>1</v>
      </c>
      <c r="E43" s="44">
        <v>1</v>
      </c>
      <c r="F43" s="44">
        <v>1</v>
      </c>
      <c r="G43" s="35">
        <v>1</v>
      </c>
      <c r="H43" s="37">
        <f t="shared" si="17"/>
        <v>4</v>
      </c>
      <c r="I43" s="9"/>
      <c r="J43" s="142">
        <v>1</v>
      </c>
      <c r="K43" s="148">
        <v>1</v>
      </c>
      <c r="L43" s="144">
        <f t="shared" si="18"/>
        <v>2</v>
      </c>
      <c r="O43" s="175" t="str">
        <f>O29</f>
        <v>TO1-2</v>
      </c>
      <c r="P43" s="176">
        <f>P42</f>
        <v>3</v>
      </c>
      <c r="Q43" s="176">
        <v>1</v>
      </c>
      <c r="R43" s="176"/>
      <c r="S43" s="177" t="str">
        <f t="shared" si="21"/>
        <v>TO1-2.3.1</v>
      </c>
    </row>
    <row r="44" spans="1:19" s="358" customFormat="1" ht="11.25" outlineLevel="1">
      <c r="A44" s="256"/>
      <c r="B44" s="410"/>
      <c r="C44" s="381"/>
      <c r="D44" s="12"/>
      <c r="E44" s="43"/>
      <c r="F44" s="43"/>
      <c r="G44" s="34"/>
      <c r="H44" s="202">
        <f t="shared" si="17"/>
        <v>0</v>
      </c>
      <c r="I44" s="203"/>
      <c r="J44" s="149"/>
      <c r="K44" s="150"/>
      <c r="L44" s="204">
        <f t="shared" si="18"/>
        <v>0</v>
      </c>
      <c r="O44" s="175"/>
      <c r="P44" s="175"/>
      <c r="Q44" s="175"/>
      <c r="R44" s="175"/>
      <c r="S44" s="205" t="str">
        <f t="shared" si="21"/>
        <v/>
      </c>
    </row>
    <row r="45" spans="1:19" s="53" customFormat="1" ht="15" outlineLevel="1">
      <c r="A45" s="258" t="str">
        <f t="shared" ref="A45:A47" si="23">S45</f>
        <v>TO1-2.4</v>
      </c>
      <c r="B45" s="104" t="str">
        <f>'DPGF MOe TF'!B45</f>
        <v>PRESENTATION/RELECTURE/AVIS du Maître d'Ouvrage</v>
      </c>
      <c r="C45" s="48"/>
      <c r="D45" s="49"/>
      <c r="E45" s="50"/>
      <c r="F45" s="50"/>
      <c r="G45" s="51"/>
      <c r="H45" s="52">
        <f t="shared" si="17"/>
        <v>0</v>
      </c>
      <c r="I45" s="105"/>
      <c r="J45" s="149"/>
      <c r="K45" s="151"/>
      <c r="L45" s="146">
        <f t="shared" si="18"/>
        <v>0</v>
      </c>
      <c r="O45" s="179" t="str">
        <f>O29</f>
        <v>TO1-2</v>
      </c>
      <c r="P45" s="179">
        <v>4</v>
      </c>
      <c r="Q45" s="179"/>
      <c r="R45" s="179"/>
      <c r="S45" s="231" t="str">
        <f t="shared" si="21"/>
        <v>TO1-2.4</v>
      </c>
    </row>
    <row r="46" spans="1:19" s="2" customFormat="1" ht="15" customHeight="1" outlineLevel="1">
      <c r="A46" s="259" t="str">
        <f t="shared" si="23"/>
        <v>TO1-2.4.1</v>
      </c>
      <c r="B46" s="101" t="str">
        <f>'DPGF MOe TF'!B46</f>
        <v>- Présentation du Dossier PRO</v>
      </c>
      <c r="C46" s="100" t="s">
        <v>2</v>
      </c>
      <c r="D46" s="11">
        <v>1</v>
      </c>
      <c r="E46" s="44">
        <v>1</v>
      </c>
      <c r="F46" s="44">
        <v>1</v>
      </c>
      <c r="G46" s="35">
        <v>1</v>
      </c>
      <c r="H46" s="37">
        <f t="shared" si="17"/>
        <v>4</v>
      </c>
      <c r="I46" s="9"/>
      <c r="J46" s="142">
        <v>1</v>
      </c>
      <c r="K46" s="148">
        <v>1</v>
      </c>
      <c r="L46" s="144">
        <f t="shared" si="18"/>
        <v>2</v>
      </c>
      <c r="O46" s="175" t="str">
        <f>O29</f>
        <v>TO1-2</v>
      </c>
      <c r="P46" s="176">
        <f>P45</f>
        <v>4</v>
      </c>
      <c r="Q46" s="176">
        <v>1</v>
      </c>
      <c r="R46" s="176"/>
      <c r="S46" s="177" t="str">
        <f t="shared" si="21"/>
        <v>TO1-2.4.1</v>
      </c>
    </row>
    <row r="47" spans="1:19" s="2" customFormat="1" ht="15" customHeight="1" outlineLevel="1">
      <c r="A47" s="259" t="str">
        <f t="shared" si="23"/>
        <v>TO1-2.4.2</v>
      </c>
      <c r="B47" s="101" t="str">
        <f>'DPGF MOe TF'!B47</f>
        <v>- Reprise des remarques</v>
      </c>
      <c r="C47" s="100" t="s">
        <v>2</v>
      </c>
      <c r="D47" s="11">
        <v>1</v>
      </c>
      <c r="E47" s="44">
        <v>1</v>
      </c>
      <c r="F47" s="44">
        <v>1</v>
      </c>
      <c r="G47" s="35">
        <v>1</v>
      </c>
      <c r="H47" s="37">
        <f t="shared" si="17"/>
        <v>4</v>
      </c>
      <c r="I47" s="9"/>
      <c r="J47" s="142">
        <v>1</v>
      </c>
      <c r="K47" s="143">
        <v>1</v>
      </c>
      <c r="L47" s="144">
        <f t="shared" si="18"/>
        <v>2</v>
      </c>
      <c r="O47" s="178" t="str">
        <f>O29</f>
        <v>TO1-2</v>
      </c>
      <c r="P47" s="176">
        <f>P45</f>
        <v>4</v>
      </c>
      <c r="Q47" s="178">
        <v>2</v>
      </c>
      <c r="R47" s="176"/>
      <c r="S47" s="177" t="str">
        <f t="shared" si="21"/>
        <v>TO1-2.4.2</v>
      </c>
    </row>
    <row r="48" spans="1:19" s="358" customFormat="1" ht="11.25" outlineLevel="1">
      <c r="A48" s="256"/>
      <c r="B48" s="410"/>
      <c r="C48" s="381"/>
      <c r="D48" s="12"/>
      <c r="E48" s="43"/>
      <c r="F48" s="43"/>
      <c r="G48" s="34"/>
      <c r="H48" s="202"/>
      <c r="I48" s="203"/>
      <c r="J48" s="411"/>
      <c r="K48" s="150"/>
      <c r="L48" s="204">
        <f t="shared" si="18"/>
        <v>0</v>
      </c>
      <c r="O48" s="180"/>
      <c r="P48" s="181"/>
      <c r="Q48" s="180"/>
      <c r="R48" s="181"/>
      <c r="S48" s="182"/>
    </row>
    <row r="49" spans="1:19" s="53" customFormat="1" ht="15" outlineLevel="1">
      <c r="A49" s="258" t="str">
        <f t="shared" ref="A49:A52" si="24">S49</f>
        <v>TO1-2.5</v>
      </c>
      <c r="B49" s="104" t="str">
        <f>'DPGF MOe TF'!B49</f>
        <v>DIVERS</v>
      </c>
      <c r="C49" s="48"/>
      <c r="D49" s="49"/>
      <c r="E49" s="50"/>
      <c r="F49" s="50"/>
      <c r="G49" s="51"/>
      <c r="H49" s="52"/>
      <c r="I49" s="105"/>
      <c r="J49" s="149"/>
      <c r="K49" s="151"/>
      <c r="L49" s="146">
        <f t="shared" si="18"/>
        <v>0</v>
      </c>
      <c r="O49" s="179" t="str">
        <f>O29</f>
        <v>TO1-2</v>
      </c>
      <c r="P49" s="179">
        <v>5</v>
      </c>
      <c r="Q49" s="179"/>
      <c r="R49" s="179"/>
      <c r="S49" s="231" t="str">
        <f t="shared" ref="S49:S53" si="25">IF(R49&lt;&gt;0,O49&amp;"."&amp;P49&amp;"."&amp;Q49&amp;"."&amp;R49,IF(Q49&lt;&gt;0,O49&amp;"."&amp;P49&amp;"."&amp;Q49,IF(P49&lt;&gt;0,O49&amp;"."&amp;P49,IF(O49&lt;&gt;0,O49,""))))</f>
        <v>TO1-2.5</v>
      </c>
    </row>
    <row r="50" spans="1:19" s="2" customFormat="1" ht="15" customHeight="1" outlineLevel="1">
      <c r="A50" s="259" t="str">
        <f t="shared" si="24"/>
        <v>TO1-2.5.1</v>
      </c>
      <c r="B50" s="42" t="str">
        <f>'DPGF MOe TF'!B50</f>
        <v>- Réunions de Maîtrise d'Œuvre / Maîtrise d'Ouvrage</v>
      </c>
      <c r="C50" s="6" t="s">
        <v>2</v>
      </c>
      <c r="D50" s="11">
        <v>1</v>
      </c>
      <c r="E50" s="44">
        <v>1</v>
      </c>
      <c r="F50" s="44">
        <v>1</v>
      </c>
      <c r="G50" s="35">
        <v>1</v>
      </c>
      <c r="H50" s="37">
        <f t="shared" ref="H50:H52" si="26">SUM(D50:G50)</f>
        <v>4</v>
      </c>
      <c r="I50" s="9"/>
      <c r="J50" s="142">
        <v>1</v>
      </c>
      <c r="K50" s="148">
        <v>1</v>
      </c>
      <c r="L50" s="144">
        <f t="shared" si="18"/>
        <v>2</v>
      </c>
      <c r="O50" s="175" t="str">
        <f>O29</f>
        <v>TO1-2</v>
      </c>
      <c r="P50" s="176">
        <f>P49</f>
        <v>5</v>
      </c>
      <c r="Q50" s="176">
        <v>1</v>
      </c>
      <c r="R50" s="176"/>
      <c r="S50" s="177" t="str">
        <f t="shared" si="25"/>
        <v>TO1-2.5.1</v>
      </c>
    </row>
    <row r="51" spans="1:19" s="2" customFormat="1" ht="15" customHeight="1" outlineLevel="1">
      <c r="A51" s="259" t="str">
        <f t="shared" si="24"/>
        <v>TO1-2.5.2</v>
      </c>
      <c r="B51" s="42" t="str">
        <f>'DPGF MOe TF'!B51</f>
        <v>- Reproduction et diffusion des documents</v>
      </c>
      <c r="C51" s="6" t="s">
        <v>2</v>
      </c>
      <c r="D51" s="11">
        <v>1</v>
      </c>
      <c r="E51" s="44">
        <v>1</v>
      </c>
      <c r="F51" s="44">
        <v>1</v>
      </c>
      <c r="G51" s="35">
        <v>1</v>
      </c>
      <c r="H51" s="37">
        <f t="shared" si="26"/>
        <v>4</v>
      </c>
      <c r="I51" s="9"/>
      <c r="J51" s="142">
        <v>1</v>
      </c>
      <c r="K51" s="143">
        <v>1</v>
      </c>
      <c r="L51" s="144">
        <f t="shared" si="18"/>
        <v>2</v>
      </c>
      <c r="O51" s="178" t="str">
        <f>O29</f>
        <v>TO1-2</v>
      </c>
      <c r="P51" s="176">
        <f>P49</f>
        <v>5</v>
      </c>
      <c r="Q51" s="176">
        <v>2</v>
      </c>
      <c r="R51" s="176"/>
      <c r="S51" s="177" t="str">
        <f t="shared" si="25"/>
        <v>TO1-2.5.2</v>
      </c>
    </row>
    <row r="52" spans="1:19" s="2" customFormat="1" ht="15" customHeight="1" outlineLevel="1">
      <c r="A52" s="259" t="str">
        <f t="shared" si="24"/>
        <v>TO1-2.5.3</v>
      </c>
      <c r="B52" s="47" t="str">
        <f>'DPGF MOe TF'!B52</f>
        <v>- Autres éventuellement</v>
      </c>
      <c r="C52" s="6" t="s">
        <v>2</v>
      </c>
      <c r="D52" s="11">
        <v>1</v>
      </c>
      <c r="E52" s="44">
        <v>1</v>
      </c>
      <c r="F52" s="44">
        <v>1</v>
      </c>
      <c r="G52" s="35">
        <v>1</v>
      </c>
      <c r="H52" s="37">
        <f t="shared" si="26"/>
        <v>4</v>
      </c>
      <c r="I52" s="9"/>
      <c r="J52" s="313">
        <v>1</v>
      </c>
      <c r="K52" s="314">
        <v>1</v>
      </c>
      <c r="L52" s="315">
        <f t="shared" si="18"/>
        <v>2</v>
      </c>
      <c r="O52" s="178" t="str">
        <f>O29</f>
        <v>TO1-2</v>
      </c>
      <c r="P52" s="176">
        <f>P49</f>
        <v>5</v>
      </c>
      <c r="Q52" s="178">
        <v>3</v>
      </c>
      <c r="R52" s="176"/>
      <c r="S52" s="177" t="str">
        <f t="shared" si="25"/>
        <v>TO1-2.5.3</v>
      </c>
    </row>
    <row r="53" spans="1:19" s="1" customFormat="1" ht="15" customHeight="1" outlineLevel="1" thickBot="1">
      <c r="A53" s="321"/>
      <c r="B53" s="322"/>
      <c r="C53" s="323"/>
      <c r="D53" s="324"/>
      <c r="E53" s="325"/>
      <c r="F53" s="325"/>
      <c r="G53" s="326"/>
      <c r="H53" s="327"/>
      <c r="I53" s="331"/>
      <c r="J53" s="328"/>
      <c r="K53" s="329"/>
      <c r="L53" s="330">
        <f t="shared" si="18"/>
        <v>0</v>
      </c>
      <c r="O53" s="167"/>
      <c r="P53" s="167"/>
      <c r="Q53" s="167"/>
      <c r="R53" s="167"/>
      <c r="S53" s="205" t="str">
        <f t="shared" si="25"/>
        <v/>
      </c>
    </row>
    <row r="54" spans="1:19" s="2" customFormat="1" ht="24.95" customHeight="1" thickBot="1">
      <c r="A54" s="341"/>
      <c r="B54" s="365" t="str">
        <f>"TOTAL "&amp;B29</f>
        <v>TOTAL 4 - ÉTUDES DE PROJET (PRO)</v>
      </c>
      <c r="C54" s="343"/>
      <c r="D54" s="344">
        <f>SUBTOTAL(9,D30:D53)</f>
        <v>13</v>
      </c>
      <c r="E54" s="344">
        <f>SUBTOTAL(9,E30:E53)</f>
        <v>13</v>
      </c>
      <c r="F54" s="344">
        <f>SUBTOTAL(9,F30:F53)</f>
        <v>13</v>
      </c>
      <c r="G54" s="345">
        <f>SUBTOTAL(9,G30:G53)</f>
        <v>13</v>
      </c>
      <c r="H54" s="346">
        <f>SUBTOTAL(9,H30:H53)</f>
        <v>52</v>
      </c>
      <c r="I54" s="339"/>
      <c r="J54" s="398">
        <f>SUBTOTAL(9,J30:J53)</f>
        <v>13</v>
      </c>
      <c r="K54" s="399">
        <f>SUBTOTAL(9,K30:K53)</f>
        <v>13</v>
      </c>
      <c r="L54" s="400">
        <f>SUBTOTAL(9,L30:L53)</f>
        <v>26</v>
      </c>
      <c r="O54" s="340"/>
      <c r="P54" s="340"/>
      <c r="Q54" s="340"/>
      <c r="R54" s="340"/>
      <c r="S54" s="428"/>
    </row>
    <row r="55" spans="1:19" s="232" customFormat="1" ht="13.5" thickTop="1">
      <c r="A55" s="264"/>
      <c r="B55" s="245"/>
      <c r="C55" s="239"/>
      <c r="D55" s="240"/>
      <c r="E55" s="241"/>
      <c r="F55" s="241"/>
      <c r="G55" s="242"/>
      <c r="H55" s="243"/>
      <c r="I55" s="244"/>
      <c r="J55" s="235"/>
      <c r="K55" s="236"/>
      <c r="L55" s="237">
        <f t="shared" ref="L55" si="27">J55+K55</f>
        <v>0</v>
      </c>
      <c r="O55" s="238"/>
      <c r="P55" s="238"/>
      <c r="Q55" s="238"/>
      <c r="R55" s="238"/>
      <c r="S55" s="278" t="str">
        <f t="shared" ref="S55" si="28">IF(R55&lt;&gt;0,O55&amp;"."&amp;P55&amp;"."&amp;Q55&amp;"."&amp;R55,IF(Q55&lt;&gt;0,O55&amp;"."&amp;P55&amp;"."&amp;Q55,IF(P55&lt;&gt;0,O55&amp;"."&amp;P55,IF(O55&lt;&gt;0,O55,""))))</f>
        <v/>
      </c>
    </row>
    <row r="56" spans="1:19" s="277" customFormat="1" ht="12" thickBot="1">
      <c r="A56" s="274"/>
      <c r="B56" s="290"/>
      <c r="C56" s="291"/>
      <c r="D56" s="246"/>
      <c r="E56" s="247"/>
      <c r="F56" s="247"/>
      <c r="G56" s="248"/>
      <c r="H56" s="275"/>
      <c r="I56" s="276"/>
      <c r="J56" s="234"/>
      <c r="K56" s="249"/>
      <c r="L56" s="250"/>
      <c r="O56" s="233"/>
      <c r="P56" s="233"/>
      <c r="Q56" s="233"/>
      <c r="R56" s="233"/>
      <c r="S56" s="278"/>
    </row>
    <row r="57" spans="1:19" s="83" customFormat="1" ht="20.100000000000001" customHeight="1" thickBot="1">
      <c r="A57" s="317" t="str">
        <f>S57</f>
        <v>TO1-3</v>
      </c>
      <c r="B57" s="316" t="str">
        <f>'DPGF MOe TF'!B57</f>
        <v>5 - ACT</v>
      </c>
      <c r="C57" s="298"/>
      <c r="D57" s="299"/>
      <c r="E57" s="292"/>
      <c r="F57" s="292"/>
      <c r="G57" s="293"/>
      <c r="H57" s="294"/>
      <c r="I57" s="9"/>
      <c r="J57" s="295"/>
      <c r="K57" s="296"/>
      <c r="L57" s="297"/>
      <c r="O57" s="168" t="s">
        <v>95</v>
      </c>
      <c r="P57" s="169"/>
      <c r="Q57" s="169"/>
      <c r="R57" s="169"/>
      <c r="S57" s="427" t="str">
        <f t="shared" si="14"/>
        <v>TO1-3</v>
      </c>
    </row>
    <row r="58" spans="1:19" s="198" customFormat="1" ht="11.25" outlineLevel="1">
      <c r="A58" s="256"/>
      <c r="B58" s="200"/>
      <c r="C58" s="201"/>
      <c r="D58" s="12"/>
      <c r="E58" s="43"/>
      <c r="F58" s="43"/>
      <c r="G58" s="34"/>
      <c r="H58" s="202"/>
      <c r="I58" s="203"/>
      <c r="J58" s="149"/>
      <c r="K58" s="150"/>
      <c r="L58" s="204"/>
      <c r="O58" s="175"/>
      <c r="P58" s="175"/>
      <c r="Q58" s="175"/>
      <c r="R58" s="175"/>
      <c r="S58" s="205"/>
    </row>
    <row r="59" spans="1:19" s="53" customFormat="1" ht="15.75" outlineLevel="1">
      <c r="A59" s="258" t="str">
        <f>S59</f>
        <v>TO1-3.1</v>
      </c>
      <c r="B59" s="104" t="str">
        <f>'DPGF MOe TF'!B59</f>
        <v>5.2 - DCE</v>
      </c>
      <c r="C59" s="48"/>
      <c r="D59" s="49"/>
      <c r="E59" s="50"/>
      <c r="F59" s="50"/>
      <c r="G59" s="51"/>
      <c r="H59" s="52"/>
      <c r="I59" s="105"/>
      <c r="J59" s="149"/>
      <c r="K59" s="151"/>
      <c r="L59" s="146">
        <f t="shared" ref="L59" si="29">J59+K59</f>
        <v>0</v>
      </c>
      <c r="O59" s="170" t="str">
        <f>O57</f>
        <v>TO1-3</v>
      </c>
      <c r="P59" s="171">
        <v>1</v>
      </c>
      <c r="Q59" s="171"/>
      <c r="R59" s="171"/>
      <c r="S59" s="231" t="str">
        <f t="shared" ref="S59:S69" si="30">IF(R59&lt;&gt;0,O59&amp;"."&amp;P59&amp;"."&amp;Q59&amp;"."&amp;R59,IF(Q59&lt;&gt;0,O59&amp;"."&amp;P59&amp;"."&amp;Q59,IF(P59&lt;&gt;0,O59&amp;"."&amp;P59,IF(O59&lt;&gt;0,O59,""))))</f>
        <v>TO1-3.1</v>
      </c>
    </row>
    <row r="60" spans="1:19" s="15" customFormat="1" ht="31.5" customHeight="1" outlineLevel="2">
      <c r="A60" s="318" t="str">
        <f t="shared" ref="A60:A69" si="31">S60</f>
        <v>TO1-3.1.1</v>
      </c>
      <c r="B60" s="414" t="str">
        <f>'DPGF MOe TF'!B60</f>
        <v>- Finalisation des pièces techniques (écrites et graphiques) et financières nécessaires à la consultation des entreprises de travaux</v>
      </c>
      <c r="C60" s="103"/>
      <c r="D60" s="12"/>
      <c r="E60" s="43"/>
      <c r="F60" s="43"/>
      <c r="G60" s="34"/>
      <c r="H60" s="36"/>
      <c r="I60" s="415"/>
      <c r="J60" s="149"/>
      <c r="K60" s="151"/>
      <c r="L60" s="146"/>
      <c r="O60" s="376" t="str">
        <f t="shared" ref="O60:P65" si="32">O59</f>
        <v>TO1-3</v>
      </c>
      <c r="P60" s="376">
        <f t="shared" si="32"/>
        <v>1</v>
      </c>
      <c r="Q60" s="377">
        <v>1</v>
      </c>
      <c r="R60" s="378"/>
      <c r="S60" s="429" t="str">
        <f t="shared" si="30"/>
        <v>TO1-3.1.1</v>
      </c>
    </row>
    <row r="61" spans="1:19" s="2" customFormat="1" ht="18.75" outlineLevel="2">
      <c r="A61" s="259" t="str">
        <f t="shared" si="31"/>
        <v>TO1-3.1.1.1</v>
      </c>
      <c r="B61" s="336" t="str">
        <f>'DPGF MOe TF'!B61</f>
        <v>• Le ou les CCTP ;</v>
      </c>
      <c r="C61" s="100" t="s">
        <v>2</v>
      </c>
      <c r="D61" s="11">
        <v>1</v>
      </c>
      <c r="E61" s="44">
        <v>1</v>
      </c>
      <c r="F61" s="44">
        <v>1</v>
      </c>
      <c r="G61" s="35">
        <v>1</v>
      </c>
      <c r="H61" s="37">
        <f t="shared" ref="H61:H65" si="33">SUM(D61:G61)</f>
        <v>4</v>
      </c>
      <c r="I61" s="9"/>
      <c r="J61" s="142">
        <v>1</v>
      </c>
      <c r="K61" s="148">
        <v>1</v>
      </c>
      <c r="L61" s="144">
        <f t="shared" ref="L61:L69" si="34">J61+K61</f>
        <v>2</v>
      </c>
      <c r="O61" s="173" t="str">
        <f t="shared" si="32"/>
        <v>TO1-3</v>
      </c>
      <c r="P61" s="173">
        <f t="shared" si="32"/>
        <v>1</v>
      </c>
      <c r="Q61" s="172">
        <f>Q60</f>
        <v>1</v>
      </c>
      <c r="R61" s="167">
        <v>1</v>
      </c>
      <c r="S61" s="205" t="str">
        <f t="shared" si="30"/>
        <v>TO1-3.1.1.1</v>
      </c>
    </row>
    <row r="62" spans="1:19" s="2" customFormat="1" ht="18.75" outlineLevel="2">
      <c r="A62" s="259" t="str">
        <f t="shared" si="31"/>
        <v>TO1-3.1.1.2</v>
      </c>
      <c r="B62" s="336" t="str">
        <f>'DPGF MOe TF'!B62</f>
        <v>• Les pièces graphiques nécessaires</v>
      </c>
      <c r="C62" s="100" t="s">
        <v>2</v>
      </c>
      <c r="D62" s="11">
        <v>1</v>
      </c>
      <c r="E62" s="44">
        <v>1</v>
      </c>
      <c r="F62" s="44">
        <v>1</v>
      </c>
      <c r="G62" s="35">
        <v>1</v>
      </c>
      <c r="H62" s="37">
        <f t="shared" si="33"/>
        <v>4</v>
      </c>
      <c r="I62" s="9"/>
      <c r="J62" s="142">
        <v>1</v>
      </c>
      <c r="K62" s="148">
        <v>1</v>
      </c>
      <c r="L62" s="144">
        <f t="shared" si="34"/>
        <v>2</v>
      </c>
      <c r="O62" s="173" t="str">
        <f t="shared" si="32"/>
        <v>TO1-3</v>
      </c>
      <c r="P62" s="173">
        <f t="shared" si="32"/>
        <v>1</v>
      </c>
      <c r="Q62" s="172">
        <f>Q61</f>
        <v>1</v>
      </c>
      <c r="R62" s="167">
        <f>R61+1</f>
        <v>2</v>
      </c>
      <c r="S62" s="205" t="str">
        <f t="shared" si="30"/>
        <v>TO1-3.1.1.2</v>
      </c>
    </row>
    <row r="63" spans="1:19" s="2" customFormat="1" ht="18.75" outlineLevel="2">
      <c r="A63" s="259" t="str">
        <f t="shared" si="31"/>
        <v>TO1-3.1.1.3</v>
      </c>
      <c r="B63" s="336" t="str">
        <f>'DPGF MOe TF'!B63</f>
        <v>• Le ou les cadres de DPGF et/ou BPU</v>
      </c>
      <c r="C63" s="100" t="s">
        <v>2</v>
      </c>
      <c r="D63" s="11">
        <v>1</v>
      </c>
      <c r="E63" s="44">
        <v>1</v>
      </c>
      <c r="F63" s="44">
        <v>1</v>
      </c>
      <c r="G63" s="35">
        <v>1</v>
      </c>
      <c r="H63" s="37">
        <f t="shared" si="33"/>
        <v>4</v>
      </c>
      <c r="I63" s="9"/>
      <c r="J63" s="142">
        <v>1</v>
      </c>
      <c r="K63" s="148">
        <v>1</v>
      </c>
      <c r="L63" s="144">
        <f t="shared" si="34"/>
        <v>2</v>
      </c>
      <c r="O63" s="173" t="str">
        <f t="shared" si="32"/>
        <v>TO1-3</v>
      </c>
      <c r="P63" s="173">
        <f t="shared" si="32"/>
        <v>1</v>
      </c>
      <c r="Q63" s="172">
        <f>Q62</f>
        <v>1</v>
      </c>
      <c r="R63" s="167">
        <f>R62+1</f>
        <v>3</v>
      </c>
      <c r="S63" s="205" t="str">
        <f t="shared" si="30"/>
        <v>TO1-3.1.1.3</v>
      </c>
    </row>
    <row r="64" spans="1:19" s="2" customFormat="1" ht="18.75" outlineLevel="2">
      <c r="A64" s="259" t="str">
        <f t="shared" si="31"/>
        <v>TO1-3.1.1.4</v>
      </c>
      <c r="B64" s="336" t="str">
        <f>'DPGF MOe TF'!B64</f>
        <v>• Le calendrier prévisionnel d’exécution des travaux</v>
      </c>
      <c r="C64" s="100" t="s">
        <v>2</v>
      </c>
      <c r="D64" s="11">
        <v>1</v>
      </c>
      <c r="E64" s="44">
        <v>1</v>
      </c>
      <c r="F64" s="44">
        <v>1</v>
      </c>
      <c r="G64" s="35">
        <v>1</v>
      </c>
      <c r="H64" s="37">
        <f t="shared" si="33"/>
        <v>4</v>
      </c>
      <c r="I64" s="9"/>
      <c r="J64" s="142">
        <v>1</v>
      </c>
      <c r="K64" s="148">
        <v>1</v>
      </c>
      <c r="L64" s="144">
        <f t="shared" si="34"/>
        <v>2</v>
      </c>
      <c r="O64" s="173" t="str">
        <f t="shared" si="32"/>
        <v>TO1-3</v>
      </c>
      <c r="P64" s="173">
        <f t="shared" si="32"/>
        <v>1</v>
      </c>
      <c r="Q64" s="172">
        <f>Q63</f>
        <v>1</v>
      </c>
      <c r="R64" s="167">
        <f>R63+1</f>
        <v>4</v>
      </c>
      <c r="S64" s="205" t="str">
        <f t="shared" si="30"/>
        <v>TO1-3.1.1.4</v>
      </c>
    </row>
    <row r="65" spans="1:19" s="2" customFormat="1" ht="36" outlineLevel="2">
      <c r="A65" s="259" t="str">
        <f t="shared" si="31"/>
        <v>TO1-3.1.2</v>
      </c>
      <c r="B65" s="101" t="str">
        <f>'DPGF MOe TF'!B65</f>
        <v>- Assistance à la Maîtrise d'ouvrage à la finalisation des pièces administratives (qualifications, certifications, critères de sélection des offres,.…)</v>
      </c>
      <c r="C65" s="100" t="s">
        <v>2</v>
      </c>
      <c r="D65" s="11">
        <v>1</v>
      </c>
      <c r="E65" s="44">
        <v>1</v>
      </c>
      <c r="F65" s="44">
        <v>1</v>
      </c>
      <c r="G65" s="35">
        <v>1</v>
      </c>
      <c r="H65" s="37">
        <f t="shared" si="33"/>
        <v>4</v>
      </c>
      <c r="I65" s="9"/>
      <c r="J65" s="142">
        <v>1</v>
      </c>
      <c r="K65" s="148">
        <v>1</v>
      </c>
      <c r="L65" s="144">
        <f t="shared" si="34"/>
        <v>2</v>
      </c>
      <c r="O65" s="173" t="str">
        <f t="shared" si="32"/>
        <v>TO1-3</v>
      </c>
      <c r="P65" s="173">
        <f t="shared" si="32"/>
        <v>1</v>
      </c>
      <c r="Q65" s="172">
        <f t="shared" ref="Q65" si="35">Q64+1</f>
        <v>2</v>
      </c>
      <c r="R65" s="167"/>
      <c r="S65" s="205" t="str">
        <f t="shared" si="30"/>
        <v>TO1-3.1.2</v>
      </c>
    </row>
    <row r="66" spans="1:19" s="53" customFormat="1" ht="15.75" outlineLevel="2">
      <c r="A66" s="258"/>
      <c r="B66" s="416" t="str">
        <f>'DPGF MOe TF'!B66</f>
        <v>DIVERS</v>
      </c>
      <c r="C66" s="48"/>
      <c r="D66" s="49"/>
      <c r="E66" s="50"/>
      <c r="F66" s="50"/>
      <c r="G66" s="51"/>
      <c r="H66" s="52"/>
      <c r="I66" s="105"/>
      <c r="J66" s="149"/>
      <c r="K66" s="151"/>
      <c r="L66" s="146">
        <f t="shared" si="34"/>
        <v>0</v>
      </c>
      <c r="O66" s="173"/>
      <c r="P66" s="173"/>
      <c r="Q66" s="172"/>
      <c r="R66" s="167"/>
      <c r="S66" s="205"/>
    </row>
    <row r="67" spans="1:19" s="2" customFormat="1" ht="15" customHeight="1" outlineLevel="2">
      <c r="A67" s="259" t="str">
        <f t="shared" si="31"/>
        <v>TO1-3.1.3</v>
      </c>
      <c r="B67" s="42" t="str">
        <f>'DPGF MOe TF'!B67</f>
        <v>- Réunions de Maîtrise d'Œuvre / Maîtrise d'Ouvrage</v>
      </c>
      <c r="C67" s="6" t="s">
        <v>2</v>
      </c>
      <c r="D67" s="11">
        <v>1</v>
      </c>
      <c r="E67" s="44">
        <v>1</v>
      </c>
      <c r="F67" s="44">
        <v>1</v>
      </c>
      <c r="G67" s="35">
        <v>1</v>
      </c>
      <c r="H67" s="37">
        <f t="shared" ref="H67:H69" si="36">SUM(D67:G67)</f>
        <v>4</v>
      </c>
      <c r="I67" s="9"/>
      <c r="J67" s="142">
        <v>1</v>
      </c>
      <c r="K67" s="148">
        <v>1</v>
      </c>
      <c r="L67" s="144">
        <f t="shared" si="34"/>
        <v>2</v>
      </c>
      <c r="O67" s="175" t="str">
        <f>O65</f>
        <v>TO1-3</v>
      </c>
      <c r="P67" s="176">
        <f>P65</f>
        <v>1</v>
      </c>
      <c r="Q67" s="176">
        <f>Q65+1</f>
        <v>3</v>
      </c>
      <c r="R67" s="176"/>
      <c r="S67" s="177" t="str">
        <f t="shared" si="30"/>
        <v>TO1-3.1.3</v>
      </c>
    </row>
    <row r="68" spans="1:19" s="2" customFormat="1" ht="15" customHeight="1" outlineLevel="2">
      <c r="A68" s="259" t="str">
        <f t="shared" si="31"/>
        <v>TO1-3.1.4</v>
      </c>
      <c r="B68" s="42" t="str">
        <f>'DPGF MOe TF'!B68</f>
        <v>- Reproduction et diffusion des documents</v>
      </c>
      <c r="C68" s="6" t="s">
        <v>2</v>
      </c>
      <c r="D68" s="11">
        <v>1</v>
      </c>
      <c r="E68" s="44">
        <v>1</v>
      </c>
      <c r="F68" s="44">
        <v>1</v>
      </c>
      <c r="G68" s="35">
        <v>1</v>
      </c>
      <c r="H68" s="37">
        <f t="shared" si="36"/>
        <v>4</v>
      </c>
      <c r="I68" s="9"/>
      <c r="J68" s="142">
        <v>1</v>
      </c>
      <c r="K68" s="143">
        <v>1</v>
      </c>
      <c r="L68" s="144">
        <f t="shared" si="34"/>
        <v>2</v>
      </c>
      <c r="O68" s="178" t="str">
        <f>O67</f>
        <v>TO1-3</v>
      </c>
      <c r="P68" s="176">
        <f>P67</f>
        <v>1</v>
      </c>
      <c r="Q68" s="176">
        <f>Q67+1</f>
        <v>4</v>
      </c>
      <c r="R68" s="176"/>
      <c r="S68" s="177" t="str">
        <f t="shared" si="30"/>
        <v>TO1-3.1.4</v>
      </c>
    </row>
    <row r="69" spans="1:19" s="2" customFormat="1" ht="15" customHeight="1" outlineLevel="2">
      <c r="A69" s="259" t="str">
        <f t="shared" si="31"/>
        <v>TO1-3.1.5</v>
      </c>
      <c r="B69" s="47" t="str">
        <f>'DPGF MOe TF'!B69</f>
        <v>- Autres éventuellement</v>
      </c>
      <c r="C69" s="6" t="s">
        <v>2</v>
      </c>
      <c r="D69" s="11">
        <v>1</v>
      </c>
      <c r="E69" s="44">
        <v>1</v>
      </c>
      <c r="F69" s="44">
        <v>1</v>
      </c>
      <c r="G69" s="35">
        <v>1</v>
      </c>
      <c r="H69" s="37">
        <f t="shared" si="36"/>
        <v>4</v>
      </c>
      <c r="I69" s="9"/>
      <c r="J69" s="313">
        <v>1</v>
      </c>
      <c r="K69" s="314">
        <v>1</v>
      </c>
      <c r="L69" s="315">
        <f t="shared" si="34"/>
        <v>2</v>
      </c>
      <c r="O69" s="178" t="str">
        <f>O68</f>
        <v>TO1-3</v>
      </c>
      <c r="P69" s="176">
        <f>P68</f>
        <v>1</v>
      </c>
      <c r="Q69" s="178">
        <f>Q68+1</f>
        <v>5</v>
      </c>
      <c r="R69" s="176"/>
      <c r="S69" s="177" t="str">
        <f t="shared" si="30"/>
        <v>TO1-3.1.5</v>
      </c>
    </row>
    <row r="70" spans="1:19" s="206" customFormat="1" ht="11.25" outlineLevel="1">
      <c r="A70" s="379"/>
      <c r="B70" s="380"/>
      <c r="C70" s="381"/>
      <c r="D70" s="12"/>
      <c r="E70" s="43"/>
      <c r="F70" s="43"/>
      <c r="G70" s="34"/>
      <c r="H70" s="202"/>
      <c r="I70" s="203"/>
      <c r="J70" s="149"/>
      <c r="K70" s="151"/>
      <c r="L70" s="204"/>
      <c r="O70" s="178"/>
      <c r="P70" s="178"/>
      <c r="Q70" s="176"/>
      <c r="R70" s="175"/>
      <c r="S70" s="205"/>
    </row>
    <row r="71" spans="1:19" s="15" customFormat="1" ht="19.5" outlineLevel="1">
      <c r="A71" s="318"/>
      <c r="B71" s="366" t="str">
        <f>'DPGF MOe TF'!B71</f>
        <v>TOTAL 5.2 - DCE</v>
      </c>
      <c r="C71" s="367"/>
      <c r="D71" s="368">
        <f>SUBTOTAL(9,D58:D70)</f>
        <v>8</v>
      </c>
      <c r="E71" s="369">
        <f>SUBTOTAL(9,E58:E70)</f>
        <v>8</v>
      </c>
      <c r="F71" s="369">
        <f>SUBTOTAL(9,F58:F70)</f>
        <v>8</v>
      </c>
      <c r="G71" s="370">
        <f>SUBTOTAL(9,G58:G70)</f>
        <v>8</v>
      </c>
      <c r="H71" s="371">
        <f>SUBTOTAL(9,H58:H70)</f>
        <v>32</v>
      </c>
      <c r="I71" s="372"/>
      <c r="J71" s="373">
        <f>SUBTOTAL(9,J58:J70)</f>
        <v>8</v>
      </c>
      <c r="K71" s="374">
        <f>SUBTOTAL(9,K58:K70)</f>
        <v>8</v>
      </c>
      <c r="L71" s="375">
        <f>SUBTOTAL(9,L58:L70)</f>
        <v>16</v>
      </c>
      <c r="O71" s="376"/>
      <c r="P71" s="376"/>
      <c r="Q71" s="377"/>
      <c r="R71" s="378"/>
      <c r="S71" s="429"/>
    </row>
    <row r="72" spans="1:19" s="198" customFormat="1" ht="11.25" outlineLevel="1">
      <c r="A72" s="256"/>
      <c r="B72" s="200"/>
      <c r="C72" s="201"/>
      <c r="D72" s="12"/>
      <c r="E72" s="43"/>
      <c r="F72" s="43"/>
      <c r="G72" s="34"/>
      <c r="H72" s="202"/>
      <c r="I72" s="203"/>
      <c r="J72" s="149"/>
      <c r="K72" s="150"/>
      <c r="L72" s="204"/>
      <c r="O72" s="175"/>
      <c r="P72" s="175"/>
      <c r="Q72" s="175"/>
      <c r="R72" s="175"/>
      <c r="S72" s="205"/>
    </row>
    <row r="73" spans="1:19" s="53" customFormat="1" ht="15.75" outlineLevel="1">
      <c r="A73" s="258" t="str">
        <f>S73</f>
        <v>TO1-3.2</v>
      </c>
      <c r="B73" s="104" t="str">
        <f>'DPGF MOe TF'!B73</f>
        <v>5.3 -  Assistance pendant la phase de consultation</v>
      </c>
      <c r="C73" s="48"/>
      <c r="D73" s="49"/>
      <c r="E73" s="50"/>
      <c r="F73" s="50"/>
      <c r="G73" s="51"/>
      <c r="H73" s="52"/>
      <c r="I73" s="105"/>
      <c r="J73" s="149"/>
      <c r="K73" s="151"/>
      <c r="L73" s="146">
        <f t="shared" ref="L73:L81" si="37">J73+K73</f>
        <v>0</v>
      </c>
      <c r="O73" s="170" t="str">
        <f>O57</f>
        <v>TO1-3</v>
      </c>
      <c r="P73" s="171">
        <f>P59+1</f>
        <v>2</v>
      </c>
      <c r="Q73" s="171"/>
      <c r="R73" s="171"/>
      <c r="S73" s="231" t="str">
        <f t="shared" si="14"/>
        <v>TO1-3.2</v>
      </c>
    </row>
    <row r="74" spans="1:19" s="2" customFormat="1" ht="24" outlineLevel="2">
      <c r="A74" s="259" t="str">
        <f t="shared" ref="A74:A85" si="38">S74</f>
        <v>TO1-3.2.1</v>
      </c>
      <c r="B74" s="101" t="str">
        <f>'DPGF MOe TF'!B74</f>
        <v>- Assistance à la maîtrise d’ouvrage sur les réponses à apporter aux questions posées par les candidats</v>
      </c>
      <c r="C74" s="100" t="s">
        <v>2</v>
      </c>
      <c r="D74" s="11">
        <v>1</v>
      </c>
      <c r="E74" s="44">
        <v>1</v>
      </c>
      <c r="F74" s="44">
        <v>1</v>
      </c>
      <c r="G74" s="35">
        <v>1</v>
      </c>
      <c r="H74" s="37">
        <f t="shared" ref="H74" si="39">SUM(D74:G74)</f>
        <v>4</v>
      </c>
      <c r="I74" s="9"/>
      <c r="J74" s="142">
        <v>1</v>
      </c>
      <c r="K74" s="148">
        <v>1</v>
      </c>
      <c r="L74" s="144">
        <f t="shared" si="37"/>
        <v>2</v>
      </c>
      <c r="O74" s="173" t="str">
        <f>O73</f>
        <v>TO1-3</v>
      </c>
      <c r="P74" s="173">
        <f>P73</f>
        <v>2</v>
      </c>
      <c r="Q74" s="172">
        <v>1</v>
      </c>
      <c r="R74" s="167"/>
      <c r="S74" s="205" t="str">
        <f t="shared" si="14"/>
        <v>TO1-3.2.1</v>
      </c>
    </row>
    <row r="75" spans="1:19" s="2" customFormat="1" ht="24" outlineLevel="2">
      <c r="A75" s="259" t="str">
        <f t="shared" si="38"/>
        <v>TO1-3.2.2</v>
      </c>
      <c r="B75" s="101" t="str">
        <f>'DPGF MOe TF'!B75</f>
        <v>- Organisation et visites des bâtiments avec les entreprises candidates.</v>
      </c>
      <c r="C75" s="100" t="s">
        <v>2</v>
      </c>
      <c r="D75" s="11">
        <v>1</v>
      </c>
      <c r="E75" s="44">
        <v>1</v>
      </c>
      <c r="F75" s="44">
        <v>1</v>
      </c>
      <c r="G75" s="35">
        <v>1</v>
      </c>
      <c r="H75" s="37">
        <f t="shared" ref="H75:H81" si="40">SUM(D75:G75)</f>
        <v>4</v>
      </c>
      <c r="I75" s="9"/>
      <c r="J75" s="142">
        <v>1</v>
      </c>
      <c r="K75" s="148">
        <v>1</v>
      </c>
      <c r="L75" s="144">
        <f t="shared" si="37"/>
        <v>2</v>
      </c>
      <c r="O75" s="173" t="str">
        <f>O73</f>
        <v>TO1-3</v>
      </c>
      <c r="P75" s="173">
        <f>P73</f>
        <v>2</v>
      </c>
      <c r="Q75" s="172">
        <f>Q74+1</f>
        <v>2</v>
      </c>
      <c r="R75" s="167"/>
      <c r="S75" s="205" t="str">
        <f t="shared" si="14"/>
        <v>TO1-3.2.2</v>
      </c>
    </row>
    <row r="76" spans="1:19" s="206" customFormat="1" ht="11.25" outlineLevel="1">
      <c r="A76" s="379"/>
      <c r="B76" s="380"/>
      <c r="C76" s="381"/>
      <c r="D76" s="12"/>
      <c r="E76" s="43"/>
      <c r="F76" s="43"/>
      <c r="G76" s="34"/>
      <c r="H76" s="202"/>
      <c r="I76" s="203"/>
      <c r="J76" s="149"/>
      <c r="K76" s="151"/>
      <c r="L76" s="204"/>
      <c r="O76" s="178"/>
      <c r="P76" s="178"/>
      <c r="Q76" s="176"/>
      <c r="R76" s="175"/>
      <c r="S76" s="205"/>
    </row>
    <row r="77" spans="1:19" s="15" customFormat="1" ht="19.5" outlineLevel="1">
      <c r="A77" s="318"/>
      <c r="B77" s="366" t="str">
        <f>'DPGF MOe TF'!B77</f>
        <v>TOTAL 5.3 -  Assistance pendant la phase de consultation</v>
      </c>
      <c r="C77" s="367"/>
      <c r="D77" s="368">
        <f>SUBTOTAL(9,D73:D76)</f>
        <v>2</v>
      </c>
      <c r="E77" s="369">
        <f>SUBTOTAL(9,E73:E76)</f>
        <v>2</v>
      </c>
      <c r="F77" s="369">
        <f>SUBTOTAL(9,F73:F76)</f>
        <v>2</v>
      </c>
      <c r="G77" s="370">
        <f>SUBTOTAL(9,G73:G76)</f>
        <v>2</v>
      </c>
      <c r="H77" s="371">
        <f>SUBTOTAL(9,H73:H76)</f>
        <v>8</v>
      </c>
      <c r="I77" s="372"/>
      <c r="J77" s="373">
        <f>SUBTOTAL(9,J73:J76)</f>
        <v>2</v>
      </c>
      <c r="K77" s="374">
        <f>SUBTOTAL(9,K73:K76)</f>
        <v>2</v>
      </c>
      <c r="L77" s="375">
        <f>SUBTOTAL(9,L73:L76)</f>
        <v>4</v>
      </c>
      <c r="O77" s="376"/>
      <c r="P77" s="376"/>
      <c r="Q77" s="377"/>
      <c r="R77" s="378"/>
      <c r="S77" s="429"/>
    </row>
    <row r="78" spans="1:19" s="198" customFormat="1" ht="11.25" outlineLevel="1">
      <c r="A78" s="256"/>
      <c r="B78" s="200"/>
      <c r="C78" s="201"/>
      <c r="D78" s="12"/>
      <c r="E78" s="43"/>
      <c r="F78" s="43"/>
      <c r="G78" s="34"/>
      <c r="H78" s="202"/>
      <c r="I78" s="203"/>
      <c r="J78" s="149"/>
      <c r="K78" s="150"/>
      <c r="L78" s="204"/>
      <c r="O78" s="175"/>
      <c r="P78" s="175"/>
      <c r="Q78" s="175"/>
      <c r="R78" s="175"/>
      <c r="S78" s="205"/>
    </row>
    <row r="79" spans="1:19" s="91" customFormat="1" ht="8.1" customHeight="1" outlineLevel="1">
      <c r="A79" s="260"/>
      <c r="B79" s="84"/>
      <c r="C79" s="85"/>
      <c r="D79" s="86"/>
      <c r="E79" s="87"/>
      <c r="F79" s="87"/>
      <c r="G79" s="88"/>
      <c r="H79" s="89">
        <f t="shared" si="40"/>
        <v>0</v>
      </c>
      <c r="I79" s="382"/>
      <c r="J79" s="149"/>
      <c r="K79" s="150"/>
      <c r="L79" s="146">
        <f t="shared" si="37"/>
        <v>0</v>
      </c>
      <c r="O79" s="378"/>
      <c r="P79" s="378"/>
      <c r="Q79" s="378"/>
      <c r="R79" s="378"/>
      <c r="S79" s="429" t="str">
        <f t="shared" si="14"/>
        <v/>
      </c>
    </row>
    <row r="80" spans="1:19" s="53" customFormat="1" ht="15.75" outlineLevel="1">
      <c r="A80" s="258" t="str">
        <f t="shared" si="38"/>
        <v>TO1-3.3</v>
      </c>
      <c r="B80" s="104" t="str">
        <f>'DPGF MOe TF'!B80</f>
        <v>5.4 - Assistance pour l’examen des candidatures et l’analyse des offres</v>
      </c>
      <c r="C80" s="48"/>
      <c r="D80" s="49"/>
      <c r="E80" s="50"/>
      <c r="F80" s="50"/>
      <c r="G80" s="51"/>
      <c r="H80" s="52">
        <f t="shared" si="40"/>
        <v>0</v>
      </c>
      <c r="I80" s="105"/>
      <c r="J80" s="149"/>
      <c r="K80" s="151"/>
      <c r="L80" s="146">
        <f t="shared" si="37"/>
        <v>0</v>
      </c>
      <c r="O80" s="170" t="str">
        <f>O57</f>
        <v>TO1-3</v>
      </c>
      <c r="P80" s="171">
        <f>P73+1</f>
        <v>3</v>
      </c>
      <c r="Q80" s="171"/>
      <c r="R80" s="171"/>
      <c r="S80" s="231" t="str">
        <f t="shared" si="14"/>
        <v>TO1-3.3</v>
      </c>
    </row>
    <row r="81" spans="1:19" s="111" customFormat="1" ht="15.75" outlineLevel="2">
      <c r="A81" s="265" t="str">
        <f t="shared" si="38"/>
        <v>TO1-3.3.1</v>
      </c>
      <c r="B81" s="101" t="str">
        <f>'DPGF MOe TF'!B81</f>
        <v>- Analyse des candidatures</v>
      </c>
      <c r="C81" s="110" t="s">
        <v>2</v>
      </c>
      <c r="D81" s="153">
        <v>1</v>
      </c>
      <c r="E81" s="154">
        <v>1</v>
      </c>
      <c r="F81" s="154">
        <v>1</v>
      </c>
      <c r="G81" s="155">
        <v>1</v>
      </c>
      <c r="H81" s="156">
        <f t="shared" si="40"/>
        <v>4</v>
      </c>
      <c r="J81" s="142">
        <v>1</v>
      </c>
      <c r="K81" s="143">
        <v>1</v>
      </c>
      <c r="L81" s="144">
        <f t="shared" si="37"/>
        <v>2</v>
      </c>
      <c r="O81" s="173" t="str">
        <f>O57</f>
        <v>TO1-3</v>
      </c>
      <c r="P81" s="173">
        <f t="shared" ref="O81:P82" si="41">P80</f>
        <v>3</v>
      </c>
      <c r="Q81" s="172">
        <v>1</v>
      </c>
      <c r="R81" s="167"/>
      <c r="S81" s="205" t="str">
        <f t="shared" si="14"/>
        <v>TO1-3.3.1</v>
      </c>
    </row>
    <row r="82" spans="1:19" s="423" customFormat="1" ht="15.75" outlineLevel="2">
      <c r="A82" s="417" t="str">
        <f t="shared" si="38"/>
        <v>TO1-3.3.2</v>
      </c>
      <c r="B82" s="414" t="str">
        <f>'DPGF MOe TF'!B82</f>
        <v>- Analyse des offres, comprenant :</v>
      </c>
      <c r="C82" s="418"/>
      <c r="D82" s="419"/>
      <c r="E82" s="420"/>
      <c r="F82" s="420"/>
      <c r="G82" s="421"/>
      <c r="H82" s="422"/>
      <c r="J82" s="149"/>
      <c r="K82" s="150"/>
      <c r="L82" s="146"/>
      <c r="O82" s="376" t="str">
        <f t="shared" si="41"/>
        <v>TO1-3</v>
      </c>
      <c r="P82" s="376">
        <f>P80</f>
        <v>3</v>
      </c>
      <c r="Q82" s="377">
        <f>Q81+1</f>
        <v>2</v>
      </c>
      <c r="R82" s="378"/>
      <c r="S82" s="429" t="str">
        <f t="shared" si="14"/>
        <v>TO1-3.3.2</v>
      </c>
    </row>
    <row r="83" spans="1:19" s="423" customFormat="1" ht="24" outlineLevel="2">
      <c r="A83" s="265" t="str">
        <f t="shared" si="38"/>
        <v>TO1-3.3.2.1</v>
      </c>
      <c r="B83" s="336" t="str">
        <f>'DPGF MOe TF'!B83</f>
        <v xml:space="preserve">. un pré-rapport avec une liste de questions appropriée visant à faire préciser les offres </v>
      </c>
      <c r="C83" s="110" t="s">
        <v>2</v>
      </c>
      <c r="D83" s="153">
        <v>1</v>
      </c>
      <c r="E83" s="154">
        <v>1</v>
      </c>
      <c r="F83" s="154">
        <v>1</v>
      </c>
      <c r="G83" s="155">
        <v>1</v>
      </c>
      <c r="H83" s="156">
        <f t="shared" ref="H83:H85" si="42">SUM(D83:G83)</f>
        <v>4</v>
      </c>
      <c r="J83" s="142">
        <v>1</v>
      </c>
      <c r="K83" s="143">
        <v>1</v>
      </c>
      <c r="L83" s="144">
        <f t="shared" ref="L83:L89" si="43">J83+K83</f>
        <v>2</v>
      </c>
      <c r="O83" s="376" t="str">
        <f>O59</f>
        <v>TO1-3</v>
      </c>
      <c r="P83" s="376">
        <f t="shared" ref="P83" si="44">P82</f>
        <v>3</v>
      </c>
      <c r="Q83" s="377">
        <f>Q82</f>
        <v>2</v>
      </c>
      <c r="R83" s="378">
        <v>1</v>
      </c>
      <c r="S83" s="429" t="str">
        <f t="shared" si="14"/>
        <v>TO1-3.3.2.1</v>
      </c>
    </row>
    <row r="84" spans="1:19" s="111" customFormat="1" ht="24" outlineLevel="2">
      <c r="A84" s="265" t="str">
        <f t="shared" si="38"/>
        <v>TO1-3.3.2.2</v>
      </c>
      <c r="B84" s="336" t="str">
        <f>'DPGF MOe TF'!B84</f>
        <v>. Analyse des réponses aux questions des entreprises, auditions,…</v>
      </c>
      <c r="C84" s="110" t="s">
        <v>2</v>
      </c>
      <c r="D84" s="153">
        <v>1</v>
      </c>
      <c r="E84" s="154">
        <v>1</v>
      </c>
      <c r="F84" s="154">
        <v>1</v>
      </c>
      <c r="G84" s="155">
        <v>1</v>
      </c>
      <c r="H84" s="156">
        <f t="shared" si="42"/>
        <v>4</v>
      </c>
      <c r="J84" s="142">
        <v>1</v>
      </c>
      <c r="K84" s="143">
        <v>1</v>
      </c>
      <c r="L84" s="144">
        <f t="shared" si="43"/>
        <v>2</v>
      </c>
      <c r="O84" s="173" t="str">
        <f t="shared" ref="O84" si="45">O83</f>
        <v>TO1-3</v>
      </c>
      <c r="P84" s="173">
        <f>P82</f>
        <v>3</v>
      </c>
      <c r="Q84" s="172">
        <f>Q83</f>
        <v>2</v>
      </c>
      <c r="R84" s="167">
        <f>R83+1</f>
        <v>2</v>
      </c>
      <c r="S84" s="205" t="str">
        <f t="shared" si="14"/>
        <v>TO1-3.3.2.2</v>
      </c>
    </row>
    <row r="85" spans="1:19" s="111" customFormat="1" ht="15.75" outlineLevel="2">
      <c r="A85" s="265" t="str">
        <f t="shared" si="38"/>
        <v>TO1-3.3.2.3</v>
      </c>
      <c r="B85" s="336" t="str">
        <f>'DPGF MOe TF'!B85</f>
        <v>. un rapport défnitif</v>
      </c>
      <c r="C85" s="110" t="s">
        <v>2</v>
      </c>
      <c r="D85" s="153">
        <v>1</v>
      </c>
      <c r="E85" s="154">
        <v>1</v>
      </c>
      <c r="F85" s="154">
        <v>1</v>
      </c>
      <c r="G85" s="155">
        <v>1</v>
      </c>
      <c r="H85" s="156">
        <f t="shared" si="42"/>
        <v>4</v>
      </c>
      <c r="J85" s="142">
        <v>1</v>
      </c>
      <c r="K85" s="143">
        <v>1</v>
      </c>
      <c r="L85" s="144">
        <f t="shared" si="43"/>
        <v>2</v>
      </c>
      <c r="O85" s="173" t="str">
        <f>O61</f>
        <v>TO1-3</v>
      </c>
      <c r="P85" s="173">
        <f t="shared" ref="P85" si="46">P84</f>
        <v>3</v>
      </c>
      <c r="Q85" s="172">
        <f>Q84</f>
        <v>2</v>
      </c>
      <c r="R85" s="167">
        <f>R84+1</f>
        <v>3</v>
      </c>
      <c r="S85" s="205" t="str">
        <f t="shared" si="14"/>
        <v>TO1-3.3.2.3</v>
      </c>
    </row>
    <row r="86" spans="1:19" s="53" customFormat="1" ht="15.75" outlineLevel="2">
      <c r="A86" s="258"/>
      <c r="B86" s="416" t="str">
        <f>'DPGF MOe TF'!B86</f>
        <v>DIVERS</v>
      </c>
      <c r="C86" s="48"/>
      <c r="D86" s="49"/>
      <c r="E86" s="50"/>
      <c r="F86" s="50"/>
      <c r="G86" s="51"/>
      <c r="H86" s="52"/>
      <c r="I86" s="105"/>
      <c r="J86" s="149"/>
      <c r="K86" s="151"/>
      <c r="L86" s="146">
        <f t="shared" si="43"/>
        <v>0</v>
      </c>
      <c r="O86" s="173"/>
      <c r="P86" s="173"/>
      <c r="Q86" s="172"/>
      <c r="R86" s="167"/>
      <c r="S86" s="205"/>
    </row>
    <row r="87" spans="1:19" s="2" customFormat="1" ht="15" customHeight="1" outlineLevel="2">
      <c r="A87" s="259" t="str">
        <f t="shared" ref="A87:A89" si="47">S87</f>
        <v>TO1-3.3.3</v>
      </c>
      <c r="B87" s="42" t="str">
        <f>'DPGF MOe TF'!B87</f>
        <v>- Réunions de Maîtrise d'Œuvre / Maîtrise d'Ouvrage</v>
      </c>
      <c r="C87" s="6" t="s">
        <v>2</v>
      </c>
      <c r="D87" s="11">
        <v>1</v>
      </c>
      <c r="E87" s="44">
        <v>1</v>
      </c>
      <c r="F87" s="44">
        <v>1</v>
      </c>
      <c r="G87" s="35">
        <v>1</v>
      </c>
      <c r="H87" s="37">
        <f t="shared" ref="H87:H89" si="48">SUM(D87:G87)</f>
        <v>4</v>
      </c>
      <c r="I87" s="9"/>
      <c r="J87" s="142">
        <v>1</v>
      </c>
      <c r="K87" s="148">
        <v>1</v>
      </c>
      <c r="L87" s="144">
        <f t="shared" si="43"/>
        <v>2</v>
      </c>
      <c r="O87" s="175" t="str">
        <f>O85</f>
        <v>TO1-3</v>
      </c>
      <c r="P87" s="176">
        <f>P85</f>
        <v>3</v>
      </c>
      <c r="Q87" s="176">
        <f>Q85+1</f>
        <v>3</v>
      </c>
      <c r="R87" s="176"/>
      <c r="S87" s="177" t="str">
        <f t="shared" ref="S87:S89" si="49">IF(R87&lt;&gt;0,O87&amp;"."&amp;P87&amp;"."&amp;Q87&amp;"."&amp;R87,IF(Q87&lt;&gt;0,O87&amp;"."&amp;P87&amp;"."&amp;Q87,IF(P87&lt;&gt;0,O87&amp;"."&amp;P87,IF(O87&lt;&gt;0,O87,""))))</f>
        <v>TO1-3.3.3</v>
      </c>
    </row>
    <row r="88" spans="1:19" s="2" customFormat="1" ht="15" customHeight="1" outlineLevel="2">
      <c r="A88" s="259" t="str">
        <f t="shared" si="47"/>
        <v>TO1-3.3.4</v>
      </c>
      <c r="B88" s="42" t="str">
        <f>'DPGF MOe TF'!B88</f>
        <v>- Reproduction et diffusion des documents</v>
      </c>
      <c r="C88" s="6" t="s">
        <v>2</v>
      </c>
      <c r="D88" s="11">
        <v>1</v>
      </c>
      <c r="E88" s="44">
        <v>1</v>
      </c>
      <c r="F88" s="44">
        <v>1</v>
      </c>
      <c r="G88" s="35">
        <v>1</v>
      </c>
      <c r="H88" s="37">
        <f t="shared" si="48"/>
        <v>4</v>
      </c>
      <c r="I88" s="9"/>
      <c r="J88" s="142">
        <v>1</v>
      </c>
      <c r="K88" s="143">
        <v>1</v>
      </c>
      <c r="L88" s="144">
        <f t="shared" si="43"/>
        <v>2</v>
      </c>
      <c r="O88" s="178" t="str">
        <f>O87</f>
        <v>TO1-3</v>
      </c>
      <c r="P88" s="176">
        <f>P87</f>
        <v>3</v>
      </c>
      <c r="Q88" s="176">
        <f>Q87+1</f>
        <v>4</v>
      </c>
      <c r="R88" s="176"/>
      <c r="S88" s="177" t="str">
        <f t="shared" si="49"/>
        <v>TO1-3.3.4</v>
      </c>
    </row>
    <row r="89" spans="1:19" s="2" customFormat="1" ht="15" customHeight="1" outlineLevel="2">
      <c r="A89" s="259" t="str">
        <f t="shared" si="47"/>
        <v>TO1-3.3.5</v>
      </c>
      <c r="B89" s="47" t="str">
        <f>'DPGF MOe TF'!B89</f>
        <v>- Autres éventuellement</v>
      </c>
      <c r="C89" s="6" t="s">
        <v>2</v>
      </c>
      <c r="D89" s="11">
        <v>1</v>
      </c>
      <c r="E89" s="44">
        <v>1</v>
      </c>
      <c r="F89" s="44">
        <v>1</v>
      </c>
      <c r="G89" s="35">
        <v>1</v>
      </c>
      <c r="H89" s="37">
        <f t="shared" si="48"/>
        <v>4</v>
      </c>
      <c r="I89" s="9"/>
      <c r="J89" s="313">
        <v>1</v>
      </c>
      <c r="K89" s="314">
        <v>1</v>
      </c>
      <c r="L89" s="315">
        <f t="shared" si="43"/>
        <v>2</v>
      </c>
      <c r="O89" s="178" t="str">
        <f>O88</f>
        <v>TO1-3</v>
      </c>
      <c r="P89" s="176">
        <f>P88</f>
        <v>3</v>
      </c>
      <c r="Q89" s="178">
        <f>Q88+1</f>
        <v>5</v>
      </c>
      <c r="R89" s="176"/>
      <c r="S89" s="177" t="str">
        <f t="shared" si="49"/>
        <v>TO1-3.3.5</v>
      </c>
    </row>
    <row r="90" spans="1:19" s="206" customFormat="1" ht="11.25" outlineLevel="1">
      <c r="A90" s="379"/>
      <c r="B90" s="380"/>
      <c r="C90" s="381"/>
      <c r="D90" s="12"/>
      <c r="E90" s="43"/>
      <c r="F90" s="43"/>
      <c r="G90" s="34"/>
      <c r="H90" s="202"/>
      <c r="I90" s="203"/>
      <c r="J90" s="149"/>
      <c r="K90" s="151"/>
      <c r="L90" s="204"/>
      <c r="O90" s="178"/>
      <c r="P90" s="178"/>
      <c r="Q90" s="176"/>
      <c r="R90" s="175"/>
      <c r="S90" s="205"/>
    </row>
    <row r="91" spans="1:19" s="15" customFormat="1" ht="19.5" outlineLevel="1">
      <c r="A91" s="318"/>
      <c r="B91" s="383" t="str">
        <f>'DPGF MOe TF'!B91</f>
        <v>TOTAL 5.4 - Assistance pour l’examen des candidatures et l’analyse des offres</v>
      </c>
      <c r="C91" s="367"/>
      <c r="D91" s="368">
        <f>SUBTOTAL(9,D80:D90)</f>
        <v>7</v>
      </c>
      <c r="E91" s="369">
        <f>SUBTOTAL(9,E80:E90)</f>
        <v>7</v>
      </c>
      <c r="F91" s="369">
        <f>SUBTOTAL(9,F80:F90)</f>
        <v>7</v>
      </c>
      <c r="G91" s="370">
        <f>SUBTOTAL(9,G80:G90)</f>
        <v>7</v>
      </c>
      <c r="H91" s="371">
        <f>SUBTOTAL(9,H80:H90)</f>
        <v>28</v>
      </c>
      <c r="I91" s="372"/>
      <c r="J91" s="373">
        <f>SUBTOTAL(9,J80:J90)</f>
        <v>7</v>
      </c>
      <c r="K91" s="374">
        <f>SUBTOTAL(9,K80:K90)</f>
        <v>7</v>
      </c>
      <c r="L91" s="375">
        <f>SUBTOTAL(9,L80:L90)</f>
        <v>14</v>
      </c>
      <c r="O91" s="376"/>
      <c r="P91" s="376"/>
      <c r="Q91" s="377"/>
      <c r="R91" s="378"/>
      <c r="S91" s="429"/>
    </row>
    <row r="92" spans="1:19" s="198" customFormat="1" ht="11.25" outlineLevel="1">
      <c r="A92" s="256"/>
      <c r="B92" s="200"/>
      <c r="C92" s="201"/>
      <c r="D92" s="12"/>
      <c r="E92" s="43"/>
      <c r="F92" s="43"/>
      <c r="G92" s="34"/>
      <c r="H92" s="202"/>
      <c r="I92" s="203"/>
      <c r="J92" s="149"/>
      <c r="K92" s="150"/>
      <c r="L92" s="204"/>
      <c r="O92" s="175"/>
      <c r="P92" s="175"/>
      <c r="Q92" s="175"/>
      <c r="R92" s="175"/>
      <c r="S92" s="205"/>
    </row>
    <row r="93" spans="1:19" s="53" customFormat="1" ht="15.75" outlineLevel="1">
      <c r="A93" s="258" t="str">
        <f t="shared" ref="A93:A94" si="50">S93</f>
        <v>TO1-3.4</v>
      </c>
      <c r="B93" s="104" t="str">
        <f>'DPGF MOe TF'!B93</f>
        <v>5.5 - Assistance préalable à la notification des marchés</v>
      </c>
      <c r="C93" s="48"/>
      <c r="D93" s="49"/>
      <c r="E93" s="50"/>
      <c r="F93" s="50"/>
      <c r="G93" s="51"/>
      <c r="H93" s="52">
        <f t="shared" ref="H93:H94" si="51">SUM(D93:G93)</f>
        <v>0</v>
      </c>
      <c r="I93" s="105"/>
      <c r="J93" s="149"/>
      <c r="K93" s="151"/>
      <c r="L93" s="146">
        <f t="shared" ref="L93:L98" si="52">J93+K93</f>
        <v>0</v>
      </c>
      <c r="O93" s="170" t="str">
        <f>O89</f>
        <v>TO1-3</v>
      </c>
      <c r="P93" s="171">
        <f>P84+1</f>
        <v>4</v>
      </c>
      <c r="Q93" s="171"/>
      <c r="R93" s="171"/>
      <c r="S93" s="231" t="str">
        <f t="shared" ref="S93:S94" si="53">IF(R93&lt;&gt;0,O93&amp;"."&amp;P93&amp;"."&amp;Q93&amp;"."&amp;R93,IF(Q93&lt;&gt;0,O93&amp;"."&amp;P93&amp;"."&amp;Q93,IF(P93&lt;&gt;0,O93&amp;"."&amp;P93,IF(O93&lt;&gt;0,O93,""))))</f>
        <v>TO1-3.4</v>
      </c>
    </row>
    <row r="94" spans="1:19" s="111" customFormat="1" ht="24" outlineLevel="2">
      <c r="A94" s="265" t="str">
        <f t="shared" si="50"/>
        <v>TO1-3.4.1</v>
      </c>
      <c r="B94" s="101" t="str">
        <f>'DPGF MOe TF'!B94</f>
        <v>- Assistance à la Maîtrise d'Ouvrage à la mise au point des marchés de travaux</v>
      </c>
      <c r="C94" s="110" t="s">
        <v>2</v>
      </c>
      <c r="D94" s="153">
        <v>1</v>
      </c>
      <c r="E94" s="154">
        <v>1</v>
      </c>
      <c r="F94" s="154">
        <v>1</v>
      </c>
      <c r="G94" s="155">
        <v>1</v>
      </c>
      <c r="H94" s="156">
        <f t="shared" si="51"/>
        <v>4</v>
      </c>
      <c r="J94" s="142">
        <v>1</v>
      </c>
      <c r="K94" s="143">
        <v>1</v>
      </c>
      <c r="L94" s="144">
        <f t="shared" si="52"/>
        <v>2</v>
      </c>
      <c r="O94" s="173" t="str">
        <f>O93</f>
        <v>TO1-3</v>
      </c>
      <c r="P94" s="173">
        <f t="shared" ref="P94" si="54">P93</f>
        <v>4</v>
      </c>
      <c r="Q94" s="172">
        <v>1</v>
      </c>
      <c r="R94" s="167"/>
      <c r="S94" s="205" t="str">
        <f t="shared" si="53"/>
        <v>TO1-3.4.1</v>
      </c>
    </row>
    <row r="95" spans="1:19" s="206" customFormat="1" ht="11.25" outlineLevel="1">
      <c r="A95" s="379"/>
      <c r="B95" s="380"/>
      <c r="C95" s="381"/>
      <c r="D95" s="12"/>
      <c r="E95" s="43"/>
      <c r="F95" s="43"/>
      <c r="G95" s="34"/>
      <c r="H95" s="202"/>
      <c r="I95" s="203"/>
      <c r="J95" s="149"/>
      <c r="K95" s="151"/>
      <c r="L95" s="204"/>
      <c r="O95" s="178"/>
      <c r="P95" s="178"/>
      <c r="Q95" s="176"/>
      <c r="R95" s="175"/>
      <c r="S95" s="205"/>
    </row>
    <row r="96" spans="1:19" s="15" customFormat="1" ht="18" customHeight="1" outlineLevel="1">
      <c r="A96" s="318"/>
      <c r="B96" s="383" t="str">
        <f>'DPGF MOe TF'!B96</f>
        <v>TOTAL 5.5 - Assistance préalable à la notification des marchés</v>
      </c>
      <c r="C96" s="367"/>
      <c r="D96" s="368">
        <f>SUBTOTAL(9,D93:D95)</f>
        <v>1</v>
      </c>
      <c r="E96" s="369">
        <f t="shared" ref="E96:F96" si="55">SUBTOTAL(9,E93:E95)</f>
        <v>1</v>
      </c>
      <c r="F96" s="369">
        <f t="shared" si="55"/>
        <v>1</v>
      </c>
      <c r="G96" s="370">
        <f>SUBTOTAL(9,G93:G95)</f>
        <v>1</v>
      </c>
      <c r="H96" s="371">
        <f>SUBTOTAL(9,H93:H95)</f>
        <v>4</v>
      </c>
      <c r="I96" s="372"/>
      <c r="J96" s="373">
        <f>SUBTOTAL(9,J93:J95)</f>
        <v>1</v>
      </c>
      <c r="K96" s="374">
        <f t="shared" ref="K96:L96" si="56">SUBTOTAL(9,K93:K95)</f>
        <v>1</v>
      </c>
      <c r="L96" s="375">
        <f t="shared" si="56"/>
        <v>2</v>
      </c>
      <c r="O96" s="376"/>
      <c r="P96" s="376"/>
      <c r="Q96" s="377"/>
      <c r="R96" s="378"/>
      <c r="S96" s="429"/>
    </row>
    <row r="97" spans="1:19" s="198" customFormat="1" ht="11.25" outlineLevel="1">
      <c r="A97" s="256"/>
      <c r="B97" s="200"/>
      <c r="C97" s="201"/>
      <c r="D97" s="12"/>
      <c r="E97" s="43"/>
      <c r="F97" s="43"/>
      <c r="G97" s="34"/>
      <c r="H97" s="202"/>
      <c r="I97" s="203"/>
      <c r="J97" s="149"/>
      <c r="K97" s="150"/>
      <c r="L97" s="204"/>
      <c r="O97" s="175"/>
      <c r="P97" s="175"/>
      <c r="Q97" s="175"/>
      <c r="R97" s="175"/>
      <c r="S97" s="205"/>
    </row>
    <row r="98" spans="1:19" s="1" customFormat="1" ht="15" customHeight="1" outlineLevel="1" thickBot="1">
      <c r="A98" s="321"/>
      <c r="B98" s="322"/>
      <c r="C98" s="323"/>
      <c r="D98" s="324"/>
      <c r="E98" s="325"/>
      <c r="F98" s="325"/>
      <c r="G98" s="326"/>
      <c r="H98" s="327"/>
      <c r="I98" s="331"/>
      <c r="J98" s="328"/>
      <c r="K98" s="329"/>
      <c r="L98" s="330">
        <f t="shared" si="52"/>
        <v>0</v>
      </c>
      <c r="O98" s="167"/>
      <c r="P98" s="167"/>
      <c r="Q98" s="167"/>
      <c r="R98" s="167"/>
      <c r="S98" s="205" t="str">
        <f t="shared" ref="S98" si="57">IF(R98&lt;&gt;0,O98&amp;"."&amp;P98&amp;"."&amp;Q98&amp;"."&amp;R98,IF(Q98&lt;&gt;0,O98&amp;"."&amp;P98&amp;"."&amp;Q98,IF(P98&lt;&gt;0,O98&amp;"."&amp;P98,IF(O98&lt;&gt;0,O98,""))))</f>
        <v/>
      </c>
    </row>
    <row r="99" spans="1:19" s="2" customFormat="1" ht="24.95" customHeight="1" thickBot="1">
      <c r="A99" s="341"/>
      <c r="B99" s="365" t="str">
        <f>"TOTAL "&amp;B57</f>
        <v>TOTAL 5 - ACT</v>
      </c>
      <c r="C99" s="390"/>
      <c r="D99" s="391">
        <f>SUBTOTAL(9,D57:D98)</f>
        <v>18</v>
      </c>
      <c r="E99" s="344">
        <f>SUBTOTAL(9,E57:E98)</f>
        <v>18</v>
      </c>
      <c r="F99" s="344">
        <f>SUBTOTAL(9,F57:F98)</f>
        <v>18</v>
      </c>
      <c r="G99" s="345">
        <f>SUBTOTAL(9,G57:G98)</f>
        <v>18</v>
      </c>
      <c r="H99" s="346">
        <f>SUBTOTAL(9,H57:H98)</f>
        <v>72</v>
      </c>
      <c r="I99" s="339"/>
      <c r="J99" s="398">
        <f>SUBTOTAL(9,J57:J98)</f>
        <v>18</v>
      </c>
      <c r="K99" s="399">
        <f>SUBTOTAL(9,K57:K98)</f>
        <v>18</v>
      </c>
      <c r="L99" s="400">
        <f>SUBTOTAL(9,L57:L98)</f>
        <v>36</v>
      </c>
      <c r="O99" s="340"/>
      <c r="P99" s="340"/>
      <c r="Q99" s="340"/>
      <c r="R99" s="340"/>
      <c r="S99" s="428"/>
    </row>
    <row r="100" spans="1:19" s="206" customFormat="1" ht="12" thickTop="1">
      <c r="A100" s="300"/>
      <c r="B100" s="207"/>
      <c r="C100" s="208"/>
      <c r="D100" s="30"/>
      <c r="E100" s="45"/>
      <c r="F100" s="45"/>
      <c r="G100" s="33"/>
      <c r="H100" s="209"/>
      <c r="I100" s="203"/>
      <c r="J100" s="142"/>
      <c r="K100" s="148"/>
      <c r="L100" s="217">
        <f t="shared" ref="L100" si="58">J100+K100</f>
        <v>0</v>
      </c>
      <c r="O100" s="175"/>
      <c r="P100" s="175"/>
      <c r="Q100" s="175"/>
      <c r="R100" s="175"/>
      <c r="S100" s="205" t="str">
        <f t="shared" ref="S100" si="59">IF(R100&lt;&gt;0,O100&amp;"."&amp;P100&amp;"."&amp;Q100&amp;"."&amp;R100,IF(Q100&lt;&gt;0,O100&amp;"."&amp;P100&amp;"."&amp;Q100,IF(P100&lt;&gt;0,O100&amp;"."&amp;P100,IF(O100&lt;&gt;0,O100,""))))</f>
        <v/>
      </c>
    </row>
    <row r="101" spans="1:19" s="206" customFormat="1" ht="9.9499999999999993" customHeight="1" thickBot="1">
      <c r="A101" s="300"/>
      <c r="B101" s="207"/>
      <c r="C101" s="208"/>
      <c r="D101" s="30"/>
      <c r="E101" s="45"/>
      <c r="F101" s="45"/>
      <c r="G101" s="33"/>
      <c r="H101" s="209"/>
      <c r="I101" s="203"/>
      <c r="J101" s="126"/>
      <c r="K101" s="127"/>
      <c r="L101" s="191"/>
      <c r="O101" s="175"/>
      <c r="P101" s="175"/>
      <c r="Q101" s="175"/>
      <c r="R101" s="175"/>
      <c r="S101" s="205"/>
    </row>
    <row r="102" spans="1:19" s="83" customFormat="1" ht="19.5" thickBot="1">
      <c r="A102" s="317" t="str">
        <f>S102</f>
        <v>TO1-4</v>
      </c>
      <c r="B102" s="316" t="str">
        <f>'Récap. MOe'!B19</f>
        <v>6 - VISA / DET</v>
      </c>
      <c r="C102" s="82"/>
      <c r="D102" s="299"/>
      <c r="E102" s="292"/>
      <c r="F102" s="292"/>
      <c r="G102" s="293"/>
      <c r="H102" s="309"/>
      <c r="I102" s="9"/>
      <c r="J102" s="310"/>
      <c r="K102" s="311"/>
      <c r="L102" s="312"/>
      <c r="O102" s="168" t="s">
        <v>96</v>
      </c>
      <c r="P102" s="169"/>
      <c r="Q102" s="169"/>
      <c r="R102" s="169"/>
      <c r="S102" s="427" t="str">
        <f>IF(R102&lt;&gt;0,O102&amp;"."&amp;P102&amp;"."&amp;Q102&amp;"."&amp;R102,IF(Q102&lt;&gt;0,O102&amp;"."&amp;P102&amp;"."&amp;Q102,IF(P102&lt;&gt;0,O102&amp;"."&amp;P102,IF(O102&lt;&gt;0,O102,""))))</f>
        <v>TO1-4</v>
      </c>
    </row>
    <row r="103" spans="1:19" s="198" customFormat="1" ht="11.25" outlineLevel="1">
      <c r="A103" s="256"/>
      <c r="B103" s="200"/>
      <c r="C103" s="201"/>
      <c r="D103" s="12"/>
      <c r="E103" s="43"/>
      <c r="F103" s="43"/>
      <c r="G103" s="34"/>
      <c r="H103" s="202">
        <f>D103+G103</f>
        <v>0</v>
      </c>
      <c r="I103" s="203"/>
      <c r="J103" s="141"/>
      <c r="K103" s="145"/>
      <c r="L103" s="204">
        <f>J103+K103</f>
        <v>0</v>
      </c>
      <c r="O103" s="175"/>
      <c r="P103" s="175"/>
      <c r="Q103" s="175"/>
      <c r="R103" s="175"/>
      <c r="S103" s="205" t="str">
        <f t="shared" ref="S103:S109" si="60">IF(R103&lt;&gt;0,O103&amp;"."&amp;P103&amp;"."&amp;Q103&amp;"."&amp;R103,IF(Q103&lt;&gt;0,O103&amp;"."&amp;P103&amp;"."&amp;Q103,IF(P103&lt;&gt;0,O103&amp;"."&amp;P103,IF(O103&lt;&gt;0,O103,""))))</f>
        <v/>
      </c>
    </row>
    <row r="104" spans="1:19" s="53" customFormat="1" ht="15" outlineLevel="1">
      <c r="A104" s="258" t="str">
        <f t="shared" ref="A104:A109" si="61">S104</f>
        <v>TO1-4.1</v>
      </c>
      <c r="B104" s="104" t="str">
        <f>'DPGF MOe TF'!B104</f>
        <v>PREPARATION DE CHANTIER</v>
      </c>
      <c r="C104" s="48"/>
      <c r="D104" s="49"/>
      <c r="E104" s="50"/>
      <c r="F104" s="50"/>
      <c r="G104" s="51"/>
      <c r="H104" s="52"/>
      <c r="I104" s="105"/>
      <c r="J104" s="147"/>
      <c r="K104" s="145"/>
      <c r="L104" s="146">
        <f>J104+K104</f>
        <v>0</v>
      </c>
      <c r="O104" s="179" t="str">
        <f>O102</f>
        <v>TO1-4</v>
      </c>
      <c r="P104" s="179">
        <v>1</v>
      </c>
      <c r="Q104" s="179"/>
      <c r="R104" s="179"/>
      <c r="S104" s="231" t="str">
        <f t="shared" si="60"/>
        <v>TO1-4.1</v>
      </c>
    </row>
    <row r="105" spans="1:19" s="2" customFormat="1" ht="29.25" customHeight="1" outlineLevel="1">
      <c r="A105" s="259" t="str">
        <f t="shared" si="61"/>
        <v>TO1-4.1.1</v>
      </c>
      <c r="B105" s="101" t="str">
        <f>'DPGF MOe TF'!B105</f>
        <v>- Organisation et direction des réunions de chantier hebdomadaires
     (y compris établissement et diffusion des P.V.)</v>
      </c>
      <c r="C105" s="100" t="s">
        <v>2</v>
      </c>
      <c r="D105" s="11">
        <v>1</v>
      </c>
      <c r="E105" s="44">
        <v>1</v>
      </c>
      <c r="F105" s="44">
        <v>1</v>
      </c>
      <c r="G105" s="35">
        <v>1</v>
      </c>
      <c r="H105" s="37">
        <f>SUM(D105:G105)</f>
        <v>4</v>
      </c>
      <c r="I105" s="9"/>
      <c r="J105" s="142">
        <v>1</v>
      </c>
      <c r="K105" s="148">
        <v>1</v>
      </c>
      <c r="L105" s="144">
        <f>J105+K105</f>
        <v>2</v>
      </c>
      <c r="O105" s="175" t="str">
        <f>O102</f>
        <v>TO1-4</v>
      </c>
      <c r="P105" s="176">
        <f>P104</f>
        <v>1</v>
      </c>
      <c r="Q105" s="176">
        <v>1</v>
      </c>
      <c r="R105" s="176"/>
      <c r="S105" s="177" t="str">
        <f t="shared" si="60"/>
        <v>TO1-4.1.1</v>
      </c>
    </row>
    <row r="106" spans="1:19" s="2" customFormat="1" ht="18.75" outlineLevel="1">
      <c r="A106" s="259" t="str">
        <f t="shared" si="61"/>
        <v>TO1-4.1.2</v>
      </c>
      <c r="B106" s="102" t="str">
        <f>'DPGF MOe TF'!B106</f>
        <v xml:space="preserve">- Établissement du calendrier d'exécution des travaux </v>
      </c>
      <c r="C106" s="100" t="s">
        <v>2</v>
      </c>
      <c r="D106" s="11">
        <v>1</v>
      </c>
      <c r="E106" s="44">
        <v>1</v>
      </c>
      <c r="F106" s="44">
        <v>1</v>
      </c>
      <c r="G106" s="35">
        <v>1</v>
      </c>
      <c r="H106" s="37">
        <f t="shared" ref="H106:H122" si="62">SUM(D106:G106)</f>
        <v>4</v>
      </c>
      <c r="I106" s="9"/>
      <c r="J106" s="142">
        <v>1</v>
      </c>
      <c r="K106" s="148">
        <v>1</v>
      </c>
      <c r="L106" s="144">
        <f t="shared" ref="L106:L122" si="63">J106+K106</f>
        <v>2</v>
      </c>
      <c r="O106" s="175" t="str">
        <f>O105</f>
        <v>TO1-4</v>
      </c>
      <c r="P106" s="176">
        <f t="shared" ref="P106" si="64">P105</f>
        <v>1</v>
      </c>
      <c r="Q106" s="176">
        <f>P106+Q105</f>
        <v>2</v>
      </c>
      <c r="R106" s="176"/>
      <c r="S106" s="177" t="str">
        <f t="shared" si="60"/>
        <v>TO1-4.1.2</v>
      </c>
    </row>
    <row r="107" spans="1:19" s="2" customFormat="1" ht="24" outlineLevel="1">
      <c r="A107" s="259" t="str">
        <f t="shared" si="61"/>
        <v>TO1-4.1.3</v>
      </c>
      <c r="B107" s="102" t="str">
        <f>'DPGF MOe TF'!B107</f>
        <v>- Vérification de la conformité de l'ensemble des
   documents constituant les études d'exécution (Visa)</v>
      </c>
      <c r="C107" s="100" t="s">
        <v>2</v>
      </c>
      <c r="D107" s="11">
        <v>1</v>
      </c>
      <c r="E107" s="44">
        <v>1</v>
      </c>
      <c r="F107" s="44">
        <v>1</v>
      </c>
      <c r="G107" s="35">
        <v>1</v>
      </c>
      <c r="H107" s="37">
        <f t="shared" si="62"/>
        <v>4</v>
      </c>
      <c r="I107" s="9"/>
      <c r="J107" s="142">
        <v>1</v>
      </c>
      <c r="K107" s="148">
        <v>1</v>
      </c>
      <c r="L107" s="144">
        <f t="shared" si="63"/>
        <v>2</v>
      </c>
      <c r="O107" s="175" t="str">
        <f>O104</f>
        <v>TO1-4</v>
      </c>
      <c r="P107" s="176">
        <f>P106</f>
        <v>1</v>
      </c>
      <c r="Q107" s="176">
        <f>P107+Q106</f>
        <v>3</v>
      </c>
      <c r="R107" s="176"/>
      <c r="S107" s="177" t="str">
        <f t="shared" si="60"/>
        <v>TO1-4.1.3</v>
      </c>
    </row>
    <row r="108" spans="1:19" s="2" customFormat="1" ht="18.75" outlineLevel="1">
      <c r="A108" s="259" t="str">
        <f t="shared" si="61"/>
        <v>TO1-4.1.4</v>
      </c>
      <c r="B108" s="102" t="str">
        <f>'DPGF MOe TF'!B108</f>
        <v>- Reproduction et diffusion des documents</v>
      </c>
      <c r="C108" s="100" t="s">
        <v>2</v>
      </c>
      <c r="D108" s="11">
        <v>1</v>
      </c>
      <c r="E108" s="44">
        <v>1</v>
      </c>
      <c r="F108" s="44">
        <v>1</v>
      </c>
      <c r="G108" s="35">
        <v>1</v>
      </c>
      <c r="H108" s="37">
        <f t="shared" si="62"/>
        <v>4</v>
      </c>
      <c r="I108" s="9"/>
      <c r="J108" s="142">
        <v>1</v>
      </c>
      <c r="K108" s="148">
        <v>1</v>
      </c>
      <c r="L108" s="144">
        <f t="shared" si="63"/>
        <v>2</v>
      </c>
      <c r="O108" s="175" t="str">
        <f>O104</f>
        <v>TO1-4</v>
      </c>
      <c r="P108" s="176">
        <f>P106</f>
        <v>1</v>
      </c>
      <c r="Q108" s="176">
        <f t="shared" ref="Q108:Q109" si="65">P108+Q107</f>
        <v>4</v>
      </c>
      <c r="R108" s="176"/>
      <c r="S108" s="177" t="str">
        <f t="shared" si="60"/>
        <v>TO1-4.1.4</v>
      </c>
    </row>
    <row r="109" spans="1:19" s="2" customFormat="1" ht="18.75" outlineLevel="1">
      <c r="A109" s="259" t="str">
        <f t="shared" si="61"/>
        <v>TO1-4.1.5</v>
      </c>
      <c r="B109" s="102" t="str">
        <f>'DPGF MOe TF'!B109</f>
        <v>- Autres éventuellement</v>
      </c>
      <c r="C109" s="100" t="s">
        <v>2</v>
      </c>
      <c r="D109" s="11">
        <v>1</v>
      </c>
      <c r="E109" s="44">
        <v>1</v>
      </c>
      <c r="F109" s="44">
        <v>1</v>
      </c>
      <c r="G109" s="35">
        <v>1</v>
      </c>
      <c r="H109" s="37">
        <f t="shared" si="62"/>
        <v>4</v>
      </c>
      <c r="I109" s="9"/>
      <c r="J109" s="142">
        <v>1</v>
      </c>
      <c r="K109" s="148">
        <v>1</v>
      </c>
      <c r="L109" s="144">
        <f t="shared" si="63"/>
        <v>2</v>
      </c>
      <c r="O109" s="175" t="str">
        <f>O105</f>
        <v>TO1-4</v>
      </c>
      <c r="P109" s="176">
        <f>P107</f>
        <v>1</v>
      </c>
      <c r="Q109" s="176">
        <f t="shared" si="65"/>
        <v>5</v>
      </c>
      <c r="R109" s="176"/>
      <c r="S109" s="177" t="str">
        <f t="shared" si="60"/>
        <v>TO1-4.1.5</v>
      </c>
    </row>
    <row r="110" spans="1:19" s="358" customFormat="1" ht="11.25" outlineLevel="1">
      <c r="A110" s="256"/>
      <c r="B110" s="200"/>
      <c r="C110" s="201"/>
      <c r="D110" s="12"/>
      <c r="E110" s="43"/>
      <c r="F110" s="43"/>
      <c r="G110" s="34"/>
      <c r="H110" s="202">
        <f t="shared" si="62"/>
        <v>0</v>
      </c>
      <c r="I110" s="203"/>
      <c r="J110" s="149"/>
      <c r="K110" s="150"/>
      <c r="L110" s="204">
        <f t="shared" si="63"/>
        <v>0</v>
      </c>
      <c r="O110" s="178"/>
      <c r="P110" s="176"/>
      <c r="Q110" s="178"/>
      <c r="R110" s="176"/>
      <c r="S110" s="177"/>
    </row>
    <row r="111" spans="1:19" s="53" customFormat="1" ht="15" outlineLevel="1">
      <c r="A111" s="258" t="str">
        <f t="shared" ref="A111:A116" si="66">S111</f>
        <v>TO1-4.2</v>
      </c>
      <c r="B111" s="104" t="str">
        <f>'DPGF MOe TF'!B111</f>
        <v>PHASE EXECUTION DES TRAVAUX</v>
      </c>
      <c r="C111" s="48"/>
      <c r="D111" s="49"/>
      <c r="E111" s="50"/>
      <c r="F111" s="50"/>
      <c r="G111" s="51"/>
      <c r="H111" s="52">
        <f t="shared" si="62"/>
        <v>0</v>
      </c>
      <c r="I111" s="105"/>
      <c r="J111" s="149"/>
      <c r="K111" s="151"/>
      <c r="L111" s="146">
        <f t="shared" si="63"/>
        <v>0</v>
      </c>
      <c r="O111" s="179" t="str">
        <f>O102</f>
        <v>TO1-4</v>
      </c>
      <c r="P111" s="179">
        <f>P104+1</f>
        <v>2</v>
      </c>
      <c r="Q111" s="179"/>
      <c r="R111" s="179"/>
      <c r="S111" s="231" t="str">
        <f t="shared" ref="S111:S116" si="67">IF(R111&lt;&gt;0,O111&amp;"."&amp;P111&amp;"."&amp;Q111&amp;"."&amp;R111,IF(Q111&lt;&gt;0,O111&amp;"."&amp;P111&amp;"."&amp;Q111,IF(P111&lt;&gt;0,O111&amp;"."&amp;P111,IF(O111&lt;&gt;0,O111,""))))</f>
        <v>TO1-4.2</v>
      </c>
    </row>
    <row r="112" spans="1:19" s="2" customFormat="1" ht="30" customHeight="1" outlineLevel="1">
      <c r="A112" s="259" t="str">
        <f t="shared" si="66"/>
        <v>TO1-4.2.1</v>
      </c>
      <c r="B112" s="101" t="str">
        <f>'DPGF MOe TF'!B112</f>
        <v>- Organisation et direction des réunions de chantier hebdomadaires
     (y compris établissement et diffusion des P.V.)</v>
      </c>
      <c r="C112" s="100" t="s">
        <v>2</v>
      </c>
      <c r="D112" s="11">
        <v>1</v>
      </c>
      <c r="E112" s="44">
        <v>1</v>
      </c>
      <c r="F112" s="44">
        <v>1</v>
      </c>
      <c r="G112" s="35">
        <v>1</v>
      </c>
      <c r="H112" s="37">
        <f t="shared" si="62"/>
        <v>4</v>
      </c>
      <c r="I112" s="9"/>
      <c r="J112" s="142">
        <v>1</v>
      </c>
      <c r="K112" s="148">
        <v>1</v>
      </c>
      <c r="L112" s="144">
        <f t="shared" si="63"/>
        <v>2</v>
      </c>
      <c r="O112" s="175" t="str">
        <f>O102</f>
        <v>TO1-4</v>
      </c>
      <c r="P112" s="176">
        <f>P111</f>
        <v>2</v>
      </c>
      <c r="Q112" s="176">
        <v>1</v>
      </c>
      <c r="R112" s="176"/>
      <c r="S112" s="177" t="str">
        <f t="shared" si="67"/>
        <v>TO1-4.2.1</v>
      </c>
    </row>
    <row r="113" spans="1:20" s="2" customFormat="1" ht="36" outlineLevel="1">
      <c r="A113" s="259" t="str">
        <f t="shared" si="66"/>
        <v>TO1-4.2.2</v>
      </c>
      <c r="B113" s="101" t="str">
        <f>'DPGF MOe TF'!B113</f>
        <v>- Suivi de l'avancement des travaux et de la conformité
    qualitative et quantitative de la réalisation des travaux
    avec les pièces de marché.</v>
      </c>
      <c r="C113" s="100" t="s">
        <v>2</v>
      </c>
      <c r="D113" s="11">
        <v>1</v>
      </c>
      <c r="E113" s="44">
        <v>1</v>
      </c>
      <c r="F113" s="44">
        <v>1</v>
      </c>
      <c r="G113" s="35">
        <v>1</v>
      </c>
      <c r="H113" s="37">
        <f t="shared" si="62"/>
        <v>4</v>
      </c>
      <c r="I113" s="9"/>
      <c r="J113" s="142">
        <v>1</v>
      </c>
      <c r="K113" s="143">
        <v>1</v>
      </c>
      <c r="L113" s="144">
        <f t="shared" si="63"/>
        <v>2</v>
      </c>
      <c r="O113" s="178" t="str">
        <f>O112</f>
        <v>TO1-4</v>
      </c>
      <c r="P113" s="176">
        <f>P112</f>
        <v>2</v>
      </c>
      <c r="Q113" s="178">
        <f>Q112+1</f>
        <v>2</v>
      </c>
      <c r="R113" s="176"/>
      <c r="S113" s="177" t="str">
        <f t="shared" si="67"/>
        <v>TO1-4.2.2</v>
      </c>
    </row>
    <row r="114" spans="1:20" s="2" customFormat="1" ht="24" outlineLevel="1">
      <c r="A114" s="259" t="str">
        <f t="shared" si="66"/>
        <v>TO1-4.2.3</v>
      </c>
      <c r="B114" s="101" t="str">
        <f>'DPGF MOe TF'!B114</f>
        <v>- Vérification de la conformité de l'ensemble des
   documents constituant les études d'exécution (Visa)</v>
      </c>
      <c r="C114" s="100" t="s">
        <v>2</v>
      </c>
      <c r="D114" s="11">
        <v>1</v>
      </c>
      <c r="E114" s="44">
        <v>1</v>
      </c>
      <c r="F114" s="44">
        <v>1</v>
      </c>
      <c r="G114" s="35">
        <v>1</v>
      </c>
      <c r="H114" s="37">
        <f t="shared" si="62"/>
        <v>4</v>
      </c>
      <c r="I114" s="9"/>
      <c r="J114" s="142">
        <v>1</v>
      </c>
      <c r="K114" s="143">
        <v>1</v>
      </c>
      <c r="L114" s="144">
        <f t="shared" si="63"/>
        <v>2</v>
      </c>
      <c r="O114" s="178" t="str">
        <f>O112</f>
        <v>TO1-4</v>
      </c>
      <c r="P114" s="176">
        <f>P112</f>
        <v>2</v>
      </c>
      <c r="Q114" s="178">
        <f>Q113+1</f>
        <v>3</v>
      </c>
      <c r="R114" s="176"/>
      <c r="S114" s="177" t="str">
        <f t="shared" si="67"/>
        <v>TO1-4.2.3</v>
      </c>
    </row>
    <row r="115" spans="1:20" s="2" customFormat="1" ht="18.75" outlineLevel="1">
      <c r="A115" s="259" t="str">
        <f t="shared" si="66"/>
        <v>TO1-4.2.4</v>
      </c>
      <c r="B115" s="101" t="str">
        <f>'DPGF MOe TF'!B115</f>
        <v>- Reproduction et diffusion des documents</v>
      </c>
      <c r="C115" s="100" t="s">
        <v>2</v>
      </c>
      <c r="D115" s="11">
        <v>1</v>
      </c>
      <c r="E115" s="44">
        <v>1</v>
      </c>
      <c r="F115" s="44">
        <v>1</v>
      </c>
      <c r="G115" s="35">
        <v>1</v>
      </c>
      <c r="H115" s="37">
        <f t="shared" si="62"/>
        <v>4</v>
      </c>
      <c r="I115" s="9"/>
      <c r="J115" s="142">
        <v>1</v>
      </c>
      <c r="K115" s="143">
        <v>1</v>
      </c>
      <c r="L115" s="144">
        <f t="shared" si="63"/>
        <v>2</v>
      </c>
      <c r="O115" s="178" t="str">
        <f t="shared" ref="O115:P116" si="68">O114</f>
        <v>TO1-4</v>
      </c>
      <c r="P115" s="176">
        <f t="shared" si="68"/>
        <v>2</v>
      </c>
      <c r="Q115" s="178">
        <f t="shared" ref="Q115:Q116" si="69">Q114+1</f>
        <v>4</v>
      </c>
      <c r="R115" s="176"/>
      <c r="S115" s="177" t="str">
        <f t="shared" si="67"/>
        <v>TO1-4.2.4</v>
      </c>
    </row>
    <row r="116" spans="1:20" s="2" customFormat="1" ht="18.75" outlineLevel="1">
      <c r="A116" s="259" t="str">
        <f t="shared" si="66"/>
        <v>TO1-4.2.5</v>
      </c>
      <c r="B116" s="101" t="str">
        <f>'DPGF MOe TF'!B116</f>
        <v>- Autres éventuellement</v>
      </c>
      <c r="C116" s="100" t="s">
        <v>2</v>
      </c>
      <c r="D116" s="11">
        <v>1</v>
      </c>
      <c r="E116" s="44">
        <v>1</v>
      </c>
      <c r="F116" s="44">
        <v>1</v>
      </c>
      <c r="G116" s="35">
        <v>1</v>
      </c>
      <c r="H116" s="37">
        <f t="shared" si="62"/>
        <v>4</v>
      </c>
      <c r="I116" s="9"/>
      <c r="J116" s="142">
        <v>1</v>
      </c>
      <c r="K116" s="143">
        <v>1</v>
      </c>
      <c r="L116" s="144">
        <f t="shared" si="63"/>
        <v>2</v>
      </c>
      <c r="O116" s="178" t="str">
        <f t="shared" si="68"/>
        <v>TO1-4</v>
      </c>
      <c r="P116" s="176">
        <f t="shared" si="68"/>
        <v>2</v>
      </c>
      <c r="Q116" s="178">
        <f t="shared" si="69"/>
        <v>5</v>
      </c>
      <c r="R116" s="176"/>
      <c r="S116" s="177" t="str">
        <f t="shared" si="67"/>
        <v>TO1-4.2.5</v>
      </c>
    </row>
    <row r="117" spans="1:20" s="358" customFormat="1" ht="11.25" outlineLevel="1">
      <c r="A117" s="256"/>
      <c r="B117" s="200"/>
      <c r="C117" s="201"/>
      <c r="D117" s="12"/>
      <c r="E117" s="43"/>
      <c r="F117" s="43"/>
      <c r="G117" s="34"/>
      <c r="H117" s="202">
        <f t="shared" si="62"/>
        <v>0</v>
      </c>
      <c r="I117" s="203"/>
      <c r="J117" s="149"/>
      <c r="K117" s="150"/>
      <c r="L117" s="204">
        <f t="shared" si="63"/>
        <v>0</v>
      </c>
      <c r="O117" s="178"/>
      <c r="P117" s="176"/>
      <c r="Q117" s="178"/>
      <c r="R117" s="176"/>
      <c r="S117" s="177"/>
    </row>
    <row r="118" spans="1:20" s="53" customFormat="1" ht="15" outlineLevel="1">
      <c r="A118" s="258" t="str">
        <f t="shared" ref="A118:A122" si="70">S118</f>
        <v>TO1-4.3</v>
      </c>
      <c r="B118" s="104" t="str">
        <f>'DPGF MOe TF'!B118</f>
        <v>GESTION ET CONTRÔLE FINANCIER DES TRAVAUX</v>
      </c>
      <c r="C118" s="48"/>
      <c r="D118" s="49"/>
      <c r="E118" s="50"/>
      <c r="F118" s="50"/>
      <c r="G118" s="51"/>
      <c r="H118" s="52">
        <f t="shared" si="62"/>
        <v>0</v>
      </c>
      <c r="I118" s="105"/>
      <c r="J118" s="149"/>
      <c r="K118" s="151"/>
      <c r="L118" s="146">
        <f t="shared" si="63"/>
        <v>0</v>
      </c>
      <c r="O118" s="179" t="str">
        <f>O102</f>
        <v>TO1-4</v>
      </c>
      <c r="P118" s="179">
        <f>P111+1</f>
        <v>3</v>
      </c>
      <c r="Q118" s="179"/>
      <c r="R118" s="179"/>
      <c r="S118" s="231" t="str">
        <f t="shared" ref="S118:S123" si="71">IF(R118&lt;&gt;0,O118&amp;"."&amp;P118&amp;"."&amp;Q118&amp;"."&amp;R118,IF(Q118&lt;&gt;0,O118&amp;"."&amp;P118&amp;"."&amp;Q118,IF(P118&lt;&gt;0,O118&amp;"."&amp;P118,IF(O118&lt;&gt;0,O118,""))))</f>
        <v>TO1-4.3</v>
      </c>
    </row>
    <row r="119" spans="1:20" s="2" customFormat="1" ht="24" outlineLevel="1">
      <c r="A119" s="259" t="str">
        <f t="shared" si="70"/>
        <v>TO1-4.3.1</v>
      </c>
      <c r="B119" s="319" t="str">
        <f>'DPGF MOe TF'!B119</f>
        <v>- Vérification des acomptes de travaux des entreprises et de
     leur certificat de paiement</v>
      </c>
      <c r="C119" s="6" t="s">
        <v>2</v>
      </c>
      <c r="D119" s="11">
        <v>1</v>
      </c>
      <c r="E119" s="44">
        <v>1</v>
      </c>
      <c r="F119" s="44">
        <v>1</v>
      </c>
      <c r="G119" s="35">
        <v>1</v>
      </c>
      <c r="H119" s="37">
        <f t="shared" si="62"/>
        <v>4</v>
      </c>
      <c r="I119" s="9"/>
      <c r="J119" s="142">
        <v>1</v>
      </c>
      <c r="K119" s="148">
        <v>1</v>
      </c>
      <c r="L119" s="144">
        <f t="shared" si="63"/>
        <v>2</v>
      </c>
      <c r="O119" s="175" t="str">
        <f t="shared" ref="O119:P122" si="72">O118</f>
        <v>TO1-4</v>
      </c>
      <c r="P119" s="176">
        <f t="shared" si="72"/>
        <v>3</v>
      </c>
      <c r="Q119" s="176">
        <v>1</v>
      </c>
      <c r="R119" s="176"/>
      <c r="S119" s="177" t="str">
        <f t="shared" si="71"/>
        <v>TO1-4.3.1</v>
      </c>
    </row>
    <row r="120" spans="1:20" s="2" customFormat="1" ht="24" outlineLevel="1">
      <c r="A120" s="259" t="str">
        <f t="shared" si="70"/>
        <v>TO1-4.3.2</v>
      </c>
      <c r="B120" s="319" t="str">
        <f>'DPGF MOe TF'!B120</f>
        <v>- Vérification technique et financière des devis de travaux
    modificatifs et des mémoires.</v>
      </c>
      <c r="C120" s="6" t="s">
        <v>2</v>
      </c>
      <c r="D120" s="11">
        <v>1</v>
      </c>
      <c r="E120" s="44">
        <v>1</v>
      </c>
      <c r="F120" s="44">
        <v>1</v>
      </c>
      <c r="G120" s="35">
        <v>1</v>
      </c>
      <c r="H120" s="37">
        <f t="shared" si="62"/>
        <v>4</v>
      </c>
      <c r="I120" s="9"/>
      <c r="J120" s="142">
        <v>1</v>
      </c>
      <c r="K120" s="143">
        <v>1</v>
      </c>
      <c r="L120" s="144">
        <f t="shared" si="63"/>
        <v>2</v>
      </c>
      <c r="O120" s="178" t="str">
        <f t="shared" si="72"/>
        <v>TO1-4</v>
      </c>
      <c r="P120" s="176">
        <f t="shared" si="72"/>
        <v>3</v>
      </c>
      <c r="Q120" s="178">
        <f>Q119+1</f>
        <v>2</v>
      </c>
      <c r="R120" s="176"/>
      <c r="S120" s="177" t="str">
        <f t="shared" si="71"/>
        <v>TO1-4.3.2</v>
      </c>
    </row>
    <row r="121" spans="1:20" s="2" customFormat="1" ht="18.75" outlineLevel="1">
      <c r="A121" s="259" t="str">
        <f t="shared" si="70"/>
        <v>TO1-4.3.3</v>
      </c>
      <c r="B121" s="109" t="str">
        <f>'DPGF MOe TF'!B121</f>
        <v>- Reproduction et diffusion des documents</v>
      </c>
      <c r="C121" s="100" t="s">
        <v>2</v>
      </c>
      <c r="D121" s="11">
        <v>1</v>
      </c>
      <c r="E121" s="44">
        <v>1</v>
      </c>
      <c r="F121" s="44">
        <v>1</v>
      </c>
      <c r="G121" s="35">
        <v>1</v>
      </c>
      <c r="H121" s="37">
        <f t="shared" si="62"/>
        <v>4</v>
      </c>
      <c r="I121" s="9"/>
      <c r="J121" s="142">
        <v>1</v>
      </c>
      <c r="K121" s="143">
        <v>1</v>
      </c>
      <c r="L121" s="144">
        <f t="shared" si="63"/>
        <v>2</v>
      </c>
      <c r="O121" s="178" t="str">
        <f>O120</f>
        <v>TO1-4</v>
      </c>
      <c r="P121" s="176">
        <f>P120</f>
        <v>3</v>
      </c>
      <c r="Q121" s="178">
        <f>Q120+1</f>
        <v>3</v>
      </c>
      <c r="R121" s="176"/>
      <c r="S121" s="177" t="str">
        <f t="shared" si="71"/>
        <v>TO1-4.3.3</v>
      </c>
    </row>
    <row r="122" spans="1:20" s="2" customFormat="1" ht="18.75" outlineLevel="1">
      <c r="A122" s="259" t="str">
        <f t="shared" si="70"/>
        <v>TO1-4.3.4</v>
      </c>
      <c r="B122" s="109" t="str">
        <f>'DPGF MOe TF'!B122</f>
        <v>- Autres éventuellement</v>
      </c>
      <c r="C122" s="100" t="s">
        <v>2</v>
      </c>
      <c r="D122" s="11">
        <v>1</v>
      </c>
      <c r="E122" s="44">
        <v>1</v>
      </c>
      <c r="F122" s="44">
        <v>1</v>
      </c>
      <c r="G122" s="35">
        <v>1</v>
      </c>
      <c r="H122" s="37">
        <f t="shared" si="62"/>
        <v>4</v>
      </c>
      <c r="I122" s="9"/>
      <c r="J122" s="142">
        <v>1</v>
      </c>
      <c r="K122" s="143">
        <v>1</v>
      </c>
      <c r="L122" s="144">
        <f t="shared" si="63"/>
        <v>2</v>
      </c>
      <c r="O122" s="178" t="str">
        <f t="shared" si="72"/>
        <v>TO1-4</v>
      </c>
      <c r="P122" s="176">
        <f t="shared" si="72"/>
        <v>3</v>
      </c>
      <c r="Q122" s="178">
        <f t="shared" ref="Q122" si="73">Q121+1</f>
        <v>4</v>
      </c>
      <c r="R122" s="176"/>
      <c r="S122" s="177" t="str">
        <f t="shared" si="71"/>
        <v>TO1-4.3.4</v>
      </c>
    </row>
    <row r="123" spans="1:20" s="2" customFormat="1" ht="13.5" thickBot="1">
      <c r="A123" s="263"/>
      <c r="B123" s="431"/>
      <c r="C123" s="8"/>
      <c r="D123" s="432"/>
      <c r="E123" s="433"/>
      <c r="F123" s="433"/>
      <c r="G123" s="434"/>
      <c r="H123" s="39"/>
      <c r="I123" s="122"/>
      <c r="J123" s="435"/>
      <c r="K123" s="436"/>
      <c r="L123" s="437"/>
      <c r="O123" s="412"/>
      <c r="P123" s="413"/>
      <c r="Q123" s="412"/>
      <c r="R123" s="413"/>
      <c r="S123" s="424" t="str">
        <f t="shared" si="71"/>
        <v/>
      </c>
    </row>
    <row r="124" spans="1:20" s="2" customFormat="1" ht="24.95" customHeight="1" thickBot="1">
      <c r="A124" s="341"/>
      <c r="B124" s="365" t="str">
        <f>"TOTAL "&amp;B102</f>
        <v>TOTAL 6 - VISA / DET</v>
      </c>
      <c r="C124" s="343"/>
      <c r="D124" s="344">
        <f>SUBTOTAL(9,D103:D123)</f>
        <v>14</v>
      </c>
      <c r="E124" s="344">
        <f>SUBTOTAL(9,E103:E123)</f>
        <v>14</v>
      </c>
      <c r="F124" s="344">
        <f>SUBTOTAL(9,F103:F123)</f>
        <v>14</v>
      </c>
      <c r="G124" s="345">
        <f>SUBTOTAL(9,G103:G123)</f>
        <v>14</v>
      </c>
      <c r="H124" s="346">
        <f>SUBTOTAL(9,H103:H123)</f>
        <v>56</v>
      </c>
      <c r="I124" s="339"/>
      <c r="J124" s="398">
        <f>SUBTOTAL(9,J103:J123)</f>
        <v>14</v>
      </c>
      <c r="K124" s="399">
        <f>SUBTOTAL(9,K103:K123)</f>
        <v>14</v>
      </c>
      <c r="L124" s="400">
        <f>SUBTOTAL(9,L103:L123)</f>
        <v>28</v>
      </c>
      <c r="O124" s="340"/>
      <c r="P124" s="340"/>
      <c r="Q124" s="340"/>
      <c r="R124" s="340"/>
      <c r="S124" s="428"/>
    </row>
    <row r="125" spans="1:20" s="287" customFormat="1" thickTop="1">
      <c r="A125" s="279"/>
      <c r="B125" s="280"/>
      <c r="C125" s="333"/>
      <c r="D125" s="334"/>
      <c r="E125" s="281"/>
      <c r="F125" s="281"/>
      <c r="G125" s="282"/>
      <c r="H125" s="283"/>
      <c r="I125" s="284"/>
      <c r="J125" s="285"/>
      <c r="K125" s="286"/>
      <c r="L125" s="146">
        <f t="shared" ref="L125:L146" si="74">J125+K125</f>
        <v>0</v>
      </c>
      <c r="N125" s="226"/>
      <c r="O125" s="288"/>
      <c r="P125" s="288"/>
      <c r="Q125" s="288"/>
      <c r="R125" s="288"/>
      <c r="S125" s="205"/>
      <c r="T125" s="226"/>
    </row>
    <row r="126" spans="1:20" s="206" customFormat="1" ht="12" thickBot="1">
      <c r="A126" s="300"/>
      <c r="B126" s="207"/>
      <c r="C126" s="208"/>
      <c r="D126" s="30"/>
      <c r="E126" s="45"/>
      <c r="F126" s="45"/>
      <c r="G126" s="33"/>
      <c r="H126" s="209"/>
      <c r="I126" s="203"/>
      <c r="J126" s="142"/>
      <c r="K126" s="148"/>
      <c r="L126" s="217">
        <f t="shared" si="74"/>
        <v>0</v>
      </c>
      <c r="O126" s="178"/>
      <c r="P126" s="176"/>
      <c r="Q126" s="178"/>
      <c r="R126" s="176"/>
      <c r="S126" s="177" t="str">
        <f t="shared" ref="S126" si="75">IF(R126&lt;&gt;0,O126&amp;"."&amp;P126&amp;"."&amp;Q126&amp;"."&amp;R126,IF(Q126&lt;&gt;0,O126&amp;"."&amp;P126&amp;"."&amp;Q126,IF(P126&lt;&gt;0,O126&amp;"."&amp;P126,IF(O126&lt;&gt;0,O126,""))))</f>
        <v/>
      </c>
    </row>
    <row r="127" spans="1:20" s="83" customFormat="1" ht="19.5" thickBot="1">
      <c r="A127" s="317" t="str">
        <f t="shared" ref="A127:A134" si="76">S127</f>
        <v>TO1-5</v>
      </c>
      <c r="B127" s="316" t="str">
        <f>'DPGF MOe TF'!B127</f>
        <v>7 - AOR / GPA</v>
      </c>
      <c r="C127" s="82"/>
      <c r="D127" s="299"/>
      <c r="E127" s="292"/>
      <c r="F127" s="292"/>
      <c r="G127" s="293"/>
      <c r="H127" s="309"/>
      <c r="I127" s="9"/>
      <c r="J127" s="310"/>
      <c r="K127" s="311"/>
      <c r="L127" s="312"/>
      <c r="O127" s="168" t="s">
        <v>97</v>
      </c>
      <c r="P127" s="169"/>
      <c r="Q127" s="169"/>
      <c r="R127" s="169"/>
      <c r="S127" s="427" t="str">
        <f>IF(R127&lt;&gt;0,O127&amp;"."&amp;P127&amp;"."&amp;Q127&amp;"."&amp;R127,IF(Q127&lt;&gt;0,O127&amp;"."&amp;P127&amp;"."&amp;Q127,IF(P127&lt;&gt;0,O127&amp;"."&amp;P127,IF(O127&lt;&gt;0,O127,""))))</f>
        <v>TO1-5</v>
      </c>
    </row>
    <row r="128" spans="1:20" s="358" customFormat="1" ht="11.25" outlineLevel="1">
      <c r="A128" s="256" t="str">
        <f t="shared" si="76"/>
        <v/>
      </c>
      <c r="B128" s="200"/>
      <c r="C128" s="201"/>
      <c r="D128" s="12"/>
      <c r="E128" s="43"/>
      <c r="F128" s="43"/>
      <c r="G128" s="34"/>
      <c r="H128" s="202"/>
      <c r="I128" s="203"/>
      <c r="J128" s="149"/>
      <c r="K128" s="150"/>
      <c r="L128" s="204">
        <f t="shared" si="74"/>
        <v>0</v>
      </c>
      <c r="O128" s="175"/>
      <c r="P128" s="175"/>
      <c r="Q128" s="175"/>
      <c r="R128" s="175"/>
      <c r="S128" s="205" t="str">
        <f t="shared" ref="S128:S134" si="77">IF(R128&lt;&gt;0,O128&amp;"."&amp;P128&amp;"."&amp;Q128&amp;"."&amp;R128,IF(Q128&lt;&gt;0,O128&amp;"."&amp;P128&amp;"."&amp;Q128,IF(P128&lt;&gt;0,O128&amp;"."&amp;P128,IF(O128&lt;&gt;0,O128,""))))</f>
        <v/>
      </c>
    </row>
    <row r="129" spans="1:19" s="53" customFormat="1" ht="15" outlineLevel="1">
      <c r="A129" s="258" t="str">
        <f t="shared" si="76"/>
        <v>TO1-5.1</v>
      </c>
      <c r="B129" s="104" t="str">
        <f>'DPGF MOe TF'!B129</f>
        <v>OPERATIONS PREALABLES A LA RECEPTION DES TRAVAUX</v>
      </c>
      <c r="C129" s="48"/>
      <c r="D129" s="49"/>
      <c r="E129" s="50"/>
      <c r="F129" s="50"/>
      <c r="G129" s="51"/>
      <c r="H129" s="52"/>
      <c r="I129" s="105"/>
      <c r="J129" s="149"/>
      <c r="K129" s="151"/>
      <c r="L129" s="146">
        <f t="shared" si="74"/>
        <v>0</v>
      </c>
      <c r="O129" s="179" t="str">
        <f>O127</f>
        <v>TO1-5</v>
      </c>
      <c r="P129" s="179">
        <v>1</v>
      </c>
      <c r="Q129" s="179"/>
      <c r="R129" s="179"/>
      <c r="S129" s="231" t="str">
        <f t="shared" si="77"/>
        <v>TO1-5.1</v>
      </c>
    </row>
    <row r="130" spans="1:19" s="2" customFormat="1" ht="51" outlineLevel="1">
      <c r="A130" s="259" t="str">
        <f t="shared" si="76"/>
        <v>TO1-5.1.1</v>
      </c>
      <c r="B130" s="42" t="str">
        <f>'DPGF MOe TF'!B130</f>
        <v>- Préparation, planification et organisation des essais, des réceptions techniques et des O.P.R. (y compris rédaction des P.V. et rédaction de la liste des travaux restants avec leur échéance)</v>
      </c>
      <c r="C130" s="6" t="s">
        <v>2</v>
      </c>
      <c r="D130" s="11">
        <v>1</v>
      </c>
      <c r="E130" s="44">
        <v>1</v>
      </c>
      <c r="F130" s="44">
        <v>1</v>
      </c>
      <c r="G130" s="35">
        <v>1</v>
      </c>
      <c r="H130" s="37">
        <f t="shared" ref="H130:H145" si="78">SUM(D130:G130)</f>
        <v>4</v>
      </c>
      <c r="I130" s="9"/>
      <c r="J130" s="142">
        <v>1</v>
      </c>
      <c r="K130" s="143">
        <v>1</v>
      </c>
      <c r="L130" s="144">
        <f t="shared" si="74"/>
        <v>2</v>
      </c>
      <c r="O130" s="178" t="str">
        <f t="shared" ref="O130:P132" si="79">O129</f>
        <v>TO1-5</v>
      </c>
      <c r="P130" s="176">
        <f t="shared" si="79"/>
        <v>1</v>
      </c>
      <c r="Q130" s="178">
        <v>1</v>
      </c>
      <c r="R130" s="176"/>
      <c r="S130" s="177" t="str">
        <f t="shared" si="77"/>
        <v>TO1-5.1.1</v>
      </c>
    </row>
    <row r="131" spans="1:19" s="2" customFormat="1" ht="25.5" outlineLevel="1">
      <c r="A131" s="259" t="str">
        <f t="shared" si="76"/>
        <v>TO1-5.1.2</v>
      </c>
      <c r="B131" s="42" t="str">
        <f>'DPGF MOe TF'!B131</f>
        <v>- Collecte des P.V., des D.O.E. et des documents nécessaires à la  maintenance y compris contrôle de ceux-ci</v>
      </c>
      <c r="C131" s="6" t="s">
        <v>2</v>
      </c>
      <c r="D131" s="11">
        <v>1</v>
      </c>
      <c r="E131" s="44">
        <v>1</v>
      </c>
      <c r="F131" s="44">
        <v>1</v>
      </c>
      <c r="G131" s="35">
        <v>1</v>
      </c>
      <c r="H131" s="37">
        <f t="shared" si="78"/>
        <v>4</v>
      </c>
      <c r="I131" s="9"/>
      <c r="J131" s="142">
        <v>1</v>
      </c>
      <c r="K131" s="143">
        <v>1</v>
      </c>
      <c r="L131" s="144">
        <f t="shared" si="74"/>
        <v>2</v>
      </c>
      <c r="O131" s="178" t="str">
        <f t="shared" si="79"/>
        <v>TO1-5</v>
      </c>
      <c r="P131" s="176">
        <f t="shared" si="79"/>
        <v>1</v>
      </c>
      <c r="Q131" s="178">
        <f>Q130+1</f>
        <v>2</v>
      </c>
      <c r="R131" s="176"/>
      <c r="S131" s="177" t="str">
        <f t="shared" si="77"/>
        <v>TO1-5.1.2</v>
      </c>
    </row>
    <row r="132" spans="1:19" s="2" customFormat="1" ht="25.5" outlineLevel="1">
      <c r="A132" s="259" t="str">
        <f t="shared" si="76"/>
        <v>TO1-5.1.3</v>
      </c>
      <c r="B132" s="42" t="str">
        <f>'DPGF MOe TF'!B132</f>
        <v>- Suivi du déroulement des reprises de travaux et des documents de fin de chantier  ( D.O.E.,.....)</v>
      </c>
      <c r="C132" s="6" t="s">
        <v>2</v>
      </c>
      <c r="D132" s="11">
        <v>1</v>
      </c>
      <c r="E132" s="44">
        <v>1</v>
      </c>
      <c r="F132" s="44">
        <v>1</v>
      </c>
      <c r="G132" s="35">
        <v>1</v>
      </c>
      <c r="H132" s="37">
        <f t="shared" si="78"/>
        <v>4</v>
      </c>
      <c r="I132" s="9"/>
      <c r="J132" s="142">
        <v>1</v>
      </c>
      <c r="K132" s="143">
        <v>1</v>
      </c>
      <c r="L132" s="144">
        <f t="shared" si="74"/>
        <v>2</v>
      </c>
      <c r="O132" s="178" t="str">
        <f t="shared" si="79"/>
        <v>TO1-5</v>
      </c>
      <c r="P132" s="176">
        <f t="shared" si="79"/>
        <v>1</v>
      </c>
      <c r="Q132" s="178">
        <f t="shared" ref="Q132:Q134" si="80">Q131+1</f>
        <v>3</v>
      </c>
      <c r="R132" s="176"/>
      <c r="S132" s="177" t="str">
        <f t="shared" si="77"/>
        <v>TO1-5.1.3</v>
      </c>
    </row>
    <row r="133" spans="1:19" s="2" customFormat="1" ht="18.75" outlineLevel="1">
      <c r="A133" s="259" t="str">
        <f t="shared" si="76"/>
        <v>TO1-5.1.4</v>
      </c>
      <c r="B133" s="109" t="str">
        <f>'DPGF MOe TF'!B133</f>
        <v>- Reproduction et diffusion des documents</v>
      </c>
      <c r="C133" s="100" t="s">
        <v>2</v>
      </c>
      <c r="D133" s="11">
        <v>1</v>
      </c>
      <c r="E133" s="44">
        <v>1</v>
      </c>
      <c r="F133" s="44">
        <v>1</v>
      </c>
      <c r="G133" s="35">
        <v>1</v>
      </c>
      <c r="H133" s="37">
        <f t="shared" si="78"/>
        <v>4</v>
      </c>
      <c r="I133" s="9"/>
      <c r="J133" s="142">
        <v>1</v>
      </c>
      <c r="K133" s="148">
        <v>1</v>
      </c>
      <c r="L133" s="144">
        <f t="shared" si="74"/>
        <v>2</v>
      </c>
      <c r="O133" s="178" t="str">
        <f>O130</f>
        <v>TO1-5</v>
      </c>
      <c r="P133" s="176">
        <f>P130</f>
        <v>1</v>
      </c>
      <c r="Q133" s="178">
        <f t="shared" si="80"/>
        <v>4</v>
      </c>
      <c r="R133" s="176"/>
      <c r="S133" s="177" t="str">
        <f t="shared" si="77"/>
        <v>TO1-5.1.4</v>
      </c>
    </row>
    <row r="134" spans="1:19" s="2" customFormat="1" ht="18.75" outlineLevel="1">
      <c r="A134" s="259" t="str">
        <f t="shared" si="76"/>
        <v>TO1-5.1.5</v>
      </c>
      <c r="B134" s="109" t="str">
        <f>'DPGF MOe TF'!B134</f>
        <v>- Autres éventuellement</v>
      </c>
      <c r="C134" s="100" t="s">
        <v>2</v>
      </c>
      <c r="D134" s="11">
        <v>1</v>
      </c>
      <c r="E134" s="44">
        <v>1</v>
      </c>
      <c r="F134" s="44">
        <v>1</v>
      </c>
      <c r="G134" s="35">
        <v>1</v>
      </c>
      <c r="H134" s="37">
        <f t="shared" si="78"/>
        <v>4</v>
      </c>
      <c r="I134" s="9"/>
      <c r="J134" s="142">
        <v>1</v>
      </c>
      <c r="K134" s="143">
        <v>1</v>
      </c>
      <c r="L134" s="144">
        <f t="shared" si="74"/>
        <v>2</v>
      </c>
      <c r="O134" s="178" t="str">
        <f t="shared" ref="O134" si="81">O133</f>
        <v>TO1-5</v>
      </c>
      <c r="P134" s="176">
        <f>P133</f>
        <v>1</v>
      </c>
      <c r="Q134" s="178">
        <f t="shared" si="80"/>
        <v>5</v>
      </c>
      <c r="R134" s="176"/>
      <c r="S134" s="177" t="str">
        <f t="shared" si="77"/>
        <v>TO1-5.1.5</v>
      </c>
    </row>
    <row r="135" spans="1:19" s="358" customFormat="1" ht="11.25" outlineLevel="1">
      <c r="A135" s="256"/>
      <c r="B135" s="200"/>
      <c r="C135" s="201"/>
      <c r="D135" s="12"/>
      <c r="E135" s="43"/>
      <c r="F135" s="43"/>
      <c r="G135" s="34"/>
      <c r="H135" s="202">
        <f t="shared" si="78"/>
        <v>0</v>
      </c>
      <c r="I135" s="203"/>
      <c r="J135" s="149"/>
      <c r="K135" s="151"/>
      <c r="L135" s="204">
        <f t="shared" si="74"/>
        <v>0</v>
      </c>
      <c r="O135" s="178"/>
      <c r="P135" s="176"/>
      <c r="Q135" s="178"/>
      <c r="R135" s="176"/>
      <c r="S135" s="177"/>
    </row>
    <row r="136" spans="1:19" s="53" customFormat="1" ht="15" outlineLevel="1">
      <c r="A136" s="258" t="str">
        <f t="shared" ref="A136:A145" si="82">S136</f>
        <v>TO1-5.2</v>
      </c>
      <c r="B136" s="104" t="str">
        <f>'DPGF MOe TF'!B136</f>
        <v>RECEPTION DES TRAVAUX</v>
      </c>
      <c r="C136" s="48"/>
      <c r="D136" s="49"/>
      <c r="E136" s="50"/>
      <c r="F136" s="50"/>
      <c r="G136" s="51"/>
      <c r="H136" s="52">
        <f t="shared" si="78"/>
        <v>0</v>
      </c>
      <c r="I136" s="105"/>
      <c r="J136" s="149"/>
      <c r="K136" s="151"/>
      <c r="L136" s="146">
        <f t="shared" si="74"/>
        <v>0</v>
      </c>
      <c r="O136" s="179" t="str">
        <f>O127</f>
        <v>TO1-5</v>
      </c>
      <c r="P136" s="179">
        <f>P129+1</f>
        <v>2</v>
      </c>
      <c r="Q136" s="179"/>
      <c r="R136" s="179"/>
      <c r="S136" s="231" t="str">
        <f t="shared" ref="S136:S142" si="83">IF(R136&lt;&gt;0,O136&amp;"."&amp;P136&amp;"."&amp;Q136&amp;"."&amp;R136,IF(Q136&lt;&gt;0,O136&amp;"."&amp;P136&amp;"."&amp;Q136,IF(P136&lt;&gt;0,O136&amp;"."&amp;P136,IF(O136&lt;&gt;0,O136,""))))</f>
        <v>TO1-5.2</v>
      </c>
    </row>
    <row r="137" spans="1:19" s="2" customFormat="1" ht="38.25" outlineLevel="1">
      <c r="A137" s="259" t="str">
        <f t="shared" si="82"/>
        <v>TO1-5.2.1</v>
      </c>
      <c r="B137" s="42" t="str">
        <f>'DPGF MOe TF'!B137</f>
        <v>- Préparation, planification et organisation de la réception des travaux compris rédaction des P.V. et rédaction des listes de réserves avec leur échéance</v>
      </c>
      <c r="C137" s="6" t="s">
        <v>2</v>
      </c>
      <c r="D137" s="11">
        <v>1</v>
      </c>
      <c r="E137" s="44">
        <v>1</v>
      </c>
      <c r="F137" s="44">
        <v>1</v>
      </c>
      <c r="G137" s="35">
        <v>1</v>
      </c>
      <c r="H137" s="37">
        <f t="shared" si="78"/>
        <v>4</v>
      </c>
      <c r="I137" s="9"/>
      <c r="J137" s="142">
        <v>1</v>
      </c>
      <c r="K137" s="143">
        <v>1</v>
      </c>
      <c r="L137" s="144">
        <f t="shared" si="74"/>
        <v>2</v>
      </c>
      <c r="O137" s="178" t="str">
        <f>O136</f>
        <v>TO1-5</v>
      </c>
      <c r="P137" s="176">
        <f>P136</f>
        <v>2</v>
      </c>
      <c r="Q137" s="178">
        <v>1</v>
      </c>
      <c r="R137" s="176"/>
      <c r="S137" s="177" t="str">
        <f t="shared" si="83"/>
        <v>TO1-5.2.1</v>
      </c>
    </row>
    <row r="138" spans="1:19" s="2" customFormat="1" ht="25.5" outlineLevel="1">
      <c r="A138" s="259" t="str">
        <f t="shared" si="82"/>
        <v>TO1-5.2.2</v>
      </c>
      <c r="B138" s="42" t="str">
        <f>'DPGF MOe TF'!B138</f>
        <v xml:space="preserve">- Remise des D.O.E., P.V., notice,.. pour la constitution du D.I.U.O. par le CSPS </v>
      </c>
      <c r="C138" s="6" t="s">
        <v>2</v>
      </c>
      <c r="D138" s="11">
        <v>1</v>
      </c>
      <c r="E138" s="44">
        <v>1</v>
      </c>
      <c r="F138" s="44">
        <v>1</v>
      </c>
      <c r="G138" s="35">
        <v>1</v>
      </c>
      <c r="H138" s="37">
        <f t="shared" si="78"/>
        <v>4</v>
      </c>
      <c r="I138" s="9"/>
      <c r="J138" s="142">
        <v>1</v>
      </c>
      <c r="K138" s="143">
        <v>1</v>
      </c>
      <c r="L138" s="144">
        <f t="shared" si="74"/>
        <v>2</v>
      </c>
      <c r="O138" s="178" t="str">
        <f>O137</f>
        <v>TO1-5</v>
      </c>
      <c r="P138" s="176">
        <f>P137</f>
        <v>2</v>
      </c>
      <c r="Q138" s="178">
        <f>Q137+1</f>
        <v>2</v>
      </c>
      <c r="R138" s="176"/>
      <c r="S138" s="177" t="str">
        <f t="shared" si="83"/>
        <v>TO1-5.2.2</v>
      </c>
    </row>
    <row r="139" spans="1:19" s="2" customFormat="1" ht="25.5" outlineLevel="1">
      <c r="A139" s="259" t="str">
        <f t="shared" si="82"/>
        <v>TO1-5.2.3</v>
      </c>
      <c r="B139" s="42" t="str">
        <f>'DPGF MOe TF'!B139</f>
        <v>- Rapport de fin de chantier au Maître d'Ouvrage avec bilan financier de l'opération</v>
      </c>
      <c r="C139" s="6" t="s">
        <v>2</v>
      </c>
      <c r="D139" s="11">
        <v>1</v>
      </c>
      <c r="E139" s="44">
        <v>1</v>
      </c>
      <c r="F139" s="44">
        <v>1</v>
      </c>
      <c r="G139" s="35">
        <v>1</v>
      </c>
      <c r="H139" s="37">
        <f t="shared" si="78"/>
        <v>4</v>
      </c>
      <c r="I139" s="9"/>
      <c r="J139" s="142">
        <v>1</v>
      </c>
      <c r="K139" s="143">
        <v>1</v>
      </c>
      <c r="L139" s="144">
        <f t="shared" si="74"/>
        <v>2</v>
      </c>
      <c r="O139" s="178" t="str">
        <f>O130</f>
        <v>TO1-5</v>
      </c>
      <c r="P139" s="176">
        <f t="shared" ref="P139:P142" si="84">P138</f>
        <v>2</v>
      </c>
      <c r="Q139" s="178">
        <f t="shared" ref="Q139:Q142" si="85">Q138+1</f>
        <v>3</v>
      </c>
      <c r="R139" s="176"/>
      <c r="S139" s="177" t="str">
        <f t="shared" si="83"/>
        <v>TO1-5.2.3</v>
      </c>
    </row>
    <row r="140" spans="1:19" s="2" customFormat="1" ht="25.5" outlineLevel="1">
      <c r="A140" s="259" t="str">
        <f t="shared" si="82"/>
        <v>TO1-5.2.4</v>
      </c>
      <c r="B140" s="42" t="str">
        <f>'DPGF MOe TF'!B140</f>
        <v>- Suivi du déroulement des reprises et constations de la levée des réserves de la réception des travaux</v>
      </c>
      <c r="C140" s="6" t="s">
        <v>2</v>
      </c>
      <c r="D140" s="11">
        <v>1</v>
      </c>
      <c r="E140" s="44">
        <v>1</v>
      </c>
      <c r="F140" s="44">
        <v>1</v>
      </c>
      <c r="G140" s="35">
        <v>1</v>
      </c>
      <c r="H140" s="37">
        <f t="shared" si="78"/>
        <v>4</v>
      </c>
      <c r="I140" s="9"/>
      <c r="J140" s="142">
        <v>1</v>
      </c>
      <c r="K140" s="143">
        <v>1</v>
      </c>
      <c r="L140" s="144">
        <f t="shared" si="74"/>
        <v>2</v>
      </c>
      <c r="O140" s="178" t="str">
        <f>O133</f>
        <v>TO1-5</v>
      </c>
      <c r="P140" s="176">
        <f t="shared" si="84"/>
        <v>2</v>
      </c>
      <c r="Q140" s="178">
        <f t="shared" si="85"/>
        <v>4</v>
      </c>
      <c r="R140" s="176"/>
      <c r="S140" s="177" t="str">
        <f t="shared" si="83"/>
        <v>TO1-5.2.4</v>
      </c>
    </row>
    <row r="141" spans="1:19" s="2" customFormat="1" ht="18.75" outlineLevel="1">
      <c r="A141" s="259" t="str">
        <f t="shared" si="82"/>
        <v>TO1-5.2.5</v>
      </c>
      <c r="B141" s="42" t="str">
        <f>'DPGF MOe TF'!B141</f>
        <v>- Reproduction et diffusion des documents</v>
      </c>
      <c r="C141" s="6" t="s">
        <v>2</v>
      </c>
      <c r="D141" s="11">
        <v>1</v>
      </c>
      <c r="E141" s="44">
        <v>1</v>
      </c>
      <c r="F141" s="44">
        <v>1</v>
      </c>
      <c r="G141" s="35">
        <v>1</v>
      </c>
      <c r="H141" s="37">
        <f t="shared" si="78"/>
        <v>4</v>
      </c>
      <c r="I141" s="9"/>
      <c r="J141" s="142">
        <v>1</v>
      </c>
      <c r="K141" s="143">
        <v>1</v>
      </c>
      <c r="L141" s="144">
        <f t="shared" si="74"/>
        <v>2</v>
      </c>
      <c r="O141" s="178" t="str">
        <f>O134</f>
        <v>TO1-5</v>
      </c>
      <c r="P141" s="176">
        <f t="shared" si="84"/>
        <v>2</v>
      </c>
      <c r="Q141" s="178">
        <f t="shared" si="85"/>
        <v>5</v>
      </c>
      <c r="R141" s="176"/>
      <c r="S141" s="177" t="str">
        <f t="shared" si="83"/>
        <v>TO1-5.2.5</v>
      </c>
    </row>
    <row r="142" spans="1:19" s="2" customFormat="1" ht="18.75" outlineLevel="1">
      <c r="A142" s="259" t="str">
        <f t="shared" si="82"/>
        <v>TO1-5.2.6</v>
      </c>
      <c r="B142" s="42" t="str">
        <f>'DPGF MOe TF'!B142</f>
        <v>- Autres éventuellement</v>
      </c>
      <c r="C142" s="6" t="s">
        <v>2</v>
      </c>
      <c r="D142" s="11">
        <v>1</v>
      </c>
      <c r="E142" s="44">
        <v>1</v>
      </c>
      <c r="F142" s="44">
        <v>1</v>
      </c>
      <c r="G142" s="35">
        <v>1</v>
      </c>
      <c r="H142" s="37">
        <f t="shared" si="78"/>
        <v>4</v>
      </c>
      <c r="I142" s="9"/>
      <c r="J142" s="142">
        <v>1</v>
      </c>
      <c r="K142" s="143">
        <v>1</v>
      </c>
      <c r="L142" s="144">
        <f t="shared" si="74"/>
        <v>2</v>
      </c>
      <c r="O142" s="178" t="str">
        <f>O134</f>
        <v>TO1-5</v>
      </c>
      <c r="P142" s="176">
        <f t="shared" si="84"/>
        <v>2</v>
      </c>
      <c r="Q142" s="178">
        <f t="shared" si="85"/>
        <v>6</v>
      </c>
      <c r="R142" s="176"/>
      <c r="S142" s="177" t="str">
        <f t="shared" si="83"/>
        <v>TO1-5.2.6</v>
      </c>
    </row>
    <row r="143" spans="1:19" s="15" customFormat="1" ht="8.1" customHeight="1" outlineLevel="1">
      <c r="A143" s="262"/>
      <c r="B143" s="14"/>
      <c r="C143" s="7"/>
      <c r="D143" s="12"/>
      <c r="E143" s="43"/>
      <c r="F143" s="43"/>
      <c r="G143" s="34"/>
      <c r="H143" s="36">
        <f t="shared" si="78"/>
        <v>0</v>
      </c>
      <c r="I143" s="9"/>
      <c r="J143" s="149"/>
      <c r="K143" s="152"/>
      <c r="L143" s="146">
        <f t="shared" si="74"/>
        <v>0</v>
      </c>
      <c r="O143" s="178"/>
      <c r="P143" s="176"/>
      <c r="Q143" s="178"/>
      <c r="R143" s="176"/>
      <c r="S143" s="177"/>
    </row>
    <row r="144" spans="1:19" s="53" customFormat="1" ht="15" outlineLevel="1">
      <c r="A144" s="258" t="str">
        <f t="shared" si="82"/>
        <v>TO1-5.3.1</v>
      </c>
      <c r="B144" s="104" t="str">
        <f>'DPGF MOe TF'!B144</f>
        <v>ASSISTANCE jusqu'au parfait achèvement de l'ouvrage</v>
      </c>
      <c r="C144" s="48"/>
      <c r="D144" s="49"/>
      <c r="E144" s="50"/>
      <c r="F144" s="50"/>
      <c r="G144" s="51"/>
      <c r="H144" s="52">
        <f t="shared" si="78"/>
        <v>0</v>
      </c>
      <c r="I144" s="105"/>
      <c r="J144" s="149"/>
      <c r="K144" s="151"/>
      <c r="L144" s="146"/>
      <c r="O144" s="179" t="str">
        <f>O142</f>
        <v>TO1-5</v>
      </c>
      <c r="P144" s="179">
        <f>P136+1</f>
        <v>3</v>
      </c>
      <c r="Q144" s="179">
        <f>Q136+1</f>
        <v>1</v>
      </c>
      <c r="R144" s="179"/>
      <c r="S144" s="231" t="str">
        <f t="shared" ref="S144:S145" si="86">IF(R144&lt;&gt;0,O144&amp;"."&amp;P144&amp;"."&amp;Q144&amp;"."&amp;R144,IF(Q144&lt;&gt;0,O144&amp;"."&amp;P144&amp;"."&amp;Q144,IF(P144&lt;&gt;0,O144&amp;"."&amp;P144,IF(O144&lt;&gt;0,O144,""))))</f>
        <v>TO1-5.3.1</v>
      </c>
    </row>
    <row r="145" spans="1:20" s="2" customFormat="1" ht="38.25" outlineLevel="1">
      <c r="A145" s="259" t="str">
        <f t="shared" si="82"/>
        <v>TO1-5.3.1</v>
      </c>
      <c r="B145" s="42" t="str">
        <f>'DPGF MOe TF'!B145</f>
        <v>- Assistance du Maître d'ouvrage sur les désordres pouvant intervenir pendant la période de garantie du parfait achèvement</v>
      </c>
      <c r="C145" s="6" t="s">
        <v>2</v>
      </c>
      <c r="D145" s="11">
        <v>1</v>
      </c>
      <c r="E145" s="44">
        <v>1</v>
      </c>
      <c r="F145" s="44">
        <v>1</v>
      </c>
      <c r="G145" s="35">
        <v>1</v>
      </c>
      <c r="H145" s="37">
        <f t="shared" si="78"/>
        <v>4</v>
      </c>
      <c r="I145" s="9"/>
      <c r="J145" s="142">
        <v>1</v>
      </c>
      <c r="K145" s="143">
        <v>1</v>
      </c>
      <c r="L145" s="144">
        <f t="shared" ref="L145" si="87">J145+K145</f>
        <v>2</v>
      </c>
      <c r="O145" s="178" t="str">
        <f>O144</f>
        <v>TO1-5</v>
      </c>
      <c r="P145" s="176">
        <f>P144</f>
        <v>3</v>
      </c>
      <c r="Q145" s="178">
        <f>Q144</f>
        <v>1</v>
      </c>
      <c r="R145" s="176"/>
      <c r="S145" s="177" t="str">
        <f t="shared" si="86"/>
        <v>TO1-5.3.1</v>
      </c>
    </row>
    <row r="146" spans="1:20" s="287" customFormat="1" outlineLevel="1" thickBot="1">
      <c r="A146" s="405"/>
      <c r="B146" s="438"/>
      <c r="C146" s="430"/>
      <c r="D146" s="406"/>
      <c r="E146" s="407"/>
      <c r="F146" s="407"/>
      <c r="G146" s="408"/>
      <c r="H146" s="409"/>
      <c r="I146" s="284"/>
      <c r="J146" s="439"/>
      <c r="K146" s="440"/>
      <c r="L146" s="144">
        <f t="shared" si="74"/>
        <v>0</v>
      </c>
      <c r="N146" s="226"/>
      <c r="O146" s="288"/>
      <c r="P146" s="288"/>
      <c r="Q146" s="288"/>
      <c r="R146" s="288"/>
      <c r="S146" s="289"/>
      <c r="T146" s="226"/>
    </row>
    <row r="147" spans="1:20" s="2" customFormat="1" ht="24.95" customHeight="1" thickBot="1">
      <c r="A147" s="341"/>
      <c r="B147" s="365" t="str">
        <f>"TOTAL "&amp;B127</f>
        <v>TOTAL 7 - AOR / GPA</v>
      </c>
      <c r="C147" s="343"/>
      <c r="D147" s="344">
        <f>SUBTOTAL(9,D128:D146)</f>
        <v>12</v>
      </c>
      <c r="E147" s="344">
        <f>SUBTOTAL(9,E128:E146)</f>
        <v>12</v>
      </c>
      <c r="F147" s="344">
        <f>SUBTOTAL(9,F128:F146)</f>
        <v>12</v>
      </c>
      <c r="G147" s="345">
        <f>SUBTOTAL(9,G128:G146)</f>
        <v>12</v>
      </c>
      <c r="H147" s="346">
        <f>SUBTOTAL(9,H128:H146)</f>
        <v>48</v>
      </c>
      <c r="I147" s="339"/>
      <c r="J147" s="398">
        <f>SUBTOTAL(9,J128:J146)</f>
        <v>12</v>
      </c>
      <c r="K147" s="399">
        <f>SUBTOTAL(9,K128:K146)</f>
        <v>12</v>
      </c>
      <c r="L147" s="400">
        <f>SUBTOTAL(9,L128:L146)</f>
        <v>24</v>
      </c>
      <c r="O147" s="340"/>
      <c r="P147" s="340"/>
      <c r="Q147" s="340"/>
      <c r="R147" s="340"/>
      <c r="S147" s="428"/>
    </row>
    <row r="148" spans="1:20" s="2" customFormat="1" ht="12" customHeight="1" thickTop="1" thickBot="1">
      <c r="A148" s="268"/>
      <c r="B148" s="269"/>
      <c r="C148" s="270"/>
      <c r="D148" s="271"/>
      <c r="E148" s="271"/>
      <c r="F148" s="271"/>
      <c r="G148" s="272"/>
      <c r="H148" s="273"/>
      <c r="I148" s="267"/>
      <c r="J148" s="401"/>
      <c r="K148" s="402"/>
      <c r="L148" s="403"/>
      <c r="O148" s="174"/>
      <c r="P148" s="174"/>
      <c r="Q148" s="174"/>
      <c r="R148" s="174"/>
      <c r="S148" s="428"/>
    </row>
    <row r="149" spans="1:20" s="2" customFormat="1" ht="27.75" customHeight="1" thickTop="1" thickBot="1">
      <c r="A149" s="268"/>
      <c r="B149" s="269" t="str">
        <f>"TOTAL "&amp;E1</f>
        <v>TOTAL Tranche Optionnelle 1</v>
      </c>
      <c r="C149" s="270"/>
      <c r="D149" s="271">
        <f>SUBTOTAL(9,D6:D148)</f>
        <v>66</v>
      </c>
      <c r="E149" s="271">
        <f>SUBTOTAL(9,E6:E148)</f>
        <v>66</v>
      </c>
      <c r="F149" s="271">
        <f>SUBTOTAL(9,F6:F148)</f>
        <v>66</v>
      </c>
      <c r="G149" s="272">
        <f>SUBTOTAL(9,G6:G148)</f>
        <v>66</v>
      </c>
      <c r="H149" s="273">
        <f>SUBTOTAL(9,H6:H148)</f>
        <v>264</v>
      </c>
      <c r="I149" s="267"/>
      <c r="J149" s="401">
        <f>SUBTOTAL(9,J6:J148)</f>
        <v>66</v>
      </c>
      <c r="K149" s="402">
        <f>SUBTOTAL(9,K6:K148)</f>
        <v>66</v>
      </c>
      <c r="L149" s="403">
        <f>SUBTOTAL(9,L6:L148)</f>
        <v>132</v>
      </c>
      <c r="O149" s="174"/>
      <c r="P149" s="174"/>
      <c r="Q149" s="174"/>
      <c r="R149" s="174"/>
      <c r="S149" s="428"/>
    </row>
    <row r="150" spans="1:20" ht="13.5" thickTop="1"/>
  </sheetData>
  <mergeCells count="1">
    <mergeCell ref="J4:L4"/>
  </mergeCells>
  <conditionalFormatting sqref="D72 D27 F27:H27 F72:H72 F149:H149 D149 D125:H125 D25:H25 D44:H44 D105:H105 D117:H117 D40:H41 D74:H74">
    <cfRule type="cellIs" dxfId="407" priority="204" stopIfTrue="1" operator="equal">
      <formula>0</formula>
    </cfRule>
  </conditionalFormatting>
  <conditionalFormatting sqref="D80 F80:H80">
    <cfRule type="cellIs" dxfId="406" priority="199" stopIfTrue="1" operator="equal">
      <formula>0</formula>
    </cfRule>
  </conditionalFormatting>
  <conditionalFormatting sqref="E80">
    <cfRule type="cellIs" dxfId="405" priority="192" stopIfTrue="1" operator="equal">
      <formula>0</formula>
    </cfRule>
  </conditionalFormatting>
  <conditionalFormatting sqref="E27 E72 E149">
    <cfRule type="cellIs" dxfId="404" priority="197" stopIfTrue="1" operator="equal">
      <formula>0</formula>
    </cfRule>
  </conditionalFormatting>
  <conditionalFormatting sqref="D81:D82 F81:H82">
    <cfRule type="cellIs" dxfId="403" priority="198" stopIfTrue="1" operator="equal">
      <formula>0</formula>
    </cfRule>
  </conditionalFormatting>
  <conditionalFormatting sqref="D75 F75:H75">
    <cfRule type="cellIs" dxfId="402" priority="202" stopIfTrue="1" operator="equal">
      <formula>0</formula>
    </cfRule>
  </conditionalFormatting>
  <conditionalFormatting sqref="D73 F73:H73">
    <cfRule type="cellIs" dxfId="401" priority="200" stopIfTrue="1" operator="equal">
      <formula>0</formula>
    </cfRule>
  </conditionalFormatting>
  <conditionalFormatting sqref="D81:D82 F81:H82">
    <cfRule type="cellIs" dxfId="400" priority="203" stopIfTrue="1" operator="equal">
      <formula>0</formula>
    </cfRule>
  </conditionalFormatting>
  <conditionalFormatting sqref="D79 F79:H79">
    <cfRule type="cellIs" dxfId="399" priority="201" stopIfTrue="1" operator="equal">
      <formula>0</formula>
    </cfRule>
  </conditionalFormatting>
  <conditionalFormatting sqref="E81:E82">
    <cfRule type="cellIs" dxfId="398" priority="191" stopIfTrue="1" operator="equal">
      <formula>0</formula>
    </cfRule>
  </conditionalFormatting>
  <conditionalFormatting sqref="E75">
    <cfRule type="cellIs" dxfId="397" priority="195" stopIfTrue="1" operator="equal">
      <formula>0</formula>
    </cfRule>
  </conditionalFormatting>
  <conditionalFormatting sqref="E73">
    <cfRule type="cellIs" dxfId="396" priority="193" stopIfTrue="1" operator="equal">
      <formula>0</formula>
    </cfRule>
  </conditionalFormatting>
  <conditionalFormatting sqref="E81:E82">
    <cfRule type="cellIs" dxfId="395" priority="196" stopIfTrue="1" operator="equal">
      <formula>0</formula>
    </cfRule>
  </conditionalFormatting>
  <conditionalFormatting sqref="E79">
    <cfRule type="cellIs" dxfId="394" priority="194" stopIfTrue="1" operator="equal">
      <formula>0</formula>
    </cfRule>
  </conditionalFormatting>
  <conditionalFormatting sqref="D5">
    <cfRule type="expression" dxfId="393" priority="190" stopIfTrue="1">
      <formula>D5="A compléter ici"</formula>
    </cfRule>
  </conditionalFormatting>
  <conditionalFormatting sqref="E5:G5">
    <cfRule type="expression" dxfId="392" priority="189" stopIfTrue="1">
      <formula>E5="A compléter ici"</formula>
    </cfRule>
  </conditionalFormatting>
  <conditionalFormatting sqref="D22 F22:H22 F24:H24 D24">
    <cfRule type="cellIs" dxfId="391" priority="184" stopIfTrue="1" operator="equal">
      <formula>0</formula>
    </cfRule>
  </conditionalFormatting>
  <conditionalFormatting sqref="D16 F16:H16">
    <cfRule type="cellIs" dxfId="390" priority="188" stopIfTrue="1" operator="equal">
      <formula>0</formula>
    </cfRule>
  </conditionalFormatting>
  <conditionalFormatting sqref="E16">
    <cfRule type="cellIs" dxfId="389" priority="177" stopIfTrue="1" operator="equal">
      <formula>0</formula>
    </cfRule>
  </conditionalFormatting>
  <conditionalFormatting sqref="D15 F15:H15">
    <cfRule type="cellIs" dxfId="388" priority="187" stopIfTrue="1" operator="equal">
      <formula>0</formula>
    </cfRule>
  </conditionalFormatting>
  <conditionalFormatting sqref="D8:H8">
    <cfRule type="cellIs" dxfId="387" priority="164" stopIfTrue="1" operator="equal">
      <formula>0</formula>
    </cfRule>
  </conditionalFormatting>
  <conditionalFormatting sqref="F10:H11 D10:D11">
    <cfRule type="cellIs" dxfId="386" priority="186" stopIfTrue="1" operator="equal">
      <formula>0</formula>
    </cfRule>
  </conditionalFormatting>
  <conditionalFormatting sqref="D12 F12:H12">
    <cfRule type="cellIs" dxfId="385" priority="185" stopIfTrue="1" operator="equal">
      <formula>0</formula>
    </cfRule>
  </conditionalFormatting>
  <conditionalFormatting sqref="D9 F9:H9">
    <cfRule type="cellIs" dxfId="384" priority="182" stopIfTrue="1" operator="equal">
      <formula>0</formula>
    </cfRule>
  </conditionalFormatting>
  <conditionalFormatting sqref="D20 F20:H20">
    <cfRule type="cellIs" dxfId="383" priority="183" stopIfTrue="1" operator="equal">
      <formula>0</formula>
    </cfRule>
  </conditionalFormatting>
  <conditionalFormatting sqref="D17 F17:H17">
    <cfRule type="cellIs" dxfId="382" priority="180" stopIfTrue="1" operator="equal">
      <formula>0</formula>
    </cfRule>
  </conditionalFormatting>
  <conditionalFormatting sqref="D13 F13:H13">
    <cfRule type="cellIs" dxfId="381" priority="181" stopIfTrue="1" operator="equal">
      <formula>0</formula>
    </cfRule>
  </conditionalFormatting>
  <conditionalFormatting sqref="D14 F14:H14">
    <cfRule type="cellIs" dxfId="380" priority="178" stopIfTrue="1" operator="equal">
      <formula>0</formula>
    </cfRule>
  </conditionalFormatting>
  <conditionalFormatting sqref="D21 F21:H21">
    <cfRule type="cellIs" dxfId="379" priority="179" stopIfTrue="1" operator="equal">
      <formula>0</formula>
    </cfRule>
  </conditionalFormatting>
  <conditionalFormatting sqref="E15">
    <cfRule type="cellIs" dxfId="378" priority="176" stopIfTrue="1" operator="equal">
      <formula>0</formula>
    </cfRule>
  </conditionalFormatting>
  <conditionalFormatting sqref="E12">
    <cfRule type="cellIs" dxfId="377" priority="174" stopIfTrue="1" operator="equal">
      <formula>0</formula>
    </cfRule>
  </conditionalFormatting>
  <conditionalFormatting sqref="E10:E11">
    <cfRule type="cellIs" dxfId="376" priority="175" stopIfTrue="1" operator="equal">
      <formula>0</formula>
    </cfRule>
  </conditionalFormatting>
  <conditionalFormatting sqref="E20">
    <cfRule type="cellIs" dxfId="375" priority="172" stopIfTrue="1" operator="equal">
      <formula>0</formula>
    </cfRule>
  </conditionalFormatting>
  <conditionalFormatting sqref="E22 E24">
    <cfRule type="cellIs" dxfId="374" priority="173" stopIfTrue="1" operator="equal">
      <formula>0</formula>
    </cfRule>
  </conditionalFormatting>
  <conditionalFormatting sqref="E9">
    <cfRule type="cellIs" dxfId="373" priority="171" stopIfTrue="1" operator="equal">
      <formula>0</formula>
    </cfRule>
  </conditionalFormatting>
  <conditionalFormatting sqref="E13">
    <cfRule type="cellIs" dxfId="372" priority="170" stopIfTrue="1" operator="equal">
      <formula>0</formula>
    </cfRule>
  </conditionalFormatting>
  <conditionalFormatting sqref="E17">
    <cfRule type="cellIs" dxfId="371" priority="169" stopIfTrue="1" operator="equal">
      <formula>0</formula>
    </cfRule>
  </conditionalFormatting>
  <conditionalFormatting sqref="E21">
    <cfRule type="cellIs" dxfId="370" priority="168" stopIfTrue="1" operator="equal">
      <formula>0</formula>
    </cfRule>
  </conditionalFormatting>
  <conditionalFormatting sqref="E14">
    <cfRule type="cellIs" dxfId="369" priority="167" stopIfTrue="1" operator="equal">
      <formula>0</formula>
    </cfRule>
  </conditionalFormatting>
  <conditionalFormatting sqref="D18 F18:H18">
    <cfRule type="cellIs" dxfId="368" priority="166" stopIfTrue="1" operator="equal">
      <formula>0</formula>
    </cfRule>
  </conditionalFormatting>
  <conditionalFormatting sqref="E18">
    <cfRule type="cellIs" dxfId="367" priority="165" stopIfTrue="1" operator="equal">
      <formula>0</formula>
    </cfRule>
  </conditionalFormatting>
  <conditionalFormatting sqref="D30:H30">
    <cfRule type="cellIs" dxfId="366" priority="135" stopIfTrue="1" operator="equal">
      <formula>0</formula>
    </cfRule>
  </conditionalFormatting>
  <conditionalFormatting sqref="D47 F47:H47">
    <cfRule type="cellIs" dxfId="365" priority="163" stopIfTrue="1" operator="equal">
      <formula>0</formula>
    </cfRule>
  </conditionalFormatting>
  <conditionalFormatting sqref="D37 F37:H37">
    <cfRule type="cellIs" dxfId="364" priority="161" stopIfTrue="1" operator="equal">
      <formula>0</formula>
    </cfRule>
  </conditionalFormatting>
  <conditionalFormatting sqref="D32 D36 F36:H36 F32:H32">
    <cfRule type="cellIs" dxfId="363" priority="162" stopIfTrue="1" operator="equal">
      <formula>0</formula>
    </cfRule>
  </conditionalFormatting>
  <conditionalFormatting sqref="D46 F46:H46">
    <cfRule type="cellIs" dxfId="362" priority="160" stopIfTrue="1" operator="equal">
      <formula>0</formula>
    </cfRule>
  </conditionalFormatting>
  <conditionalFormatting sqref="D50 F50:H50 F52:H52 D52">
    <cfRule type="cellIs" dxfId="361" priority="159" stopIfTrue="1" operator="equal">
      <formula>0</formula>
    </cfRule>
  </conditionalFormatting>
  <conditionalFormatting sqref="D48 F48:H48">
    <cfRule type="cellIs" dxfId="360" priority="158" stopIfTrue="1" operator="equal">
      <formula>0</formula>
    </cfRule>
  </conditionalFormatting>
  <conditionalFormatting sqref="D31 F31:H31">
    <cfRule type="cellIs" dxfId="359" priority="157" stopIfTrue="1" operator="equal">
      <formula>0</formula>
    </cfRule>
  </conditionalFormatting>
  <conditionalFormatting sqref="D38 F38:H38">
    <cfRule type="cellIs" dxfId="358" priority="156" stopIfTrue="1" operator="equal">
      <formula>0</formula>
    </cfRule>
  </conditionalFormatting>
  <conditionalFormatting sqref="D42 F42:H42">
    <cfRule type="cellIs" dxfId="357" priority="155" stopIfTrue="1" operator="equal">
      <formula>0</formula>
    </cfRule>
  </conditionalFormatting>
  <conditionalFormatting sqref="D45 F45:H45">
    <cfRule type="cellIs" dxfId="356" priority="154" stopIfTrue="1" operator="equal">
      <formula>0</formula>
    </cfRule>
  </conditionalFormatting>
  <conditionalFormatting sqref="D49 F49:H49">
    <cfRule type="cellIs" dxfId="355" priority="153" stopIfTrue="1" operator="equal">
      <formula>0</formula>
    </cfRule>
  </conditionalFormatting>
  <conditionalFormatting sqref="D33 F33:H33">
    <cfRule type="cellIs" dxfId="354" priority="152" stopIfTrue="1" operator="equal">
      <formula>0</formula>
    </cfRule>
  </conditionalFormatting>
  <conditionalFormatting sqref="D39 F39:H39">
    <cfRule type="cellIs" dxfId="353" priority="151" stopIfTrue="1" operator="equal">
      <formula>0</formula>
    </cfRule>
  </conditionalFormatting>
  <conditionalFormatting sqref="E47">
    <cfRule type="cellIs" dxfId="352" priority="150" stopIfTrue="1" operator="equal">
      <formula>0</formula>
    </cfRule>
  </conditionalFormatting>
  <conditionalFormatting sqref="E37">
    <cfRule type="cellIs" dxfId="351" priority="148" stopIfTrue="1" operator="equal">
      <formula>0</formula>
    </cfRule>
  </conditionalFormatting>
  <conditionalFormatting sqref="E36 E32">
    <cfRule type="cellIs" dxfId="350" priority="149" stopIfTrue="1" operator="equal">
      <formula>0</formula>
    </cfRule>
  </conditionalFormatting>
  <conditionalFormatting sqref="E48">
    <cfRule type="cellIs" dxfId="349" priority="145" stopIfTrue="1" operator="equal">
      <formula>0</formula>
    </cfRule>
  </conditionalFormatting>
  <conditionalFormatting sqref="E46">
    <cfRule type="cellIs" dxfId="348" priority="147" stopIfTrue="1" operator="equal">
      <formula>0</formula>
    </cfRule>
  </conditionalFormatting>
  <conditionalFormatting sqref="E50 E52">
    <cfRule type="cellIs" dxfId="347" priority="146" stopIfTrue="1" operator="equal">
      <formula>0</formula>
    </cfRule>
  </conditionalFormatting>
  <conditionalFormatting sqref="E31">
    <cfRule type="cellIs" dxfId="346" priority="144" stopIfTrue="1" operator="equal">
      <formula>0</formula>
    </cfRule>
  </conditionalFormatting>
  <conditionalFormatting sqref="E38">
    <cfRule type="cellIs" dxfId="345" priority="143" stopIfTrue="1" operator="equal">
      <formula>0</formula>
    </cfRule>
  </conditionalFormatting>
  <conditionalFormatting sqref="E42">
    <cfRule type="cellIs" dxfId="344" priority="142" stopIfTrue="1" operator="equal">
      <formula>0</formula>
    </cfRule>
  </conditionalFormatting>
  <conditionalFormatting sqref="E45">
    <cfRule type="cellIs" dxfId="343" priority="141" stopIfTrue="1" operator="equal">
      <formula>0</formula>
    </cfRule>
  </conditionalFormatting>
  <conditionalFormatting sqref="E49">
    <cfRule type="cellIs" dxfId="342" priority="140" stopIfTrue="1" operator="equal">
      <formula>0</formula>
    </cfRule>
  </conditionalFormatting>
  <conditionalFormatting sqref="E33">
    <cfRule type="cellIs" dxfId="341" priority="139" stopIfTrue="1" operator="equal">
      <formula>0</formula>
    </cfRule>
  </conditionalFormatting>
  <conditionalFormatting sqref="E39">
    <cfRule type="cellIs" dxfId="340" priority="138" stopIfTrue="1" operator="equal">
      <formula>0</formula>
    </cfRule>
  </conditionalFormatting>
  <conditionalFormatting sqref="D43 F43:H43">
    <cfRule type="cellIs" dxfId="339" priority="137" stopIfTrue="1" operator="equal">
      <formula>0</formula>
    </cfRule>
  </conditionalFormatting>
  <conditionalFormatting sqref="E43">
    <cfRule type="cellIs" dxfId="338" priority="136" stopIfTrue="1" operator="equal">
      <formula>0</formula>
    </cfRule>
  </conditionalFormatting>
  <conditionalFormatting sqref="E28">
    <cfRule type="cellIs" dxfId="337" priority="131" stopIfTrue="1" operator="equal">
      <formula>0</formula>
    </cfRule>
  </conditionalFormatting>
  <conditionalFormatting sqref="D28 F28:H28">
    <cfRule type="cellIs" dxfId="336" priority="132" stopIfTrue="1" operator="equal">
      <formula>0</formula>
    </cfRule>
  </conditionalFormatting>
  <conditionalFormatting sqref="D55 F55:H55">
    <cfRule type="cellIs" dxfId="335" priority="134" stopIfTrue="1" operator="equal">
      <formula>0</formula>
    </cfRule>
  </conditionalFormatting>
  <conditionalFormatting sqref="E55">
    <cfRule type="cellIs" dxfId="334" priority="133" stopIfTrue="1" operator="equal">
      <formula>0</formula>
    </cfRule>
  </conditionalFormatting>
  <conditionalFormatting sqref="D35 F35:H35">
    <cfRule type="cellIs" dxfId="333" priority="130" stopIfTrue="1" operator="equal">
      <formula>0</formula>
    </cfRule>
  </conditionalFormatting>
  <conditionalFormatting sqref="D56 F56:H56">
    <cfRule type="cellIs" dxfId="332" priority="128" stopIfTrue="1" operator="equal">
      <formula>0</formula>
    </cfRule>
  </conditionalFormatting>
  <conditionalFormatting sqref="E56">
    <cfRule type="cellIs" dxfId="331" priority="127" stopIfTrue="1" operator="equal">
      <formula>0</formula>
    </cfRule>
  </conditionalFormatting>
  <conditionalFormatting sqref="D23 F23:H23">
    <cfRule type="cellIs" dxfId="330" priority="126" stopIfTrue="1" operator="equal">
      <formula>0</formula>
    </cfRule>
  </conditionalFormatting>
  <conditionalFormatting sqref="E23">
    <cfRule type="cellIs" dxfId="329" priority="125" stopIfTrue="1" operator="equal">
      <formula>0</formula>
    </cfRule>
  </conditionalFormatting>
  <conditionalFormatting sqref="D51 F51:H51">
    <cfRule type="cellIs" dxfId="328" priority="124" stopIfTrue="1" operator="equal">
      <formula>0</formula>
    </cfRule>
  </conditionalFormatting>
  <conditionalFormatting sqref="E51">
    <cfRule type="cellIs" dxfId="327" priority="123" stopIfTrue="1" operator="equal">
      <formula>0</formula>
    </cfRule>
  </conditionalFormatting>
  <conditionalFormatting sqref="E35">
    <cfRule type="cellIs" dxfId="326" priority="129" stopIfTrue="1" operator="equal">
      <formula>0</formula>
    </cfRule>
  </conditionalFormatting>
  <conditionalFormatting sqref="D100:H100">
    <cfRule type="cellIs" dxfId="325" priority="122" stopIfTrue="1" operator="equal">
      <formula>0</formula>
    </cfRule>
  </conditionalFormatting>
  <conditionalFormatting sqref="D111 F111:H111">
    <cfRule type="cellIs" dxfId="324" priority="119" stopIfTrue="1" operator="equal">
      <formula>0</formula>
    </cfRule>
  </conditionalFormatting>
  <conditionalFormatting sqref="D104 F104:H104">
    <cfRule type="cellIs" dxfId="323" priority="120" stopIfTrue="1" operator="equal">
      <formula>0</formula>
    </cfRule>
  </conditionalFormatting>
  <conditionalFormatting sqref="D101 D103 D110 D116 F116:H116 F110:H110 F103:H103 F101:H101 D123:H123">
    <cfRule type="cellIs" dxfId="322" priority="121" stopIfTrue="1" operator="equal">
      <formula>0</formula>
    </cfRule>
  </conditionalFormatting>
  <conditionalFormatting sqref="D128 D135 D143 F143:H143 F135:H135 F128:H128">
    <cfRule type="cellIs" dxfId="321" priority="103" stopIfTrue="1" operator="equal">
      <formula>0</formula>
    </cfRule>
  </conditionalFormatting>
  <conditionalFormatting sqref="D136 F136:H136">
    <cfRule type="cellIs" dxfId="320" priority="101" stopIfTrue="1" operator="equal">
      <formula>0</formula>
    </cfRule>
  </conditionalFormatting>
  <conditionalFormatting sqref="D129 F129:H129">
    <cfRule type="cellIs" dxfId="319" priority="102" stopIfTrue="1" operator="equal">
      <formula>0</formula>
    </cfRule>
  </conditionalFormatting>
  <conditionalFormatting sqref="D112 F112:H112">
    <cfRule type="cellIs" dxfId="318" priority="118" stopIfTrue="1" operator="equal">
      <formula>0</formula>
    </cfRule>
  </conditionalFormatting>
  <conditionalFormatting sqref="D118 F118:H118">
    <cfRule type="cellIs" dxfId="317" priority="117" stopIfTrue="1" operator="equal">
      <formula>0</formula>
    </cfRule>
  </conditionalFormatting>
  <conditionalFormatting sqref="D119:D120 F119:H120">
    <cfRule type="cellIs" dxfId="316" priority="116" stopIfTrue="1" operator="equal">
      <formula>0</formula>
    </cfRule>
  </conditionalFormatting>
  <conditionalFormatting sqref="D121:D122 F121:H122">
    <cfRule type="cellIs" dxfId="315" priority="115" stopIfTrue="1" operator="equal">
      <formula>0</formula>
    </cfRule>
  </conditionalFormatting>
  <conditionalFormatting sqref="D114 F114:H114">
    <cfRule type="cellIs" dxfId="314" priority="114" stopIfTrue="1" operator="equal">
      <formula>0</formula>
    </cfRule>
  </conditionalFormatting>
  <conditionalFormatting sqref="E111">
    <cfRule type="cellIs" dxfId="313" priority="111" stopIfTrue="1" operator="equal">
      <formula>0</formula>
    </cfRule>
  </conditionalFormatting>
  <conditionalFormatting sqref="E119:E120">
    <cfRule type="cellIs" dxfId="312" priority="108" stopIfTrue="1" operator="equal">
      <formula>0</formula>
    </cfRule>
  </conditionalFormatting>
  <conditionalFormatting sqref="E112">
    <cfRule type="cellIs" dxfId="311" priority="110" stopIfTrue="1" operator="equal">
      <formula>0</formula>
    </cfRule>
  </conditionalFormatting>
  <conditionalFormatting sqref="E118">
    <cfRule type="cellIs" dxfId="310" priority="109" stopIfTrue="1" operator="equal">
      <formula>0</formula>
    </cfRule>
  </conditionalFormatting>
  <conditionalFormatting sqref="E121:E122">
    <cfRule type="cellIs" dxfId="309" priority="107" stopIfTrue="1" operator="equal">
      <formula>0</formula>
    </cfRule>
  </conditionalFormatting>
  <conditionalFormatting sqref="D144 F144:H144">
    <cfRule type="cellIs" dxfId="308" priority="100" stopIfTrue="1" operator="equal">
      <formula>0</formula>
    </cfRule>
  </conditionalFormatting>
  <conditionalFormatting sqref="D133:D134 F133:H134">
    <cfRule type="cellIs" dxfId="307" priority="99" stopIfTrue="1" operator="equal">
      <formula>0</formula>
    </cfRule>
  </conditionalFormatting>
  <conditionalFormatting sqref="D126:H126 D146:H146 D130:H130">
    <cfRule type="cellIs" dxfId="306" priority="104" stopIfTrue="1" operator="equal">
      <formula>0</formula>
    </cfRule>
  </conditionalFormatting>
  <conditionalFormatting sqref="H145">
    <cfRule type="cellIs" dxfId="305" priority="97" stopIfTrue="1" operator="equal">
      <formula>0</formula>
    </cfRule>
  </conditionalFormatting>
  <conditionalFormatting sqref="D145 F145:G145">
    <cfRule type="cellIs" dxfId="304" priority="98" stopIfTrue="1" operator="equal">
      <formula>0</formula>
    </cfRule>
  </conditionalFormatting>
  <conditionalFormatting sqref="E144">
    <cfRule type="cellIs" dxfId="303" priority="93" stopIfTrue="1" operator="equal">
      <formula>0</formula>
    </cfRule>
  </conditionalFormatting>
  <conditionalFormatting sqref="E116 E110 E103 E101">
    <cfRule type="cellIs" dxfId="302" priority="113" stopIfTrue="1" operator="equal">
      <formula>0</formula>
    </cfRule>
  </conditionalFormatting>
  <conditionalFormatting sqref="E104">
    <cfRule type="cellIs" dxfId="301" priority="112" stopIfTrue="1" operator="equal">
      <formula>0</formula>
    </cfRule>
  </conditionalFormatting>
  <conditionalFormatting sqref="E136">
    <cfRule type="cellIs" dxfId="300" priority="94" stopIfTrue="1" operator="equal">
      <formula>0</formula>
    </cfRule>
  </conditionalFormatting>
  <conditionalFormatting sqref="E145">
    <cfRule type="cellIs" dxfId="299" priority="91" stopIfTrue="1" operator="equal">
      <formula>0</formula>
    </cfRule>
  </conditionalFormatting>
  <conditionalFormatting sqref="E133:E134">
    <cfRule type="cellIs" dxfId="298" priority="92" stopIfTrue="1" operator="equal">
      <formula>0</formula>
    </cfRule>
  </conditionalFormatting>
  <conditionalFormatting sqref="E114">
    <cfRule type="cellIs" dxfId="297" priority="106" stopIfTrue="1" operator="equal">
      <formula>0</formula>
    </cfRule>
  </conditionalFormatting>
  <conditionalFormatting sqref="D115:H115">
    <cfRule type="cellIs" dxfId="296" priority="105" stopIfTrue="1" operator="equal">
      <formula>0</formula>
    </cfRule>
  </conditionalFormatting>
  <conditionalFormatting sqref="F148:H148 D148">
    <cfRule type="cellIs" dxfId="295" priority="90" stopIfTrue="1" operator="equal">
      <formula>0</formula>
    </cfRule>
  </conditionalFormatting>
  <conditionalFormatting sqref="E148">
    <cfRule type="cellIs" dxfId="294" priority="89" stopIfTrue="1" operator="equal">
      <formula>0</formula>
    </cfRule>
  </conditionalFormatting>
  <conditionalFormatting sqref="D34 F34:H34">
    <cfRule type="cellIs" dxfId="293" priority="82" stopIfTrue="1" operator="equal">
      <formula>0</formula>
    </cfRule>
  </conditionalFormatting>
  <conditionalFormatting sqref="E129">
    <cfRule type="cellIs" dxfId="292" priority="95" stopIfTrue="1" operator="equal">
      <formula>0</formula>
    </cfRule>
  </conditionalFormatting>
  <conditionalFormatting sqref="E143 E135 E128">
    <cfRule type="cellIs" dxfId="291" priority="96" stopIfTrue="1" operator="equal">
      <formula>0</formula>
    </cfRule>
  </conditionalFormatting>
  <conditionalFormatting sqref="H26 D26">
    <cfRule type="cellIs" dxfId="290" priority="88" stopIfTrue="1" operator="equal">
      <formula>0</formula>
    </cfRule>
  </conditionalFormatting>
  <conditionalFormatting sqref="E26:G26">
    <cfRule type="cellIs" dxfId="289" priority="87" stopIfTrue="1" operator="equal">
      <formula>0</formula>
    </cfRule>
  </conditionalFormatting>
  <conditionalFormatting sqref="D53:H53">
    <cfRule type="cellIs" dxfId="288" priority="86" stopIfTrue="1" operator="equal">
      <formula>0</formula>
    </cfRule>
  </conditionalFormatting>
  <conditionalFormatting sqref="E34">
    <cfRule type="cellIs" dxfId="287" priority="81" stopIfTrue="1" operator="equal">
      <formula>0</formula>
    </cfRule>
  </conditionalFormatting>
  <conditionalFormatting sqref="D98:H98">
    <cfRule type="cellIs" dxfId="286" priority="85" stopIfTrue="1" operator="equal">
      <formula>0</formula>
    </cfRule>
  </conditionalFormatting>
  <conditionalFormatting sqref="D58 F58:H58">
    <cfRule type="cellIs" dxfId="285" priority="80" stopIfTrue="1" operator="equal">
      <formula>0</formula>
    </cfRule>
  </conditionalFormatting>
  <conditionalFormatting sqref="D19 F19:H19">
    <cfRule type="cellIs" dxfId="284" priority="84" stopIfTrue="1" operator="equal">
      <formula>0</formula>
    </cfRule>
  </conditionalFormatting>
  <conditionalFormatting sqref="E19">
    <cfRule type="cellIs" dxfId="283" priority="83" stopIfTrue="1" operator="equal">
      <formula>0</formula>
    </cfRule>
  </conditionalFormatting>
  <conditionalFormatting sqref="E58">
    <cfRule type="cellIs" dxfId="282" priority="77" stopIfTrue="1" operator="equal">
      <formula>0</formula>
    </cfRule>
  </conditionalFormatting>
  <conditionalFormatting sqref="E60">
    <cfRule type="cellIs" dxfId="281" priority="76" stopIfTrue="1" operator="equal">
      <formula>0</formula>
    </cfRule>
  </conditionalFormatting>
  <conditionalFormatting sqref="D60 F60:H60">
    <cfRule type="cellIs" dxfId="280" priority="79" stopIfTrue="1" operator="equal">
      <formula>0</formula>
    </cfRule>
  </conditionalFormatting>
  <conditionalFormatting sqref="E61:E65">
    <cfRule type="cellIs" dxfId="279" priority="73" stopIfTrue="1" operator="equal">
      <formula>0</formula>
    </cfRule>
  </conditionalFormatting>
  <conditionalFormatting sqref="E59">
    <cfRule type="cellIs" dxfId="278" priority="75" stopIfTrue="1" operator="equal">
      <formula>0</formula>
    </cfRule>
  </conditionalFormatting>
  <conditionalFormatting sqref="D59 F59:H59">
    <cfRule type="cellIs" dxfId="277" priority="78" stopIfTrue="1" operator="equal">
      <formula>0</formula>
    </cfRule>
  </conditionalFormatting>
  <conditionalFormatting sqref="E83:E84">
    <cfRule type="cellIs" dxfId="276" priority="70" stopIfTrue="1" operator="equal">
      <formula>0</formula>
    </cfRule>
  </conditionalFormatting>
  <conditionalFormatting sqref="D61:D65 F61:H65">
    <cfRule type="cellIs" dxfId="275" priority="74" stopIfTrue="1" operator="equal">
      <formula>0</formula>
    </cfRule>
  </conditionalFormatting>
  <conditionalFormatting sqref="D83:D84 F83:H84">
    <cfRule type="cellIs" dxfId="274" priority="71" stopIfTrue="1" operator="equal">
      <formula>0</formula>
    </cfRule>
  </conditionalFormatting>
  <conditionalFormatting sqref="D94 F94:H94">
    <cfRule type="cellIs" dxfId="273" priority="64" stopIfTrue="1" operator="equal">
      <formula>0</formula>
    </cfRule>
  </conditionalFormatting>
  <conditionalFormatting sqref="E83:E84">
    <cfRule type="cellIs" dxfId="272" priority="69" stopIfTrue="1" operator="equal">
      <formula>0</formula>
    </cfRule>
  </conditionalFormatting>
  <conditionalFormatting sqref="E85">
    <cfRule type="cellIs" dxfId="271" priority="65" stopIfTrue="1" operator="equal">
      <formula>0</formula>
    </cfRule>
  </conditionalFormatting>
  <conditionalFormatting sqref="D83:D84 F83:H84">
    <cfRule type="cellIs" dxfId="270" priority="72" stopIfTrue="1" operator="equal">
      <formula>0</formula>
    </cfRule>
  </conditionalFormatting>
  <conditionalFormatting sqref="D93 F93:H93">
    <cfRule type="cellIs" dxfId="269" priority="63" stopIfTrue="1" operator="equal">
      <formula>0</formula>
    </cfRule>
  </conditionalFormatting>
  <conditionalFormatting sqref="D85 F85:H85">
    <cfRule type="cellIs" dxfId="268" priority="67" stopIfTrue="1" operator="equal">
      <formula>0</formula>
    </cfRule>
  </conditionalFormatting>
  <conditionalFormatting sqref="D85 F85:H85">
    <cfRule type="cellIs" dxfId="267" priority="68" stopIfTrue="1" operator="equal">
      <formula>0</formula>
    </cfRule>
  </conditionalFormatting>
  <conditionalFormatting sqref="E85">
    <cfRule type="cellIs" dxfId="266" priority="66" stopIfTrue="1" operator="equal">
      <formula>0</formula>
    </cfRule>
  </conditionalFormatting>
  <conditionalFormatting sqref="D94 F94:H94">
    <cfRule type="cellIs" dxfId="265" priority="62" stopIfTrue="1" operator="equal">
      <formula>0</formula>
    </cfRule>
  </conditionalFormatting>
  <conditionalFormatting sqref="E94">
    <cfRule type="cellIs" dxfId="264" priority="61" stopIfTrue="1" operator="equal">
      <formula>0</formula>
    </cfRule>
  </conditionalFormatting>
  <conditionalFormatting sqref="E94">
    <cfRule type="cellIs" dxfId="263" priority="59" stopIfTrue="1" operator="equal">
      <formula>0</formula>
    </cfRule>
  </conditionalFormatting>
  <conditionalFormatting sqref="E93">
    <cfRule type="cellIs" dxfId="262" priority="60" stopIfTrue="1" operator="equal">
      <formula>0</formula>
    </cfRule>
  </conditionalFormatting>
  <conditionalFormatting sqref="H54 D54">
    <cfRule type="cellIs" dxfId="261" priority="57" stopIfTrue="1" operator="equal">
      <formula>0</formula>
    </cfRule>
  </conditionalFormatting>
  <conditionalFormatting sqref="E54:G54">
    <cfRule type="cellIs" dxfId="260" priority="56" stopIfTrue="1" operator="equal">
      <formula>0</formula>
    </cfRule>
  </conditionalFormatting>
  <conditionalFormatting sqref="H99 D99">
    <cfRule type="cellIs" dxfId="259" priority="55" stopIfTrue="1" operator="equal">
      <formula>0</formula>
    </cfRule>
  </conditionalFormatting>
  <conditionalFormatting sqref="E99:G99">
    <cfRule type="cellIs" dxfId="258" priority="54" stopIfTrue="1" operator="equal">
      <formula>0</formula>
    </cfRule>
  </conditionalFormatting>
  <conditionalFormatting sqref="D70:D71 F70:H71">
    <cfRule type="cellIs" dxfId="257" priority="49" stopIfTrue="1" operator="equal">
      <formula>0</formula>
    </cfRule>
  </conditionalFormatting>
  <conditionalFormatting sqref="D106:H107 D109:H109">
    <cfRule type="cellIs" dxfId="256" priority="58" stopIfTrue="1" operator="equal">
      <formula>0</formula>
    </cfRule>
  </conditionalFormatting>
  <conditionalFormatting sqref="E70:E71">
    <cfRule type="cellIs" dxfId="255" priority="48" stopIfTrue="1" operator="equal">
      <formula>0</formula>
    </cfRule>
  </conditionalFormatting>
  <conditionalFormatting sqref="D78 F78:H78">
    <cfRule type="cellIs" dxfId="254" priority="47" stopIfTrue="1" operator="equal">
      <formula>0</formula>
    </cfRule>
  </conditionalFormatting>
  <conditionalFormatting sqref="D90:D91 F90:H91">
    <cfRule type="cellIs" dxfId="253" priority="41" stopIfTrue="1" operator="equal">
      <formula>0</formula>
    </cfRule>
  </conditionalFormatting>
  <conditionalFormatting sqref="E78">
    <cfRule type="cellIs" dxfId="252" priority="46" stopIfTrue="1" operator="equal">
      <formula>0</formula>
    </cfRule>
  </conditionalFormatting>
  <conditionalFormatting sqref="E90:E91">
    <cfRule type="cellIs" dxfId="251" priority="40" stopIfTrue="1" operator="equal">
      <formula>0</formula>
    </cfRule>
  </conditionalFormatting>
  <conditionalFormatting sqref="H124 D124">
    <cfRule type="cellIs" dxfId="250" priority="53" stopIfTrue="1" operator="equal">
      <formula>0</formula>
    </cfRule>
  </conditionalFormatting>
  <conditionalFormatting sqref="E124:G124">
    <cfRule type="cellIs" dxfId="249" priority="52" stopIfTrue="1" operator="equal">
      <formula>0</formula>
    </cfRule>
  </conditionalFormatting>
  <conditionalFormatting sqref="H147 D147">
    <cfRule type="cellIs" dxfId="248" priority="51" stopIfTrue="1" operator="equal">
      <formula>0</formula>
    </cfRule>
  </conditionalFormatting>
  <conditionalFormatting sqref="E147:G147">
    <cfRule type="cellIs" dxfId="247" priority="50" stopIfTrue="1" operator="equal">
      <formula>0</formula>
    </cfRule>
  </conditionalFormatting>
  <conditionalFormatting sqref="E68">
    <cfRule type="cellIs" dxfId="246" priority="30" stopIfTrue="1" operator="equal">
      <formula>0</formula>
    </cfRule>
  </conditionalFormatting>
  <conditionalFormatting sqref="D87 F87:H87 F89:H89 D89">
    <cfRule type="cellIs" dxfId="245" priority="29" stopIfTrue="1" operator="equal">
      <formula>0</formula>
    </cfRule>
  </conditionalFormatting>
  <conditionalFormatting sqref="D76:D77 F76:H77">
    <cfRule type="cellIs" dxfId="244" priority="45" stopIfTrue="1" operator="equal">
      <formula>0</formula>
    </cfRule>
  </conditionalFormatting>
  <conditionalFormatting sqref="E76:E77">
    <cfRule type="cellIs" dxfId="243" priority="44" stopIfTrue="1" operator="equal">
      <formula>0</formula>
    </cfRule>
  </conditionalFormatting>
  <conditionalFormatting sqref="D113 F113:H113">
    <cfRule type="cellIs" dxfId="242" priority="22" stopIfTrue="1" operator="equal">
      <formula>0</formula>
    </cfRule>
  </conditionalFormatting>
  <conditionalFormatting sqref="E113">
    <cfRule type="cellIs" dxfId="241" priority="21" stopIfTrue="1" operator="equal">
      <formula>0</formula>
    </cfRule>
  </conditionalFormatting>
  <conditionalFormatting sqref="D86 F86:H86">
    <cfRule type="cellIs" dxfId="240" priority="28" stopIfTrue="1" operator="equal">
      <formula>0</formula>
    </cfRule>
  </conditionalFormatting>
  <conditionalFormatting sqref="E87 E89">
    <cfRule type="cellIs" dxfId="239" priority="27" stopIfTrue="1" operator="equal">
      <formula>0</formula>
    </cfRule>
  </conditionalFormatting>
  <conditionalFormatting sqref="D95:D96 F95:H96">
    <cfRule type="cellIs" dxfId="238" priority="37" stopIfTrue="1" operator="equal">
      <formula>0</formula>
    </cfRule>
  </conditionalFormatting>
  <conditionalFormatting sqref="E95:E96">
    <cfRule type="cellIs" dxfId="237" priority="36" stopIfTrue="1" operator="equal">
      <formula>0</formula>
    </cfRule>
  </conditionalFormatting>
  <conditionalFormatting sqref="D92 F92:H92">
    <cfRule type="cellIs" dxfId="236" priority="43" stopIfTrue="1" operator="equal">
      <formula>0</formula>
    </cfRule>
  </conditionalFormatting>
  <conditionalFormatting sqref="E92">
    <cfRule type="cellIs" dxfId="235" priority="42" stopIfTrue="1" operator="equal">
      <formula>0</formula>
    </cfRule>
  </conditionalFormatting>
  <conditionalFormatting sqref="D97 F97:H97">
    <cfRule type="cellIs" dxfId="234" priority="39" stopIfTrue="1" operator="equal">
      <formula>0</formula>
    </cfRule>
  </conditionalFormatting>
  <conditionalFormatting sqref="E97">
    <cfRule type="cellIs" dxfId="233" priority="38" stopIfTrue="1" operator="equal">
      <formula>0</formula>
    </cfRule>
  </conditionalFormatting>
  <conditionalFormatting sqref="D67 F67:H67 F69:H69 D69">
    <cfRule type="cellIs" dxfId="232" priority="35" stopIfTrue="1" operator="equal">
      <formula>0</formula>
    </cfRule>
  </conditionalFormatting>
  <conditionalFormatting sqref="D66 F66:H66">
    <cfRule type="cellIs" dxfId="231" priority="34" stopIfTrue="1" operator="equal">
      <formula>0</formula>
    </cfRule>
  </conditionalFormatting>
  <conditionalFormatting sqref="E67 E69">
    <cfRule type="cellIs" dxfId="230" priority="33" stopIfTrue="1" operator="equal">
      <formula>0</formula>
    </cfRule>
  </conditionalFormatting>
  <conditionalFormatting sqref="E66">
    <cfRule type="cellIs" dxfId="229" priority="32" stopIfTrue="1" operator="equal">
      <formula>0</formula>
    </cfRule>
  </conditionalFormatting>
  <conditionalFormatting sqref="D68 F68:H68">
    <cfRule type="cellIs" dxfId="228" priority="31" stopIfTrue="1" operator="equal">
      <formula>0</formula>
    </cfRule>
  </conditionalFormatting>
  <conditionalFormatting sqref="E86">
    <cfRule type="cellIs" dxfId="227" priority="26" stopIfTrue="1" operator="equal">
      <formula>0</formula>
    </cfRule>
  </conditionalFormatting>
  <conditionalFormatting sqref="D88 F88:H88">
    <cfRule type="cellIs" dxfId="226" priority="25" stopIfTrue="1" operator="equal">
      <formula>0</formula>
    </cfRule>
  </conditionalFormatting>
  <conditionalFormatting sqref="E88">
    <cfRule type="cellIs" dxfId="225" priority="24" stopIfTrue="1" operator="equal">
      <formula>0</formula>
    </cfRule>
  </conditionalFormatting>
  <conditionalFormatting sqref="D108:H108">
    <cfRule type="cellIs" dxfId="224" priority="23" stopIfTrue="1" operator="equal">
      <formula>0</formula>
    </cfRule>
  </conditionalFormatting>
  <conditionalFormatting sqref="D141 F141:G141">
    <cfRule type="cellIs" dxfId="223" priority="17" stopIfTrue="1" operator="equal">
      <formula>0</formula>
    </cfRule>
  </conditionalFormatting>
  <conditionalFormatting sqref="D142 F142:G142">
    <cfRule type="cellIs" dxfId="222" priority="16" stopIfTrue="1" operator="equal">
      <formula>0</formula>
    </cfRule>
  </conditionalFormatting>
  <conditionalFormatting sqref="H141">
    <cfRule type="cellIs" dxfId="221" priority="15" stopIfTrue="1" operator="equal">
      <formula>0</formula>
    </cfRule>
  </conditionalFormatting>
  <conditionalFormatting sqref="D132:H132">
    <cfRule type="cellIs" dxfId="220" priority="19" stopIfTrue="1" operator="equal">
      <formula>0</formula>
    </cfRule>
  </conditionalFormatting>
  <conditionalFormatting sqref="D131:H131">
    <cfRule type="cellIs" dxfId="219" priority="20" stopIfTrue="1" operator="equal">
      <formula>0</formula>
    </cfRule>
  </conditionalFormatting>
  <conditionalFormatting sqref="E142">
    <cfRule type="cellIs" dxfId="218" priority="13" stopIfTrue="1" operator="equal">
      <formula>0</formula>
    </cfRule>
  </conditionalFormatting>
  <conditionalFormatting sqref="E141">
    <cfRule type="cellIs" dxfId="217" priority="14" stopIfTrue="1" operator="equal">
      <formula>0</formula>
    </cfRule>
  </conditionalFormatting>
  <conditionalFormatting sqref="H142">
    <cfRule type="cellIs" dxfId="216" priority="18" stopIfTrue="1" operator="equal">
      <formula>0</formula>
    </cfRule>
  </conditionalFormatting>
  <conditionalFormatting sqref="D140 F140:G140">
    <cfRule type="cellIs" dxfId="215" priority="12" stopIfTrue="1" operator="equal">
      <formula>0</formula>
    </cfRule>
  </conditionalFormatting>
  <conditionalFormatting sqref="H140">
    <cfRule type="cellIs" dxfId="214" priority="11" stopIfTrue="1" operator="equal">
      <formula>0</formula>
    </cfRule>
  </conditionalFormatting>
  <conditionalFormatting sqref="E140">
    <cfRule type="cellIs" dxfId="213" priority="10" stopIfTrue="1" operator="equal">
      <formula>0</formula>
    </cfRule>
  </conditionalFormatting>
  <conditionalFormatting sqref="D139 F139:G139">
    <cfRule type="cellIs" dxfId="212" priority="9" stopIfTrue="1" operator="equal">
      <formula>0</formula>
    </cfRule>
  </conditionalFormatting>
  <conditionalFormatting sqref="H139">
    <cfRule type="cellIs" dxfId="211" priority="8" stopIfTrue="1" operator="equal">
      <formula>0</formula>
    </cfRule>
  </conditionalFormatting>
  <conditionalFormatting sqref="E139">
    <cfRule type="cellIs" dxfId="210" priority="7" stopIfTrue="1" operator="equal">
      <formula>0</formula>
    </cfRule>
  </conditionalFormatting>
  <conditionalFormatting sqref="D138 F138:G138">
    <cfRule type="cellIs" dxfId="209" priority="6" stopIfTrue="1" operator="equal">
      <formula>0</formula>
    </cfRule>
  </conditionalFormatting>
  <conditionalFormatting sqref="H138">
    <cfRule type="cellIs" dxfId="208" priority="5" stopIfTrue="1" operator="equal">
      <formula>0</formula>
    </cfRule>
  </conditionalFormatting>
  <conditionalFormatting sqref="E138">
    <cfRule type="cellIs" dxfId="207" priority="4" stopIfTrue="1" operator="equal">
      <formula>0</formula>
    </cfRule>
  </conditionalFormatting>
  <conditionalFormatting sqref="H137">
    <cfRule type="cellIs" dxfId="206" priority="3" stopIfTrue="1" operator="equal">
      <formula>0</formula>
    </cfRule>
  </conditionalFormatting>
  <conditionalFormatting sqref="D137 F137:G137">
    <cfRule type="cellIs" dxfId="205" priority="2" stopIfTrue="1" operator="equal">
      <formula>0</formula>
    </cfRule>
  </conditionalFormatting>
  <conditionalFormatting sqref="E137">
    <cfRule type="cellIs" dxfId="204" priority="1" stopIfTrue="1" operator="equal">
      <formula>0</formula>
    </cfRule>
  </conditionalFormatting>
  <pageMargins left="0.19685039370078741" right="0.19685039370078741" top="0.19685039370078741" bottom="0.39370078740157483" header="0.11811023622047245" footer="0.11811023622047245"/>
  <pageSetup paperSize="9" scale="71" firstPageNumber="9" fitToHeight="4" orientation="portrait" r:id="rId1"/>
  <headerFooter alignWithMargins="0">
    <oddHeader>&amp;C&amp;"Bookman Old Style,Italique"&amp;9D.P.G.F.</oddHeader>
    <oddFooter>&amp;L&amp;F
&amp;Z&amp;RPage - &amp;P/&amp;N</oddFooter>
  </headerFooter>
  <rowBreaks count="2" manualBreakCount="2">
    <brk id="55" max="11" man="1"/>
    <brk id="100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B39F5-F7C5-4A1D-9A78-65DB9272FB8E}">
  <sheetPr>
    <tabColor theme="6" tint="0.39997558519241921"/>
    <outlinePr summaryBelow="0"/>
  </sheetPr>
  <dimension ref="A1:T150"/>
  <sheetViews>
    <sheetView showGridLines="0" zoomScaleNormal="100" zoomScaleSheetLayoutView="10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B10" sqref="B10"/>
    </sheetView>
  </sheetViews>
  <sheetFormatPr baseColWidth="10" defaultColWidth="11.42578125" defaultRowHeight="12.75" outlineLevelRow="2"/>
  <cols>
    <col min="1" max="1" width="9.7109375" style="266" customWidth="1"/>
    <col min="2" max="2" width="46.7109375" style="3" customWidth="1"/>
    <col min="3" max="3" width="4.7109375" style="3" customWidth="1"/>
    <col min="4" max="7" width="10.7109375" style="3" customWidth="1"/>
    <col min="8" max="8" width="12.7109375" style="3" customWidth="1"/>
    <col min="9" max="9" width="0.85546875" style="3" customWidth="1"/>
    <col min="10" max="11" width="7.7109375" style="3" customWidth="1"/>
    <col min="12" max="12" width="9.7109375" style="3" customWidth="1"/>
    <col min="13" max="14" width="11.42578125" style="3"/>
    <col min="15" max="15" width="10.42578125" style="3" bestFit="1" customWidth="1"/>
    <col min="16" max="16" width="6.28515625" style="3" bestFit="1" customWidth="1"/>
    <col min="17" max="17" width="3.42578125" style="3" bestFit="1" customWidth="1"/>
    <col min="18" max="18" width="11.42578125" style="3"/>
    <col min="19" max="19" width="11.42578125" style="426"/>
    <col min="20" max="16384" width="11.42578125" style="3"/>
  </cols>
  <sheetData>
    <row r="1" spans="1:19" s="199" customFormat="1" ht="20.25">
      <c r="A1" s="251" t="str">
        <f>'Récap. MOe'!A1</f>
        <v>MISSION DE MAÎTRISE D'OEUVRE</v>
      </c>
      <c r="B1" s="90"/>
      <c r="C1" s="90"/>
      <c r="D1" s="90"/>
      <c r="E1" s="228" t="str">
        <f>'Récap. MOe'!B54</f>
        <v>Tranche Optionnelle 2</v>
      </c>
      <c r="F1" s="90"/>
      <c r="G1" s="90"/>
      <c r="H1" s="90"/>
      <c r="I1" s="90"/>
      <c r="S1" s="425"/>
    </row>
    <row r="2" spans="1:19" ht="13.5">
      <c r="A2" s="301" t="str">
        <f>'Récap. MOe'!A2</f>
        <v>REMPLACEMENT ET RENOVATION D'APPAREILS ELEVATEURS</v>
      </c>
      <c r="B2" s="302"/>
      <c r="C2" s="302"/>
      <c r="D2" s="302"/>
      <c r="E2" s="302"/>
      <c r="F2" s="302"/>
      <c r="G2" s="302"/>
      <c r="H2" s="302"/>
      <c r="I2" s="302"/>
      <c r="J2" s="303"/>
      <c r="K2" s="303"/>
      <c r="L2" s="303"/>
    </row>
    <row r="3" spans="1:19" ht="9.9499999999999993" customHeight="1" thickBot="1">
      <c r="A3" s="252"/>
      <c r="B3" s="9"/>
      <c r="C3" s="9"/>
      <c r="D3" s="9"/>
      <c r="E3" s="9"/>
      <c r="F3" s="9"/>
      <c r="G3" s="9"/>
      <c r="H3" s="9"/>
      <c r="I3" s="9"/>
    </row>
    <row r="4" spans="1:19" s="2" customFormat="1" ht="25.5" thickTop="1" thickBot="1">
      <c r="A4" s="253" t="s">
        <v>1</v>
      </c>
      <c r="B4" s="98" t="s">
        <v>0</v>
      </c>
      <c r="C4" s="13"/>
      <c r="D4" s="95" t="s">
        <v>3</v>
      </c>
      <c r="E4" s="96" t="s">
        <v>5</v>
      </c>
      <c r="F4" s="96" t="s">
        <v>5</v>
      </c>
      <c r="G4" s="97" t="s">
        <v>5</v>
      </c>
      <c r="H4" s="93" t="s">
        <v>4</v>
      </c>
      <c r="I4" s="9"/>
      <c r="J4" s="445" t="s">
        <v>26</v>
      </c>
      <c r="K4" s="446"/>
      <c r="L4" s="447"/>
      <c r="O4" s="166"/>
      <c r="P4" s="166"/>
      <c r="Q4" s="166"/>
      <c r="R4" s="166"/>
      <c r="S4" s="177"/>
    </row>
    <row r="5" spans="1:19" s="2" customFormat="1" ht="19.5" thickBot="1">
      <c r="A5" s="254"/>
      <c r="B5" s="99"/>
      <c r="C5" s="92" t="s">
        <v>20</v>
      </c>
      <c r="D5" s="164" t="str">
        <f>'Récap. MOe'!D7</f>
        <v>A compléter ici</v>
      </c>
      <c r="E5" s="164" t="str">
        <f>'Récap. MOe'!E7</f>
        <v>A compléter ici</v>
      </c>
      <c r="F5" s="164" t="str">
        <f>'Récap. MOe'!F7</f>
        <v>A compléter ici</v>
      </c>
      <c r="G5" s="164" t="str">
        <f>'Récap. MOe'!G7</f>
        <v>A compléter ici</v>
      </c>
      <c r="H5" s="94"/>
      <c r="I5" s="9"/>
      <c r="J5" s="123" t="s">
        <v>27</v>
      </c>
      <c r="K5" s="124" t="s">
        <v>28</v>
      </c>
      <c r="L5" s="125" t="s">
        <v>29</v>
      </c>
      <c r="O5" s="166"/>
      <c r="P5" s="166"/>
      <c r="Q5" s="166"/>
      <c r="R5" s="166"/>
      <c r="S5" s="177"/>
    </row>
    <row r="6" spans="1:19" s="2" customFormat="1" ht="9.9499999999999993" customHeight="1" thickBot="1">
      <c r="A6" s="255"/>
      <c r="B6" s="4"/>
      <c r="C6" s="41"/>
      <c r="D6" s="10"/>
      <c r="E6" s="46"/>
      <c r="F6" s="46"/>
      <c r="G6" s="4"/>
      <c r="H6" s="38"/>
      <c r="I6" s="9"/>
      <c r="J6" s="138"/>
      <c r="K6" s="139"/>
      <c r="L6" s="140"/>
      <c r="O6" s="167"/>
      <c r="P6" s="167"/>
      <c r="Q6" s="167"/>
      <c r="R6" s="167"/>
      <c r="S6" s="205"/>
    </row>
    <row r="7" spans="1:19" s="83" customFormat="1" ht="20.100000000000001" customHeight="1" thickBot="1">
      <c r="A7" s="338" t="str">
        <f t="shared" ref="A7" si="0">S7</f>
        <v>TO2-1</v>
      </c>
      <c r="B7" s="337" t="str">
        <f>'DPGF MOe TF'!B7</f>
        <v xml:space="preserve">3 -ÉTUDES D’AVANT-PROJET (AVP)  </v>
      </c>
      <c r="C7" s="298"/>
      <c r="D7" s="299"/>
      <c r="E7" s="292"/>
      <c r="F7" s="292"/>
      <c r="G7" s="293"/>
      <c r="H7" s="309"/>
      <c r="I7" s="9"/>
      <c r="J7" s="310"/>
      <c r="K7" s="311"/>
      <c r="L7" s="312"/>
      <c r="O7" s="168" t="s">
        <v>98</v>
      </c>
      <c r="P7" s="169"/>
      <c r="Q7" s="169"/>
      <c r="R7" s="169"/>
      <c r="S7" s="427" t="str">
        <f t="shared" ref="S7" si="1">IF(R7&lt;&gt;0,O7&amp;"."&amp;P7&amp;"."&amp;Q7&amp;"."&amp;R7,IF(Q7&lt;&gt;0,O7&amp;"."&amp;P7&amp;"."&amp;Q7,IF(P7&lt;&gt;0,O7&amp;"."&amp;P7,IF(O7&lt;&gt;0,O7,""))))</f>
        <v>TO2-1</v>
      </c>
    </row>
    <row r="8" spans="1:19" s="216" customFormat="1" ht="11.25" outlineLevel="1">
      <c r="A8" s="257"/>
      <c r="B8" s="210"/>
      <c r="C8" s="229"/>
      <c r="D8" s="211"/>
      <c r="E8" s="212"/>
      <c r="F8" s="212"/>
      <c r="G8" s="213"/>
      <c r="H8" s="214"/>
      <c r="I8" s="215"/>
      <c r="J8" s="147"/>
      <c r="K8" s="145"/>
      <c r="L8" s="204"/>
      <c r="O8" s="230"/>
      <c r="P8" s="230"/>
      <c r="Q8" s="230"/>
      <c r="R8" s="230"/>
      <c r="S8" s="231"/>
    </row>
    <row r="9" spans="1:19" s="53" customFormat="1" ht="15" outlineLevel="1">
      <c r="A9" s="261" t="str">
        <f t="shared" ref="A9:A11" si="2">S9</f>
        <v>TO2-1.1</v>
      </c>
      <c r="B9" s="104" t="str">
        <f>'DPGF MOe TF'!B9</f>
        <v>ETUDES ET PIECES ECRITES</v>
      </c>
      <c r="C9" s="48"/>
      <c r="D9" s="49"/>
      <c r="E9" s="50"/>
      <c r="F9" s="50"/>
      <c r="G9" s="51"/>
      <c r="H9" s="52">
        <f t="shared" ref="H9:H19" si="3">SUM(D9:G9)</f>
        <v>0</v>
      </c>
      <c r="I9" s="105"/>
      <c r="J9" s="149"/>
      <c r="K9" s="151"/>
      <c r="L9" s="146">
        <f t="shared" ref="L9:L25" si="4">J9+K9</f>
        <v>0</v>
      </c>
      <c r="O9" s="179" t="str">
        <f>O7</f>
        <v>TO2-1</v>
      </c>
      <c r="P9" s="179">
        <v>1</v>
      </c>
      <c r="Q9" s="179"/>
      <c r="R9" s="179"/>
      <c r="S9" s="231" t="str">
        <f t="shared" ref="S9:S11" si="5">IF(R9&lt;&gt;0,O9&amp;"."&amp;P9&amp;"."&amp;Q9&amp;"."&amp;R9,IF(Q9&lt;&gt;0,O9&amp;"."&amp;P9&amp;"."&amp;Q9,IF(P9&lt;&gt;0,O9&amp;"."&amp;P9,IF(O9&lt;&gt;0,O9,""))))</f>
        <v>TO2-1.1</v>
      </c>
    </row>
    <row r="10" spans="1:19" s="2" customFormat="1" ht="18.75" outlineLevel="1">
      <c r="A10" s="259" t="str">
        <f t="shared" si="2"/>
        <v>TO2-1.1.1</v>
      </c>
      <c r="B10" s="101" t="str">
        <f>'DPGF MOe TF'!B10</f>
        <v>- Notice de présentation</v>
      </c>
      <c r="C10" s="100" t="s">
        <v>2</v>
      </c>
      <c r="D10" s="11">
        <v>1</v>
      </c>
      <c r="E10" s="44">
        <v>1</v>
      </c>
      <c r="F10" s="44">
        <v>1</v>
      </c>
      <c r="G10" s="35">
        <v>1</v>
      </c>
      <c r="H10" s="37">
        <f t="shared" si="3"/>
        <v>4</v>
      </c>
      <c r="I10" s="9"/>
      <c r="J10" s="142">
        <v>1</v>
      </c>
      <c r="K10" s="148">
        <v>1</v>
      </c>
      <c r="L10" s="144">
        <f t="shared" si="4"/>
        <v>2</v>
      </c>
      <c r="O10" s="175" t="str">
        <f>O9</f>
        <v>TO2-1</v>
      </c>
      <c r="P10" s="176">
        <f>P9</f>
        <v>1</v>
      </c>
      <c r="Q10" s="176">
        <v>1</v>
      </c>
      <c r="R10" s="176"/>
      <c r="S10" s="177" t="str">
        <f t="shared" si="5"/>
        <v>TO2-1.1.1</v>
      </c>
    </row>
    <row r="11" spans="1:19" s="2" customFormat="1" ht="18.75" outlineLevel="1">
      <c r="A11" s="259" t="str">
        <f t="shared" si="2"/>
        <v>TO2-1.1.2</v>
      </c>
      <c r="B11" s="101" t="str">
        <f>'DPGF MOe TF'!B11</f>
        <v>- Descriptif détaillé des travaux</v>
      </c>
      <c r="C11" s="100" t="s">
        <v>2</v>
      </c>
      <c r="D11" s="11">
        <v>1</v>
      </c>
      <c r="E11" s="44">
        <v>1</v>
      </c>
      <c r="F11" s="44">
        <v>1</v>
      </c>
      <c r="G11" s="35">
        <v>1</v>
      </c>
      <c r="H11" s="37">
        <f t="shared" si="3"/>
        <v>4</v>
      </c>
      <c r="I11" s="9"/>
      <c r="J11" s="142">
        <v>1</v>
      </c>
      <c r="K11" s="143">
        <v>1</v>
      </c>
      <c r="L11" s="144">
        <f t="shared" si="4"/>
        <v>2</v>
      </c>
      <c r="O11" s="175" t="str">
        <f>O10</f>
        <v>TO2-1</v>
      </c>
      <c r="P11" s="176">
        <f>P10</f>
        <v>1</v>
      </c>
      <c r="Q11" s="176">
        <f>Q10+1</f>
        <v>2</v>
      </c>
      <c r="R11" s="176"/>
      <c r="S11" s="177" t="str">
        <f t="shared" si="5"/>
        <v>TO2-1.1.2</v>
      </c>
    </row>
    <row r="12" spans="1:19" s="216" customFormat="1" ht="11.25" outlineLevel="1">
      <c r="A12" s="257"/>
      <c r="B12" s="210"/>
      <c r="C12" s="229"/>
      <c r="D12" s="211"/>
      <c r="E12" s="212"/>
      <c r="F12" s="212"/>
      <c r="G12" s="213"/>
      <c r="H12" s="214">
        <f t="shared" si="3"/>
        <v>0</v>
      </c>
      <c r="I12" s="215"/>
      <c r="J12" s="149"/>
      <c r="K12" s="150"/>
      <c r="L12" s="204">
        <f t="shared" si="4"/>
        <v>0</v>
      </c>
    </row>
    <row r="13" spans="1:19" s="53" customFormat="1" ht="15" outlineLevel="1">
      <c r="A13" s="258" t="str">
        <f t="shared" ref="A13:A15" si="6">S13</f>
        <v>TO2-1.2</v>
      </c>
      <c r="B13" s="104" t="str">
        <f>'DPGF MOe TF'!B13</f>
        <v>PLANS DE PRINCIPE</v>
      </c>
      <c r="C13" s="48"/>
      <c r="D13" s="49"/>
      <c r="E13" s="50"/>
      <c r="F13" s="50"/>
      <c r="G13" s="51"/>
      <c r="H13" s="52">
        <f t="shared" si="3"/>
        <v>0</v>
      </c>
      <c r="I13" s="105"/>
      <c r="J13" s="149"/>
      <c r="K13" s="151"/>
      <c r="L13" s="146">
        <f t="shared" si="4"/>
        <v>0</v>
      </c>
      <c r="O13" s="179" t="str">
        <f>O9</f>
        <v>TO2-1</v>
      </c>
      <c r="P13" s="179">
        <v>2</v>
      </c>
      <c r="Q13" s="179"/>
      <c r="R13" s="179"/>
      <c r="S13" s="231" t="str">
        <f t="shared" ref="S13:S15" si="7">IF(R13&lt;&gt;0,O13&amp;"."&amp;P13&amp;"."&amp;Q13&amp;"."&amp;R13,IF(Q13&lt;&gt;0,O13&amp;"."&amp;P13&amp;"."&amp;Q13,IF(P13&lt;&gt;0,O13&amp;"."&amp;P13,IF(O13&lt;&gt;0,O13,""))))</f>
        <v>TO2-1.2</v>
      </c>
    </row>
    <row r="14" spans="1:19" s="2" customFormat="1" ht="18.75" outlineLevel="1">
      <c r="A14" s="259" t="str">
        <f t="shared" si="6"/>
        <v>TO2-1.2.1</v>
      </c>
      <c r="B14" s="101" t="str">
        <f>'DPGF MOe TF'!B14</f>
        <v>- Plans, coupes et élévations des ouvrages</v>
      </c>
      <c r="C14" s="100" t="s">
        <v>2</v>
      </c>
      <c r="D14" s="11">
        <v>1</v>
      </c>
      <c r="E14" s="44">
        <v>1</v>
      </c>
      <c r="F14" s="44">
        <v>1</v>
      </c>
      <c r="G14" s="35">
        <v>1</v>
      </c>
      <c r="H14" s="37">
        <f t="shared" si="3"/>
        <v>4</v>
      </c>
      <c r="I14" s="9"/>
      <c r="J14" s="142">
        <v>1</v>
      </c>
      <c r="K14" s="148">
        <v>1</v>
      </c>
      <c r="L14" s="144">
        <f t="shared" si="4"/>
        <v>2</v>
      </c>
      <c r="O14" s="175" t="str">
        <f>O13</f>
        <v>TO2-1</v>
      </c>
      <c r="P14" s="176">
        <f>P13</f>
        <v>2</v>
      </c>
      <c r="Q14" s="176">
        <v>1</v>
      </c>
      <c r="R14" s="176"/>
      <c r="S14" s="177" t="str">
        <f t="shared" si="7"/>
        <v>TO2-1.2.1</v>
      </c>
    </row>
    <row r="15" spans="1:19" s="2" customFormat="1" ht="18.75" outlineLevel="1">
      <c r="A15" s="259" t="str">
        <f t="shared" si="6"/>
        <v>TO2-1.2.2</v>
      </c>
      <c r="B15" s="101" t="str">
        <f>'DPGF MOe TF'!B15</f>
        <v>- Plans de principe et synoptiques des installations techniques </v>
      </c>
      <c r="C15" s="100" t="s">
        <v>2</v>
      </c>
      <c r="D15" s="11">
        <v>1</v>
      </c>
      <c r="E15" s="44">
        <v>1</v>
      </c>
      <c r="F15" s="44">
        <v>1</v>
      </c>
      <c r="G15" s="35">
        <v>1</v>
      </c>
      <c r="H15" s="37">
        <f t="shared" si="3"/>
        <v>4</v>
      </c>
      <c r="I15" s="9"/>
      <c r="J15" s="142">
        <v>1</v>
      </c>
      <c r="K15" s="143">
        <v>1</v>
      </c>
      <c r="L15" s="144">
        <f t="shared" si="4"/>
        <v>2</v>
      </c>
      <c r="O15" s="178" t="str">
        <f>O13</f>
        <v>TO2-1</v>
      </c>
      <c r="P15" s="176">
        <f>P13</f>
        <v>2</v>
      </c>
      <c r="Q15" s="178">
        <v>2</v>
      </c>
      <c r="R15" s="176"/>
      <c r="S15" s="177" t="str">
        <f t="shared" si="7"/>
        <v>TO2-1.2.2</v>
      </c>
    </row>
    <row r="16" spans="1:19" s="216" customFormat="1" ht="11.25" outlineLevel="1">
      <c r="A16" s="257"/>
      <c r="B16" s="210"/>
      <c r="C16" s="229"/>
      <c r="D16" s="211"/>
      <c r="E16" s="212"/>
      <c r="F16" s="212"/>
      <c r="G16" s="213"/>
      <c r="H16" s="214">
        <f t="shared" si="3"/>
        <v>0</v>
      </c>
      <c r="I16" s="215"/>
      <c r="J16" s="149"/>
      <c r="K16" s="150"/>
      <c r="L16" s="204">
        <f t="shared" si="4"/>
        <v>0</v>
      </c>
      <c r="O16" s="175"/>
      <c r="P16" s="175"/>
      <c r="Q16" s="178"/>
      <c r="R16" s="176"/>
      <c r="S16" s="205"/>
    </row>
    <row r="17" spans="1:19" s="53" customFormat="1" ht="15" outlineLevel="1">
      <c r="A17" s="258" t="str">
        <f t="shared" ref="A17:A19" si="8">S17</f>
        <v>TO2-1.3</v>
      </c>
      <c r="B17" s="104" t="str">
        <f>'DPGF MOe TF'!B17</f>
        <v>ESTIMATION DES TRAVAUX</v>
      </c>
      <c r="C17" s="48"/>
      <c r="D17" s="49"/>
      <c r="E17" s="50"/>
      <c r="F17" s="50"/>
      <c r="G17" s="51"/>
      <c r="H17" s="52">
        <f t="shared" si="3"/>
        <v>0</v>
      </c>
      <c r="I17" s="105"/>
      <c r="J17" s="149"/>
      <c r="K17" s="151"/>
      <c r="L17" s="146">
        <f t="shared" si="4"/>
        <v>0</v>
      </c>
      <c r="O17" s="179" t="str">
        <f>O7</f>
        <v>TO2-1</v>
      </c>
      <c r="P17" s="179">
        <v>3</v>
      </c>
      <c r="Q17" s="179"/>
      <c r="R17" s="179"/>
      <c r="S17" s="231" t="str">
        <f t="shared" ref="S17:S19" si="9">IF(R17&lt;&gt;0,O17&amp;"."&amp;P17&amp;"."&amp;Q17&amp;"."&amp;R17,IF(Q17&lt;&gt;0,O17&amp;"."&amp;P17&amp;"."&amp;Q17,IF(P17&lt;&gt;0,O17&amp;"."&amp;P17,IF(O17&lt;&gt;0,O17,""))))</f>
        <v>TO2-1.3</v>
      </c>
    </row>
    <row r="18" spans="1:19" s="2" customFormat="1" ht="24" outlineLevel="1">
      <c r="A18" s="259" t="str">
        <f t="shared" si="8"/>
        <v>TO2-1.3.1</v>
      </c>
      <c r="B18" s="102" t="str">
        <f>'DPGF MOe TF'!B18</f>
        <v>- Estimation détaillée du coût prévisionnel des travaux, décomposée par corps d’état et par nature d’ouvrage</v>
      </c>
      <c r="C18" s="100" t="s">
        <v>2</v>
      </c>
      <c r="D18" s="11">
        <v>1</v>
      </c>
      <c r="E18" s="44">
        <v>1</v>
      </c>
      <c r="F18" s="44">
        <v>1</v>
      </c>
      <c r="G18" s="35">
        <v>1</v>
      </c>
      <c r="H18" s="37">
        <f t="shared" si="3"/>
        <v>4</v>
      </c>
      <c r="I18" s="9"/>
      <c r="J18" s="142">
        <v>1</v>
      </c>
      <c r="K18" s="148">
        <v>1</v>
      </c>
      <c r="L18" s="144">
        <f t="shared" si="4"/>
        <v>2</v>
      </c>
      <c r="O18" s="175" t="str">
        <f>O17</f>
        <v>TO2-1</v>
      </c>
      <c r="P18" s="176">
        <f>P17</f>
        <v>3</v>
      </c>
      <c r="Q18" s="176">
        <v>1</v>
      </c>
      <c r="R18" s="176"/>
      <c r="S18" s="177" t="str">
        <f t="shared" si="9"/>
        <v>TO2-1.3.1</v>
      </c>
    </row>
    <row r="19" spans="1:19" s="2" customFormat="1" ht="18.75" outlineLevel="1">
      <c r="A19" s="259" t="str">
        <f t="shared" si="8"/>
        <v>TO2-1.3.2</v>
      </c>
      <c r="B19" s="102" t="str">
        <f>'DPGF MOe TF'!B19</f>
        <v>- Estimation des coûts d’exploitation et de maintenance </v>
      </c>
      <c r="C19" s="100" t="s">
        <v>2</v>
      </c>
      <c r="D19" s="11">
        <v>1</v>
      </c>
      <c r="E19" s="44">
        <v>1</v>
      </c>
      <c r="F19" s="44">
        <v>1</v>
      </c>
      <c r="G19" s="35">
        <v>1</v>
      </c>
      <c r="H19" s="37">
        <f t="shared" si="3"/>
        <v>4</v>
      </c>
      <c r="I19" s="9"/>
      <c r="J19" s="142">
        <v>1</v>
      </c>
      <c r="K19" s="148">
        <v>1</v>
      </c>
      <c r="L19" s="144">
        <f t="shared" si="4"/>
        <v>2</v>
      </c>
      <c r="O19" s="175" t="str">
        <f>O18</f>
        <v>TO2-1</v>
      </c>
      <c r="P19" s="176">
        <f>P18</f>
        <v>3</v>
      </c>
      <c r="Q19" s="176">
        <f>Q18+1</f>
        <v>2</v>
      </c>
      <c r="R19" s="176"/>
      <c r="S19" s="177" t="str">
        <f t="shared" si="9"/>
        <v>TO2-1.3.2</v>
      </c>
    </row>
    <row r="20" spans="1:19" s="358" customFormat="1" ht="11.25" outlineLevel="1">
      <c r="A20" s="256"/>
      <c r="B20" s="410"/>
      <c r="C20" s="381"/>
      <c r="D20" s="12"/>
      <c r="E20" s="43"/>
      <c r="F20" s="43"/>
      <c r="G20" s="34"/>
      <c r="H20" s="202"/>
      <c r="I20" s="203"/>
      <c r="J20" s="411"/>
      <c r="K20" s="150"/>
      <c r="L20" s="204">
        <f t="shared" si="4"/>
        <v>0</v>
      </c>
      <c r="O20" s="180"/>
      <c r="P20" s="181"/>
      <c r="Q20" s="180"/>
      <c r="R20" s="181"/>
      <c r="S20" s="182"/>
    </row>
    <row r="21" spans="1:19" s="53" customFormat="1" ht="15" outlineLevel="1">
      <c r="A21" s="258" t="str">
        <f t="shared" ref="A21:A24" si="10">S21</f>
        <v>TO2-1.4</v>
      </c>
      <c r="B21" s="104" t="str">
        <f>'DPGF MOe TF'!B21</f>
        <v>DIVERS</v>
      </c>
      <c r="C21" s="48"/>
      <c r="D21" s="49"/>
      <c r="E21" s="50"/>
      <c r="F21" s="50"/>
      <c r="G21" s="51"/>
      <c r="H21" s="52"/>
      <c r="I21" s="105"/>
      <c r="J21" s="149"/>
      <c r="K21" s="151"/>
      <c r="L21" s="146">
        <f t="shared" si="4"/>
        <v>0</v>
      </c>
      <c r="O21" s="179" t="str">
        <f>O7</f>
        <v>TO2-1</v>
      </c>
      <c r="P21" s="179">
        <v>4</v>
      </c>
      <c r="Q21" s="179"/>
      <c r="R21" s="179"/>
      <c r="S21" s="231" t="str">
        <f t="shared" ref="S21:S25" si="11">IF(R21&lt;&gt;0,O21&amp;"."&amp;P21&amp;"."&amp;Q21&amp;"."&amp;R21,IF(Q21&lt;&gt;0,O21&amp;"."&amp;P21&amp;"."&amp;Q21,IF(P21&lt;&gt;0,O21&amp;"."&amp;P21,IF(O21&lt;&gt;0,O21,""))))</f>
        <v>TO2-1.4</v>
      </c>
    </row>
    <row r="22" spans="1:19" s="2" customFormat="1" ht="15" customHeight="1" outlineLevel="1">
      <c r="A22" s="259" t="str">
        <f t="shared" si="10"/>
        <v>TO2-1.4.1</v>
      </c>
      <c r="B22" s="42" t="str">
        <f>'DPGF MOe TF'!B22</f>
        <v>- Réunions de Maîtrise d'Œuvre / Maîtrise d'Ouvrage</v>
      </c>
      <c r="C22" s="6" t="s">
        <v>2</v>
      </c>
      <c r="D22" s="11">
        <v>1</v>
      </c>
      <c r="E22" s="44">
        <v>1</v>
      </c>
      <c r="F22" s="44">
        <v>1</v>
      </c>
      <c r="G22" s="35">
        <v>1</v>
      </c>
      <c r="H22" s="37">
        <f t="shared" ref="H22:H24" si="12">SUM(D22:G22)</f>
        <v>4</v>
      </c>
      <c r="I22" s="9"/>
      <c r="J22" s="142">
        <v>1</v>
      </c>
      <c r="K22" s="148">
        <v>1</v>
      </c>
      <c r="L22" s="144">
        <f t="shared" si="4"/>
        <v>2</v>
      </c>
      <c r="O22" s="175" t="str">
        <f>O21</f>
        <v>TO2-1</v>
      </c>
      <c r="P22" s="176">
        <f>P21</f>
        <v>4</v>
      </c>
      <c r="Q22" s="176">
        <v>1</v>
      </c>
      <c r="R22" s="176"/>
      <c r="S22" s="177" t="str">
        <f t="shared" si="11"/>
        <v>TO2-1.4.1</v>
      </c>
    </row>
    <row r="23" spans="1:19" s="2" customFormat="1" ht="15" customHeight="1" outlineLevel="1">
      <c r="A23" s="259" t="str">
        <f t="shared" si="10"/>
        <v>TO2-1.4.2</v>
      </c>
      <c r="B23" s="42" t="str">
        <f>'DPGF MOe TF'!B23</f>
        <v>- Reproduction et diffusion des documents</v>
      </c>
      <c r="C23" s="6" t="s">
        <v>2</v>
      </c>
      <c r="D23" s="11">
        <v>1</v>
      </c>
      <c r="E23" s="44">
        <v>1</v>
      </c>
      <c r="F23" s="44">
        <v>1</v>
      </c>
      <c r="G23" s="35">
        <v>1</v>
      </c>
      <c r="H23" s="37">
        <f t="shared" si="12"/>
        <v>4</v>
      </c>
      <c r="I23" s="9"/>
      <c r="J23" s="142">
        <v>1</v>
      </c>
      <c r="K23" s="143">
        <v>1</v>
      </c>
      <c r="L23" s="144">
        <f t="shared" si="4"/>
        <v>2</v>
      </c>
      <c r="O23" s="178" t="str">
        <f>O21</f>
        <v>TO2-1</v>
      </c>
      <c r="P23" s="176">
        <f>P21</f>
        <v>4</v>
      </c>
      <c r="Q23" s="178">
        <v>2</v>
      </c>
      <c r="R23" s="176"/>
      <c r="S23" s="177" t="str">
        <f t="shared" si="11"/>
        <v>TO2-1.4.2</v>
      </c>
    </row>
    <row r="24" spans="1:19" s="2" customFormat="1" ht="15" customHeight="1" outlineLevel="1">
      <c r="A24" s="259" t="str">
        <f t="shared" si="10"/>
        <v>TO2-1.4.3</v>
      </c>
      <c r="B24" s="47" t="str">
        <f>'DPGF MOe TF'!B24</f>
        <v>- Autres éventuellement</v>
      </c>
      <c r="C24" s="6" t="s">
        <v>2</v>
      </c>
      <c r="D24" s="11">
        <v>1</v>
      </c>
      <c r="E24" s="44">
        <v>1</v>
      </c>
      <c r="F24" s="44">
        <v>1</v>
      </c>
      <c r="G24" s="35">
        <v>1</v>
      </c>
      <c r="H24" s="37">
        <f t="shared" si="12"/>
        <v>4</v>
      </c>
      <c r="I24" s="9"/>
      <c r="J24" s="313">
        <v>1</v>
      </c>
      <c r="K24" s="314">
        <v>1</v>
      </c>
      <c r="L24" s="315">
        <f t="shared" si="4"/>
        <v>2</v>
      </c>
      <c r="O24" s="178" t="str">
        <f>O21</f>
        <v>TO2-1</v>
      </c>
      <c r="P24" s="176">
        <f>P21</f>
        <v>4</v>
      </c>
      <c r="Q24" s="178">
        <v>3</v>
      </c>
      <c r="R24" s="176"/>
      <c r="S24" s="177" t="str">
        <f t="shared" si="11"/>
        <v>TO2-1.4.3</v>
      </c>
    </row>
    <row r="25" spans="1:19" s="1" customFormat="1" ht="15" customHeight="1" outlineLevel="1" thickBot="1">
      <c r="A25" s="304"/>
      <c r="B25" s="5"/>
      <c r="C25" s="320"/>
      <c r="D25" s="305"/>
      <c r="E25" s="306"/>
      <c r="F25" s="306"/>
      <c r="G25" s="307"/>
      <c r="H25" s="308"/>
      <c r="I25" s="9"/>
      <c r="J25" s="149"/>
      <c r="K25" s="151"/>
      <c r="L25" s="146">
        <f t="shared" si="4"/>
        <v>0</v>
      </c>
      <c r="O25" s="167"/>
      <c r="P25" s="167"/>
      <c r="Q25" s="167"/>
      <c r="R25" s="167"/>
      <c r="S25" s="205" t="str">
        <f t="shared" si="11"/>
        <v/>
      </c>
    </row>
    <row r="26" spans="1:19" s="2" customFormat="1" ht="24.95" customHeight="1" thickBot="1">
      <c r="A26" s="404"/>
      <c r="B26" s="342" t="str">
        <f>"TOTAL "&amp;B7</f>
        <v xml:space="preserve">TOTAL 3 -ÉTUDES D’AVANT-PROJET (AVP)  </v>
      </c>
      <c r="C26" s="343"/>
      <c r="D26" s="344">
        <f>SUBTOTAL(9,D8:D25)</f>
        <v>9</v>
      </c>
      <c r="E26" s="344">
        <f>SUBTOTAL(9,E8:E25)</f>
        <v>9</v>
      </c>
      <c r="F26" s="344">
        <f>SUBTOTAL(9,F8:F25)</f>
        <v>9</v>
      </c>
      <c r="G26" s="345">
        <f>SUBTOTAL(9,G8:G25)</f>
        <v>9</v>
      </c>
      <c r="H26" s="346">
        <f>SUBTOTAL(9,H8:H25)</f>
        <v>36</v>
      </c>
      <c r="I26" s="339"/>
      <c r="J26" s="398">
        <f>SUBTOTAL(9,J8:J25)</f>
        <v>9</v>
      </c>
      <c r="K26" s="399">
        <f>SUBTOTAL(9,K8:K25)</f>
        <v>9</v>
      </c>
      <c r="L26" s="400">
        <f>SUBTOTAL(9,L8:L25)</f>
        <v>18</v>
      </c>
      <c r="O26" s="340"/>
      <c r="P26" s="340"/>
      <c r="Q26" s="340"/>
      <c r="R26" s="340"/>
      <c r="S26" s="428"/>
    </row>
    <row r="27" spans="1:19" s="277" customFormat="1" ht="12" thickTop="1">
      <c r="A27" s="274"/>
      <c r="B27" s="290"/>
      <c r="C27" s="291"/>
      <c r="D27" s="246"/>
      <c r="E27" s="247"/>
      <c r="F27" s="247"/>
      <c r="G27" s="248"/>
      <c r="H27" s="275"/>
      <c r="I27" s="276"/>
      <c r="J27" s="234"/>
      <c r="K27" s="249"/>
      <c r="L27" s="250">
        <f t="shared" ref="L27" si="13">J27+K27</f>
        <v>0</v>
      </c>
      <c r="O27" s="233"/>
      <c r="P27" s="233"/>
      <c r="Q27" s="233"/>
      <c r="R27" s="233"/>
      <c r="S27" s="278" t="str">
        <f t="shared" ref="S27:S85" si="14">IF(R27&lt;&gt;0,O27&amp;"."&amp;P27&amp;"."&amp;Q27&amp;"."&amp;R27,IF(Q27&lt;&gt;0,O27&amp;"."&amp;P27&amp;"."&amp;Q27,IF(P27&lt;&gt;0,O27&amp;"."&amp;P27,IF(O27&lt;&gt;0,O27,""))))</f>
        <v/>
      </c>
    </row>
    <row r="28" spans="1:19" s="277" customFormat="1" ht="12" thickBot="1">
      <c r="A28" s="274"/>
      <c r="B28" s="290"/>
      <c r="C28" s="291"/>
      <c r="D28" s="246"/>
      <c r="E28" s="247"/>
      <c r="F28" s="247"/>
      <c r="G28" s="248"/>
      <c r="H28" s="275"/>
      <c r="I28" s="276"/>
      <c r="J28" s="397"/>
      <c r="K28" s="249"/>
      <c r="L28" s="250"/>
      <c r="O28" s="233"/>
      <c r="P28" s="233"/>
      <c r="Q28" s="233"/>
      <c r="R28" s="233"/>
      <c r="S28" s="278"/>
    </row>
    <row r="29" spans="1:19" s="83" customFormat="1" ht="20.100000000000001" customHeight="1" thickBot="1">
      <c r="A29" s="317" t="str">
        <f t="shared" ref="A29" si="15">S29</f>
        <v>TO2-2</v>
      </c>
      <c r="B29" s="316" t="str">
        <f>'DPGF MOe TF'!B29</f>
        <v>4 - ÉTUDES DE PROJET (PRO)</v>
      </c>
      <c r="C29" s="298"/>
      <c r="D29" s="299"/>
      <c r="E29" s="292"/>
      <c r="F29" s="292"/>
      <c r="G29" s="293"/>
      <c r="H29" s="294"/>
      <c r="I29" s="9"/>
      <c r="J29" s="295"/>
      <c r="K29" s="296"/>
      <c r="L29" s="297"/>
      <c r="O29" s="168" t="s">
        <v>99</v>
      </c>
      <c r="P29" s="169"/>
      <c r="Q29" s="169"/>
      <c r="R29" s="169"/>
      <c r="S29" s="427" t="str">
        <f t="shared" si="14"/>
        <v>TO2-2</v>
      </c>
    </row>
    <row r="30" spans="1:19" s="216" customFormat="1" ht="11.25" outlineLevel="1">
      <c r="A30" s="257"/>
      <c r="B30" s="210"/>
      <c r="C30" s="229"/>
      <c r="D30" s="211"/>
      <c r="E30" s="212"/>
      <c r="F30" s="212"/>
      <c r="G30" s="213"/>
      <c r="H30" s="214"/>
      <c r="I30" s="215"/>
      <c r="J30" s="147"/>
      <c r="K30" s="145"/>
      <c r="L30" s="204"/>
      <c r="O30" s="230"/>
      <c r="P30" s="230"/>
      <c r="Q30" s="230"/>
      <c r="R30" s="230"/>
      <c r="S30" s="231"/>
    </row>
    <row r="31" spans="1:19" s="53" customFormat="1" ht="15" outlineLevel="1">
      <c r="A31" s="258" t="str">
        <f t="shared" ref="A31:A36" si="16">S31</f>
        <v>TO2-2.1</v>
      </c>
      <c r="B31" s="104" t="str">
        <f>'DPGF MOe TF'!B31</f>
        <v>ETUDES ET PIECES ECRITES</v>
      </c>
      <c r="C31" s="48"/>
      <c r="D31" s="49"/>
      <c r="E31" s="50"/>
      <c r="F31" s="50"/>
      <c r="G31" s="51"/>
      <c r="H31" s="52">
        <f t="shared" ref="H31:H47" si="17">SUM(D31:G31)</f>
        <v>0</v>
      </c>
      <c r="I31" s="105"/>
      <c r="J31" s="149"/>
      <c r="K31" s="151"/>
      <c r="L31" s="146">
        <f t="shared" ref="L31:L53" si="18">J31+K31</f>
        <v>0</v>
      </c>
      <c r="O31" s="179" t="str">
        <f>O29</f>
        <v>TO2-2</v>
      </c>
      <c r="P31" s="179">
        <v>1</v>
      </c>
      <c r="Q31" s="179"/>
      <c r="R31" s="179"/>
      <c r="S31" s="231" t="str">
        <f t="shared" ref="S31:S36" si="19">IF(R31&lt;&gt;0,O31&amp;"."&amp;P31&amp;"."&amp;Q31&amp;"."&amp;R31,IF(Q31&lt;&gt;0,O31&amp;"."&amp;P31&amp;"."&amp;Q31,IF(P31&lt;&gt;0,O31&amp;"."&amp;P31,IF(O31&lt;&gt;0,O31,""))))</f>
        <v>TO2-2.1</v>
      </c>
    </row>
    <row r="32" spans="1:19" s="2" customFormat="1" ht="18.75" outlineLevel="1">
      <c r="A32" s="259" t="str">
        <f t="shared" si="16"/>
        <v>TO2-2.1.1</v>
      </c>
      <c r="B32" s="101" t="str">
        <f>'DPGF MOe TF'!B32</f>
        <v>- Notice de présentation mise à jour</v>
      </c>
      <c r="C32" s="100" t="s">
        <v>2</v>
      </c>
      <c r="D32" s="11">
        <v>1</v>
      </c>
      <c r="E32" s="44">
        <v>1</v>
      </c>
      <c r="F32" s="44">
        <v>1</v>
      </c>
      <c r="G32" s="35">
        <v>1</v>
      </c>
      <c r="H32" s="37">
        <f t="shared" si="17"/>
        <v>4</v>
      </c>
      <c r="I32" s="9"/>
      <c r="J32" s="142">
        <v>1</v>
      </c>
      <c r="K32" s="148">
        <v>1</v>
      </c>
      <c r="L32" s="144">
        <f t="shared" si="18"/>
        <v>2</v>
      </c>
      <c r="O32" s="175" t="str">
        <f>O31</f>
        <v>TO2-2</v>
      </c>
      <c r="P32" s="176">
        <f>P31</f>
        <v>1</v>
      </c>
      <c r="Q32" s="176">
        <v>1</v>
      </c>
      <c r="R32" s="176"/>
      <c r="S32" s="177" t="str">
        <f t="shared" si="19"/>
        <v>TO2-2.1.1</v>
      </c>
    </row>
    <row r="33" spans="1:19" s="2" customFormat="1" ht="18.75" outlineLevel="1">
      <c r="A33" s="259" t="str">
        <f t="shared" si="16"/>
        <v>TO2-2.1.2</v>
      </c>
      <c r="B33" s="101" t="str">
        <f>'DPGF MOe TF'!B33</f>
        <v>- C.CT.P. pour l’ensemble des travaux</v>
      </c>
      <c r="C33" s="100" t="s">
        <v>2</v>
      </c>
      <c r="D33" s="11">
        <v>1</v>
      </c>
      <c r="E33" s="44">
        <v>1</v>
      </c>
      <c r="F33" s="44">
        <v>1</v>
      </c>
      <c r="G33" s="35">
        <v>1</v>
      </c>
      <c r="H33" s="37">
        <f t="shared" si="17"/>
        <v>4</v>
      </c>
      <c r="I33" s="9"/>
      <c r="J33" s="142">
        <v>1</v>
      </c>
      <c r="K33" s="143">
        <v>1</v>
      </c>
      <c r="L33" s="144">
        <f t="shared" si="18"/>
        <v>2</v>
      </c>
      <c r="O33" s="178" t="str">
        <f>O31</f>
        <v>TO2-2</v>
      </c>
      <c r="P33" s="176">
        <f>P31</f>
        <v>1</v>
      </c>
      <c r="Q33" s="176">
        <f>Q32+1</f>
        <v>2</v>
      </c>
      <c r="R33" s="176"/>
      <c r="S33" s="177" t="str">
        <f t="shared" si="19"/>
        <v>TO2-2.1.2</v>
      </c>
    </row>
    <row r="34" spans="1:19" s="2" customFormat="1" ht="24" outlineLevel="1">
      <c r="A34" s="259" t="str">
        <f t="shared" si="16"/>
        <v>TO2-2.1.3</v>
      </c>
      <c r="B34" s="101" t="str">
        <f>'DPGF MOe TF'!B34</f>
        <v>- Les pièces techniques (écrites et graphiques) nécessaires à la consultation des entreprises de travaux</v>
      </c>
      <c r="C34" s="100" t="s">
        <v>2</v>
      </c>
      <c r="D34" s="11">
        <v>1</v>
      </c>
      <c r="E34" s="44">
        <v>1</v>
      </c>
      <c r="F34" s="44">
        <v>1</v>
      </c>
      <c r="G34" s="35">
        <v>1</v>
      </c>
      <c r="H34" s="37">
        <f t="shared" si="17"/>
        <v>4</v>
      </c>
      <c r="I34" s="9"/>
      <c r="J34" s="142">
        <v>1</v>
      </c>
      <c r="K34" s="143">
        <v>1</v>
      </c>
      <c r="L34" s="144">
        <f t="shared" si="18"/>
        <v>2</v>
      </c>
      <c r="O34" s="178" t="str">
        <f>O31</f>
        <v>TO2-2</v>
      </c>
      <c r="P34" s="176">
        <f>P31</f>
        <v>1</v>
      </c>
      <c r="Q34" s="178">
        <f>Q33+1</f>
        <v>3</v>
      </c>
      <c r="R34" s="176"/>
      <c r="S34" s="177" t="str">
        <f t="shared" si="19"/>
        <v>TO2-2.1.3</v>
      </c>
    </row>
    <row r="35" spans="1:19" s="2" customFormat="1" ht="18.75" outlineLevel="1">
      <c r="A35" s="259" t="str">
        <f t="shared" si="16"/>
        <v>TO2-2.1.4</v>
      </c>
      <c r="B35" s="101" t="str">
        <f>'DPGF MOe TF'!B35</f>
        <v>- D.P.G.F., et le cas échéant, BPU, pour chacun des lots</v>
      </c>
      <c r="C35" s="100" t="s">
        <v>2</v>
      </c>
      <c r="D35" s="11">
        <v>1</v>
      </c>
      <c r="E35" s="44">
        <v>1</v>
      </c>
      <c r="F35" s="44">
        <v>1</v>
      </c>
      <c r="G35" s="35">
        <v>1</v>
      </c>
      <c r="H35" s="37">
        <f t="shared" si="17"/>
        <v>4</v>
      </c>
      <c r="I35" s="9"/>
      <c r="J35" s="142">
        <v>1</v>
      </c>
      <c r="K35" s="143">
        <v>1</v>
      </c>
      <c r="L35" s="144">
        <f t="shared" si="18"/>
        <v>2</v>
      </c>
      <c r="O35" s="178" t="str">
        <f>O31</f>
        <v>TO2-2</v>
      </c>
      <c r="P35" s="176">
        <f>P31</f>
        <v>1</v>
      </c>
      <c r="Q35" s="178">
        <f>Q34+1</f>
        <v>4</v>
      </c>
      <c r="R35" s="176"/>
      <c r="S35" s="177" t="str">
        <f t="shared" si="19"/>
        <v>TO2-2.1.4</v>
      </c>
    </row>
    <row r="36" spans="1:19" s="2" customFormat="1" ht="18.75" outlineLevel="1">
      <c r="A36" s="259" t="str">
        <f t="shared" si="16"/>
        <v>TO2-2.1.5</v>
      </c>
      <c r="B36" s="102" t="str">
        <f>'DPGF MOe TF'!B36</f>
        <v>- Calendrier prévisionnel détaillé d’exécution des travaux</v>
      </c>
      <c r="C36" s="100" t="s">
        <v>2</v>
      </c>
      <c r="D36" s="11">
        <v>1</v>
      </c>
      <c r="E36" s="44">
        <v>1</v>
      </c>
      <c r="F36" s="44">
        <v>1</v>
      </c>
      <c r="G36" s="35">
        <v>1</v>
      </c>
      <c r="H36" s="37">
        <f t="shared" si="17"/>
        <v>4</v>
      </c>
      <c r="I36" s="9"/>
      <c r="J36" s="142">
        <v>1</v>
      </c>
      <c r="K36" s="143">
        <v>1</v>
      </c>
      <c r="L36" s="144">
        <f t="shared" si="18"/>
        <v>2</v>
      </c>
      <c r="O36" s="178" t="str">
        <f>O31</f>
        <v>TO2-2</v>
      </c>
      <c r="P36" s="176">
        <f>P31</f>
        <v>1</v>
      </c>
      <c r="Q36" s="178">
        <f>Q35+1</f>
        <v>5</v>
      </c>
      <c r="R36" s="176"/>
      <c r="S36" s="177" t="str">
        <f t="shared" si="19"/>
        <v>TO2-2.1.5</v>
      </c>
    </row>
    <row r="37" spans="1:19" s="216" customFormat="1" ht="11.25" outlineLevel="1">
      <c r="A37" s="257"/>
      <c r="B37" s="210"/>
      <c r="C37" s="229"/>
      <c r="D37" s="211"/>
      <c r="E37" s="212"/>
      <c r="F37" s="212"/>
      <c r="G37" s="213"/>
      <c r="H37" s="214">
        <f t="shared" si="17"/>
        <v>0</v>
      </c>
      <c r="I37" s="215"/>
      <c r="J37" s="149"/>
      <c r="K37" s="150"/>
      <c r="L37" s="204">
        <f t="shared" si="18"/>
        <v>0</v>
      </c>
    </row>
    <row r="38" spans="1:19" s="53" customFormat="1" ht="15" outlineLevel="1">
      <c r="A38" s="258" t="str">
        <f t="shared" ref="A38:A40" si="20">S38</f>
        <v>TO2-2.2</v>
      </c>
      <c r="B38" s="104" t="str">
        <f>'DPGF MOe TF'!B38</f>
        <v>PLANS DETAILLES</v>
      </c>
      <c r="C38" s="48"/>
      <c r="D38" s="49"/>
      <c r="E38" s="50"/>
      <c r="F38" s="50"/>
      <c r="G38" s="51"/>
      <c r="H38" s="52">
        <f t="shared" si="17"/>
        <v>0</v>
      </c>
      <c r="I38" s="105"/>
      <c r="J38" s="149"/>
      <c r="K38" s="151"/>
      <c r="L38" s="146">
        <f t="shared" si="18"/>
        <v>0</v>
      </c>
      <c r="O38" s="179" t="str">
        <f>O31</f>
        <v>TO2-2</v>
      </c>
      <c r="P38" s="179">
        <v>2</v>
      </c>
      <c r="Q38" s="179"/>
      <c r="R38" s="179"/>
      <c r="S38" s="231" t="str">
        <f t="shared" ref="S38:S47" si="21">IF(R38&lt;&gt;0,O38&amp;"."&amp;P38&amp;"."&amp;Q38&amp;"."&amp;R38,IF(Q38&lt;&gt;0,O38&amp;"."&amp;P38&amp;"."&amp;Q38,IF(P38&lt;&gt;0,O38&amp;"."&amp;P38,IF(O38&lt;&gt;0,O38,""))))</f>
        <v>TO2-2.2</v>
      </c>
    </row>
    <row r="39" spans="1:19" s="2" customFormat="1" ht="18.75" outlineLevel="1">
      <c r="A39" s="259" t="str">
        <f t="shared" si="20"/>
        <v>TO2-2.2.1</v>
      </c>
      <c r="B39" s="101" t="str">
        <f>'DPGF MOe TF'!B39</f>
        <v>- Plans, coupes et élévations des ouvrages</v>
      </c>
      <c r="C39" s="100" t="s">
        <v>2</v>
      </c>
      <c r="D39" s="11">
        <v>1</v>
      </c>
      <c r="E39" s="44">
        <v>1</v>
      </c>
      <c r="F39" s="44">
        <v>1</v>
      </c>
      <c r="G39" s="35">
        <v>1</v>
      </c>
      <c r="H39" s="37">
        <f t="shared" si="17"/>
        <v>4</v>
      </c>
      <c r="I39" s="9"/>
      <c r="J39" s="142">
        <v>1</v>
      </c>
      <c r="K39" s="148">
        <v>1</v>
      </c>
      <c r="L39" s="144">
        <f t="shared" si="18"/>
        <v>2</v>
      </c>
      <c r="O39" s="175" t="str">
        <f>O31</f>
        <v>TO2-2</v>
      </c>
      <c r="P39" s="176">
        <f>P38</f>
        <v>2</v>
      </c>
      <c r="Q39" s="176">
        <v>1</v>
      </c>
      <c r="R39" s="176"/>
      <c r="S39" s="177" t="str">
        <f t="shared" si="21"/>
        <v>TO2-2.2.1</v>
      </c>
    </row>
    <row r="40" spans="1:19" s="2" customFormat="1" ht="18.75" outlineLevel="1">
      <c r="A40" s="259" t="str">
        <f t="shared" si="20"/>
        <v>TO2-2.2.2</v>
      </c>
      <c r="B40" s="101" t="str">
        <f>'DPGF MOe TF'!B40</f>
        <v>- Plans de principe et synoptiques des installations techniques</v>
      </c>
      <c r="C40" s="100" t="s">
        <v>2</v>
      </c>
      <c r="D40" s="11">
        <v>1</v>
      </c>
      <c r="E40" s="44">
        <v>1</v>
      </c>
      <c r="F40" s="44">
        <v>1</v>
      </c>
      <c r="G40" s="35">
        <v>1</v>
      </c>
      <c r="H40" s="37">
        <f t="shared" si="17"/>
        <v>4</v>
      </c>
      <c r="I40" s="9"/>
      <c r="J40" s="142">
        <v>1</v>
      </c>
      <c r="K40" s="148">
        <v>1</v>
      </c>
      <c r="L40" s="144">
        <f t="shared" si="18"/>
        <v>2</v>
      </c>
      <c r="O40" s="175" t="str">
        <f>O36</f>
        <v>TO2-2</v>
      </c>
      <c r="P40" s="176">
        <f>P39</f>
        <v>2</v>
      </c>
      <c r="Q40" s="176">
        <f>Q39+1</f>
        <v>2</v>
      </c>
      <c r="R40" s="176"/>
      <c r="S40" s="177" t="str">
        <f t="shared" si="21"/>
        <v>TO2-2.2.2</v>
      </c>
    </row>
    <row r="41" spans="1:19" s="216" customFormat="1" ht="11.25" outlineLevel="1">
      <c r="A41" s="257"/>
      <c r="B41" s="210"/>
      <c r="C41" s="229"/>
      <c r="D41" s="211"/>
      <c r="E41" s="212"/>
      <c r="F41" s="212"/>
      <c r="G41" s="213"/>
      <c r="H41" s="214">
        <f t="shared" si="17"/>
        <v>0</v>
      </c>
      <c r="I41" s="215"/>
      <c r="J41" s="149"/>
      <c r="K41" s="150"/>
      <c r="L41" s="204">
        <f t="shared" si="18"/>
        <v>0</v>
      </c>
      <c r="O41" s="175"/>
      <c r="P41" s="175"/>
      <c r="Q41" s="175"/>
      <c r="R41" s="175"/>
      <c r="S41" s="205" t="str">
        <f t="shared" si="21"/>
        <v/>
      </c>
    </row>
    <row r="42" spans="1:19" s="53" customFormat="1" ht="15" outlineLevel="1">
      <c r="A42" s="258" t="str">
        <f t="shared" ref="A42:A43" si="22">S42</f>
        <v>TO2-2.3</v>
      </c>
      <c r="B42" s="104" t="str">
        <f>'DPGF MOe TF'!B42</f>
        <v>ESTIMATION DES TRAVAUX</v>
      </c>
      <c r="C42" s="48"/>
      <c r="D42" s="49"/>
      <c r="E42" s="50"/>
      <c r="F42" s="50"/>
      <c r="G42" s="51"/>
      <c r="H42" s="52">
        <f t="shared" si="17"/>
        <v>0</v>
      </c>
      <c r="I42" s="105"/>
      <c r="J42" s="149"/>
      <c r="K42" s="151"/>
      <c r="L42" s="146">
        <f t="shared" si="18"/>
        <v>0</v>
      </c>
      <c r="O42" s="179" t="str">
        <f>O29</f>
        <v>TO2-2</v>
      </c>
      <c r="P42" s="179">
        <v>3</v>
      </c>
      <c r="Q42" s="179"/>
      <c r="R42" s="179"/>
      <c r="S42" s="231" t="str">
        <f t="shared" si="21"/>
        <v>TO2-2.3</v>
      </c>
    </row>
    <row r="43" spans="1:19" s="2" customFormat="1" ht="36" outlineLevel="1">
      <c r="A43" s="259" t="str">
        <f t="shared" si="22"/>
        <v>TO2-2.3.1</v>
      </c>
      <c r="B43" s="102" t="str">
        <f>'DPGF MOe TF'!B43</f>
        <v>- Estimation actualisée du coût prévisionnel des travaux, décomposée par corps d’état et catégorie d’ouvrage, ainsi que des coûts d’exploitation et de maintenance.</v>
      </c>
      <c r="C43" s="100" t="s">
        <v>2</v>
      </c>
      <c r="D43" s="11">
        <v>1</v>
      </c>
      <c r="E43" s="44">
        <v>1</v>
      </c>
      <c r="F43" s="44">
        <v>1</v>
      </c>
      <c r="G43" s="35">
        <v>1</v>
      </c>
      <c r="H43" s="37">
        <f t="shared" si="17"/>
        <v>4</v>
      </c>
      <c r="I43" s="9"/>
      <c r="J43" s="142">
        <v>1</v>
      </c>
      <c r="K43" s="148">
        <v>1</v>
      </c>
      <c r="L43" s="144">
        <f t="shared" si="18"/>
        <v>2</v>
      </c>
      <c r="O43" s="175" t="str">
        <f>O29</f>
        <v>TO2-2</v>
      </c>
      <c r="P43" s="176">
        <f>P42</f>
        <v>3</v>
      </c>
      <c r="Q43" s="176">
        <v>1</v>
      </c>
      <c r="R43" s="176"/>
      <c r="S43" s="177" t="str">
        <f t="shared" si="21"/>
        <v>TO2-2.3.1</v>
      </c>
    </row>
    <row r="44" spans="1:19" s="358" customFormat="1" ht="11.25" outlineLevel="1">
      <c r="A44" s="256"/>
      <c r="B44" s="410"/>
      <c r="C44" s="381"/>
      <c r="D44" s="12"/>
      <c r="E44" s="43"/>
      <c r="F44" s="43"/>
      <c r="G44" s="34"/>
      <c r="H44" s="202">
        <f t="shared" si="17"/>
        <v>0</v>
      </c>
      <c r="I44" s="203"/>
      <c r="J44" s="149"/>
      <c r="K44" s="150"/>
      <c r="L44" s="204">
        <f t="shared" si="18"/>
        <v>0</v>
      </c>
      <c r="O44" s="175"/>
      <c r="P44" s="175"/>
      <c r="Q44" s="175"/>
      <c r="R44" s="175"/>
      <c r="S44" s="205" t="str">
        <f t="shared" si="21"/>
        <v/>
      </c>
    </row>
    <row r="45" spans="1:19" s="53" customFormat="1" ht="15" outlineLevel="1">
      <c r="A45" s="258" t="str">
        <f t="shared" ref="A45:A47" si="23">S45</f>
        <v>TO2-2.4</v>
      </c>
      <c r="B45" s="104" t="str">
        <f>'DPGF MOe TF'!B45</f>
        <v>PRESENTATION/RELECTURE/AVIS du Maître d'Ouvrage</v>
      </c>
      <c r="C45" s="48"/>
      <c r="D45" s="49"/>
      <c r="E45" s="50"/>
      <c r="F45" s="50"/>
      <c r="G45" s="51"/>
      <c r="H45" s="52">
        <f t="shared" si="17"/>
        <v>0</v>
      </c>
      <c r="I45" s="105"/>
      <c r="J45" s="149"/>
      <c r="K45" s="151"/>
      <c r="L45" s="146">
        <f t="shared" si="18"/>
        <v>0</v>
      </c>
      <c r="O45" s="179" t="str">
        <f>O29</f>
        <v>TO2-2</v>
      </c>
      <c r="P45" s="179">
        <v>4</v>
      </c>
      <c r="Q45" s="179"/>
      <c r="R45" s="179"/>
      <c r="S45" s="231" t="str">
        <f t="shared" si="21"/>
        <v>TO2-2.4</v>
      </c>
    </row>
    <row r="46" spans="1:19" s="2" customFormat="1" ht="15" customHeight="1" outlineLevel="1">
      <c r="A46" s="259" t="str">
        <f t="shared" si="23"/>
        <v>TO2-2.4.1</v>
      </c>
      <c r="B46" s="101" t="str">
        <f>'DPGF MOe TF'!B46</f>
        <v>- Présentation du Dossier PRO</v>
      </c>
      <c r="C46" s="100" t="s">
        <v>2</v>
      </c>
      <c r="D46" s="11">
        <v>1</v>
      </c>
      <c r="E46" s="44">
        <v>1</v>
      </c>
      <c r="F46" s="44">
        <v>1</v>
      </c>
      <c r="G46" s="35">
        <v>1</v>
      </c>
      <c r="H46" s="37">
        <f t="shared" si="17"/>
        <v>4</v>
      </c>
      <c r="I46" s="9"/>
      <c r="J46" s="142">
        <v>1</v>
      </c>
      <c r="K46" s="148">
        <v>1</v>
      </c>
      <c r="L46" s="144">
        <f t="shared" si="18"/>
        <v>2</v>
      </c>
      <c r="O46" s="175" t="str">
        <f>O29</f>
        <v>TO2-2</v>
      </c>
      <c r="P46" s="176">
        <f>P45</f>
        <v>4</v>
      </c>
      <c r="Q46" s="176">
        <v>1</v>
      </c>
      <c r="R46" s="176"/>
      <c r="S46" s="177" t="str">
        <f t="shared" si="21"/>
        <v>TO2-2.4.1</v>
      </c>
    </row>
    <row r="47" spans="1:19" s="2" customFormat="1" ht="15" customHeight="1" outlineLevel="1">
      <c r="A47" s="259" t="str">
        <f t="shared" si="23"/>
        <v>TO2-2.4.2</v>
      </c>
      <c r="B47" s="101" t="str">
        <f>'DPGF MOe TF'!B47</f>
        <v>- Reprise des remarques</v>
      </c>
      <c r="C47" s="100" t="s">
        <v>2</v>
      </c>
      <c r="D47" s="11">
        <v>1</v>
      </c>
      <c r="E47" s="44">
        <v>1</v>
      </c>
      <c r="F47" s="44">
        <v>1</v>
      </c>
      <c r="G47" s="35">
        <v>1</v>
      </c>
      <c r="H47" s="37">
        <f t="shared" si="17"/>
        <v>4</v>
      </c>
      <c r="I47" s="9"/>
      <c r="J47" s="142">
        <v>1</v>
      </c>
      <c r="K47" s="143">
        <v>1</v>
      </c>
      <c r="L47" s="144">
        <f t="shared" si="18"/>
        <v>2</v>
      </c>
      <c r="O47" s="178" t="str">
        <f>O29</f>
        <v>TO2-2</v>
      </c>
      <c r="P47" s="176">
        <f>P45</f>
        <v>4</v>
      </c>
      <c r="Q47" s="178">
        <v>2</v>
      </c>
      <c r="R47" s="176"/>
      <c r="S47" s="177" t="str">
        <f t="shared" si="21"/>
        <v>TO2-2.4.2</v>
      </c>
    </row>
    <row r="48" spans="1:19" s="358" customFormat="1" ht="11.25" outlineLevel="1">
      <c r="A48" s="256"/>
      <c r="B48" s="410"/>
      <c r="C48" s="381"/>
      <c r="D48" s="12"/>
      <c r="E48" s="43"/>
      <c r="F48" s="43"/>
      <c r="G48" s="34"/>
      <c r="H48" s="202"/>
      <c r="I48" s="203"/>
      <c r="J48" s="411"/>
      <c r="K48" s="150"/>
      <c r="L48" s="204">
        <f t="shared" si="18"/>
        <v>0</v>
      </c>
      <c r="O48" s="180"/>
      <c r="P48" s="181"/>
      <c r="Q48" s="180"/>
      <c r="R48" s="181"/>
      <c r="S48" s="182"/>
    </row>
    <row r="49" spans="1:19" s="53" customFormat="1" ht="15" outlineLevel="1">
      <c r="A49" s="258" t="str">
        <f t="shared" ref="A49:A52" si="24">S49</f>
        <v>TO2-2.5</v>
      </c>
      <c r="B49" s="104" t="str">
        <f>'DPGF MOe TF'!B49</f>
        <v>DIVERS</v>
      </c>
      <c r="C49" s="48"/>
      <c r="D49" s="49"/>
      <c r="E49" s="50"/>
      <c r="F49" s="50"/>
      <c r="G49" s="51"/>
      <c r="H49" s="52"/>
      <c r="I49" s="105"/>
      <c r="J49" s="149"/>
      <c r="K49" s="151"/>
      <c r="L49" s="146">
        <f t="shared" si="18"/>
        <v>0</v>
      </c>
      <c r="O49" s="179" t="str">
        <f>O29</f>
        <v>TO2-2</v>
      </c>
      <c r="P49" s="179">
        <v>5</v>
      </c>
      <c r="Q49" s="179"/>
      <c r="R49" s="179"/>
      <c r="S49" s="231" t="str">
        <f t="shared" ref="S49:S53" si="25">IF(R49&lt;&gt;0,O49&amp;"."&amp;P49&amp;"."&amp;Q49&amp;"."&amp;R49,IF(Q49&lt;&gt;0,O49&amp;"."&amp;P49&amp;"."&amp;Q49,IF(P49&lt;&gt;0,O49&amp;"."&amp;P49,IF(O49&lt;&gt;0,O49,""))))</f>
        <v>TO2-2.5</v>
      </c>
    </row>
    <row r="50" spans="1:19" s="2" customFormat="1" ht="15" customHeight="1" outlineLevel="1">
      <c r="A50" s="259" t="str">
        <f t="shared" si="24"/>
        <v>TO2-2.5.1</v>
      </c>
      <c r="B50" s="42" t="str">
        <f>'DPGF MOe TF'!B50</f>
        <v>- Réunions de Maîtrise d'Œuvre / Maîtrise d'Ouvrage</v>
      </c>
      <c r="C50" s="6" t="s">
        <v>2</v>
      </c>
      <c r="D50" s="11">
        <v>1</v>
      </c>
      <c r="E50" s="44">
        <v>1</v>
      </c>
      <c r="F50" s="44">
        <v>1</v>
      </c>
      <c r="G50" s="35">
        <v>1</v>
      </c>
      <c r="H50" s="37">
        <f t="shared" ref="H50:H52" si="26">SUM(D50:G50)</f>
        <v>4</v>
      </c>
      <c r="I50" s="9"/>
      <c r="J50" s="142">
        <v>1</v>
      </c>
      <c r="K50" s="148">
        <v>1</v>
      </c>
      <c r="L50" s="144">
        <f t="shared" si="18"/>
        <v>2</v>
      </c>
      <c r="O50" s="175" t="str">
        <f>O29</f>
        <v>TO2-2</v>
      </c>
      <c r="P50" s="176">
        <f>P49</f>
        <v>5</v>
      </c>
      <c r="Q50" s="176">
        <v>1</v>
      </c>
      <c r="R50" s="176"/>
      <c r="S50" s="177" t="str">
        <f t="shared" si="25"/>
        <v>TO2-2.5.1</v>
      </c>
    </row>
    <row r="51" spans="1:19" s="2" customFormat="1" ht="15" customHeight="1" outlineLevel="1">
      <c r="A51" s="259" t="str">
        <f t="shared" si="24"/>
        <v>TO2-2.5.2</v>
      </c>
      <c r="B51" s="42" t="str">
        <f>'DPGF MOe TF'!B51</f>
        <v>- Reproduction et diffusion des documents</v>
      </c>
      <c r="C51" s="6" t="s">
        <v>2</v>
      </c>
      <c r="D51" s="11">
        <v>1</v>
      </c>
      <c r="E51" s="44">
        <v>1</v>
      </c>
      <c r="F51" s="44">
        <v>1</v>
      </c>
      <c r="G51" s="35">
        <v>1</v>
      </c>
      <c r="H51" s="37">
        <f t="shared" si="26"/>
        <v>4</v>
      </c>
      <c r="I51" s="9"/>
      <c r="J51" s="142">
        <v>1</v>
      </c>
      <c r="K51" s="143">
        <v>1</v>
      </c>
      <c r="L51" s="144">
        <f t="shared" si="18"/>
        <v>2</v>
      </c>
      <c r="O51" s="178" t="str">
        <f>O29</f>
        <v>TO2-2</v>
      </c>
      <c r="P51" s="176">
        <f>P49</f>
        <v>5</v>
      </c>
      <c r="Q51" s="176">
        <v>2</v>
      </c>
      <c r="R51" s="176"/>
      <c r="S51" s="177" t="str">
        <f t="shared" si="25"/>
        <v>TO2-2.5.2</v>
      </c>
    </row>
    <row r="52" spans="1:19" s="2" customFormat="1" ht="15" customHeight="1" outlineLevel="1">
      <c r="A52" s="259" t="str">
        <f t="shared" si="24"/>
        <v>TO2-2.5.3</v>
      </c>
      <c r="B52" s="47" t="str">
        <f>'DPGF MOe TF'!B52</f>
        <v>- Autres éventuellement</v>
      </c>
      <c r="C52" s="6" t="s">
        <v>2</v>
      </c>
      <c r="D52" s="11">
        <v>1</v>
      </c>
      <c r="E52" s="44">
        <v>1</v>
      </c>
      <c r="F52" s="44">
        <v>1</v>
      </c>
      <c r="G52" s="35">
        <v>1</v>
      </c>
      <c r="H52" s="37">
        <f t="shared" si="26"/>
        <v>4</v>
      </c>
      <c r="I52" s="9"/>
      <c r="J52" s="313">
        <v>1</v>
      </c>
      <c r="K52" s="314">
        <v>1</v>
      </c>
      <c r="L52" s="315">
        <f t="shared" si="18"/>
        <v>2</v>
      </c>
      <c r="O52" s="178" t="str">
        <f>O29</f>
        <v>TO2-2</v>
      </c>
      <c r="P52" s="176">
        <f>P49</f>
        <v>5</v>
      </c>
      <c r="Q52" s="178">
        <v>3</v>
      </c>
      <c r="R52" s="176"/>
      <c r="S52" s="177" t="str">
        <f t="shared" si="25"/>
        <v>TO2-2.5.3</v>
      </c>
    </row>
    <row r="53" spans="1:19" s="1" customFormat="1" ht="15" customHeight="1" outlineLevel="1" thickBot="1">
      <c r="A53" s="321"/>
      <c r="B53" s="322"/>
      <c r="C53" s="323"/>
      <c r="D53" s="324"/>
      <c r="E53" s="325"/>
      <c r="F53" s="325"/>
      <c r="G53" s="326"/>
      <c r="H53" s="327"/>
      <c r="I53" s="331"/>
      <c r="J53" s="328"/>
      <c r="K53" s="329"/>
      <c r="L53" s="330">
        <f t="shared" si="18"/>
        <v>0</v>
      </c>
      <c r="O53" s="167"/>
      <c r="P53" s="167"/>
      <c r="Q53" s="167"/>
      <c r="R53" s="167"/>
      <c r="S53" s="205" t="str">
        <f t="shared" si="25"/>
        <v/>
      </c>
    </row>
    <row r="54" spans="1:19" s="2" customFormat="1" ht="24.95" customHeight="1" thickBot="1">
      <c r="A54" s="341"/>
      <c r="B54" s="365" t="str">
        <f>"TOTAL "&amp;B29</f>
        <v>TOTAL 4 - ÉTUDES DE PROJET (PRO)</v>
      </c>
      <c r="C54" s="343"/>
      <c r="D54" s="344">
        <f>SUBTOTAL(9,D30:D53)</f>
        <v>13</v>
      </c>
      <c r="E54" s="344">
        <f>SUBTOTAL(9,E30:E53)</f>
        <v>13</v>
      </c>
      <c r="F54" s="344">
        <f>SUBTOTAL(9,F30:F53)</f>
        <v>13</v>
      </c>
      <c r="G54" s="345">
        <f>SUBTOTAL(9,G30:G53)</f>
        <v>13</v>
      </c>
      <c r="H54" s="346">
        <f>SUBTOTAL(9,H30:H53)</f>
        <v>52</v>
      </c>
      <c r="I54" s="339"/>
      <c r="J54" s="398">
        <f>SUBTOTAL(9,J30:J53)</f>
        <v>13</v>
      </c>
      <c r="K54" s="399">
        <f>SUBTOTAL(9,K30:K53)</f>
        <v>13</v>
      </c>
      <c r="L54" s="400">
        <f>SUBTOTAL(9,L30:L53)</f>
        <v>26</v>
      </c>
      <c r="O54" s="340"/>
      <c r="P54" s="340"/>
      <c r="Q54" s="340"/>
      <c r="R54" s="340"/>
      <c r="S54" s="428"/>
    </row>
    <row r="55" spans="1:19" s="232" customFormat="1" ht="13.5" thickTop="1">
      <c r="A55" s="264"/>
      <c r="B55" s="245"/>
      <c r="C55" s="239"/>
      <c r="D55" s="240"/>
      <c r="E55" s="241"/>
      <c r="F55" s="241"/>
      <c r="G55" s="242"/>
      <c r="H55" s="243"/>
      <c r="I55" s="244"/>
      <c r="J55" s="235"/>
      <c r="K55" s="236"/>
      <c r="L55" s="237">
        <f t="shared" ref="L55" si="27">J55+K55</f>
        <v>0</v>
      </c>
      <c r="O55" s="238"/>
      <c r="P55" s="238"/>
      <c r="Q55" s="238"/>
      <c r="R55" s="238"/>
      <c r="S55" s="278" t="str">
        <f t="shared" ref="S55" si="28">IF(R55&lt;&gt;0,O55&amp;"."&amp;P55&amp;"."&amp;Q55&amp;"."&amp;R55,IF(Q55&lt;&gt;0,O55&amp;"."&amp;P55&amp;"."&amp;Q55,IF(P55&lt;&gt;0,O55&amp;"."&amp;P55,IF(O55&lt;&gt;0,O55,""))))</f>
        <v/>
      </c>
    </row>
    <row r="56" spans="1:19" s="277" customFormat="1" ht="12" thickBot="1">
      <c r="A56" s="274"/>
      <c r="B56" s="290"/>
      <c r="C56" s="291"/>
      <c r="D56" s="246"/>
      <c r="E56" s="247"/>
      <c r="F56" s="247"/>
      <c r="G56" s="248"/>
      <c r="H56" s="275"/>
      <c r="I56" s="276"/>
      <c r="J56" s="234"/>
      <c r="K56" s="249"/>
      <c r="L56" s="250"/>
      <c r="O56" s="233"/>
      <c r="P56" s="233"/>
      <c r="Q56" s="233"/>
      <c r="R56" s="233"/>
      <c r="S56" s="278"/>
    </row>
    <row r="57" spans="1:19" s="83" customFormat="1" ht="20.100000000000001" customHeight="1" thickBot="1">
      <c r="A57" s="317" t="str">
        <f>S57</f>
        <v>TO2-3</v>
      </c>
      <c r="B57" s="316" t="str">
        <f>'DPGF MOe TF'!B57</f>
        <v>5 - ACT</v>
      </c>
      <c r="C57" s="298"/>
      <c r="D57" s="299"/>
      <c r="E57" s="292"/>
      <c r="F57" s="292"/>
      <c r="G57" s="293"/>
      <c r="H57" s="294"/>
      <c r="I57" s="9"/>
      <c r="J57" s="295"/>
      <c r="K57" s="296"/>
      <c r="L57" s="297"/>
      <c r="O57" s="168" t="s">
        <v>100</v>
      </c>
      <c r="P57" s="169"/>
      <c r="Q57" s="169"/>
      <c r="R57" s="169"/>
      <c r="S57" s="427" t="str">
        <f t="shared" si="14"/>
        <v>TO2-3</v>
      </c>
    </row>
    <row r="58" spans="1:19" s="198" customFormat="1" ht="11.25" outlineLevel="1">
      <c r="A58" s="256"/>
      <c r="B58" s="200"/>
      <c r="C58" s="201"/>
      <c r="D58" s="12"/>
      <c r="E58" s="43"/>
      <c r="F58" s="43"/>
      <c r="G58" s="34"/>
      <c r="H58" s="202"/>
      <c r="I58" s="203"/>
      <c r="J58" s="149"/>
      <c r="K58" s="150"/>
      <c r="L58" s="204"/>
      <c r="O58" s="175"/>
      <c r="P58" s="175"/>
      <c r="Q58" s="175"/>
      <c r="R58" s="175"/>
      <c r="S58" s="205"/>
    </row>
    <row r="59" spans="1:19" s="53" customFormat="1" ht="15.75" outlineLevel="1">
      <c r="A59" s="258" t="str">
        <f>S59</f>
        <v>TO2-3.1</v>
      </c>
      <c r="B59" s="104" t="str">
        <f>'DPGF MOe TF'!B59</f>
        <v>5.2 - DCE</v>
      </c>
      <c r="C59" s="48"/>
      <c r="D59" s="49"/>
      <c r="E59" s="50"/>
      <c r="F59" s="50"/>
      <c r="G59" s="51"/>
      <c r="H59" s="52"/>
      <c r="I59" s="105"/>
      <c r="J59" s="149"/>
      <c r="K59" s="151"/>
      <c r="L59" s="146">
        <f t="shared" ref="L59" si="29">J59+K59</f>
        <v>0</v>
      </c>
      <c r="O59" s="170" t="str">
        <f>O57</f>
        <v>TO2-3</v>
      </c>
      <c r="P59" s="171">
        <v>1</v>
      </c>
      <c r="Q59" s="171"/>
      <c r="R59" s="171"/>
      <c r="S59" s="231" t="str">
        <f t="shared" ref="S59:S69" si="30">IF(R59&lt;&gt;0,O59&amp;"."&amp;P59&amp;"."&amp;Q59&amp;"."&amp;R59,IF(Q59&lt;&gt;0,O59&amp;"."&amp;P59&amp;"."&amp;Q59,IF(P59&lt;&gt;0,O59&amp;"."&amp;P59,IF(O59&lt;&gt;0,O59,""))))</f>
        <v>TO2-3.1</v>
      </c>
    </row>
    <row r="60" spans="1:19" s="15" customFormat="1" ht="31.5" customHeight="1" outlineLevel="2">
      <c r="A60" s="318" t="str">
        <f t="shared" ref="A60:A69" si="31">S60</f>
        <v>TO2-3.1.1</v>
      </c>
      <c r="B60" s="414" t="str">
        <f>'DPGF MOe TF'!B60</f>
        <v>- Finalisation des pièces techniques (écrites et graphiques) et financières nécessaires à la consultation des entreprises de travaux</v>
      </c>
      <c r="C60" s="103"/>
      <c r="D60" s="12"/>
      <c r="E60" s="43"/>
      <c r="F60" s="43"/>
      <c r="G60" s="34"/>
      <c r="H60" s="36"/>
      <c r="I60" s="415"/>
      <c r="J60" s="149"/>
      <c r="K60" s="151"/>
      <c r="L60" s="146"/>
      <c r="O60" s="376" t="str">
        <f t="shared" ref="O60:P65" si="32">O59</f>
        <v>TO2-3</v>
      </c>
      <c r="P60" s="376">
        <f t="shared" si="32"/>
        <v>1</v>
      </c>
      <c r="Q60" s="377">
        <v>1</v>
      </c>
      <c r="R60" s="378"/>
      <c r="S60" s="429" t="str">
        <f t="shared" si="30"/>
        <v>TO2-3.1.1</v>
      </c>
    </row>
    <row r="61" spans="1:19" s="2" customFormat="1" ht="18.75" outlineLevel="2">
      <c r="A61" s="259" t="str">
        <f t="shared" si="31"/>
        <v>TO2-3.1.1.1</v>
      </c>
      <c r="B61" s="336" t="str">
        <f>'DPGF MOe TF'!B61</f>
        <v>• Le ou les CCTP ;</v>
      </c>
      <c r="C61" s="100" t="s">
        <v>2</v>
      </c>
      <c r="D61" s="11">
        <v>1</v>
      </c>
      <c r="E61" s="44">
        <v>1</v>
      </c>
      <c r="F61" s="44">
        <v>1</v>
      </c>
      <c r="G61" s="35">
        <v>1</v>
      </c>
      <c r="H61" s="37">
        <f t="shared" ref="H61:H65" si="33">SUM(D61:G61)</f>
        <v>4</v>
      </c>
      <c r="I61" s="9"/>
      <c r="J61" s="142">
        <v>1</v>
      </c>
      <c r="K61" s="148">
        <v>1</v>
      </c>
      <c r="L61" s="144">
        <f t="shared" ref="L61:L69" si="34">J61+K61</f>
        <v>2</v>
      </c>
      <c r="O61" s="173" t="str">
        <f t="shared" si="32"/>
        <v>TO2-3</v>
      </c>
      <c r="P61" s="173">
        <f t="shared" si="32"/>
        <v>1</v>
      </c>
      <c r="Q61" s="172">
        <f>Q60</f>
        <v>1</v>
      </c>
      <c r="R61" s="167">
        <v>1</v>
      </c>
      <c r="S61" s="205" t="str">
        <f t="shared" si="30"/>
        <v>TO2-3.1.1.1</v>
      </c>
    </row>
    <row r="62" spans="1:19" s="2" customFormat="1" ht="18.75" outlineLevel="2">
      <c r="A62" s="259" t="str">
        <f t="shared" si="31"/>
        <v>TO2-3.1.1.2</v>
      </c>
      <c r="B62" s="336" t="str">
        <f>'DPGF MOe TF'!B62</f>
        <v>• Les pièces graphiques nécessaires</v>
      </c>
      <c r="C62" s="100" t="s">
        <v>2</v>
      </c>
      <c r="D62" s="11">
        <v>1</v>
      </c>
      <c r="E62" s="44">
        <v>1</v>
      </c>
      <c r="F62" s="44">
        <v>1</v>
      </c>
      <c r="G62" s="35">
        <v>1</v>
      </c>
      <c r="H62" s="37">
        <f t="shared" si="33"/>
        <v>4</v>
      </c>
      <c r="I62" s="9"/>
      <c r="J62" s="142">
        <v>1</v>
      </c>
      <c r="K62" s="148">
        <v>1</v>
      </c>
      <c r="L62" s="144">
        <f t="shared" si="34"/>
        <v>2</v>
      </c>
      <c r="O62" s="173" t="str">
        <f t="shared" si="32"/>
        <v>TO2-3</v>
      </c>
      <c r="P62" s="173">
        <f t="shared" si="32"/>
        <v>1</v>
      </c>
      <c r="Q62" s="172">
        <f>Q61</f>
        <v>1</v>
      </c>
      <c r="R62" s="167">
        <f>R61+1</f>
        <v>2</v>
      </c>
      <c r="S62" s="205" t="str">
        <f t="shared" si="30"/>
        <v>TO2-3.1.1.2</v>
      </c>
    </row>
    <row r="63" spans="1:19" s="2" customFormat="1" ht="18.75" outlineLevel="2">
      <c r="A63" s="259" t="str">
        <f t="shared" si="31"/>
        <v>TO2-3.1.1.3</v>
      </c>
      <c r="B63" s="336" t="str">
        <f>'DPGF MOe TF'!B63</f>
        <v>• Le ou les cadres de DPGF et/ou BPU</v>
      </c>
      <c r="C63" s="100" t="s">
        <v>2</v>
      </c>
      <c r="D63" s="11">
        <v>1</v>
      </c>
      <c r="E63" s="44">
        <v>1</v>
      </c>
      <c r="F63" s="44">
        <v>1</v>
      </c>
      <c r="G63" s="35">
        <v>1</v>
      </c>
      <c r="H63" s="37">
        <f t="shared" si="33"/>
        <v>4</v>
      </c>
      <c r="I63" s="9"/>
      <c r="J63" s="142">
        <v>1</v>
      </c>
      <c r="K63" s="148">
        <v>1</v>
      </c>
      <c r="L63" s="144">
        <f t="shared" si="34"/>
        <v>2</v>
      </c>
      <c r="O63" s="173" t="str">
        <f t="shared" si="32"/>
        <v>TO2-3</v>
      </c>
      <c r="P63" s="173">
        <f t="shared" si="32"/>
        <v>1</v>
      </c>
      <c r="Q63" s="172">
        <f>Q62</f>
        <v>1</v>
      </c>
      <c r="R63" s="167">
        <f>R62+1</f>
        <v>3</v>
      </c>
      <c r="S63" s="205" t="str">
        <f t="shared" si="30"/>
        <v>TO2-3.1.1.3</v>
      </c>
    </row>
    <row r="64" spans="1:19" s="2" customFormat="1" ht="18.75" outlineLevel="2">
      <c r="A64" s="259" t="str">
        <f t="shared" si="31"/>
        <v>TO2-3.1.1.4</v>
      </c>
      <c r="B64" s="336" t="str">
        <f>'DPGF MOe TF'!B64</f>
        <v>• Le calendrier prévisionnel d’exécution des travaux</v>
      </c>
      <c r="C64" s="100" t="s">
        <v>2</v>
      </c>
      <c r="D64" s="11">
        <v>1</v>
      </c>
      <c r="E64" s="44">
        <v>1</v>
      </c>
      <c r="F64" s="44">
        <v>1</v>
      </c>
      <c r="G64" s="35">
        <v>1</v>
      </c>
      <c r="H64" s="37">
        <f t="shared" si="33"/>
        <v>4</v>
      </c>
      <c r="I64" s="9"/>
      <c r="J64" s="142">
        <v>1</v>
      </c>
      <c r="K64" s="148">
        <v>1</v>
      </c>
      <c r="L64" s="144">
        <f t="shared" si="34"/>
        <v>2</v>
      </c>
      <c r="O64" s="173" t="str">
        <f t="shared" si="32"/>
        <v>TO2-3</v>
      </c>
      <c r="P64" s="173">
        <f t="shared" si="32"/>
        <v>1</v>
      </c>
      <c r="Q64" s="172">
        <f>Q63</f>
        <v>1</v>
      </c>
      <c r="R64" s="167">
        <f>R63+1</f>
        <v>4</v>
      </c>
      <c r="S64" s="205" t="str">
        <f t="shared" si="30"/>
        <v>TO2-3.1.1.4</v>
      </c>
    </row>
    <row r="65" spans="1:19" s="2" customFormat="1" ht="36" outlineLevel="2">
      <c r="A65" s="259" t="str">
        <f t="shared" si="31"/>
        <v>TO2-3.1.2</v>
      </c>
      <c r="B65" s="101" t="str">
        <f>'DPGF MOe TF'!B65</f>
        <v>- Assistance à la Maîtrise d'ouvrage à la finalisation des pièces administratives (qualifications, certifications, critères de sélection des offres,.…)</v>
      </c>
      <c r="C65" s="100" t="s">
        <v>2</v>
      </c>
      <c r="D65" s="11">
        <v>1</v>
      </c>
      <c r="E65" s="44">
        <v>1</v>
      </c>
      <c r="F65" s="44">
        <v>1</v>
      </c>
      <c r="G65" s="35">
        <v>1</v>
      </c>
      <c r="H65" s="37">
        <f t="shared" si="33"/>
        <v>4</v>
      </c>
      <c r="I65" s="9"/>
      <c r="J65" s="142">
        <v>1</v>
      </c>
      <c r="K65" s="148">
        <v>1</v>
      </c>
      <c r="L65" s="144">
        <f t="shared" si="34"/>
        <v>2</v>
      </c>
      <c r="O65" s="173" t="str">
        <f t="shared" si="32"/>
        <v>TO2-3</v>
      </c>
      <c r="P65" s="173">
        <f t="shared" si="32"/>
        <v>1</v>
      </c>
      <c r="Q65" s="172">
        <f t="shared" ref="Q65" si="35">Q64+1</f>
        <v>2</v>
      </c>
      <c r="R65" s="167"/>
      <c r="S65" s="205" t="str">
        <f t="shared" si="30"/>
        <v>TO2-3.1.2</v>
      </c>
    </row>
    <row r="66" spans="1:19" s="53" customFormat="1" ht="15.75" outlineLevel="2">
      <c r="A66" s="258"/>
      <c r="B66" s="416" t="str">
        <f>'DPGF MOe TF'!B66</f>
        <v>DIVERS</v>
      </c>
      <c r="C66" s="48"/>
      <c r="D66" s="49"/>
      <c r="E66" s="50"/>
      <c r="F66" s="50"/>
      <c r="G66" s="51"/>
      <c r="H66" s="52"/>
      <c r="I66" s="105"/>
      <c r="J66" s="149"/>
      <c r="K66" s="151"/>
      <c r="L66" s="146">
        <f t="shared" si="34"/>
        <v>0</v>
      </c>
      <c r="O66" s="173"/>
      <c r="P66" s="173"/>
      <c r="Q66" s="172"/>
      <c r="R66" s="167"/>
      <c r="S66" s="205"/>
    </row>
    <row r="67" spans="1:19" s="2" customFormat="1" ht="15" customHeight="1" outlineLevel="2">
      <c r="A67" s="259" t="str">
        <f t="shared" si="31"/>
        <v>TO2-3.1.3</v>
      </c>
      <c r="B67" s="42" t="str">
        <f>'DPGF MOe TF'!B67</f>
        <v>- Réunions de Maîtrise d'Œuvre / Maîtrise d'Ouvrage</v>
      </c>
      <c r="C67" s="6" t="s">
        <v>2</v>
      </c>
      <c r="D67" s="11">
        <v>1</v>
      </c>
      <c r="E67" s="44">
        <v>1</v>
      </c>
      <c r="F67" s="44">
        <v>1</v>
      </c>
      <c r="G67" s="35">
        <v>1</v>
      </c>
      <c r="H67" s="37">
        <f t="shared" ref="H67:H69" si="36">SUM(D67:G67)</f>
        <v>4</v>
      </c>
      <c r="I67" s="9"/>
      <c r="J67" s="142">
        <v>1</v>
      </c>
      <c r="K67" s="148">
        <v>1</v>
      </c>
      <c r="L67" s="144">
        <f t="shared" si="34"/>
        <v>2</v>
      </c>
      <c r="O67" s="175" t="str">
        <f>O65</f>
        <v>TO2-3</v>
      </c>
      <c r="P67" s="176">
        <f>P65</f>
        <v>1</v>
      </c>
      <c r="Q67" s="176">
        <f>Q65+1</f>
        <v>3</v>
      </c>
      <c r="R67" s="176"/>
      <c r="S67" s="177" t="str">
        <f t="shared" si="30"/>
        <v>TO2-3.1.3</v>
      </c>
    </row>
    <row r="68" spans="1:19" s="2" customFormat="1" ht="15" customHeight="1" outlineLevel="2">
      <c r="A68" s="259" t="str">
        <f t="shared" si="31"/>
        <v>TO2-3.1.4</v>
      </c>
      <c r="B68" s="42" t="str">
        <f>'DPGF MOe TF'!B68</f>
        <v>- Reproduction et diffusion des documents</v>
      </c>
      <c r="C68" s="6" t="s">
        <v>2</v>
      </c>
      <c r="D68" s="11">
        <v>1</v>
      </c>
      <c r="E68" s="44">
        <v>1</v>
      </c>
      <c r="F68" s="44">
        <v>1</v>
      </c>
      <c r="G68" s="35">
        <v>1</v>
      </c>
      <c r="H68" s="37">
        <f t="shared" si="36"/>
        <v>4</v>
      </c>
      <c r="I68" s="9"/>
      <c r="J68" s="142">
        <v>1</v>
      </c>
      <c r="K68" s="143">
        <v>1</v>
      </c>
      <c r="L68" s="144">
        <f t="shared" si="34"/>
        <v>2</v>
      </c>
      <c r="O68" s="178" t="str">
        <f>O67</f>
        <v>TO2-3</v>
      </c>
      <c r="P68" s="176">
        <f>P67</f>
        <v>1</v>
      </c>
      <c r="Q68" s="176">
        <f>Q67+1</f>
        <v>4</v>
      </c>
      <c r="R68" s="176"/>
      <c r="S68" s="177" t="str">
        <f t="shared" si="30"/>
        <v>TO2-3.1.4</v>
      </c>
    </row>
    <row r="69" spans="1:19" s="2" customFormat="1" ht="15" customHeight="1" outlineLevel="2">
      <c r="A69" s="259" t="str">
        <f t="shared" si="31"/>
        <v>TO2-3.1.5</v>
      </c>
      <c r="B69" s="47" t="str">
        <f>'DPGF MOe TF'!B69</f>
        <v>- Autres éventuellement</v>
      </c>
      <c r="C69" s="6" t="s">
        <v>2</v>
      </c>
      <c r="D69" s="11">
        <v>1</v>
      </c>
      <c r="E69" s="44">
        <v>1</v>
      </c>
      <c r="F69" s="44">
        <v>1</v>
      </c>
      <c r="G69" s="35">
        <v>1</v>
      </c>
      <c r="H69" s="37">
        <f t="shared" si="36"/>
        <v>4</v>
      </c>
      <c r="I69" s="9"/>
      <c r="J69" s="313">
        <v>1</v>
      </c>
      <c r="K69" s="314">
        <v>1</v>
      </c>
      <c r="L69" s="315">
        <f t="shared" si="34"/>
        <v>2</v>
      </c>
      <c r="O69" s="178" t="str">
        <f>O68</f>
        <v>TO2-3</v>
      </c>
      <c r="P69" s="176">
        <f>P68</f>
        <v>1</v>
      </c>
      <c r="Q69" s="178">
        <f>Q68+1</f>
        <v>5</v>
      </c>
      <c r="R69" s="176"/>
      <c r="S69" s="177" t="str">
        <f t="shared" si="30"/>
        <v>TO2-3.1.5</v>
      </c>
    </row>
    <row r="70" spans="1:19" s="206" customFormat="1" ht="11.25" outlineLevel="1">
      <c r="A70" s="379"/>
      <c r="B70" s="380"/>
      <c r="C70" s="381"/>
      <c r="D70" s="12"/>
      <c r="E70" s="43"/>
      <c r="F70" s="43"/>
      <c r="G70" s="34"/>
      <c r="H70" s="202"/>
      <c r="I70" s="203"/>
      <c r="J70" s="149"/>
      <c r="K70" s="151"/>
      <c r="L70" s="204"/>
      <c r="O70" s="178"/>
      <c r="P70" s="178"/>
      <c r="Q70" s="176"/>
      <c r="R70" s="175"/>
      <c r="S70" s="205"/>
    </row>
    <row r="71" spans="1:19" s="15" customFormat="1" ht="19.5" outlineLevel="1">
      <c r="A71" s="318"/>
      <c r="B71" s="366" t="str">
        <f>'DPGF MOe TF'!B71</f>
        <v>TOTAL 5.2 - DCE</v>
      </c>
      <c r="C71" s="367"/>
      <c r="D71" s="368">
        <f>SUBTOTAL(9,D58:D70)</f>
        <v>8</v>
      </c>
      <c r="E71" s="369">
        <f>SUBTOTAL(9,E58:E70)</f>
        <v>8</v>
      </c>
      <c r="F71" s="369">
        <f>SUBTOTAL(9,F58:F70)</f>
        <v>8</v>
      </c>
      <c r="G71" s="370">
        <f>SUBTOTAL(9,G58:G70)</f>
        <v>8</v>
      </c>
      <c r="H71" s="371">
        <f>SUBTOTAL(9,H58:H70)</f>
        <v>32</v>
      </c>
      <c r="I71" s="372"/>
      <c r="J71" s="373">
        <f>SUBTOTAL(9,J58:J70)</f>
        <v>8</v>
      </c>
      <c r="K71" s="374">
        <f>SUBTOTAL(9,K58:K70)</f>
        <v>8</v>
      </c>
      <c r="L71" s="375">
        <f>SUBTOTAL(9,L58:L70)</f>
        <v>16</v>
      </c>
      <c r="O71" s="376"/>
      <c r="P71" s="376"/>
      <c r="Q71" s="377"/>
      <c r="R71" s="378"/>
      <c r="S71" s="429"/>
    </row>
    <row r="72" spans="1:19" s="198" customFormat="1" ht="11.25" outlineLevel="1">
      <c r="A72" s="256"/>
      <c r="B72" s="200"/>
      <c r="C72" s="201"/>
      <c r="D72" s="12"/>
      <c r="E72" s="43"/>
      <c r="F72" s="43"/>
      <c r="G72" s="34"/>
      <c r="H72" s="202"/>
      <c r="I72" s="203"/>
      <c r="J72" s="149"/>
      <c r="K72" s="150"/>
      <c r="L72" s="204"/>
      <c r="O72" s="175"/>
      <c r="P72" s="175"/>
      <c r="Q72" s="175"/>
      <c r="R72" s="175"/>
      <c r="S72" s="205"/>
    </row>
    <row r="73" spans="1:19" s="53" customFormat="1" ht="15.75" outlineLevel="1">
      <c r="A73" s="258" t="str">
        <f>S73</f>
        <v>TO2-3.2</v>
      </c>
      <c r="B73" s="104" t="str">
        <f>'DPGF MOe TF'!B73</f>
        <v>5.3 -  Assistance pendant la phase de consultation</v>
      </c>
      <c r="C73" s="48"/>
      <c r="D73" s="49"/>
      <c r="E73" s="50"/>
      <c r="F73" s="50"/>
      <c r="G73" s="51"/>
      <c r="H73" s="52"/>
      <c r="I73" s="105"/>
      <c r="J73" s="149"/>
      <c r="K73" s="151"/>
      <c r="L73" s="146">
        <f t="shared" ref="L73:L81" si="37">J73+K73</f>
        <v>0</v>
      </c>
      <c r="O73" s="170" t="str">
        <f>O57</f>
        <v>TO2-3</v>
      </c>
      <c r="P73" s="171">
        <f>P59+1</f>
        <v>2</v>
      </c>
      <c r="Q73" s="171"/>
      <c r="R73" s="171"/>
      <c r="S73" s="231" t="str">
        <f t="shared" si="14"/>
        <v>TO2-3.2</v>
      </c>
    </row>
    <row r="74" spans="1:19" s="2" customFormat="1" ht="24" outlineLevel="2">
      <c r="A74" s="259" t="str">
        <f t="shared" ref="A74:A85" si="38">S74</f>
        <v>TO2-3.2.1</v>
      </c>
      <c r="B74" s="101" t="str">
        <f>'DPGF MOe TF'!B74</f>
        <v>- Assistance à la maîtrise d’ouvrage sur les réponses à apporter aux questions posées par les candidats</v>
      </c>
      <c r="C74" s="100" t="s">
        <v>2</v>
      </c>
      <c r="D74" s="11">
        <v>1</v>
      </c>
      <c r="E74" s="44">
        <v>1</v>
      </c>
      <c r="F74" s="44">
        <v>1</v>
      </c>
      <c r="G74" s="35">
        <v>1</v>
      </c>
      <c r="H74" s="37">
        <f t="shared" ref="H74" si="39">SUM(D74:G74)</f>
        <v>4</v>
      </c>
      <c r="I74" s="9"/>
      <c r="J74" s="142">
        <v>1</v>
      </c>
      <c r="K74" s="148">
        <v>1</v>
      </c>
      <c r="L74" s="144">
        <f t="shared" si="37"/>
        <v>2</v>
      </c>
      <c r="O74" s="173" t="str">
        <f>O73</f>
        <v>TO2-3</v>
      </c>
      <c r="P74" s="173">
        <f>P73</f>
        <v>2</v>
      </c>
      <c r="Q74" s="172">
        <v>1</v>
      </c>
      <c r="R74" s="167"/>
      <c r="S74" s="205" t="str">
        <f t="shared" si="14"/>
        <v>TO2-3.2.1</v>
      </c>
    </row>
    <row r="75" spans="1:19" s="2" customFormat="1" ht="24" outlineLevel="2">
      <c r="A75" s="259" t="str">
        <f t="shared" si="38"/>
        <v>TO2-3.2.2</v>
      </c>
      <c r="B75" s="101" t="str">
        <f>'DPGF MOe TF'!B75</f>
        <v>- Organisation et visites des bâtiments avec les entreprises candidates.</v>
      </c>
      <c r="C75" s="100" t="s">
        <v>2</v>
      </c>
      <c r="D75" s="11">
        <v>1</v>
      </c>
      <c r="E75" s="44">
        <v>1</v>
      </c>
      <c r="F75" s="44">
        <v>1</v>
      </c>
      <c r="G75" s="35">
        <v>1</v>
      </c>
      <c r="H75" s="37">
        <f t="shared" ref="H75:H81" si="40">SUM(D75:G75)</f>
        <v>4</v>
      </c>
      <c r="I75" s="9"/>
      <c r="J75" s="142">
        <v>1</v>
      </c>
      <c r="K75" s="148">
        <v>1</v>
      </c>
      <c r="L75" s="144">
        <f t="shared" si="37"/>
        <v>2</v>
      </c>
      <c r="O75" s="173" t="str">
        <f>O73</f>
        <v>TO2-3</v>
      </c>
      <c r="P75" s="173">
        <f>P73</f>
        <v>2</v>
      </c>
      <c r="Q75" s="172">
        <f>Q74+1</f>
        <v>2</v>
      </c>
      <c r="R75" s="167"/>
      <c r="S75" s="205" t="str">
        <f t="shared" si="14"/>
        <v>TO2-3.2.2</v>
      </c>
    </row>
    <row r="76" spans="1:19" s="206" customFormat="1" ht="11.25" outlineLevel="1">
      <c r="A76" s="379"/>
      <c r="B76" s="380"/>
      <c r="C76" s="381"/>
      <c r="D76" s="12"/>
      <c r="E76" s="43"/>
      <c r="F76" s="43"/>
      <c r="G76" s="34"/>
      <c r="H76" s="202"/>
      <c r="I76" s="203"/>
      <c r="J76" s="149"/>
      <c r="K76" s="151"/>
      <c r="L76" s="204"/>
      <c r="O76" s="178"/>
      <c r="P76" s="178"/>
      <c r="Q76" s="176"/>
      <c r="R76" s="175"/>
      <c r="S76" s="205"/>
    </row>
    <row r="77" spans="1:19" s="15" customFormat="1" ht="19.5" outlineLevel="1">
      <c r="A77" s="318"/>
      <c r="B77" s="366" t="str">
        <f>'DPGF MOe TF'!B77</f>
        <v>TOTAL 5.3 -  Assistance pendant la phase de consultation</v>
      </c>
      <c r="C77" s="367"/>
      <c r="D77" s="368">
        <f>SUBTOTAL(9,D73:D76)</f>
        <v>2</v>
      </c>
      <c r="E77" s="369">
        <f>SUBTOTAL(9,E73:E76)</f>
        <v>2</v>
      </c>
      <c r="F77" s="369">
        <f>SUBTOTAL(9,F73:F76)</f>
        <v>2</v>
      </c>
      <c r="G77" s="370">
        <f>SUBTOTAL(9,G73:G76)</f>
        <v>2</v>
      </c>
      <c r="H77" s="371">
        <f>SUBTOTAL(9,H73:H76)</f>
        <v>8</v>
      </c>
      <c r="I77" s="372"/>
      <c r="J77" s="373">
        <f>SUBTOTAL(9,J73:J76)</f>
        <v>2</v>
      </c>
      <c r="K77" s="374">
        <f>SUBTOTAL(9,K73:K76)</f>
        <v>2</v>
      </c>
      <c r="L77" s="375">
        <f>SUBTOTAL(9,L73:L76)</f>
        <v>4</v>
      </c>
      <c r="O77" s="376"/>
      <c r="P77" s="376"/>
      <c r="Q77" s="377"/>
      <c r="R77" s="378"/>
      <c r="S77" s="429"/>
    </row>
    <row r="78" spans="1:19" s="198" customFormat="1" ht="11.25" outlineLevel="1">
      <c r="A78" s="256"/>
      <c r="B78" s="200"/>
      <c r="C78" s="201"/>
      <c r="D78" s="12"/>
      <c r="E78" s="43"/>
      <c r="F78" s="43"/>
      <c r="G78" s="34"/>
      <c r="H78" s="202"/>
      <c r="I78" s="203"/>
      <c r="J78" s="149"/>
      <c r="K78" s="150"/>
      <c r="L78" s="204"/>
      <c r="O78" s="175"/>
      <c r="P78" s="175"/>
      <c r="Q78" s="175"/>
      <c r="R78" s="175"/>
      <c r="S78" s="205"/>
    </row>
    <row r="79" spans="1:19" s="91" customFormat="1" ht="8.1" customHeight="1" outlineLevel="1">
      <c r="A79" s="260"/>
      <c r="B79" s="84"/>
      <c r="C79" s="85"/>
      <c r="D79" s="86"/>
      <c r="E79" s="87"/>
      <c r="F79" s="87"/>
      <c r="G79" s="88"/>
      <c r="H79" s="89">
        <f t="shared" si="40"/>
        <v>0</v>
      </c>
      <c r="I79" s="382"/>
      <c r="J79" s="149"/>
      <c r="K79" s="150"/>
      <c r="L79" s="146">
        <f t="shared" si="37"/>
        <v>0</v>
      </c>
      <c r="O79" s="378"/>
      <c r="P79" s="378"/>
      <c r="Q79" s="378"/>
      <c r="R79" s="378"/>
      <c r="S79" s="429" t="str">
        <f t="shared" si="14"/>
        <v/>
      </c>
    </row>
    <row r="80" spans="1:19" s="53" customFormat="1" ht="15.75" outlineLevel="1">
      <c r="A80" s="258" t="str">
        <f t="shared" si="38"/>
        <v>TO2-3.3</v>
      </c>
      <c r="B80" s="104" t="str">
        <f>'DPGF MOe TF'!B80</f>
        <v>5.4 - Assistance pour l’examen des candidatures et l’analyse des offres</v>
      </c>
      <c r="C80" s="48"/>
      <c r="D80" s="49"/>
      <c r="E80" s="50"/>
      <c r="F80" s="50"/>
      <c r="G80" s="51"/>
      <c r="H80" s="52">
        <f t="shared" si="40"/>
        <v>0</v>
      </c>
      <c r="I80" s="105"/>
      <c r="J80" s="149"/>
      <c r="K80" s="151"/>
      <c r="L80" s="146">
        <f t="shared" si="37"/>
        <v>0</v>
      </c>
      <c r="O80" s="170" t="str">
        <f>O57</f>
        <v>TO2-3</v>
      </c>
      <c r="P80" s="171">
        <f>P73+1</f>
        <v>3</v>
      </c>
      <c r="Q80" s="171"/>
      <c r="R80" s="171"/>
      <c r="S80" s="231" t="str">
        <f t="shared" si="14"/>
        <v>TO2-3.3</v>
      </c>
    </row>
    <row r="81" spans="1:19" s="111" customFormat="1" ht="15.75" outlineLevel="2">
      <c r="A81" s="265" t="str">
        <f t="shared" si="38"/>
        <v>TO2-3.3.1</v>
      </c>
      <c r="B81" s="101" t="str">
        <f>'DPGF MOe TF'!B81</f>
        <v>- Analyse des candidatures</v>
      </c>
      <c r="C81" s="110" t="s">
        <v>2</v>
      </c>
      <c r="D81" s="153">
        <v>1</v>
      </c>
      <c r="E81" s="154">
        <v>1</v>
      </c>
      <c r="F81" s="154">
        <v>1</v>
      </c>
      <c r="G81" s="155">
        <v>1</v>
      </c>
      <c r="H81" s="156">
        <f t="shared" si="40"/>
        <v>4</v>
      </c>
      <c r="J81" s="142">
        <v>1</v>
      </c>
      <c r="K81" s="143">
        <v>1</v>
      </c>
      <c r="L81" s="144">
        <f t="shared" si="37"/>
        <v>2</v>
      </c>
      <c r="O81" s="173" t="str">
        <f>O57</f>
        <v>TO2-3</v>
      </c>
      <c r="P81" s="173">
        <f t="shared" ref="O81:P82" si="41">P80</f>
        <v>3</v>
      </c>
      <c r="Q81" s="172">
        <v>1</v>
      </c>
      <c r="R81" s="167"/>
      <c r="S81" s="205" t="str">
        <f t="shared" si="14"/>
        <v>TO2-3.3.1</v>
      </c>
    </row>
    <row r="82" spans="1:19" s="423" customFormat="1" ht="15.75" outlineLevel="2">
      <c r="A82" s="417" t="str">
        <f t="shared" si="38"/>
        <v>TO2-3.3.2</v>
      </c>
      <c r="B82" s="414" t="str">
        <f>'DPGF MOe TF'!B82</f>
        <v>- Analyse des offres, comprenant :</v>
      </c>
      <c r="C82" s="418"/>
      <c r="D82" s="419"/>
      <c r="E82" s="420"/>
      <c r="F82" s="420"/>
      <c r="G82" s="421"/>
      <c r="H82" s="422"/>
      <c r="J82" s="149"/>
      <c r="K82" s="150"/>
      <c r="L82" s="146"/>
      <c r="O82" s="376" t="str">
        <f t="shared" si="41"/>
        <v>TO2-3</v>
      </c>
      <c r="P82" s="376">
        <f>P80</f>
        <v>3</v>
      </c>
      <c r="Q82" s="377">
        <f>Q81+1</f>
        <v>2</v>
      </c>
      <c r="R82" s="378"/>
      <c r="S82" s="429" t="str">
        <f t="shared" si="14"/>
        <v>TO2-3.3.2</v>
      </c>
    </row>
    <row r="83" spans="1:19" s="423" customFormat="1" ht="24" outlineLevel="2">
      <c r="A83" s="265" t="str">
        <f t="shared" si="38"/>
        <v>TO2-3.3.2.1</v>
      </c>
      <c r="B83" s="336" t="str">
        <f>'DPGF MOe TF'!B83</f>
        <v xml:space="preserve">. un pré-rapport avec une liste de questions appropriée visant à faire préciser les offres </v>
      </c>
      <c r="C83" s="110" t="s">
        <v>2</v>
      </c>
      <c r="D83" s="153">
        <v>1</v>
      </c>
      <c r="E83" s="154">
        <v>1</v>
      </c>
      <c r="F83" s="154">
        <v>1</v>
      </c>
      <c r="G83" s="155">
        <v>1</v>
      </c>
      <c r="H83" s="156">
        <f t="shared" ref="H83:H85" si="42">SUM(D83:G83)</f>
        <v>4</v>
      </c>
      <c r="J83" s="142">
        <v>1</v>
      </c>
      <c r="K83" s="143">
        <v>1</v>
      </c>
      <c r="L83" s="144">
        <f t="shared" ref="L83:L89" si="43">J83+K83</f>
        <v>2</v>
      </c>
      <c r="O83" s="376" t="str">
        <f>O59</f>
        <v>TO2-3</v>
      </c>
      <c r="P83" s="376">
        <f t="shared" ref="P83" si="44">P82</f>
        <v>3</v>
      </c>
      <c r="Q83" s="377">
        <f>Q82</f>
        <v>2</v>
      </c>
      <c r="R83" s="378">
        <v>1</v>
      </c>
      <c r="S83" s="429" t="str">
        <f t="shared" si="14"/>
        <v>TO2-3.3.2.1</v>
      </c>
    </row>
    <row r="84" spans="1:19" s="111" customFormat="1" ht="24" outlineLevel="2">
      <c r="A84" s="265" t="str">
        <f t="shared" si="38"/>
        <v>TO2-3.3.2.2</v>
      </c>
      <c r="B84" s="336" t="str">
        <f>'DPGF MOe TF'!B84</f>
        <v>. Analyse des réponses aux questions des entreprises, auditions,…</v>
      </c>
      <c r="C84" s="110" t="s">
        <v>2</v>
      </c>
      <c r="D84" s="153">
        <v>1</v>
      </c>
      <c r="E84" s="154">
        <v>1</v>
      </c>
      <c r="F84" s="154">
        <v>1</v>
      </c>
      <c r="G84" s="155">
        <v>1</v>
      </c>
      <c r="H84" s="156">
        <f t="shared" si="42"/>
        <v>4</v>
      </c>
      <c r="J84" s="142">
        <v>1</v>
      </c>
      <c r="K84" s="143">
        <v>1</v>
      </c>
      <c r="L84" s="144">
        <f t="shared" si="43"/>
        <v>2</v>
      </c>
      <c r="O84" s="173" t="str">
        <f t="shared" ref="O84" si="45">O83</f>
        <v>TO2-3</v>
      </c>
      <c r="P84" s="173">
        <f>P82</f>
        <v>3</v>
      </c>
      <c r="Q84" s="172">
        <f>Q83</f>
        <v>2</v>
      </c>
      <c r="R84" s="167">
        <f>R83+1</f>
        <v>2</v>
      </c>
      <c r="S84" s="205" t="str">
        <f t="shared" si="14"/>
        <v>TO2-3.3.2.2</v>
      </c>
    </row>
    <row r="85" spans="1:19" s="111" customFormat="1" ht="15.75" outlineLevel="2">
      <c r="A85" s="265" t="str">
        <f t="shared" si="38"/>
        <v>TO2-3.3.2.3</v>
      </c>
      <c r="B85" s="336" t="str">
        <f>'DPGF MOe TF'!B85</f>
        <v>. un rapport défnitif</v>
      </c>
      <c r="C85" s="110" t="s">
        <v>2</v>
      </c>
      <c r="D85" s="153">
        <v>1</v>
      </c>
      <c r="E85" s="154">
        <v>1</v>
      </c>
      <c r="F85" s="154">
        <v>1</v>
      </c>
      <c r="G85" s="155">
        <v>1</v>
      </c>
      <c r="H85" s="156">
        <f t="shared" si="42"/>
        <v>4</v>
      </c>
      <c r="J85" s="142">
        <v>1</v>
      </c>
      <c r="K85" s="143">
        <v>1</v>
      </c>
      <c r="L85" s="144">
        <f t="shared" si="43"/>
        <v>2</v>
      </c>
      <c r="O85" s="173" t="str">
        <f>O61</f>
        <v>TO2-3</v>
      </c>
      <c r="P85" s="173">
        <f t="shared" ref="P85" si="46">P84</f>
        <v>3</v>
      </c>
      <c r="Q85" s="172">
        <f>Q84</f>
        <v>2</v>
      </c>
      <c r="R85" s="167">
        <f>R84+1</f>
        <v>3</v>
      </c>
      <c r="S85" s="205" t="str">
        <f t="shared" si="14"/>
        <v>TO2-3.3.2.3</v>
      </c>
    </row>
    <row r="86" spans="1:19" s="53" customFormat="1" ht="15.75" outlineLevel="2">
      <c r="A86" s="258"/>
      <c r="B86" s="416" t="str">
        <f>'DPGF MOe TF'!B86</f>
        <v>DIVERS</v>
      </c>
      <c r="C86" s="48"/>
      <c r="D86" s="49"/>
      <c r="E86" s="50"/>
      <c r="F86" s="50"/>
      <c r="G86" s="51"/>
      <c r="H86" s="52"/>
      <c r="I86" s="105"/>
      <c r="J86" s="149"/>
      <c r="K86" s="151"/>
      <c r="L86" s="146">
        <f t="shared" si="43"/>
        <v>0</v>
      </c>
      <c r="O86" s="173"/>
      <c r="P86" s="173"/>
      <c r="Q86" s="172"/>
      <c r="R86" s="167"/>
      <c r="S86" s="205"/>
    </row>
    <row r="87" spans="1:19" s="2" customFormat="1" ht="15" customHeight="1" outlineLevel="2">
      <c r="A87" s="259" t="str">
        <f t="shared" ref="A87:A89" si="47">S87</f>
        <v>TO2-3.3.3</v>
      </c>
      <c r="B87" s="42" t="str">
        <f>'DPGF MOe TF'!B87</f>
        <v>- Réunions de Maîtrise d'Œuvre / Maîtrise d'Ouvrage</v>
      </c>
      <c r="C87" s="6" t="s">
        <v>2</v>
      </c>
      <c r="D87" s="11">
        <v>1</v>
      </c>
      <c r="E87" s="44">
        <v>1</v>
      </c>
      <c r="F87" s="44">
        <v>1</v>
      </c>
      <c r="G87" s="35">
        <v>1</v>
      </c>
      <c r="H87" s="37">
        <f t="shared" ref="H87:H89" si="48">SUM(D87:G87)</f>
        <v>4</v>
      </c>
      <c r="I87" s="9"/>
      <c r="J87" s="142">
        <v>1</v>
      </c>
      <c r="K87" s="148">
        <v>1</v>
      </c>
      <c r="L87" s="144">
        <f t="shared" si="43"/>
        <v>2</v>
      </c>
      <c r="O87" s="175" t="str">
        <f>O85</f>
        <v>TO2-3</v>
      </c>
      <c r="P87" s="176">
        <f>P85</f>
        <v>3</v>
      </c>
      <c r="Q87" s="176">
        <f>Q85+1</f>
        <v>3</v>
      </c>
      <c r="R87" s="176"/>
      <c r="S87" s="177" t="str">
        <f t="shared" ref="S87:S89" si="49">IF(R87&lt;&gt;0,O87&amp;"."&amp;P87&amp;"."&amp;Q87&amp;"."&amp;R87,IF(Q87&lt;&gt;0,O87&amp;"."&amp;P87&amp;"."&amp;Q87,IF(P87&lt;&gt;0,O87&amp;"."&amp;P87,IF(O87&lt;&gt;0,O87,""))))</f>
        <v>TO2-3.3.3</v>
      </c>
    </row>
    <row r="88" spans="1:19" s="2" customFormat="1" ht="15" customHeight="1" outlineLevel="2">
      <c r="A88" s="259" t="str">
        <f t="shared" si="47"/>
        <v>TO2-3.3.4</v>
      </c>
      <c r="B88" s="42" t="str">
        <f>'DPGF MOe TF'!B88</f>
        <v>- Reproduction et diffusion des documents</v>
      </c>
      <c r="C88" s="6" t="s">
        <v>2</v>
      </c>
      <c r="D88" s="11">
        <v>1</v>
      </c>
      <c r="E88" s="44">
        <v>1</v>
      </c>
      <c r="F88" s="44">
        <v>1</v>
      </c>
      <c r="G88" s="35">
        <v>1</v>
      </c>
      <c r="H88" s="37">
        <f t="shared" si="48"/>
        <v>4</v>
      </c>
      <c r="I88" s="9"/>
      <c r="J88" s="142">
        <v>1</v>
      </c>
      <c r="K88" s="143">
        <v>1</v>
      </c>
      <c r="L88" s="144">
        <f t="shared" si="43"/>
        <v>2</v>
      </c>
      <c r="O88" s="178" t="str">
        <f>O87</f>
        <v>TO2-3</v>
      </c>
      <c r="P88" s="176">
        <f>P87</f>
        <v>3</v>
      </c>
      <c r="Q88" s="176">
        <f>Q87+1</f>
        <v>4</v>
      </c>
      <c r="R88" s="176"/>
      <c r="S88" s="177" t="str">
        <f t="shared" si="49"/>
        <v>TO2-3.3.4</v>
      </c>
    </row>
    <row r="89" spans="1:19" s="2" customFormat="1" ht="15" customHeight="1" outlineLevel="2">
      <c r="A89" s="259" t="str">
        <f t="shared" si="47"/>
        <v>TO2-3.3.5</v>
      </c>
      <c r="B89" s="47" t="str">
        <f>'DPGF MOe TF'!B89</f>
        <v>- Autres éventuellement</v>
      </c>
      <c r="C89" s="6" t="s">
        <v>2</v>
      </c>
      <c r="D89" s="11">
        <v>1</v>
      </c>
      <c r="E89" s="44">
        <v>1</v>
      </c>
      <c r="F89" s="44">
        <v>1</v>
      </c>
      <c r="G89" s="35">
        <v>1</v>
      </c>
      <c r="H89" s="37">
        <f t="shared" si="48"/>
        <v>4</v>
      </c>
      <c r="I89" s="9"/>
      <c r="J89" s="313">
        <v>1</v>
      </c>
      <c r="K89" s="314">
        <v>1</v>
      </c>
      <c r="L89" s="315">
        <f t="shared" si="43"/>
        <v>2</v>
      </c>
      <c r="O89" s="178" t="str">
        <f>O88</f>
        <v>TO2-3</v>
      </c>
      <c r="P89" s="176">
        <f>P88</f>
        <v>3</v>
      </c>
      <c r="Q89" s="178">
        <f>Q88+1</f>
        <v>5</v>
      </c>
      <c r="R89" s="176"/>
      <c r="S89" s="177" t="str">
        <f t="shared" si="49"/>
        <v>TO2-3.3.5</v>
      </c>
    </row>
    <row r="90" spans="1:19" s="206" customFormat="1" ht="11.25" outlineLevel="1">
      <c r="A90" s="379"/>
      <c r="B90" s="380"/>
      <c r="C90" s="381"/>
      <c r="D90" s="12"/>
      <c r="E90" s="43"/>
      <c r="F90" s="43"/>
      <c r="G90" s="34"/>
      <c r="H90" s="202"/>
      <c r="I90" s="203"/>
      <c r="J90" s="149"/>
      <c r="K90" s="151"/>
      <c r="L90" s="204"/>
      <c r="O90" s="178"/>
      <c r="P90" s="178"/>
      <c r="Q90" s="176"/>
      <c r="R90" s="175"/>
      <c r="S90" s="205"/>
    </row>
    <row r="91" spans="1:19" s="15" customFormat="1" ht="19.5" outlineLevel="1">
      <c r="A91" s="318"/>
      <c r="B91" s="383" t="str">
        <f>'DPGF MOe TF'!B91</f>
        <v>TOTAL 5.4 - Assistance pour l’examen des candidatures et l’analyse des offres</v>
      </c>
      <c r="C91" s="367"/>
      <c r="D91" s="368">
        <f>SUBTOTAL(9,D80:D90)</f>
        <v>7</v>
      </c>
      <c r="E91" s="369">
        <f>SUBTOTAL(9,E80:E90)</f>
        <v>7</v>
      </c>
      <c r="F91" s="369">
        <f>SUBTOTAL(9,F80:F90)</f>
        <v>7</v>
      </c>
      <c r="G91" s="370">
        <f>SUBTOTAL(9,G80:G90)</f>
        <v>7</v>
      </c>
      <c r="H91" s="371">
        <f>SUBTOTAL(9,H80:H90)</f>
        <v>28</v>
      </c>
      <c r="I91" s="372"/>
      <c r="J91" s="373">
        <f>SUBTOTAL(9,J80:J90)</f>
        <v>7</v>
      </c>
      <c r="K91" s="374">
        <f>SUBTOTAL(9,K80:K90)</f>
        <v>7</v>
      </c>
      <c r="L91" s="375">
        <f>SUBTOTAL(9,L80:L90)</f>
        <v>14</v>
      </c>
      <c r="O91" s="376"/>
      <c r="P91" s="376"/>
      <c r="Q91" s="377"/>
      <c r="R91" s="378"/>
      <c r="S91" s="429"/>
    </row>
    <row r="92" spans="1:19" s="198" customFormat="1" ht="11.25" outlineLevel="1">
      <c r="A92" s="256"/>
      <c r="B92" s="200"/>
      <c r="C92" s="201"/>
      <c r="D92" s="12"/>
      <c r="E92" s="43"/>
      <c r="F92" s="43"/>
      <c r="G92" s="34"/>
      <c r="H92" s="202"/>
      <c r="I92" s="203"/>
      <c r="J92" s="149"/>
      <c r="K92" s="150"/>
      <c r="L92" s="204"/>
      <c r="O92" s="175"/>
      <c r="P92" s="175"/>
      <c r="Q92" s="175"/>
      <c r="R92" s="175"/>
      <c r="S92" s="205"/>
    </row>
    <row r="93" spans="1:19" s="53" customFormat="1" ht="15.75" outlineLevel="1">
      <c r="A93" s="258" t="str">
        <f t="shared" ref="A93:A94" si="50">S93</f>
        <v>TO2-3.4</v>
      </c>
      <c r="B93" s="104" t="str">
        <f>'DPGF MOe TF'!B93</f>
        <v>5.5 - Assistance préalable à la notification des marchés</v>
      </c>
      <c r="C93" s="48"/>
      <c r="D93" s="49"/>
      <c r="E93" s="50"/>
      <c r="F93" s="50"/>
      <c r="G93" s="51"/>
      <c r="H93" s="52">
        <f t="shared" ref="H93:H94" si="51">SUM(D93:G93)</f>
        <v>0</v>
      </c>
      <c r="I93" s="105"/>
      <c r="J93" s="149"/>
      <c r="K93" s="151"/>
      <c r="L93" s="146">
        <f t="shared" ref="L93:L98" si="52">J93+K93</f>
        <v>0</v>
      </c>
      <c r="O93" s="170" t="str">
        <f>O89</f>
        <v>TO2-3</v>
      </c>
      <c r="P93" s="171">
        <f>P84+1</f>
        <v>4</v>
      </c>
      <c r="Q93" s="171"/>
      <c r="R93" s="171"/>
      <c r="S93" s="231" t="str">
        <f t="shared" ref="S93:S94" si="53">IF(R93&lt;&gt;0,O93&amp;"."&amp;P93&amp;"."&amp;Q93&amp;"."&amp;R93,IF(Q93&lt;&gt;0,O93&amp;"."&amp;P93&amp;"."&amp;Q93,IF(P93&lt;&gt;0,O93&amp;"."&amp;P93,IF(O93&lt;&gt;0,O93,""))))</f>
        <v>TO2-3.4</v>
      </c>
    </row>
    <row r="94" spans="1:19" s="111" customFormat="1" ht="24" outlineLevel="2">
      <c r="A94" s="265" t="str">
        <f t="shared" si="50"/>
        <v>TO2-3.4.1</v>
      </c>
      <c r="B94" s="101" t="str">
        <f>'DPGF MOe TF'!B94</f>
        <v>- Assistance à la Maîtrise d'Ouvrage à la mise au point des marchés de travaux</v>
      </c>
      <c r="C94" s="110" t="s">
        <v>2</v>
      </c>
      <c r="D94" s="153">
        <v>1</v>
      </c>
      <c r="E94" s="154">
        <v>1</v>
      </c>
      <c r="F94" s="154">
        <v>1</v>
      </c>
      <c r="G94" s="155">
        <v>1</v>
      </c>
      <c r="H94" s="156">
        <f t="shared" si="51"/>
        <v>4</v>
      </c>
      <c r="J94" s="142">
        <v>1</v>
      </c>
      <c r="K94" s="143">
        <v>1</v>
      </c>
      <c r="L94" s="144">
        <f t="shared" si="52"/>
        <v>2</v>
      </c>
      <c r="O94" s="173" t="str">
        <f>O93</f>
        <v>TO2-3</v>
      </c>
      <c r="P94" s="173">
        <f t="shared" ref="P94" si="54">P93</f>
        <v>4</v>
      </c>
      <c r="Q94" s="172">
        <v>1</v>
      </c>
      <c r="R94" s="167"/>
      <c r="S94" s="205" t="str">
        <f t="shared" si="53"/>
        <v>TO2-3.4.1</v>
      </c>
    </row>
    <row r="95" spans="1:19" s="206" customFormat="1" ht="11.25" outlineLevel="1">
      <c r="A95" s="379"/>
      <c r="B95" s="380"/>
      <c r="C95" s="381"/>
      <c r="D95" s="12"/>
      <c r="E95" s="43"/>
      <c r="F95" s="43"/>
      <c r="G95" s="34"/>
      <c r="H95" s="202"/>
      <c r="I95" s="203"/>
      <c r="J95" s="149"/>
      <c r="K95" s="151"/>
      <c r="L95" s="204"/>
      <c r="O95" s="178"/>
      <c r="P95" s="178"/>
      <c r="Q95" s="176"/>
      <c r="R95" s="175"/>
      <c r="S95" s="205"/>
    </row>
    <row r="96" spans="1:19" s="15" customFormat="1" ht="18" customHeight="1" outlineLevel="1">
      <c r="A96" s="318"/>
      <c r="B96" s="383" t="str">
        <f>'DPGF MOe TF'!B96</f>
        <v>TOTAL 5.5 - Assistance préalable à la notification des marchés</v>
      </c>
      <c r="C96" s="367"/>
      <c r="D96" s="368">
        <f>SUBTOTAL(9,D93:D95)</f>
        <v>1</v>
      </c>
      <c r="E96" s="369">
        <f t="shared" ref="E96:F96" si="55">SUBTOTAL(9,E93:E95)</f>
        <v>1</v>
      </c>
      <c r="F96" s="369">
        <f t="shared" si="55"/>
        <v>1</v>
      </c>
      <c r="G96" s="370">
        <f>SUBTOTAL(9,G93:G95)</f>
        <v>1</v>
      </c>
      <c r="H96" s="371">
        <f>SUBTOTAL(9,H93:H95)</f>
        <v>4</v>
      </c>
      <c r="I96" s="372"/>
      <c r="J96" s="373">
        <f>SUBTOTAL(9,J93:J95)</f>
        <v>1</v>
      </c>
      <c r="K96" s="374">
        <f t="shared" ref="K96:L96" si="56">SUBTOTAL(9,K93:K95)</f>
        <v>1</v>
      </c>
      <c r="L96" s="375">
        <f t="shared" si="56"/>
        <v>2</v>
      </c>
      <c r="O96" s="376"/>
      <c r="P96" s="376"/>
      <c r="Q96" s="377"/>
      <c r="R96" s="378"/>
      <c r="S96" s="429"/>
    </row>
    <row r="97" spans="1:19" s="198" customFormat="1" ht="11.25" outlineLevel="1">
      <c r="A97" s="256"/>
      <c r="B97" s="200"/>
      <c r="C97" s="201"/>
      <c r="D97" s="12"/>
      <c r="E97" s="43"/>
      <c r="F97" s="43"/>
      <c r="G97" s="34"/>
      <c r="H97" s="202"/>
      <c r="I97" s="203"/>
      <c r="J97" s="149"/>
      <c r="K97" s="150"/>
      <c r="L97" s="204"/>
      <c r="O97" s="175"/>
      <c r="P97" s="175"/>
      <c r="Q97" s="175"/>
      <c r="R97" s="175"/>
      <c r="S97" s="205"/>
    </row>
    <row r="98" spans="1:19" s="1" customFormat="1" ht="15" customHeight="1" outlineLevel="1" thickBot="1">
      <c r="A98" s="321"/>
      <c r="B98" s="322"/>
      <c r="C98" s="323"/>
      <c r="D98" s="324"/>
      <c r="E98" s="325"/>
      <c r="F98" s="325"/>
      <c r="G98" s="326"/>
      <c r="H98" s="327"/>
      <c r="I98" s="331"/>
      <c r="J98" s="328"/>
      <c r="K98" s="329"/>
      <c r="L98" s="330">
        <f t="shared" si="52"/>
        <v>0</v>
      </c>
      <c r="O98" s="167"/>
      <c r="P98" s="167"/>
      <c r="Q98" s="167"/>
      <c r="R98" s="167"/>
      <c r="S98" s="205" t="str">
        <f t="shared" ref="S98" si="57">IF(R98&lt;&gt;0,O98&amp;"."&amp;P98&amp;"."&amp;Q98&amp;"."&amp;R98,IF(Q98&lt;&gt;0,O98&amp;"."&amp;P98&amp;"."&amp;Q98,IF(P98&lt;&gt;0,O98&amp;"."&amp;P98,IF(O98&lt;&gt;0,O98,""))))</f>
        <v/>
      </c>
    </row>
    <row r="99" spans="1:19" s="2" customFormat="1" ht="24.95" customHeight="1" thickBot="1">
      <c r="A99" s="341"/>
      <c r="B99" s="365" t="str">
        <f>"TOTAL "&amp;B57</f>
        <v>TOTAL 5 - ACT</v>
      </c>
      <c r="C99" s="390"/>
      <c r="D99" s="391">
        <f>SUBTOTAL(9,D57:D98)</f>
        <v>18</v>
      </c>
      <c r="E99" s="344">
        <f>SUBTOTAL(9,E57:E98)</f>
        <v>18</v>
      </c>
      <c r="F99" s="344">
        <f>SUBTOTAL(9,F57:F98)</f>
        <v>18</v>
      </c>
      <c r="G99" s="345">
        <f>SUBTOTAL(9,G57:G98)</f>
        <v>18</v>
      </c>
      <c r="H99" s="346">
        <f>SUBTOTAL(9,H57:H98)</f>
        <v>72</v>
      </c>
      <c r="I99" s="339"/>
      <c r="J99" s="398">
        <f>SUBTOTAL(9,J57:J98)</f>
        <v>18</v>
      </c>
      <c r="K99" s="399">
        <f>SUBTOTAL(9,K57:K98)</f>
        <v>18</v>
      </c>
      <c r="L99" s="400">
        <f>SUBTOTAL(9,L57:L98)</f>
        <v>36</v>
      </c>
      <c r="O99" s="340"/>
      <c r="P99" s="340"/>
      <c r="Q99" s="340"/>
      <c r="R99" s="340"/>
      <c r="S99" s="428"/>
    </row>
    <row r="100" spans="1:19" s="206" customFormat="1" ht="12" thickTop="1">
      <c r="A100" s="300"/>
      <c r="B100" s="207"/>
      <c r="C100" s="208"/>
      <c r="D100" s="30"/>
      <c r="E100" s="45"/>
      <c r="F100" s="45"/>
      <c r="G100" s="33"/>
      <c r="H100" s="209"/>
      <c r="I100" s="203"/>
      <c r="J100" s="142"/>
      <c r="K100" s="148"/>
      <c r="L100" s="217">
        <f t="shared" ref="L100" si="58">J100+K100</f>
        <v>0</v>
      </c>
      <c r="O100" s="175"/>
      <c r="P100" s="175"/>
      <c r="Q100" s="175"/>
      <c r="R100" s="175"/>
      <c r="S100" s="205" t="str">
        <f t="shared" ref="S100" si="59">IF(R100&lt;&gt;0,O100&amp;"."&amp;P100&amp;"."&amp;Q100&amp;"."&amp;R100,IF(Q100&lt;&gt;0,O100&amp;"."&amp;P100&amp;"."&amp;Q100,IF(P100&lt;&gt;0,O100&amp;"."&amp;P100,IF(O100&lt;&gt;0,O100,""))))</f>
        <v/>
      </c>
    </row>
    <row r="101" spans="1:19" s="206" customFormat="1" ht="9.9499999999999993" customHeight="1" thickBot="1">
      <c r="A101" s="300"/>
      <c r="B101" s="207"/>
      <c r="C101" s="208"/>
      <c r="D101" s="30"/>
      <c r="E101" s="45"/>
      <c r="F101" s="45"/>
      <c r="G101" s="33"/>
      <c r="H101" s="209"/>
      <c r="I101" s="203"/>
      <c r="J101" s="126"/>
      <c r="K101" s="127"/>
      <c r="L101" s="191"/>
      <c r="O101" s="175"/>
      <c r="P101" s="175"/>
      <c r="Q101" s="175"/>
      <c r="R101" s="175"/>
      <c r="S101" s="205"/>
    </row>
    <row r="102" spans="1:19" s="83" customFormat="1" ht="19.5" thickBot="1">
      <c r="A102" s="317" t="str">
        <f>S102</f>
        <v>TO2-4</v>
      </c>
      <c r="B102" s="316" t="str">
        <f>'Récap. MOe'!B19</f>
        <v>6 - VISA / DET</v>
      </c>
      <c r="C102" s="82"/>
      <c r="D102" s="299"/>
      <c r="E102" s="292"/>
      <c r="F102" s="292"/>
      <c r="G102" s="293"/>
      <c r="H102" s="309"/>
      <c r="I102" s="9"/>
      <c r="J102" s="310"/>
      <c r="K102" s="311"/>
      <c r="L102" s="312"/>
      <c r="O102" s="168" t="s">
        <v>101</v>
      </c>
      <c r="P102" s="169"/>
      <c r="Q102" s="169"/>
      <c r="R102" s="169"/>
      <c r="S102" s="427" t="str">
        <f>IF(R102&lt;&gt;0,O102&amp;"."&amp;P102&amp;"."&amp;Q102&amp;"."&amp;R102,IF(Q102&lt;&gt;0,O102&amp;"."&amp;P102&amp;"."&amp;Q102,IF(P102&lt;&gt;0,O102&amp;"."&amp;P102,IF(O102&lt;&gt;0,O102,""))))</f>
        <v>TO2-4</v>
      </c>
    </row>
    <row r="103" spans="1:19" s="198" customFormat="1" ht="11.25" outlineLevel="1">
      <c r="A103" s="256"/>
      <c r="B103" s="200"/>
      <c r="C103" s="201"/>
      <c r="D103" s="12"/>
      <c r="E103" s="43"/>
      <c r="F103" s="43"/>
      <c r="G103" s="34"/>
      <c r="H103" s="202">
        <f>D103+G103</f>
        <v>0</v>
      </c>
      <c r="I103" s="203"/>
      <c r="J103" s="141"/>
      <c r="K103" s="145"/>
      <c r="L103" s="204">
        <f>J103+K103</f>
        <v>0</v>
      </c>
      <c r="O103" s="175"/>
      <c r="P103" s="175"/>
      <c r="Q103" s="175"/>
      <c r="R103" s="175"/>
      <c r="S103" s="205" t="str">
        <f t="shared" ref="S103:S109" si="60">IF(R103&lt;&gt;0,O103&amp;"."&amp;P103&amp;"."&amp;Q103&amp;"."&amp;R103,IF(Q103&lt;&gt;0,O103&amp;"."&amp;P103&amp;"."&amp;Q103,IF(P103&lt;&gt;0,O103&amp;"."&amp;P103,IF(O103&lt;&gt;0,O103,""))))</f>
        <v/>
      </c>
    </row>
    <row r="104" spans="1:19" s="53" customFormat="1" ht="15" outlineLevel="1">
      <c r="A104" s="258" t="str">
        <f t="shared" ref="A104:A109" si="61">S104</f>
        <v>TO2-4.1</v>
      </c>
      <c r="B104" s="104" t="str">
        <f>'DPGF MOe TF'!B104</f>
        <v>PREPARATION DE CHANTIER</v>
      </c>
      <c r="C104" s="48"/>
      <c r="D104" s="49"/>
      <c r="E104" s="50"/>
      <c r="F104" s="50"/>
      <c r="G104" s="51"/>
      <c r="H104" s="52"/>
      <c r="I104" s="105"/>
      <c r="J104" s="147"/>
      <c r="K104" s="145"/>
      <c r="L104" s="146">
        <f>J104+K104</f>
        <v>0</v>
      </c>
      <c r="O104" s="179" t="str">
        <f>O102</f>
        <v>TO2-4</v>
      </c>
      <c r="P104" s="179">
        <v>1</v>
      </c>
      <c r="Q104" s="179"/>
      <c r="R104" s="179"/>
      <c r="S104" s="231" t="str">
        <f t="shared" si="60"/>
        <v>TO2-4.1</v>
      </c>
    </row>
    <row r="105" spans="1:19" s="2" customFormat="1" ht="29.25" customHeight="1" outlineLevel="1">
      <c r="A105" s="259" t="str">
        <f t="shared" si="61"/>
        <v>TO2-4.1.1</v>
      </c>
      <c r="B105" s="101" t="str">
        <f>'DPGF MOe TF'!B105</f>
        <v>- Organisation et direction des réunions de chantier hebdomadaires
     (y compris établissement et diffusion des P.V.)</v>
      </c>
      <c r="C105" s="100" t="s">
        <v>2</v>
      </c>
      <c r="D105" s="11">
        <v>1</v>
      </c>
      <c r="E105" s="44">
        <v>1</v>
      </c>
      <c r="F105" s="44">
        <v>1</v>
      </c>
      <c r="G105" s="35">
        <v>1</v>
      </c>
      <c r="H105" s="37">
        <f>SUM(D105:G105)</f>
        <v>4</v>
      </c>
      <c r="I105" s="9"/>
      <c r="J105" s="142">
        <v>1</v>
      </c>
      <c r="K105" s="148">
        <v>1</v>
      </c>
      <c r="L105" s="144">
        <f>J105+K105</f>
        <v>2</v>
      </c>
      <c r="O105" s="175" t="str">
        <f>O102</f>
        <v>TO2-4</v>
      </c>
      <c r="P105" s="176">
        <f>P104</f>
        <v>1</v>
      </c>
      <c r="Q105" s="176">
        <v>1</v>
      </c>
      <c r="R105" s="176"/>
      <c r="S105" s="177" t="str">
        <f t="shared" si="60"/>
        <v>TO2-4.1.1</v>
      </c>
    </row>
    <row r="106" spans="1:19" s="2" customFormat="1" ht="18.75" outlineLevel="1">
      <c r="A106" s="259" t="str">
        <f t="shared" si="61"/>
        <v>TO2-4.1.2</v>
      </c>
      <c r="B106" s="102" t="str">
        <f>'DPGF MOe TF'!B106</f>
        <v xml:space="preserve">- Établissement du calendrier d'exécution des travaux </v>
      </c>
      <c r="C106" s="100" t="s">
        <v>2</v>
      </c>
      <c r="D106" s="11">
        <v>1</v>
      </c>
      <c r="E106" s="44">
        <v>1</v>
      </c>
      <c r="F106" s="44">
        <v>1</v>
      </c>
      <c r="G106" s="35">
        <v>1</v>
      </c>
      <c r="H106" s="37">
        <f t="shared" ref="H106:H122" si="62">SUM(D106:G106)</f>
        <v>4</v>
      </c>
      <c r="I106" s="9"/>
      <c r="J106" s="142">
        <v>1</v>
      </c>
      <c r="K106" s="148">
        <v>1</v>
      </c>
      <c r="L106" s="144">
        <f t="shared" ref="L106:L122" si="63">J106+K106</f>
        <v>2</v>
      </c>
      <c r="O106" s="175" t="str">
        <f>O105</f>
        <v>TO2-4</v>
      </c>
      <c r="P106" s="176">
        <f t="shared" ref="P106" si="64">P105</f>
        <v>1</v>
      </c>
      <c r="Q106" s="176">
        <f>P106+Q105</f>
        <v>2</v>
      </c>
      <c r="R106" s="176"/>
      <c r="S106" s="177" t="str">
        <f t="shared" si="60"/>
        <v>TO2-4.1.2</v>
      </c>
    </row>
    <row r="107" spans="1:19" s="2" customFormat="1" ht="24" outlineLevel="1">
      <c r="A107" s="259" t="str">
        <f t="shared" si="61"/>
        <v>TO2-4.1.3</v>
      </c>
      <c r="B107" s="102" t="str">
        <f>'DPGF MOe TF'!B107</f>
        <v>- Vérification de la conformité de l'ensemble des
   documents constituant les études d'exécution (Visa)</v>
      </c>
      <c r="C107" s="100" t="s">
        <v>2</v>
      </c>
      <c r="D107" s="11">
        <v>1</v>
      </c>
      <c r="E107" s="44">
        <v>1</v>
      </c>
      <c r="F107" s="44">
        <v>1</v>
      </c>
      <c r="G107" s="35">
        <v>1</v>
      </c>
      <c r="H107" s="37">
        <f t="shared" si="62"/>
        <v>4</v>
      </c>
      <c r="I107" s="9"/>
      <c r="J107" s="142">
        <v>1</v>
      </c>
      <c r="K107" s="148">
        <v>1</v>
      </c>
      <c r="L107" s="144">
        <f t="shared" si="63"/>
        <v>2</v>
      </c>
      <c r="O107" s="175" t="str">
        <f>O104</f>
        <v>TO2-4</v>
      </c>
      <c r="P107" s="176">
        <f>P106</f>
        <v>1</v>
      </c>
      <c r="Q107" s="176">
        <f>P107+Q106</f>
        <v>3</v>
      </c>
      <c r="R107" s="176"/>
      <c r="S107" s="177" t="str">
        <f t="shared" si="60"/>
        <v>TO2-4.1.3</v>
      </c>
    </row>
    <row r="108" spans="1:19" s="2" customFormat="1" ht="18.75" outlineLevel="1">
      <c r="A108" s="259" t="str">
        <f t="shared" si="61"/>
        <v>TO2-4.1.4</v>
      </c>
      <c r="B108" s="102" t="str">
        <f>'DPGF MOe TF'!B108</f>
        <v>- Reproduction et diffusion des documents</v>
      </c>
      <c r="C108" s="100" t="s">
        <v>2</v>
      </c>
      <c r="D108" s="11">
        <v>1</v>
      </c>
      <c r="E108" s="44">
        <v>1</v>
      </c>
      <c r="F108" s="44">
        <v>1</v>
      </c>
      <c r="G108" s="35">
        <v>1</v>
      </c>
      <c r="H108" s="37">
        <f t="shared" si="62"/>
        <v>4</v>
      </c>
      <c r="I108" s="9"/>
      <c r="J108" s="142">
        <v>1</v>
      </c>
      <c r="K108" s="148">
        <v>1</v>
      </c>
      <c r="L108" s="144">
        <f t="shared" si="63"/>
        <v>2</v>
      </c>
      <c r="O108" s="175" t="str">
        <f>O104</f>
        <v>TO2-4</v>
      </c>
      <c r="P108" s="176">
        <f>P106</f>
        <v>1</v>
      </c>
      <c r="Q108" s="176">
        <f t="shared" ref="Q108:Q109" si="65">P108+Q107</f>
        <v>4</v>
      </c>
      <c r="R108" s="176"/>
      <c r="S108" s="177" t="str">
        <f t="shared" si="60"/>
        <v>TO2-4.1.4</v>
      </c>
    </row>
    <row r="109" spans="1:19" s="2" customFormat="1" ht="18.75" outlineLevel="1">
      <c r="A109" s="259" t="str">
        <f t="shared" si="61"/>
        <v>TO2-4.1.5</v>
      </c>
      <c r="B109" s="102" t="str">
        <f>'DPGF MOe TF'!B109</f>
        <v>- Autres éventuellement</v>
      </c>
      <c r="C109" s="100" t="s">
        <v>2</v>
      </c>
      <c r="D109" s="11">
        <v>1</v>
      </c>
      <c r="E109" s="44">
        <v>1</v>
      </c>
      <c r="F109" s="44">
        <v>1</v>
      </c>
      <c r="G109" s="35">
        <v>1</v>
      </c>
      <c r="H109" s="37">
        <f t="shared" si="62"/>
        <v>4</v>
      </c>
      <c r="I109" s="9"/>
      <c r="J109" s="142">
        <v>1</v>
      </c>
      <c r="K109" s="148">
        <v>1</v>
      </c>
      <c r="L109" s="144">
        <f t="shared" si="63"/>
        <v>2</v>
      </c>
      <c r="O109" s="175" t="str">
        <f>O105</f>
        <v>TO2-4</v>
      </c>
      <c r="P109" s="176">
        <f>P107</f>
        <v>1</v>
      </c>
      <c r="Q109" s="176">
        <f t="shared" si="65"/>
        <v>5</v>
      </c>
      <c r="R109" s="176"/>
      <c r="S109" s="177" t="str">
        <f t="shared" si="60"/>
        <v>TO2-4.1.5</v>
      </c>
    </row>
    <row r="110" spans="1:19" s="358" customFormat="1" ht="11.25" outlineLevel="1">
      <c r="A110" s="256"/>
      <c r="B110" s="200"/>
      <c r="C110" s="201"/>
      <c r="D110" s="12"/>
      <c r="E110" s="43"/>
      <c r="F110" s="43"/>
      <c r="G110" s="34"/>
      <c r="H110" s="202">
        <f t="shared" si="62"/>
        <v>0</v>
      </c>
      <c r="I110" s="203"/>
      <c r="J110" s="149"/>
      <c r="K110" s="150"/>
      <c r="L110" s="204">
        <f t="shared" si="63"/>
        <v>0</v>
      </c>
      <c r="O110" s="178"/>
      <c r="P110" s="176"/>
      <c r="Q110" s="178"/>
      <c r="R110" s="176"/>
      <c r="S110" s="177"/>
    </row>
    <row r="111" spans="1:19" s="53" customFormat="1" ht="15" outlineLevel="1">
      <c r="A111" s="258" t="str">
        <f t="shared" ref="A111:A116" si="66">S111</f>
        <v>TO2-4.2</v>
      </c>
      <c r="B111" s="104" t="str">
        <f>'DPGF MOe TF'!B111</f>
        <v>PHASE EXECUTION DES TRAVAUX</v>
      </c>
      <c r="C111" s="48"/>
      <c r="D111" s="49"/>
      <c r="E111" s="50"/>
      <c r="F111" s="50"/>
      <c r="G111" s="51"/>
      <c r="H111" s="52">
        <f t="shared" si="62"/>
        <v>0</v>
      </c>
      <c r="I111" s="105"/>
      <c r="J111" s="149"/>
      <c r="K111" s="151"/>
      <c r="L111" s="146">
        <f t="shared" si="63"/>
        <v>0</v>
      </c>
      <c r="O111" s="179" t="str">
        <f>O102</f>
        <v>TO2-4</v>
      </c>
      <c r="P111" s="179">
        <f>P104+1</f>
        <v>2</v>
      </c>
      <c r="Q111" s="179"/>
      <c r="R111" s="179"/>
      <c r="S111" s="231" t="str">
        <f t="shared" ref="S111:S116" si="67">IF(R111&lt;&gt;0,O111&amp;"."&amp;P111&amp;"."&amp;Q111&amp;"."&amp;R111,IF(Q111&lt;&gt;0,O111&amp;"."&amp;P111&amp;"."&amp;Q111,IF(P111&lt;&gt;0,O111&amp;"."&amp;P111,IF(O111&lt;&gt;0,O111,""))))</f>
        <v>TO2-4.2</v>
      </c>
    </row>
    <row r="112" spans="1:19" s="2" customFormat="1" ht="30" customHeight="1" outlineLevel="1">
      <c r="A112" s="259" t="str">
        <f t="shared" si="66"/>
        <v>TO2-4.2.1</v>
      </c>
      <c r="B112" s="101" t="str">
        <f>'DPGF MOe TF'!B112</f>
        <v>- Organisation et direction des réunions de chantier hebdomadaires
     (y compris établissement et diffusion des P.V.)</v>
      </c>
      <c r="C112" s="100" t="s">
        <v>2</v>
      </c>
      <c r="D112" s="11">
        <v>1</v>
      </c>
      <c r="E112" s="44">
        <v>1</v>
      </c>
      <c r="F112" s="44">
        <v>1</v>
      </c>
      <c r="G112" s="35">
        <v>1</v>
      </c>
      <c r="H112" s="37">
        <f t="shared" si="62"/>
        <v>4</v>
      </c>
      <c r="I112" s="9"/>
      <c r="J112" s="142">
        <v>1</v>
      </c>
      <c r="K112" s="148">
        <v>1</v>
      </c>
      <c r="L112" s="144">
        <f t="shared" si="63"/>
        <v>2</v>
      </c>
      <c r="O112" s="175" t="str">
        <f>O102</f>
        <v>TO2-4</v>
      </c>
      <c r="P112" s="176">
        <f>P111</f>
        <v>2</v>
      </c>
      <c r="Q112" s="176">
        <v>1</v>
      </c>
      <c r="R112" s="176"/>
      <c r="S112" s="177" t="str">
        <f t="shared" si="67"/>
        <v>TO2-4.2.1</v>
      </c>
    </row>
    <row r="113" spans="1:20" s="2" customFormat="1" ht="36" outlineLevel="1">
      <c r="A113" s="259" t="str">
        <f t="shared" si="66"/>
        <v>TO2-4.2.2</v>
      </c>
      <c r="B113" s="101" t="str">
        <f>'DPGF MOe TF'!B113</f>
        <v>- Suivi de l'avancement des travaux et de la conformité
    qualitative et quantitative de la réalisation des travaux
    avec les pièces de marché.</v>
      </c>
      <c r="C113" s="100" t="s">
        <v>2</v>
      </c>
      <c r="D113" s="11">
        <v>1</v>
      </c>
      <c r="E113" s="44">
        <v>1</v>
      </c>
      <c r="F113" s="44">
        <v>1</v>
      </c>
      <c r="G113" s="35">
        <v>1</v>
      </c>
      <c r="H113" s="37">
        <f t="shared" si="62"/>
        <v>4</v>
      </c>
      <c r="I113" s="9"/>
      <c r="J113" s="142">
        <v>1</v>
      </c>
      <c r="K113" s="143">
        <v>1</v>
      </c>
      <c r="L113" s="144">
        <f t="shared" si="63"/>
        <v>2</v>
      </c>
      <c r="O113" s="178" t="str">
        <f>O112</f>
        <v>TO2-4</v>
      </c>
      <c r="P113" s="176">
        <f>P112</f>
        <v>2</v>
      </c>
      <c r="Q113" s="178">
        <f>Q112+1</f>
        <v>2</v>
      </c>
      <c r="R113" s="176"/>
      <c r="S113" s="177" t="str">
        <f t="shared" si="67"/>
        <v>TO2-4.2.2</v>
      </c>
    </row>
    <row r="114" spans="1:20" s="2" customFormat="1" ht="24" outlineLevel="1">
      <c r="A114" s="259" t="str">
        <f t="shared" si="66"/>
        <v>TO2-4.2.3</v>
      </c>
      <c r="B114" s="101" t="str">
        <f>'DPGF MOe TF'!B114</f>
        <v>- Vérification de la conformité de l'ensemble des
   documents constituant les études d'exécution (Visa)</v>
      </c>
      <c r="C114" s="100" t="s">
        <v>2</v>
      </c>
      <c r="D114" s="11">
        <v>1</v>
      </c>
      <c r="E114" s="44">
        <v>1</v>
      </c>
      <c r="F114" s="44">
        <v>1</v>
      </c>
      <c r="G114" s="35">
        <v>1</v>
      </c>
      <c r="H114" s="37">
        <f t="shared" si="62"/>
        <v>4</v>
      </c>
      <c r="I114" s="9"/>
      <c r="J114" s="142">
        <v>1</v>
      </c>
      <c r="K114" s="143">
        <v>1</v>
      </c>
      <c r="L114" s="144">
        <f t="shared" si="63"/>
        <v>2</v>
      </c>
      <c r="O114" s="178" t="str">
        <f>O112</f>
        <v>TO2-4</v>
      </c>
      <c r="P114" s="176">
        <f>P112</f>
        <v>2</v>
      </c>
      <c r="Q114" s="178">
        <f>Q113+1</f>
        <v>3</v>
      </c>
      <c r="R114" s="176"/>
      <c r="S114" s="177" t="str">
        <f t="shared" si="67"/>
        <v>TO2-4.2.3</v>
      </c>
    </row>
    <row r="115" spans="1:20" s="2" customFormat="1" ht="18.75" outlineLevel="1">
      <c r="A115" s="259" t="str">
        <f t="shared" si="66"/>
        <v>TO2-4.2.4</v>
      </c>
      <c r="B115" s="101" t="str">
        <f>'DPGF MOe TF'!B115</f>
        <v>- Reproduction et diffusion des documents</v>
      </c>
      <c r="C115" s="100" t="s">
        <v>2</v>
      </c>
      <c r="D115" s="11">
        <v>1</v>
      </c>
      <c r="E115" s="44">
        <v>1</v>
      </c>
      <c r="F115" s="44">
        <v>1</v>
      </c>
      <c r="G115" s="35">
        <v>1</v>
      </c>
      <c r="H115" s="37">
        <f t="shared" si="62"/>
        <v>4</v>
      </c>
      <c r="I115" s="9"/>
      <c r="J115" s="142">
        <v>1</v>
      </c>
      <c r="K115" s="143">
        <v>1</v>
      </c>
      <c r="L115" s="144">
        <f t="shared" si="63"/>
        <v>2</v>
      </c>
      <c r="O115" s="178" t="str">
        <f t="shared" ref="O115:P116" si="68">O114</f>
        <v>TO2-4</v>
      </c>
      <c r="P115" s="176">
        <f t="shared" si="68"/>
        <v>2</v>
      </c>
      <c r="Q115" s="178">
        <f t="shared" ref="Q115:Q116" si="69">Q114+1</f>
        <v>4</v>
      </c>
      <c r="R115" s="176"/>
      <c r="S115" s="177" t="str">
        <f t="shared" si="67"/>
        <v>TO2-4.2.4</v>
      </c>
    </row>
    <row r="116" spans="1:20" s="2" customFormat="1" ht="18.75" outlineLevel="1">
      <c r="A116" s="259" t="str">
        <f t="shared" si="66"/>
        <v>TO2-4.2.5</v>
      </c>
      <c r="B116" s="101" t="str">
        <f>'DPGF MOe TF'!B116</f>
        <v>- Autres éventuellement</v>
      </c>
      <c r="C116" s="100" t="s">
        <v>2</v>
      </c>
      <c r="D116" s="11">
        <v>1</v>
      </c>
      <c r="E116" s="44">
        <v>1</v>
      </c>
      <c r="F116" s="44">
        <v>1</v>
      </c>
      <c r="G116" s="35">
        <v>1</v>
      </c>
      <c r="H116" s="37">
        <f t="shared" si="62"/>
        <v>4</v>
      </c>
      <c r="I116" s="9"/>
      <c r="J116" s="142">
        <v>1</v>
      </c>
      <c r="K116" s="143">
        <v>1</v>
      </c>
      <c r="L116" s="144">
        <f t="shared" si="63"/>
        <v>2</v>
      </c>
      <c r="O116" s="178" t="str">
        <f t="shared" si="68"/>
        <v>TO2-4</v>
      </c>
      <c r="P116" s="176">
        <f t="shared" si="68"/>
        <v>2</v>
      </c>
      <c r="Q116" s="178">
        <f t="shared" si="69"/>
        <v>5</v>
      </c>
      <c r="R116" s="176"/>
      <c r="S116" s="177" t="str">
        <f t="shared" si="67"/>
        <v>TO2-4.2.5</v>
      </c>
    </row>
    <row r="117" spans="1:20" s="358" customFormat="1" ht="11.25" outlineLevel="1">
      <c r="A117" s="256"/>
      <c r="B117" s="200"/>
      <c r="C117" s="201"/>
      <c r="D117" s="12"/>
      <c r="E117" s="43"/>
      <c r="F117" s="43"/>
      <c r="G117" s="34"/>
      <c r="H117" s="202">
        <f t="shared" si="62"/>
        <v>0</v>
      </c>
      <c r="I117" s="203"/>
      <c r="J117" s="149"/>
      <c r="K117" s="150"/>
      <c r="L117" s="204">
        <f t="shared" si="63"/>
        <v>0</v>
      </c>
      <c r="O117" s="178"/>
      <c r="P117" s="176"/>
      <c r="Q117" s="178"/>
      <c r="R117" s="176"/>
      <c r="S117" s="177"/>
    </row>
    <row r="118" spans="1:20" s="53" customFormat="1" ht="15" outlineLevel="1">
      <c r="A118" s="258" t="str">
        <f t="shared" ref="A118:A122" si="70">S118</f>
        <v>TO2-4.3</v>
      </c>
      <c r="B118" s="104" t="str">
        <f>'DPGF MOe TF'!B118</f>
        <v>GESTION ET CONTRÔLE FINANCIER DES TRAVAUX</v>
      </c>
      <c r="C118" s="48"/>
      <c r="D118" s="49"/>
      <c r="E118" s="50"/>
      <c r="F118" s="50"/>
      <c r="G118" s="51"/>
      <c r="H118" s="52">
        <f t="shared" si="62"/>
        <v>0</v>
      </c>
      <c r="I118" s="105"/>
      <c r="J118" s="149"/>
      <c r="K118" s="151"/>
      <c r="L118" s="146">
        <f t="shared" si="63"/>
        <v>0</v>
      </c>
      <c r="O118" s="179" t="str">
        <f>O102</f>
        <v>TO2-4</v>
      </c>
      <c r="P118" s="179">
        <f>P111+1</f>
        <v>3</v>
      </c>
      <c r="Q118" s="179"/>
      <c r="R118" s="179"/>
      <c r="S118" s="231" t="str">
        <f t="shared" ref="S118:S123" si="71">IF(R118&lt;&gt;0,O118&amp;"."&amp;P118&amp;"."&amp;Q118&amp;"."&amp;R118,IF(Q118&lt;&gt;0,O118&amp;"."&amp;P118&amp;"."&amp;Q118,IF(P118&lt;&gt;0,O118&amp;"."&amp;P118,IF(O118&lt;&gt;0,O118,""))))</f>
        <v>TO2-4.3</v>
      </c>
    </row>
    <row r="119" spans="1:20" s="2" customFormat="1" ht="24" outlineLevel="1">
      <c r="A119" s="259" t="str">
        <f t="shared" si="70"/>
        <v>TO2-4.3.1</v>
      </c>
      <c r="B119" s="319" t="str">
        <f>'DPGF MOe TF'!B119</f>
        <v>- Vérification des acomptes de travaux des entreprises et de
     leur certificat de paiement</v>
      </c>
      <c r="C119" s="6" t="s">
        <v>2</v>
      </c>
      <c r="D119" s="11">
        <v>1</v>
      </c>
      <c r="E119" s="44">
        <v>1</v>
      </c>
      <c r="F119" s="44">
        <v>1</v>
      </c>
      <c r="G119" s="35">
        <v>1</v>
      </c>
      <c r="H119" s="37">
        <f t="shared" si="62"/>
        <v>4</v>
      </c>
      <c r="I119" s="9"/>
      <c r="J119" s="142">
        <v>1</v>
      </c>
      <c r="K119" s="148">
        <v>1</v>
      </c>
      <c r="L119" s="144">
        <f t="shared" si="63"/>
        <v>2</v>
      </c>
      <c r="O119" s="175" t="str">
        <f t="shared" ref="O119:P122" si="72">O118</f>
        <v>TO2-4</v>
      </c>
      <c r="P119" s="176">
        <f t="shared" si="72"/>
        <v>3</v>
      </c>
      <c r="Q119" s="176">
        <v>1</v>
      </c>
      <c r="R119" s="176"/>
      <c r="S119" s="177" t="str">
        <f t="shared" si="71"/>
        <v>TO2-4.3.1</v>
      </c>
    </row>
    <row r="120" spans="1:20" s="2" customFormat="1" ht="24" outlineLevel="1">
      <c r="A120" s="259" t="str">
        <f t="shared" si="70"/>
        <v>TO2-4.3.2</v>
      </c>
      <c r="B120" s="319" t="str">
        <f>'DPGF MOe TF'!B120</f>
        <v>- Vérification technique et financière des devis de travaux
    modificatifs et des mémoires.</v>
      </c>
      <c r="C120" s="6" t="s">
        <v>2</v>
      </c>
      <c r="D120" s="11">
        <v>1</v>
      </c>
      <c r="E120" s="44">
        <v>1</v>
      </c>
      <c r="F120" s="44">
        <v>1</v>
      </c>
      <c r="G120" s="35">
        <v>1</v>
      </c>
      <c r="H120" s="37">
        <f t="shared" si="62"/>
        <v>4</v>
      </c>
      <c r="I120" s="9"/>
      <c r="J120" s="142">
        <v>1</v>
      </c>
      <c r="K120" s="143">
        <v>1</v>
      </c>
      <c r="L120" s="144">
        <f t="shared" si="63"/>
        <v>2</v>
      </c>
      <c r="O120" s="178" t="str">
        <f t="shared" si="72"/>
        <v>TO2-4</v>
      </c>
      <c r="P120" s="176">
        <f t="shared" si="72"/>
        <v>3</v>
      </c>
      <c r="Q120" s="178">
        <f>Q119+1</f>
        <v>2</v>
      </c>
      <c r="R120" s="176"/>
      <c r="S120" s="177" t="str">
        <f t="shared" si="71"/>
        <v>TO2-4.3.2</v>
      </c>
    </row>
    <row r="121" spans="1:20" s="2" customFormat="1" ht="18.75" outlineLevel="1">
      <c r="A121" s="259" t="str">
        <f t="shared" si="70"/>
        <v>TO2-4.3.3</v>
      </c>
      <c r="B121" s="109" t="str">
        <f>'DPGF MOe TF'!B121</f>
        <v>- Reproduction et diffusion des documents</v>
      </c>
      <c r="C121" s="100" t="s">
        <v>2</v>
      </c>
      <c r="D121" s="11">
        <v>1</v>
      </c>
      <c r="E121" s="44">
        <v>1</v>
      </c>
      <c r="F121" s="44">
        <v>1</v>
      </c>
      <c r="G121" s="35">
        <v>1</v>
      </c>
      <c r="H121" s="37">
        <f t="shared" si="62"/>
        <v>4</v>
      </c>
      <c r="I121" s="9"/>
      <c r="J121" s="142">
        <v>1</v>
      </c>
      <c r="K121" s="143">
        <v>1</v>
      </c>
      <c r="L121" s="144">
        <f t="shared" si="63"/>
        <v>2</v>
      </c>
      <c r="O121" s="178" t="str">
        <f>O120</f>
        <v>TO2-4</v>
      </c>
      <c r="P121" s="176">
        <f>P120</f>
        <v>3</v>
      </c>
      <c r="Q121" s="178">
        <f>Q120+1</f>
        <v>3</v>
      </c>
      <c r="R121" s="176"/>
      <c r="S121" s="177" t="str">
        <f t="shared" si="71"/>
        <v>TO2-4.3.3</v>
      </c>
    </row>
    <row r="122" spans="1:20" s="2" customFormat="1" ht="18.75" outlineLevel="1">
      <c r="A122" s="259" t="str">
        <f t="shared" si="70"/>
        <v>TO2-4.3.4</v>
      </c>
      <c r="B122" s="109" t="str">
        <f>'DPGF MOe TF'!B122</f>
        <v>- Autres éventuellement</v>
      </c>
      <c r="C122" s="100" t="s">
        <v>2</v>
      </c>
      <c r="D122" s="11">
        <v>1</v>
      </c>
      <c r="E122" s="44">
        <v>1</v>
      </c>
      <c r="F122" s="44">
        <v>1</v>
      </c>
      <c r="G122" s="35">
        <v>1</v>
      </c>
      <c r="H122" s="37">
        <f t="shared" si="62"/>
        <v>4</v>
      </c>
      <c r="I122" s="9"/>
      <c r="J122" s="142">
        <v>1</v>
      </c>
      <c r="K122" s="143">
        <v>1</v>
      </c>
      <c r="L122" s="144">
        <f t="shared" si="63"/>
        <v>2</v>
      </c>
      <c r="O122" s="178" t="str">
        <f t="shared" si="72"/>
        <v>TO2-4</v>
      </c>
      <c r="P122" s="176">
        <f t="shared" si="72"/>
        <v>3</v>
      </c>
      <c r="Q122" s="178">
        <f t="shared" ref="Q122" si="73">Q121+1</f>
        <v>4</v>
      </c>
      <c r="R122" s="176"/>
      <c r="S122" s="177" t="str">
        <f t="shared" si="71"/>
        <v>TO2-4.3.4</v>
      </c>
    </row>
    <row r="123" spans="1:20" s="2" customFormat="1" ht="13.5" thickBot="1">
      <c r="A123" s="263"/>
      <c r="B123" s="431"/>
      <c r="C123" s="8"/>
      <c r="D123" s="432"/>
      <c r="E123" s="433"/>
      <c r="F123" s="433"/>
      <c r="G123" s="434"/>
      <c r="H123" s="39"/>
      <c r="I123" s="122"/>
      <c r="J123" s="435"/>
      <c r="K123" s="436"/>
      <c r="L123" s="437"/>
      <c r="O123" s="412"/>
      <c r="P123" s="413"/>
      <c r="Q123" s="412"/>
      <c r="R123" s="413"/>
      <c r="S123" s="424" t="str">
        <f t="shared" si="71"/>
        <v/>
      </c>
    </row>
    <row r="124" spans="1:20" s="2" customFormat="1" ht="24.95" customHeight="1" thickBot="1">
      <c r="A124" s="341"/>
      <c r="B124" s="365" t="str">
        <f>"TOTAL "&amp;B102</f>
        <v>TOTAL 6 - VISA / DET</v>
      </c>
      <c r="C124" s="343"/>
      <c r="D124" s="344">
        <f>SUBTOTAL(9,D103:D123)</f>
        <v>14</v>
      </c>
      <c r="E124" s="344">
        <f>SUBTOTAL(9,E103:E123)</f>
        <v>14</v>
      </c>
      <c r="F124" s="344">
        <f>SUBTOTAL(9,F103:F123)</f>
        <v>14</v>
      </c>
      <c r="G124" s="345">
        <f>SUBTOTAL(9,G103:G123)</f>
        <v>14</v>
      </c>
      <c r="H124" s="346">
        <f>SUBTOTAL(9,H103:H123)</f>
        <v>56</v>
      </c>
      <c r="I124" s="339"/>
      <c r="J124" s="398">
        <f>SUBTOTAL(9,J103:J123)</f>
        <v>14</v>
      </c>
      <c r="K124" s="399">
        <f>SUBTOTAL(9,K103:K123)</f>
        <v>14</v>
      </c>
      <c r="L124" s="400">
        <f>SUBTOTAL(9,L103:L123)</f>
        <v>28</v>
      </c>
      <c r="O124" s="340"/>
      <c r="P124" s="340"/>
      <c r="Q124" s="340"/>
      <c r="R124" s="340"/>
      <c r="S124" s="428"/>
    </row>
    <row r="125" spans="1:20" s="287" customFormat="1" thickTop="1">
      <c r="A125" s="279"/>
      <c r="B125" s="280"/>
      <c r="C125" s="333"/>
      <c r="D125" s="334"/>
      <c r="E125" s="281"/>
      <c r="F125" s="281"/>
      <c r="G125" s="282"/>
      <c r="H125" s="283"/>
      <c r="I125" s="284"/>
      <c r="J125" s="285"/>
      <c r="K125" s="286"/>
      <c r="L125" s="146">
        <f t="shared" ref="L125:L146" si="74">J125+K125</f>
        <v>0</v>
      </c>
      <c r="N125" s="226"/>
      <c r="O125" s="288"/>
      <c r="P125" s="288"/>
      <c r="Q125" s="288"/>
      <c r="R125" s="288"/>
      <c r="S125" s="205"/>
      <c r="T125" s="226"/>
    </row>
    <row r="126" spans="1:20" s="206" customFormat="1" ht="12" thickBot="1">
      <c r="A126" s="300"/>
      <c r="B126" s="207"/>
      <c r="C126" s="208"/>
      <c r="D126" s="30"/>
      <c r="E126" s="45"/>
      <c r="F126" s="45"/>
      <c r="G126" s="33"/>
      <c r="H126" s="209"/>
      <c r="I126" s="203"/>
      <c r="J126" s="142"/>
      <c r="K126" s="148"/>
      <c r="L126" s="217">
        <f t="shared" si="74"/>
        <v>0</v>
      </c>
      <c r="O126" s="178"/>
      <c r="P126" s="176"/>
      <c r="Q126" s="178"/>
      <c r="R126" s="176"/>
      <c r="S126" s="177" t="str">
        <f t="shared" ref="S126" si="75">IF(R126&lt;&gt;0,O126&amp;"."&amp;P126&amp;"."&amp;Q126&amp;"."&amp;R126,IF(Q126&lt;&gt;0,O126&amp;"."&amp;P126&amp;"."&amp;Q126,IF(P126&lt;&gt;0,O126&amp;"."&amp;P126,IF(O126&lt;&gt;0,O126,""))))</f>
        <v/>
      </c>
    </row>
    <row r="127" spans="1:20" s="83" customFormat="1" ht="19.5" thickBot="1">
      <c r="A127" s="317" t="str">
        <f t="shared" ref="A127:A134" si="76">S127</f>
        <v>TO2-5</v>
      </c>
      <c r="B127" s="316" t="str">
        <f>'DPGF MOe TF'!B127</f>
        <v>7 - AOR / GPA</v>
      </c>
      <c r="C127" s="82"/>
      <c r="D127" s="299"/>
      <c r="E127" s="292"/>
      <c r="F127" s="292"/>
      <c r="G127" s="293"/>
      <c r="H127" s="309"/>
      <c r="I127" s="9"/>
      <c r="J127" s="310"/>
      <c r="K127" s="311"/>
      <c r="L127" s="312"/>
      <c r="O127" s="168" t="s">
        <v>102</v>
      </c>
      <c r="P127" s="169"/>
      <c r="Q127" s="169"/>
      <c r="R127" s="169"/>
      <c r="S127" s="427" t="str">
        <f>IF(R127&lt;&gt;0,O127&amp;"."&amp;P127&amp;"."&amp;Q127&amp;"."&amp;R127,IF(Q127&lt;&gt;0,O127&amp;"."&amp;P127&amp;"."&amp;Q127,IF(P127&lt;&gt;0,O127&amp;"."&amp;P127,IF(O127&lt;&gt;0,O127,""))))</f>
        <v>TO2-5</v>
      </c>
    </row>
    <row r="128" spans="1:20" s="358" customFormat="1" ht="11.25" outlineLevel="1">
      <c r="A128" s="256" t="str">
        <f t="shared" si="76"/>
        <v/>
      </c>
      <c r="B128" s="200"/>
      <c r="C128" s="201"/>
      <c r="D128" s="12"/>
      <c r="E128" s="43"/>
      <c r="F128" s="43"/>
      <c r="G128" s="34"/>
      <c r="H128" s="202"/>
      <c r="I128" s="203"/>
      <c r="J128" s="149"/>
      <c r="K128" s="150"/>
      <c r="L128" s="204">
        <f t="shared" si="74"/>
        <v>0</v>
      </c>
      <c r="O128" s="175"/>
      <c r="P128" s="175"/>
      <c r="Q128" s="175"/>
      <c r="R128" s="175"/>
      <c r="S128" s="205" t="str">
        <f t="shared" ref="S128:S134" si="77">IF(R128&lt;&gt;0,O128&amp;"."&amp;P128&amp;"."&amp;Q128&amp;"."&amp;R128,IF(Q128&lt;&gt;0,O128&amp;"."&amp;P128&amp;"."&amp;Q128,IF(P128&lt;&gt;0,O128&amp;"."&amp;P128,IF(O128&lt;&gt;0,O128,""))))</f>
        <v/>
      </c>
    </row>
    <row r="129" spans="1:19" s="53" customFormat="1" ht="15" outlineLevel="1">
      <c r="A129" s="258" t="str">
        <f t="shared" si="76"/>
        <v>TO2-5.1</v>
      </c>
      <c r="B129" s="104" t="str">
        <f>'DPGF MOe TF'!B129</f>
        <v>OPERATIONS PREALABLES A LA RECEPTION DES TRAVAUX</v>
      </c>
      <c r="C129" s="48"/>
      <c r="D129" s="49"/>
      <c r="E129" s="50"/>
      <c r="F129" s="50"/>
      <c r="G129" s="51"/>
      <c r="H129" s="52"/>
      <c r="I129" s="105"/>
      <c r="J129" s="149"/>
      <c r="K129" s="151"/>
      <c r="L129" s="146">
        <f t="shared" si="74"/>
        <v>0</v>
      </c>
      <c r="O129" s="179" t="str">
        <f>O127</f>
        <v>TO2-5</v>
      </c>
      <c r="P129" s="179">
        <v>1</v>
      </c>
      <c r="Q129" s="179"/>
      <c r="R129" s="179"/>
      <c r="S129" s="231" t="str">
        <f t="shared" si="77"/>
        <v>TO2-5.1</v>
      </c>
    </row>
    <row r="130" spans="1:19" s="2" customFormat="1" ht="51" outlineLevel="1">
      <c r="A130" s="259" t="str">
        <f t="shared" si="76"/>
        <v>TO2-5.1.1</v>
      </c>
      <c r="B130" s="42" t="str">
        <f>'DPGF MOe TF'!B130</f>
        <v>- Préparation, planification et organisation des essais, des réceptions techniques et des O.P.R. (y compris rédaction des P.V. et rédaction de la liste des travaux restants avec leur échéance)</v>
      </c>
      <c r="C130" s="6" t="s">
        <v>2</v>
      </c>
      <c r="D130" s="11">
        <v>1</v>
      </c>
      <c r="E130" s="44">
        <v>1</v>
      </c>
      <c r="F130" s="44">
        <v>1</v>
      </c>
      <c r="G130" s="35">
        <v>1</v>
      </c>
      <c r="H130" s="37">
        <f t="shared" ref="H130:H145" si="78">SUM(D130:G130)</f>
        <v>4</v>
      </c>
      <c r="I130" s="9"/>
      <c r="J130" s="142">
        <v>1</v>
      </c>
      <c r="K130" s="143">
        <v>1</v>
      </c>
      <c r="L130" s="144">
        <f t="shared" si="74"/>
        <v>2</v>
      </c>
      <c r="O130" s="178" t="str">
        <f t="shared" ref="O130:P132" si="79">O129</f>
        <v>TO2-5</v>
      </c>
      <c r="P130" s="176">
        <f t="shared" si="79"/>
        <v>1</v>
      </c>
      <c r="Q130" s="178">
        <v>1</v>
      </c>
      <c r="R130" s="176"/>
      <c r="S130" s="177" t="str">
        <f t="shared" si="77"/>
        <v>TO2-5.1.1</v>
      </c>
    </row>
    <row r="131" spans="1:19" s="2" customFormat="1" ht="25.5" outlineLevel="1">
      <c r="A131" s="259" t="str">
        <f t="shared" si="76"/>
        <v>TO2-5.1.2</v>
      </c>
      <c r="B131" s="42" t="str">
        <f>'DPGF MOe TF'!B131</f>
        <v>- Collecte des P.V., des D.O.E. et des documents nécessaires à la  maintenance y compris contrôle de ceux-ci</v>
      </c>
      <c r="C131" s="6" t="s">
        <v>2</v>
      </c>
      <c r="D131" s="11">
        <v>1</v>
      </c>
      <c r="E131" s="44">
        <v>1</v>
      </c>
      <c r="F131" s="44">
        <v>1</v>
      </c>
      <c r="G131" s="35">
        <v>1</v>
      </c>
      <c r="H131" s="37">
        <f t="shared" si="78"/>
        <v>4</v>
      </c>
      <c r="I131" s="9"/>
      <c r="J131" s="142">
        <v>1</v>
      </c>
      <c r="K131" s="143">
        <v>1</v>
      </c>
      <c r="L131" s="144">
        <f t="shared" si="74"/>
        <v>2</v>
      </c>
      <c r="O131" s="178" t="str">
        <f t="shared" si="79"/>
        <v>TO2-5</v>
      </c>
      <c r="P131" s="176">
        <f t="shared" si="79"/>
        <v>1</v>
      </c>
      <c r="Q131" s="178">
        <f>Q130+1</f>
        <v>2</v>
      </c>
      <c r="R131" s="176"/>
      <c r="S131" s="177" t="str">
        <f t="shared" si="77"/>
        <v>TO2-5.1.2</v>
      </c>
    </row>
    <row r="132" spans="1:19" s="2" customFormat="1" ht="25.5" outlineLevel="1">
      <c r="A132" s="259" t="str">
        <f t="shared" si="76"/>
        <v>TO2-5.1.3</v>
      </c>
      <c r="B132" s="42" t="str">
        <f>'DPGF MOe TF'!B132</f>
        <v>- Suivi du déroulement des reprises de travaux et des documents de fin de chantier  ( D.O.E.,.....)</v>
      </c>
      <c r="C132" s="6" t="s">
        <v>2</v>
      </c>
      <c r="D132" s="11">
        <v>1</v>
      </c>
      <c r="E132" s="44">
        <v>1</v>
      </c>
      <c r="F132" s="44">
        <v>1</v>
      </c>
      <c r="G132" s="35">
        <v>1</v>
      </c>
      <c r="H132" s="37">
        <f t="shared" si="78"/>
        <v>4</v>
      </c>
      <c r="I132" s="9"/>
      <c r="J132" s="142">
        <v>1</v>
      </c>
      <c r="K132" s="143">
        <v>1</v>
      </c>
      <c r="L132" s="144">
        <f t="shared" si="74"/>
        <v>2</v>
      </c>
      <c r="O132" s="178" t="str">
        <f t="shared" si="79"/>
        <v>TO2-5</v>
      </c>
      <c r="P132" s="176">
        <f t="shared" si="79"/>
        <v>1</v>
      </c>
      <c r="Q132" s="178">
        <f t="shared" ref="Q132:Q134" si="80">Q131+1</f>
        <v>3</v>
      </c>
      <c r="R132" s="176"/>
      <c r="S132" s="177" t="str">
        <f t="shared" si="77"/>
        <v>TO2-5.1.3</v>
      </c>
    </row>
    <row r="133" spans="1:19" s="2" customFormat="1" ht="18.75" outlineLevel="1">
      <c r="A133" s="259" t="str">
        <f t="shared" si="76"/>
        <v>TO2-5.1.4</v>
      </c>
      <c r="B133" s="109" t="str">
        <f>'DPGF MOe TF'!B133</f>
        <v>- Reproduction et diffusion des documents</v>
      </c>
      <c r="C133" s="100" t="s">
        <v>2</v>
      </c>
      <c r="D133" s="11">
        <v>1</v>
      </c>
      <c r="E133" s="44">
        <v>1</v>
      </c>
      <c r="F133" s="44">
        <v>1</v>
      </c>
      <c r="G133" s="35">
        <v>1</v>
      </c>
      <c r="H133" s="37">
        <f t="shared" si="78"/>
        <v>4</v>
      </c>
      <c r="I133" s="9"/>
      <c r="J133" s="142">
        <v>1</v>
      </c>
      <c r="K133" s="148">
        <v>1</v>
      </c>
      <c r="L133" s="144">
        <f t="shared" si="74"/>
        <v>2</v>
      </c>
      <c r="O133" s="178" t="str">
        <f>O130</f>
        <v>TO2-5</v>
      </c>
      <c r="P133" s="176">
        <f>P130</f>
        <v>1</v>
      </c>
      <c r="Q133" s="178">
        <f t="shared" si="80"/>
        <v>4</v>
      </c>
      <c r="R133" s="176"/>
      <c r="S133" s="177" t="str">
        <f t="shared" si="77"/>
        <v>TO2-5.1.4</v>
      </c>
    </row>
    <row r="134" spans="1:19" s="2" customFormat="1" ht="18.75" outlineLevel="1">
      <c r="A134" s="259" t="str">
        <f t="shared" si="76"/>
        <v>TO2-5.1.5</v>
      </c>
      <c r="B134" s="109" t="str">
        <f>'DPGF MOe TF'!B134</f>
        <v>- Autres éventuellement</v>
      </c>
      <c r="C134" s="100" t="s">
        <v>2</v>
      </c>
      <c r="D134" s="11">
        <v>1</v>
      </c>
      <c r="E134" s="44">
        <v>1</v>
      </c>
      <c r="F134" s="44">
        <v>1</v>
      </c>
      <c r="G134" s="35">
        <v>1</v>
      </c>
      <c r="H134" s="37">
        <f t="shared" si="78"/>
        <v>4</v>
      </c>
      <c r="I134" s="9"/>
      <c r="J134" s="142">
        <v>1</v>
      </c>
      <c r="K134" s="143">
        <v>1</v>
      </c>
      <c r="L134" s="144">
        <f t="shared" si="74"/>
        <v>2</v>
      </c>
      <c r="O134" s="178" t="str">
        <f t="shared" ref="O134" si="81">O133</f>
        <v>TO2-5</v>
      </c>
      <c r="P134" s="176">
        <f>P133</f>
        <v>1</v>
      </c>
      <c r="Q134" s="178">
        <f t="shared" si="80"/>
        <v>5</v>
      </c>
      <c r="R134" s="176"/>
      <c r="S134" s="177" t="str">
        <f t="shared" si="77"/>
        <v>TO2-5.1.5</v>
      </c>
    </row>
    <row r="135" spans="1:19" s="358" customFormat="1" ht="11.25" outlineLevel="1">
      <c r="A135" s="256"/>
      <c r="B135" s="200"/>
      <c r="C135" s="201"/>
      <c r="D135" s="12"/>
      <c r="E135" s="43"/>
      <c r="F135" s="43"/>
      <c r="G135" s="34"/>
      <c r="H135" s="202">
        <f t="shared" si="78"/>
        <v>0</v>
      </c>
      <c r="I135" s="203"/>
      <c r="J135" s="149"/>
      <c r="K135" s="151"/>
      <c r="L135" s="204">
        <f t="shared" si="74"/>
        <v>0</v>
      </c>
      <c r="O135" s="178"/>
      <c r="P135" s="176"/>
      <c r="Q135" s="178"/>
      <c r="R135" s="176"/>
      <c r="S135" s="177"/>
    </row>
    <row r="136" spans="1:19" s="53" customFormat="1" ht="15" outlineLevel="1">
      <c r="A136" s="258" t="str">
        <f t="shared" ref="A136:A145" si="82">S136</f>
        <v>TO2-5.2</v>
      </c>
      <c r="B136" s="104" t="str">
        <f>'DPGF MOe TF'!B136</f>
        <v>RECEPTION DES TRAVAUX</v>
      </c>
      <c r="C136" s="48"/>
      <c r="D136" s="49"/>
      <c r="E136" s="50"/>
      <c r="F136" s="50"/>
      <c r="G136" s="51"/>
      <c r="H136" s="52">
        <f t="shared" si="78"/>
        <v>0</v>
      </c>
      <c r="I136" s="105"/>
      <c r="J136" s="149"/>
      <c r="K136" s="151"/>
      <c r="L136" s="146">
        <f t="shared" si="74"/>
        <v>0</v>
      </c>
      <c r="O136" s="179" t="str">
        <f>O127</f>
        <v>TO2-5</v>
      </c>
      <c r="P136" s="179">
        <f>P129+1</f>
        <v>2</v>
      </c>
      <c r="Q136" s="179"/>
      <c r="R136" s="179"/>
      <c r="S136" s="231" t="str">
        <f t="shared" ref="S136:S142" si="83">IF(R136&lt;&gt;0,O136&amp;"."&amp;P136&amp;"."&amp;Q136&amp;"."&amp;R136,IF(Q136&lt;&gt;0,O136&amp;"."&amp;P136&amp;"."&amp;Q136,IF(P136&lt;&gt;0,O136&amp;"."&amp;P136,IF(O136&lt;&gt;0,O136,""))))</f>
        <v>TO2-5.2</v>
      </c>
    </row>
    <row r="137" spans="1:19" s="2" customFormat="1" ht="38.25" outlineLevel="1">
      <c r="A137" s="259" t="str">
        <f t="shared" si="82"/>
        <v>TO2-5.2.1</v>
      </c>
      <c r="B137" s="42" t="str">
        <f>'DPGF MOe TF'!B137</f>
        <v>- Préparation, planification et organisation de la réception des travaux compris rédaction des P.V. et rédaction des listes de réserves avec leur échéance</v>
      </c>
      <c r="C137" s="6" t="s">
        <v>2</v>
      </c>
      <c r="D137" s="11">
        <v>1</v>
      </c>
      <c r="E137" s="44">
        <v>1</v>
      </c>
      <c r="F137" s="44">
        <v>1</v>
      </c>
      <c r="G137" s="35">
        <v>1</v>
      </c>
      <c r="H137" s="37">
        <f t="shared" si="78"/>
        <v>4</v>
      </c>
      <c r="I137" s="9"/>
      <c r="J137" s="142">
        <v>1</v>
      </c>
      <c r="K137" s="143">
        <v>1</v>
      </c>
      <c r="L137" s="144">
        <f t="shared" si="74"/>
        <v>2</v>
      </c>
      <c r="O137" s="178" t="str">
        <f>O136</f>
        <v>TO2-5</v>
      </c>
      <c r="P137" s="176">
        <f>P136</f>
        <v>2</v>
      </c>
      <c r="Q137" s="178">
        <v>1</v>
      </c>
      <c r="R137" s="176"/>
      <c r="S137" s="177" t="str">
        <f t="shared" si="83"/>
        <v>TO2-5.2.1</v>
      </c>
    </row>
    <row r="138" spans="1:19" s="2" customFormat="1" ht="25.5" outlineLevel="1">
      <c r="A138" s="259" t="str">
        <f t="shared" si="82"/>
        <v>TO2-5.2.2</v>
      </c>
      <c r="B138" s="42" t="str">
        <f>'DPGF MOe TF'!B138</f>
        <v xml:space="preserve">- Remise des D.O.E., P.V., notice,.. pour la constitution du D.I.U.O. par le CSPS </v>
      </c>
      <c r="C138" s="6" t="s">
        <v>2</v>
      </c>
      <c r="D138" s="11">
        <v>1</v>
      </c>
      <c r="E138" s="44">
        <v>1</v>
      </c>
      <c r="F138" s="44">
        <v>1</v>
      </c>
      <c r="G138" s="35">
        <v>1</v>
      </c>
      <c r="H138" s="37">
        <f t="shared" si="78"/>
        <v>4</v>
      </c>
      <c r="I138" s="9"/>
      <c r="J138" s="142">
        <v>1</v>
      </c>
      <c r="K138" s="143">
        <v>1</v>
      </c>
      <c r="L138" s="144">
        <f t="shared" si="74"/>
        <v>2</v>
      </c>
      <c r="O138" s="178" t="str">
        <f>O137</f>
        <v>TO2-5</v>
      </c>
      <c r="P138" s="176">
        <f>P137</f>
        <v>2</v>
      </c>
      <c r="Q138" s="178">
        <f>Q137+1</f>
        <v>2</v>
      </c>
      <c r="R138" s="176"/>
      <c r="S138" s="177" t="str">
        <f t="shared" si="83"/>
        <v>TO2-5.2.2</v>
      </c>
    </row>
    <row r="139" spans="1:19" s="2" customFormat="1" ht="25.5" outlineLevel="1">
      <c r="A139" s="259" t="str">
        <f t="shared" si="82"/>
        <v>TO2-5.2.3</v>
      </c>
      <c r="B139" s="42" t="str">
        <f>'DPGF MOe TF'!B139</f>
        <v>- Rapport de fin de chantier au Maître d'Ouvrage avec bilan financier de l'opération</v>
      </c>
      <c r="C139" s="6" t="s">
        <v>2</v>
      </c>
      <c r="D139" s="11">
        <v>1</v>
      </c>
      <c r="E139" s="44">
        <v>1</v>
      </c>
      <c r="F139" s="44">
        <v>1</v>
      </c>
      <c r="G139" s="35">
        <v>1</v>
      </c>
      <c r="H139" s="37">
        <f t="shared" si="78"/>
        <v>4</v>
      </c>
      <c r="I139" s="9"/>
      <c r="J139" s="142">
        <v>1</v>
      </c>
      <c r="K139" s="143">
        <v>1</v>
      </c>
      <c r="L139" s="144">
        <f t="shared" si="74"/>
        <v>2</v>
      </c>
      <c r="O139" s="178" t="str">
        <f>O130</f>
        <v>TO2-5</v>
      </c>
      <c r="P139" s="176">
        <f t="shared" ref="P139:P142" si="84">P138</f>
        <v>2</v>
      </c>
      <c r="Q139" s="178">
        <f t="shared" ref="Q139:Q142" si="85">Q138+1</f>
        <v>3</v>
      </c>
      <c r="R139" s="176"/>
      <c r="S139" s="177" t="str">
        <f t="shared" si="83"/>
        <v>TO2-5.2.3</v>
      </c>
    </row>
    <row r="140" spans="1:19" s="2" customFormat="1" ht="25.5" outlineLevel="1">
      <c r="A140" s="259" t="str">
        <f t="shared" si="82"/>
        <v>TO2-5.2.4</v>
      </c>
      <c r="B140" s="42" t="str">
        <f>'DPGF MOe TF'!B140</f>
        <v>- Suivi du déroulement des reprises et constations de la levée des réserves de la réception des travaux</v>
      </c>
      <c r="C140" s="6" t="s">
        <v>2</v>
      </c>
      <c r="D140" s="11">
        <v>1</v>
      </c>
      <c r="E140" s="44">
        <v>1</v>
      </c>
      <c r="F140" s="44">
        <v>1</v>
      </c>
      <c r="G140" s="35">
        <v>1</v>
      </c>
      <c r="H140" s="37">
        <f t="shared" si="78"/>
        <v>4</v>
      </c>
      <c r="I140" s="9"/>
      <c r="J140" s="142">
        <v>1</v>
      </c>
      <c r="K140" s="143">
        <v>1</v>
      </c>
      <c r="L140" s="144">
        <f t="shared" si="74"/>
        <v>2</v>
      </c>
      <c r="O140" s="178" t="str">
        <f>O133</f>
        <v>TO2-5</v>
      </c>
      <c r="P140" s="176">
        <f t="shared" si="84"/>
        <v>2</v>
      </c>
      <c r="Q140" s="178">
        <f t="shared" si="85"/>
        <v>4</v>
      </c>
      <c r="R140" s="176"/>
      <c r="S140" s="177" t="str">
        <f t="shared" si="83"/>
        <v>TO2-5.2.4</v>
      </c>
    </row>
    <row r="141" spans="1:19" s="2" customFormat="1" ht="18.75" outlineLevel="1">
      <c r="A141" s="259" t="str">
        <f t="shared" si="82"/>
        <v>TO2-5.2.5</v>
      </c>
      <c r="B141" s="42" t="str">
        <f>'DPGF MOe TF'!B141</f>
        <v>- Reproduction et diffusion des documents</v>
      </c>
      <c r="C141" s="6" t="s">
        <v>2</v>
      </c>
      <c r="D141" s="11">
        <v>1</v>
      </c>
      <c r="E141" s="44">
        <v>1</v>
      </c>
      <c r="F141" s="44">
        <v>1</v>
      </c>
      <c r="G141" s="35">
        <v>1</v>
      </c>
      <c r="H141" s="37">
        <f t="shared" si="78"/>
        <v>4</v>
      </c>
      <c r="I141" s="9"/>
      <c r="J141" s="142">
        <v>1</v>
      </c>
      <c r="K141" s="143">
        <v>1</v>
      </c>
      <c r="L141" s="144">
        <f t="shared" si="74"/>
        <v>2</v>
      </c>
      <c r="O141" s="178" t="str">
        <f>O134</f>
        <v>TO2-5</v>
      </c>
      <c r="P141" s="176">
        <f t="shared" si="84"/>
        <v>2</v>
      </c>
      <c r="Q141" s="178">
        <f t="shared" si="85"/>
        <v>5</v>
      </c>
      <c r="R141" s="176"/>
      <c r="S141" s="177" t="str">
        <f t="shared" si="83"/>
        <v>TO2-5.2.5</v>
      </c>
    </row>
    <row r="142" spans="1:19" s="2" customFormat="1" ht="18.75" outlineLevel="1">
      <c r="A142" s="259" t="str">
        <f t="shared" si="82"/>
        <v>TO2-5.2.6</v>
      </c>
      <c r="B142" s="42" t="str">
        <f>'DPGF MOe TF'!B142</f>
        <v>- Autres éventuellement</v>
      </c>
      <c r="C142" s="6" t="s">
        <v>2</v>
      </c>
      <c r="D142" s="11">
        <v>1</v>
      </c>
      <c r="E142" s="44">
        <v>1</v>
      </c>
      <c r="F142" s="44">
        <v>1</v>
      </c>
      <c r="G142" s="35">
        <v>1</v>
      </c>
      <c r="H142" s="37">
        <f t="shared" si="78"/>
        <v>4</v>
      </c>
      <c r="I142" s="9"/>
      <c r="J142" s="142">
        <v>1</v>
      </c>
      <c r="K142" s="143">
        <v>1</v>
      </c>
      <c r="L142" s="144">
        <f t="shared" si="74"/>
        <v>2</v>
      </c>
      <c r="O142" s="178" t="str">
        <f>O134</f>
        <v>TO2-5</v>
      </c>
      <c r="P142" s="176">
        <f t="shared" si="84"/>
        <v>2</v>
      </c>
      <c r="Q142" s="178">
        <f t="shared" si="85"/>
        <v>6</v>
      </c>
      <c r="R142" s="176"/>
      <c r="S142" s="177" t="str">
        <f t="shared" si="83"/>
        <v>TO2-5.2.6</v>
      </c>
    </row>
    <row r="143" spans="1:19" s="15" customFormat="1" ht="8.1" customHeight="1" outlineLevel="1">
      <c r="A143" s="262"/>
      <c r="B143" s="14"/>
      <c r="C143" s="7"/>
      <c r="D143" s="12"/>
      <c r="E143" s="43"/>
      <c r="F143" s="43"/>
      <c r="G143" s="34"/>
      <c r="H143" s="36">
        <f t="shared" si="78"/>
        <v>0</v>
      </c>
      <c r="I143" s="9"/>
      <c r="J143" s="149"/>
      <c r="K143" s="152"/>
      <c r="L143" s="146">
        <f t="shared" si="74"/>
        <v>0</v>
      </c>
      <c r="O143" s="178"/>
      <c r="P143" s="176"/>
      <c r="Q143" s="178"/>
      <c r="R143" s="176"/>
      <c r="S143" s="177"/>
    </row>
    <row r="144" spans="1:19" s="53" customFormat="1" ht="15" outlineLevel="1">
      <c r="A144" s="258" t="str">
        <f t="shared" si="82"/>
        <v>TO2-5.3.1</v>
      </c>
      <c r="B144" s="104" t="str">
        <f>'DPGF MOe TF'!B144</f>
        <v>ASSISTANCE jusqu'au parfait achèvement de l'ouvrage</v>
      </c>
      <c r="C144" s="48"/>
      <c r="D144" s="49"/>
      <c r="E144" s="50"/>
      <c r="F144" s="50"/>
      <c r="G144" s="51"/>
      <c r="H144" s="52">
        <f t="shared" si="78"/>
        <v>0</v>
      </c>
      <c r="I144" s="105"/>
      <c r="J144" s="149"/>
      <c r="K144" s="151"/>
      <c r="L144" s="146"/>
      <c r="O144" s="179" t="str">
        <f>O142</f>
        <v>TO2-5</v>
      </c>
      <c r="P144" s="179">
        <f>P136+1</f>
        <v>3</v>
      </c>
      <c r="Q144" s="179">
        <f>Q136+1</f>
        <v>1</v>
      </c>
      <c r="R144" s="179"/>
      <c r="S144" s="231" t="str">
        <f t="shared" ref="S144:S145" si="86">IF(R144&lt;&gt;0,O144&amp;"."&amp;P144&amp;"."&amp;Q144&amp;"."&amp;R144,IF(Q144&lt;&gt;0,O144&amp;"."&amp;P144&amp;"."&amp;Q144,IF(P144&lt;&gt;0,O144&amp;"."&amp;P144,IF(O144&lt;&gt;0,O144,""))))</f>
        <v>TO2-5.3.1</v>
      </c>
    </row>
    <row r="145" spans="1:20" s="2" customFormat="1" ht="38.25" outlineLevel="1">
      <c r="A145" s="259" t="str">
        <f t="shared" si="82"/>
        <v>TO2-5.3.1</v>
      </c>
      <c r="B145" s="42" t="str">
        <f>'DPGF MOe TF'!B145</f>
        <v>- Assistance du Maître d'ouvrage sur les désordres pouvant intervenir pendant la période de garantie du parfait achèvement</v>
      </c>
      <c r="C145" s="6" t="s">
        <v>2</v>
      </c>
      <c r="D145" s="11">
        <v>1</v>
      </c>
      <c r="E145" s="44">
        <v>1</v>
      </c>
      <c r="F145" s="44">
        <v>1</v>
      </c>
      <c r="G145" s="35">
        <v>1</v>
      </c>
      <c r="H145" s="37">
        <f t="shared" si="78"/>
        <v>4</v>
      </c>
      <c r="I145" s="9"/>
      <c r="J145" s="142">
        <v>1</v>
      </c>
      <c r="K145" s="143">
        <v>1</v>
      </c>
      <c r="L145" s="144">
        <f t="shared" ref="L145" si="87">J145+K145</f>
        <v>2</v>
      </c>
      <c r="O145" s="178" t="str">
        <f>O144</f>
        <v>TO2-5</v>
      </c>
      <c r="P145" s="176">
        <f>P144</f>
        <v>3</v>
      </c>
      <c r="Q145" s="178">
        <f>Q144</f>
        <v>1</v>
      </c>
      <c r="R145" s="176"/>
      <c r="S145" s="177" t="str">
        <f t="shared" si="86"/>
        <v>TO2-5.3.1</v>
      </c>
    </row>
    <row r="146" spans="1:20" s="287" customFormat="1" outlineLevel="1" thickBot="1">
      <c r="A146" s="405"/>
      <c r="B146" s="438"/>
      <c r="C146" s="430"/>
      <c r="D146" s="406"/>
      <c r="E146" s="407"/>
      <c r="F146" s="407"/>
      <c r="G146" s="408"/>
      <c r="H146" s="409"/>
      <c r="I146" s="284"/>
      <c r="J146" s="439"/>
      <c r="K146" s="440"/>
      <c r="L146" s="144">
        <f t="shared" si="74"/>
        <v>0</v>
      </c>
      <c r="N146" s="226"/>
      <c r="O146" s="288"/>
      <c r="P146" s="288"/>
      <c r="Q146" s="288"/>
      <c r="R146" s="288"/>
      <c r="S146" s="289"/>
      <c r="T146" s="226"/>
    </row>
    <row r="147" spans="1:20" s="2" customFormat="1" ht="24.95" customHeight="1" thickBot="1">
      <c r="A147" s="341"/>
      <c r="B147" s="365" t="str">
        <f>"TOTAL "&amp;B127</f>
        <v>TOTAL 7 - AOR / GPA</v>
      </c>
      <c r="C147" s="343"/>
      <c r="D147" s="344">
        <f>SUBTOTAL(9,D128:D146)</f>
        <v>12</v>
      </c>
      <c r="E147" s="344">
        <f>SUBTOTAL(9,E128:E146)</f>
        <v>12</v>
      </c>
      <c r="F147" s="344">
        <f>SUBTOTAL(9,F128:F146)</f>
        <v>12</v>
      </c>
      <c r="G147" s="345">
        <f>SUBTOTAL(9,G128:G146)</f>
        <v>12</v>
      </c>
      <c r="H147" s="346">
        <f>SUBTOTAL(9,H128:H146)</f>
        <v>48</v>
      </c>
      <c r="I147" s="339"/>
      <c r="J147" s="398">
        <f>SUBTOTAL(9,J128:J146)</f>
        <v>12</v>
      </c>
      <c r="K147" s="399">
        <f>SUBTOTAL(9,K128:K146)</f>
        <v>12</v>
      </c>
      <c r="L147" s="400">
        <f>SUBTOTAL(9,L128:L146)</f>
        <v>24</v>
      </c>
      <c r="O147" s="340"/>
      <c r="P147" s="340"/>
      <c r="Q147" s="340"/>
      <c r="R147" s="340"/>
      <c r="S147" s="428"/>
    </row>
    <row r="148" spans="1:20" s="2" customFormat="1" ht="12" customHeight="1" thickTop="1" thickBot="1">
      <c r="A148" s="268"/>
      <c r="B148" s="269"/>
      <c r="C148" s="270"/>
      <c r="D148" s="271"/>
      <c r="E148" s="271"/>
      <c r="F148" s="271"/>
      <c r="G148" s="272"/>
      <c r="H148" s="273"/>
      <c r="I148" s="267"/>
      <c r="J148" s="401"/>
      <c r="K148" s="402"/>
      <c r="L148" s="403"/>
      <c r="O148" s="174"/>
      <c r="P148" s="174"/>
      <c r="Q148" s="174"/>
      <c r="R148" s="174"/>
      <c r="S148" s="428"/>
    </row>
    <row r="149" spans="1:20" s="2" customFormat="1" ht="27.75" customHeight="1" thickTop="1" thickBot="1">
      <c r="A149" s="268"/>
      <c r="B149" s="269" t="str">
        <f>"TOTAL "&amp;E1</f>
        <v>TOTAL Tranche Optionnelle 2</v>
      </c>
      <c r="C149" s="270"/>
      <c r="D149" s="271">
        <f>SUBTOTAL(9,D6:D148)</f>
        <v>66</v>
      </c>
      <c r="E149" s="271">
        <f>SUBTOTAL(9,E6:E148)</f>
        <v>66</v>
      </c>
      <c r="F149" s="271">
        <f>SUBTOTAL(9,F6:F148)</f>
        <v>66</v>
      </c>
      <c r="G149" s="272">
        <f>SUBTOTAL(9,G6:G148)</f>
        <v>66</v>
      </c>
      <c r="H149" s="273">
        <f>SUBTOTAL(9,H6:H148)</f>
        <v>264</v>
      </c>
      <c r="I149" s="267"/>
      <c r="J149" s="401">
        <f>SUBTOTAL(9,J6:J148)</f>
        <v>66</v>
      </c>
      <c r="K149" s="402">
        <f>SUBTOTAL(9,K6:K148)</f>
        <v>66</v>
      </c>
      <c r="L149" s="403">
        <f>SUBTOTAL(9,L6:L148)</f>
        <v>132</v>
      </c>
      <c r="O149" s="174"/>
      <c r="P149" s="174"/>
      <c r="Q149" s="174"/>
      <c r="R149" s="174"/>
      <c r="S149" s="428"/>
    </row>
    <row r="150" spans="1:20" ht="13.5" thickTop="1"/>
  </sheetData>
  <mergeCells count="1">
    <mergeCell ref="J4:L4"/>
  </mergeCells>
  <conditionalFormatting sqref="D72 D27 F27:H27 F72:H72 F149:H149 D149 D125:H125 D25:H25 D44:H44 D105:H105 D117:H117 D40:H41 D74:H74">
    <cfRule type="cellIs" dxfId="203" priority="204" stopIfTrue="1" operator="equal">
      <formula>0</formula>
    </cfRule>
  </conditionalFormatting>
  <conditionalFormatting sqref="D80 F80:H80">
    <cfRule type="cellIs" dxfId="202" priority="199" stopIfTrue="1" operator="equal">
      <formula>0</formula>
    </cfRule>
  </conditionalFormatting>
  <conditionalFormatting sqref="E80">
    <cfRule type="cellIs" dxfId="201" priority="192" stopIfTrue="1" operator="equal">
      <formula>0</formula>
    </cfRule>
  </conditionalFormatting>
  <conditionalFormatting sqref="E27 E72 E149">
    <cfRule type="cellIs" dxfId="200" priority="197" stopIfTrue="1" operator="equal">
      <formula>0</formula>
    </cfRule>
  </conditionalFormatting>
  <conditionalFormatting sqref="D81:D82 F81:H82">
    <cfRule type="cellIs" dxfId="199" priority="198" stopIfTrue="1" operator="equal">
      <formula>0</formula>
    </cfRule>
  </conditionalFormatting>
  <conditionalFormatting sqref="D75 F75:H75">
    <cfRule type="cellIs" dxfId="198" priority="202" stopIfTrue="1" operator="equal">
      <formula>0</formula>
    </cfRule>
  </conditionalFormatting>
  <conditionalFormatting sqref="D73 F73:H73">
    <cfRule type="cellIs" dxfId="197" priority="200" stopIfTrue="1" operator="equal">
      <formula>0</formula>
    </cfRule>
  </conditionalFormatting>
  <conditionalFormatting sqref="D81:D82 F81:H82">
    <cfRule type="cellIs" dxfId="196" priority="203" stopIfTrue="1" operator="equal">
      <formula>0</formula>
    </cfRule>
  </conditionalFormatting>
  <conditionalFormatting sqref="D79 F79:H79">
    <cfRule type="cellIs" dxfId="195" priority="201" stopIfTrue="1" operator="equal">
      <formula>0</formula>
    </cfRule>
  </conditionalFormatting>
  <conditionalFormatting sqref="E81:E82">
    <cfRule type="cellIs" dxfId="194" priority="191" stopIfTrue="1" operator="equal">
      <formula>0</formula>
    </cfRule>
  </conditionalFormatting>
  <conditionalFormatting sqref="E75">
    <cfRule type="cellIs" dxfId="193" priority="195" stopIfTrue="1" operator="equal">
      <formula>0</formula>
    </cfRule>
  </conditionalFormatting>
  <conditionalFormatting sqref="E73">
    <cfRule type="cellIs" dxfId="192" priority="193" stopIfTrue="1" operator="equal">
      <formula>0</formula>
    </cfRule>
  </conditionalFormatting>
  <conditionalFormatting sqref="E81:E82">
    <cfRule type="cellIs" dxfId="191" priority="196" stopIfTrue="1" operator="equal">
      <formula>0</formula>
    </cfRule>
  </conditionalFormatting>
  <conditionalFormatting sqref="E79">
    <cfRule type="cellIs" dxfId="190" priority="194" stopIfTrue="1" operator="equal">
      <formula>0</formula>
    </cfRule>
  </conditionalFormatting>
  <conditionalFormatting sqref="D5">
    <cfRule type="expression" dxfId="189" priority="190" stopIfTrue="1">
      <formula>D5="A compléter ici"</formula>
    </cfRule>
  </conditionalFormatting>
  <conditionalFormatting sqref="E5:G5">
    <cfRule type="expression" dxfId="188" priority="189" stopIfTrue="1">
      <formula>E5="A compléter ici"</formula>
    </cfRule>
  </conditionalFormatting>
  <conditionalFormatting sqref="D22 F22:H22 F24:H24 D24">
    <cfRule type="cellIs" dxfId="187" priority="184" stopIfTrue="1" operator="equal">
      <formula>0</formula>
    </cfRule>
  </conditionalFormatting>
  <conditionalFormatting sqref="D16 F16:H16">
    <cfRule type="cellIs" dxfId="186" priority="188" stopIfTrue="1" operator="equal">
      <formula>0</formula>
    </cfRule>
  </conditionalFormatting>
  <conditionalFormatting sqref="E16">
    <cfRule type="cellIs" dxfId="185" priority="177" stopIfTrue="1" operator="equal">
      <formula>0</formula>
    </cfRule>
  </conditionalFormatting>
  <conditionalFormatting sqref="D15 F15:H15">
    <cfRule type="cellIs" dxfId="184" priority="187" stopIfTrue="1" operator="equal">
      <formula>0</formula>
    </cfRule>
  </conditionalFormatting>
  <conditionalFormatting sqref="D8:H8">
    <cfRule type="cellIs" dxfId="183" priority="164" stopIfTrue="1" operator="equal">
      <formula>0</formula>
    </cfRule>
  </conditionalFormatting>
  <conditionalFormatting sqref="F10:H11 D10:D11">
    <cfRule type="cellIs" dxfId="182" priority="186" stopIfTrue="1" operator="equal">
      <formula>0</formula>
    </cfRule>
  </conditionalFormatting>
  <conditionalFormatting sqref="D12 F12:H12">
    <cfRule type="cellIs" dxfId="181" priority="185" stopIfTrue="1" operator="equal">
      <formula>0</formula>
    </cfRule>
  </conditionalFormatting>
  <conditionalFormatting sqref="D9 F9:H9">
    <cfRule type="cellIs" dxfId="180" priority="182" stopIfTrue="1" operator="equal">
      <formula>0</formula>
    </cfRule>
  </conditionalFormatting>
  <conditionalFormatting sqref="D20 F20:H20">
    <cfRule type="cellIs" dxfId="179" priority="183" stopIfTrue="1" operator="equal">
      <formula>0</formula>
    </cfRule>
  </conditionalFormatting>
  <conditionalFormatting sqref="D17 F17:H17">
    <cfRule type="cellIs" dxfId="178" priority="180" stopIfTrue="1" operator="equal">
      <formula>0</formula>
    </cfRule>
  </conditionalFormatting>
  <conditionalFormatting sqref="D13 F13:H13">
    <cfRule type="cellIs" dxfId="177" priority="181" stopIfTrue="1" operator="equal">
      <formula>0</formula>
    </cfRule>
  </conditionalFormatting>
  <conditionalFormatting sqref="D14 F14:H14">
    <cfRule type="cellIs" dxfId="176" priority="178" stopIfTrue="1" operator="equal">
      <formula>0</formula>
    </cfRule>
  </conditionalFormatting>
  <conditionalFormatting sqref="D21 F21:H21">
    <cfRule type="cellIs" dxfId="175" priority="179" stopIfTrue="1" operator="equal">
      <formula>0</formula>
    </cfRule>
  </conditionalFormatting>
  <conditionalFormatting sqref="E15">
    <cfRule type="cellIs" dxfId="174" priority="176" stopIfTrue="1" operator="equal">
      <formula>0</formula>
    </cfRule>
  </conditionalFormatting>
  <conditionalFormatting sqref="E12">
    <cfRule type="cellIs" dxfId="173" priority="174" stopIfTrue="1" operator="equal">
      <formula>0</formula>
    </cfRule>
  </conditionalFormatting>
  <conditionalFormatting sqref="E10:E11">
    <cfRule type="cellIs" dxfId="172" priority="175" stopIfTrue="1" operator="equal">
      <formula>0</formula>
    </cfRule>
  </conditionalFormatting>
  <conditionalFormatting sqref="E20">
    <cfRule type="cellIs" dxfId="171" priority="172" stopIfTrue="1" operator="equal">
      <formula>0</formula>
    </cfRule>
  </conditionalFormatting>
  <conditionalFormatting sqref="E22 E24">
    <cfRule type="cellIs" dxfId="170" priority="173" stopIfTrue="1" operator="equal">
      <formula>0</formula>
    </cfRule>
  </conditionalFormatting>
  <conditionalFormatting sqref="E9">
    <cfRule type="cellIs" dxfId="169" priority="171" stopIfTrue="1" operator="equal">
      <formula>0</formula>
    </cfRule>
  </conditionalFormatting>
  <conditionalFormatting sqref="E13">
    <cfRule type="cellIs" dxfId="168" priority="170" stopIfTrue="1" operator="equal">
      <formula>0</formula>
    </cfRule>
  </conditionalFormatting>
  <conditionalFormatting sqref="E17">
    <cfRule type="cellIs" dxfId="167" priority="169" stopIfTrue="1" operator="equal">
      <formula>0</formula>
    </cfRule>
  </conditionalFormatting>
  <conditionalFormatting sqref="E21">
    <cfRule type="cellIs" dxfId="166" priority="168" stopIfTrue="1" operator="equal">
      <formula>0</formula>
    </cfRule>
  </conditionalFormatting>
  <conditionalFormatting sqref="E14">
    <cfRule type="cellIs" dxfId="165" priority="167" stopIfTrue="1" operator="equal">
      <formula>0</formula>
    </cfRule>
  </conditionalFormatting>
  <conditionalFormatting sqref="D18 F18:H18">
    <cfRule type="cellIs" dxfId="164" priority="166" stopIfTrue="1" operator="equal">
      <formula>0</formula>
    </cfRule>
  </conditionalFormatting>
  <conditionalFormatting sqref="E18">
    <cfRule type="cellIs" dxfId="163" priority="165" stopIfTrue="1" operator="equal">
      <formula>0</formula>
    </cfRule>
  </conditionalFormatting>
  <conditionalFormatting sqref="D30:H30">
    <cfRule type="cellIs" dxfId="162" priority="135" stopIfTrue="1" operator="equal">
      <formula>0</formula>
    </cfRule>
  </conditionalFormatting>
  <conditionalFormatting sqref="D47 F47:H47">
    <cfRule type="cellIs" dxfId="161" priority="163" stopIfTrue="1" operator="equal">
      <formula>0</formula>
    </cfRule>
  </conditionalFormatting>
  <conditionalFormatting sqref="D37 F37:H37">
    <cfRule type="cellIs" dxfId="160" priority="161" stopIfTrue="1" operator="equal">
      <formula>0</formula>
    </cfRule>
  </conditionalFormatting>
  <conditionalFormatting sqref="D32 D36 F36:H36 F32:H32">
    <cfRule type="cellIs" dxfId="159" priority="162" stopIfTrue="1" operator="equal">
      <formula>0</formula>
    </cfRule>
  </conditionalFormatting>
  <conditionalFormatting sqref="D46 F46:H46">
    <cfRule type="cellIs" dxfId="158" priority="160" stopIfTrue="1" operator="equal">
      <formula>0</formula>
    </cfRule>
  </conditionalFormatting>
  <conditionalFormatting sqref="D50 F50:H50 F52:H52 D52">
    <cfRule type="cellIs" dxfId="157" priority="159" stopIfTrue="1" operator="equal">
      <formula>0</formula>
    </cfRule>
  </conditionalFormatting>
  <conditionalFormatting sqref="D48 F48:H48">
    <cfRule type="cellIs" dxfId="156" priority="158" stopIfTrue="1" operator="equal">
      <formula>0</formula>
    </cfRule>
  </conditionalFormatting>
  <conditionalFormatting sqref="D31 F31:H31">
    <cfRule type="cellIs" dxfId="155" priority="157" stopIfTrue="1" operator="equal">
      <formula>0</formula>
    </cfRule>
  </conditionalFormatting>
  <conditionalFormatting sqref="D38 F38:H38">
    <cfRule type="cellIs" dxfId="154" priority="156" stopIfTrue="1" operator="equal">
      <formula>0</formula>
    </cfRule>
  </conditionalFormatting>
  <conditionalFormatting sqref="D42 F42:H42">
    <cfRule type="cellIs" dxfId="153" priority="155" stopIfTrue="1" operator="equal">
      <formula>0</formula>
    </cfRule>
  </conditionalFormatting>
  <conditionalFormatting sqref="D45 F45:H45">
    <cfRule type="cellIs" dxfId="152" priority="154" stopIfTrue="1" operator="equal">
      <formula>0</formula>
    </cfRule>
  </conditionalFormatting>
  <conditionalFormatting sqref="D49 F49:H49">
    <cfRule type="cellIs" dxfId="151" priority="153" stopIfTrue="1" operator="equal">
      <formula>0</formula>
    </cfRule>
  </conditionalFormatting>
  <conditionalFormatting sqref="D33 F33:H33">
    <cfRule type="cellIs" dxfId="150" priority="152" stopIfTrue="1" operator="equal">
      <formula>0</formula>
    </cfRule>
  </conditionalFormatting>
  <conditionalFormatting sqref="D39 F39:H39">
    <cfRule type="cellIs" dxfId="149" priority="151" stopIfTrue="1" operator="equal">
      <formula>0</formula>
    </cfRule>
  </conditionalFormatting>
  <conditionalFormatting sqref="E47">
    <cfRule type="cellIs" dxfId="148" priority="150" stopIfTrue="1" operator="equal">
      <formula>0</formula>
    </cfRule>
  </conditionalFormatting>
  <conditionalFormatting sqref="E37">
    <cfRule type="cellIs" dxfId="147" priority="148" stopIfTrue="1" operator="equal">
      <formula>0</formula>
    </cfRule>
  </conditionalFormatting>
  <conditionalFormatting sqref="E36 E32">
    <cfRule type="cellIs" dxfId="146" priority="149" stopIfTrue="1" operator="equal">
      <formula>0</formula>
    </cfRule>
  </conditionalFormatting>
  <conditionalFormatting sqref="E48">
    <cfRule type="cellIs" dxfId="145" priority="145" stopIfTrue="1" operator="equal">
      <formula>0</formula>
    </cfRule>
  </conditionalFormatting>
  <conditionalFormatting sqref="E46">
    <cfRule type="cellIs" dxfId="144" priority="147" stopIfTrue="1" operator="equal">
      <formula>0</formula>
    </cfRule>
  </conditionalFormatting>
  <conditionalFormatting sqref="E50 E52">
    <cfRule type="cellIs" dxfId="143" priority="146" stopIfTrue="1" operator="equal">
      <formula>0</formula>
    </cfRule>
  </conditionalFormatting>
  <conditionalFormatting sqref="E31">
    <cfRule type="cellIs" dxfId="142" priority="144" stopIfTrue="1" operator="equal">
      <formula>0</formula>
    </cfRule>
  </conditionalFormatting>
  <conditionalFormatting sqref="E38">
    <cfRule type="cellIs" dxfId="141" priority="143" stopIfTrue="1" operator="equal">
      <formula>0</formula>
    </cfRule>
  </conditionalFormatting>
  <conditionalFormatting sqref="E42">
    <cfRule type="cellIs" dxfId="140" priority="142" stopIfTrue="1" operator="equal">
      <formula>0</formula>
    </cfRule>
  </conditionalFormatting>
  <conditionalFormatting sqref="E45">
    <cfRule type="cellIs" dxfId="139" priority="141" stopIfTrue="1" operator="equal">
      <formula>0</formula>
    </cfRule>
  </conditionalFormatting>
  <conditionalFormatting sqref="E49">
    <cfRule type="cellIs" dxfId="138" priority="140" stopIfTrue="1" operator="equal">
      <formula>0</formula>
    </cfRule>
  </conditionalFormatting>
  <conditionalFormatting sqref="E33">
    <cfRule type="cellIs" dxfId="137" priority="139" stopIfTrue="1" operator="equal">
      <formula>0</formula>
    </cfRule>
  </conditionalFormatting>
  <conditionalFormatting sqref="E39">
    <cfRule type="cellIs" dxfId="136" priority="138" stopIfTrue="1" operator="equal">
      <formula>0</formula>
    </cfRule>
  </conditionalFormatting>
  <conditionalFormatting sqref="D43 F43:H43">
    <cfRule type="cellIs" dxfId="135" priority="137" stopIfTrue="1" operator="equal">
      <formula>0</formula>
    </cfRule>
  </conditionalFormatting>
  <conditionalFormatting sqref="E43">
    <cfRule type="cellIs" dxfId="134" priority="136" stopIfTrue="1" operator="equal">
      <formula>0</formula>
    </cfRule>
  </conditionalFormatting>
  <conditionalFormatting sqref="E28">
    <cfRule type="cellIs" dxfId="133" priority="131" stopIfTrue="1" operator="equal">
      <formula>0</formula>
    </cfRule>
  </conditionalFormatting>
  <conditionalFormatting sqref="D28 F28:H28">
    <cfRule type="cellIs" dxfId="132" priority="132" stopIfTrue="1" operator="equal">
      <formula>0</formula>
    </cfRule>
  </conditionalFormatting>
  <conditionalFormatting sqref="D55 F55:H55">
    <cfRule type="cellIs" dxfId="131" priority="134" stopIfTrue="1" operator="equal">
      <formula>0</formula>
    </cfRule>
  </conditionalFormatting>
  <conditionalFormatting sqref="E55">
    <cfRule type="cellIs" dxfId="130" priority="133" stopIfTrue="1" operator="equal">
      <formula>0</formula>
    </cfRule>
  </conditionalFormatting>
  <conditionalFormatting sqref="D35 F35:H35">
    <cfRule type="cellIs" dxfId="129" priority="130" stopIfTrue="1" operator="equal">
      <formula>0</formula>
    </cfRule>
  </conditionalFormatting>
  <conditionalFormatting sqref="D56 F56:H56">
    <cfRule type="cellIs" dxfId="128" priority="128" stopIfTrue="1" operator="equal">
      <formula>0</formula>
    </cfRule>
  </conditionalFormatting>
  <conditionalFormatting sqref="E56">
    <cfRule type="cellIs" dxfId="127" priority="127" stopIfTrue="1" operator="equal">
      <formula>0</formula>
    </cfRule>
  </conditionalFormatting>
  <conditionalFormatting sqref="D23 F23:H23">
    <cfRule type="cellIs" dxfId="126" priority="126" stopIfTrue="1" operator="equal">
      <formula>0</formula>
    </cfRule>
  </conditionalFormatting>
  <conditionalFormatting sqref="E23">
    <cfRule type="cellIs" dxfId="125" priority="125" stopIfTrue="1" operator="equal">
      <formula>0</formula>
    </cfRule>
  </conditionalFormatting>
  <conditionalFormatting sqref="D51 F51:H51">
    <cfRule type="cellIs" dxfId="124" priority="124" stopIfTrue="1" operator="equal">
      <formula>0</formula>
    </cfRule>
  </conditionalFormatting>
  <conditionalFormatting sqref="E51">
    <cfRule type="cellIs" dxfId="123" priority="123" stopIfTrue="1" operator="equal">
      <formula>0</formula>
    </cfRule>
  </conditionalFormatting>
  <conditionalFormatting sqref="E35">
    <cfRule type="cellIs" dxfId="122" priority="129" stopIfTrue="1" operator="equal">
      <formula>0</formula>
    </cfRule>
  </conditionalFormatting>
  <conditionalFormatting sqref="D100:H100">
    <cfRule type="cellIs" dxfId="121" priority="122" stopIfTrue="1" operator="equal">
      <formula>0</formula>
    </cfRule>
  </conditionalFormatting>
  <conditionalFormatting sqref="D111 F111:H111">
    <cfRule type="cellIs" dxfId="120" priority="119" stopIfTrue="1" operator="equal">
      <formula>0</formula>
    </cfRule>
  </conditionalFormatting>
  <conditionalFormatting sqref="D104 F104:H104">
    <cfRule type="cellIs" dxfId="119" priority="120" stopIfTrue="1" operator="equal">
      <formula>0</formula>
    </cfRule>
  </conditionalFormatting>
  <conditionalFormatting sqref="D101 D103 D110 D116 F116:H116 F110:H110 F103:H103 F101:H101 D123:H123">
    <cfRule type="cellIs" dxfId="118" priority="121" stopIfTrue="1" operator="equal">
      <formula>0</formula>
    </cfRule>
  </conditionalFormatting>
  <conditionalFormatting sqref="D128 D135 D143 F143:H143 F135:H135 F128:H128">
    <cfRule type="cellIs" dxfId="117" priority="103" stopIfTrue="1" operator="equal">
      <formula>0</formula>
    </cfRule>
  </conditionalFormatting>
  <conditionalFormatting sqref="D136 F136:H136">
    <cfRule type="cellIs" dxfId="116" priority="101" stopIfTrue="1" operator="equal">
      <formula>0</formula>
    </cfRule>
  </conditionalFormatting>
  <conditionalFormatting sqref="D129 F129:H129">
    <cfRule type="cellIs" dxfId="115" priority="102" stopIfTrue="1" operator="equal">
      <formula>0</formula>
    </cfRule>
  </conditionalFormatting>
  <conditionalFormatting sqref="D112 F112:H112">
    <cfRule type="cellIs" dxfId="114" priority="118" stopIfTrue="1" operator="equal">
      <formula>0</formula>
    </cfRule>
  </conditionalFormatting>
  <conditionalFormatting sqref="D118 F118:H118">
    <cfRule type="cellIs" dxfId="113" priority="117" stopIfTrue="1" operator="equal">
      <formula>0</formula>
    </cfRule>
  </conditionalFormatting>
  <conditionalFormatting sqref="D119:D120 F119:H120">
    <cfRule type="cellIs" dxfId="112" priority="116" stopIfTrue="1" operator="equal">
      <formula>0</formula>
    </cfRule>
  </conditionalFormatting>
  <conditionalFormatting sqref="D121:D122 F121:H122">
    <cfRule type="cellIs" dxfId="111" priority="115" stopIfTrue="1" operator="equal">
      <formula>0</formula>
    </cfRule>
  </conditionalFormatting>
  <conditionalFormatting sqref="D114 F114:H114">
    <cfRule type="cellIs" dxfId="110" priority="114" stopIfTrue="1" operator="equal">
      <formula>0</formula>
    </cfRule>
  </conditionalFormatting>
  <conditionalFormatting sqref="E111">
    <cfRule type="cellIs" dxfId="109" priority="111" stopIfTrue="1" operator="equal">
      <formula>0</formula>
    </cfRule>
  </conditionalFormatting>
  <conditionalFormatting sqref="E119:E120">
    <cfRule type="cellIs" dxfId="108" priority="108" stopIfTrue="1" operator="equal">
      <formula>0</formula>
    </cfRule>
  </conditionalFormatting>
  <conditionalFormatting sqref="E112">
    <cfRule type="cellIs" dxfId="107" priority="110" stopIfTrue="1" operator="equal">
      <formula>0</formula>
    </cfRule>
  </conditionalFormatting>
  <conditionalFormatting sqref="E118">
    <cfRule type="cellIs" dxfId="106" priority="109" stopIfTrue="1" operator="equal">
      <formula>0</formula>
    </cfRule>
  </conditionalFormatting>
  <conditionalFormatting sqref="E121:E122">
    <cfRule type="cellIs" dxfId="105" priority="107" stopIfTrue="1" operator="equal">
      <formula>0</formula>
    </cfRule>
  </conditionalFormatting>
  <conditionalFormatting sqref="D144 F144:H144">
    <cfRule type="cellIs" dxfId="104" priority="100" stopIfTrue="1" operator="equal">
      <formula>0</formula>
    </cfRule>
  </conditionalFormatting>
  <conditionalFormatting sqref="D133:D134 F133:H134">
    <cfRule type="cellIs" dxfId="103" priority="99" stopIfTrue="1" operator="equal">
      <formula>0</formula>
    </cfRule>
  </conditionalFormatting>
  <conditionalFormatting sqref="D126:H126 D146:H146 D130:H130">
    <cfRule type="cellIs" dxfId="102" priority="104" stopIfTrue="1" operator="equal">
      <formula>0</formula>
    </cfRule>
  </conditionalFormatting>
  <conditionalFormatting sqref="H145">
    <cfRule type="cellIs" dxfId="101" priority="97" stopIfTrue="1" operator="equal">
      <formula>0</formula>
    </cfRule>
  </conditionalFormatting>
  <conditionalFormatting sqref="D145 F145:G145">
    <cfRule type="cellIs" dxfId="100" priority="98" stopIfTrue="1" operator="equal">
      <formula>0</formula>
    </cfRule>
  </conditionalFormatting>
  <conditionalFormatting sqref="E144">
    <cfRule type="cellIs" dxfId="99" priority="93" stopIfTrue="1" operator="equal">
      <formula>0</formula>
    </cfRule>
  </conditionalFormatting>
  <conditionalFormatting sqref="E116 E110 E103 E101">
    <cfRule type="cellIs" dxfId="98" priority="113" stopIfTrue="1" operator="equal">
      <formula>0</formula>
    </cfRule>
  </conditionalFormatting>
  <conditionalFormatting sqref="E104">
    <cfRule type="cellIs" dxfId="97" priority="112" stopIfTrue="1" operator="equal">
      <formula>0</formula>
    </cfRule>
  </conditionalFormatting>
  <conditionalFormatting sqref="E136">
    <cfRule type="cellIs" dxfId="96" priority="94" stopIfTrue="1" operator="equal">
      <formula>0</formula>
    </cfRule>
  </conditionalFormatting>
  <conditionalFormatting sqref="E145">
    <cfRule type="cellIs" dxfId="95" priority="91" stopIfTrue="1" operator="equal">
      <formula>0</formula>
    </cfRule>
  </conditionalFormatting>
  <conditionalFormatting sqref="E133:E134">
    <cfRule type="cellIs" dxfId="94" priority="92" stopIfTrue="1" operator="equal">
      <formula>0</formula>
    </cfRule>
  </conditionalFormatting>
  <conditionalFormatting sqref="E114">
    <cfRule type="cellIs" dxfId="93" priority="106" stopIfTrue="1" operator="equal">
      <formula>0</formula>
    </cfRule>
  </conditionalFormatting>
  <conditionalFormatting sqref="D115:H115">
    <cfRule type="cellIs" dxfId="92" priority="105" stopIfTrue="1" operator="equal">
      <formula>0</formula>
    </cfRule>
  </conditionalFormatting>
  <conditionalFormatting sqref="F148:H148 D148">
    <cfRule type="cellIs" dxfId="91" priority="90" stopIfTrue="1" operator="equal">
      <formula>0</formula>
    </cfRule>
  </conditionalFormatting>
  <conditionalFormatting sqref="E148">
    <cfRule type="cellIs" dxfId="90" priority="89" stopIfTrue="1" operator="equal">
      <formula>0</formula>
    </cfRule>
  </conditionalFormatting>
  <conditionalFormatting sqref="D34 F34:H34">
    <cfRule type="cellIs" dxfId="89" priority="82" stopIfTrue="1" operator="equal">
      <formula>0</formula>
    </cfRule>
  </conditionalFormatting>
  <conditionalFormatting sqref="E129">
    <cfRule type="cellIs" dxfId="88" priority="95" stopIfTrue="1" operator="equal">
      <formula>0</formula>
    </cfRule>
  </conditionalFormatting>
  <conditionalFormatting sqref="E143 E135 E128">
    <cfRule type="cellIs" dxfId="87" priority="96" stopIfTrue="1" operator="equal">
      <formula>0</formula>
    </cfRule>
  </conditionalFormatting>
  <conditionalFormatting sqref="H26 D26">
    <cfRule type="cellIs" dxfId="86" priority="88" stopIfTrue="1" operator="equal">
      <formula>0</formula>
    </cfRule>
  </conditionalFormatting>
  <conditionalFormatting sqref="E26:G26">
    <cfRule type="cellIs" dxfId="85" priority="87" stopIfTrue="1" operator="equal">
      <formula>0</formula>
    </cfRule>
  </conditionalFormatting>
  <conditionalFormatting sqref="D53:H53">
    <cfRule type="cellIs" dxfId="84" priority="86" stopIfTrue="1" operator="equal">
      <formula>0</formula>
    </cfRule>
  </conditionalFormatting>
  <conditionalFormatting sqref="E34">
    <cfRule type="cellIs" dxfId="83" priority="81" stopIfTrue="1" operator="equal">
      <formula>0</formula>
    </cfRule>
  </conditionalFormatting>
  <conditionalFormatting sqref="D98:H98">
    <cfRule type="cellIs" dxfId="82" priority="85" stopIfTrue="1" operator="equal">
      <formula>0</formula>
    </cfRule>
  </conditionalFormatting>
  <conditionalFormatting sqref="D58 F58:H58">
    <cfRule type="cellIs" dxfId="81" priority="80" stopIfTrue="1" operator="equal">
      <formula>0</formula>
    </cfRule>
  </conditionalFormatting>
  <conditionalFormatting sqref="D19 F19:H19">
    <cfRule type="cellIs" dxfId="80" priority="84" stopIfTrue="1" operator="equal">
      <formula>0</formula>
    </cfRule>
  </conditionalFormatting>
  <conditionalFormatting sqref="E19">
    <cfRule type="cellIs" dxfId="79" priority="83" stopIfTrue="1" operator="equal">
      <formula>0</formula>
    </cfRule>
  </conditionalFormatting>
  <conditionalFormatting sqref="E58">
    <cfRule type="cellIs" dxfId="78" priority="77" stopIfTrue="1" operator="equal">
      <formula>0</formula>
    </cfRule>
  </conditionalFormatting>
  <conditionalFormatting sqref="E60">
    <cfRule type="cellIs" dxfId="77" priority="76" stopIfTrue="1" operator="equal">
      <formula>0</formula>
    </cfRule>
  </conditionalFormatting>
  <conditionalFormatting sqref="D60 F60:H60">
    <cfRule type="cellIs" dxfId="76" priority="79" stopIfTrue="1" operator="equal">
      <formula>0</formula>
    </cfRule>
  </conditionalFormatting>
  <conditionalFormatting sqref="E61:E65">
    <cfRule type="cellIs" dxfId="75" priority="73" stopIfTrue="1" operator="equal">
      <formula>0</formula>
    </cfRule>
  </conditionalFormatting>
  <conditionalFormatting sqref="E59">
    <cfRule type="cellIs" dxfId="74" priority="75" stopIfTrue="1" operator="equal">
      <formula>0</formula>
    </cfRule>
  </conditionalFormatting>
  <conditionalFormatting sqref="D59 F59:H59">
    <cfRule type="cellIs" dxfId="73" priority="78" stopIfTrue="1" operator="equal">
      <formula>0</formula>
    </cfRule>
  </conditionalFormatting>
  <conditionalFormatting sqref="E83:E84">
    <cfRule type="cellIs" dxfId="72" priority="70" stopIfTrue="1" operator="equal">
      <formula>0</formula>
    </cfRule>
  </conditionalFormatting>
  <conditionalFormatting sqref="D61:D65 F61:H65">
    <cfRule type="cellIs" dxfId="71" priority="74" stopIfTrue="1" operator="equal">
      <formula>0</formula>
    </cfRule>
  </conditionalFormatting>
  <conditionalFormatting sqref="D83:D84 F83:H84">
    <cfRule type="cellIs" dxfId="70" priority="71" stopIfTrue="1" operator="equal">
      <formula>0</formula>
    </cfRule>
  </conditionalFormatting>
  <conditionalFormatting sqref="D94 F94:H94">
    <cfRule type="cellIs" dxfId="69" priority="64" stopIfTrue="1" operator="equal">
      <formula>0</formula>
    </cfRule>
  </conditionalFormatting>
  <conditionalFormatting sqref="E83:E84">
    <cfRule type="cellIs" dxfId="68" priority="69" stopIfTrue="1" operator="equal">
      <formula>0</formula>
    </cfRule>
  </conditionalFormatting>
  <conditionalFormatting sqref="E85">
    <cfRule type="cellIs" dxfId="67" priority="65" stopIfTrue="1" operator="equal">
      <formula>0</formula>
    </cfRule>
  </conditionalFormatting>
  <conditionalFormatting sqref="D83:D84 F83:H84">
    <cfRule type="cellIs" dxfId="66" priority="72" stopIfTrue="1" operator="equal">
      <formula>0</formula>
    </cfRule>
  </conditionalFormatting>
  <conditionalFormatting sqref="D93 F93:H93">
    <cfRule type="cellIs" dxfId="65" priority="63" stopIfTrue="1" operator="equal">
      <formula>0</formula>
    </cfRule>
  </conditionalFormatting>
  <conditionalFormatting sqref="D85 F85:H85">
    <cfRule type="cellIs" dxfId="64" priority="67" stopIfTrue="1" operator="equal">
      <formula>0</formula>
    </cfRule>
  </conditionalFormatting>
  <conditionalFormatting sqref="D85 F85:H85">
    <cfRule type="cellIs" dxfId="63" priority="68" stopIfTrue="1" operator="equal">
      <formula>0</formula>
    </cfRule>
  </conditionalFormatting>
  <conditionalFormatting sqref="E85">
    <cfRule type="cellIs" dxfId="62" priority="66" stopIfTrue="1" operator="equal">
      <formula>0</formula>
    </cfRule>
  </conditionalFormatting>
  <conditionalFormatting sqref="D94 F94:H94">
    <cfRule type="cellIs" dxfId="61" priority="62" stopIfTrue="1" operator="equal">
      <formula>0</formula>
    </cfRule>
  </conditionalFormatting>
  <conditionalFormatting sqref="E94">
    <cfRule type="cellIs" dxfId="60" priority="61" stopIfTrue="1" operator="equal">
      <formula>0</formula>
    </cfRule>
  </conditionalFormatting>
  <conditionalFormatting sqref="E94">
    <cfRule type="cellIs" dxfId="59" priority="59" stopIfTrue="1" operator="equal">
      <formula>0</formula>
    </cfRule>
  </conditionalFormatting>
  <conditionalFormatting sqref="E93">
    <cfRule type="cellIs" dxfId="58" priority="60" stopIfTrue="1" operator="equal">
      <formula>0</formula>
    </cfRule>
  </conditionalFormatting>
  <conditionalFormatting sqref="H54 D54">
    <cfRule type="cellIs" dxfId="57" priority="57" stopIfTrue="1" operator="equal">
      <formula>0</formula>
    </cfRule>
  </conditionalFormatting>
  <conditionalFormatting sqref="E54:G54">
    <cfRule type="cellIs" dxfId="56" priority="56" stopIfTrue="1" operator="equal">
      <formula>0</formula>
    </cfRule>
  </conditionalFormatting>
  <conditionalFormatting sqref="H99 D99">
    <cfRule type="cellIs" dxfId="55" priority="55" stopIfTrue="1" operator="equal">
      <formula>0</formula>
    </cfRule>
  </conditionalFormatting>
  <conditionalFormatting sqref="E99:G99">
    <cfRule type="cellIs" dxfId="54" priority="54" stopIfTrue="1" operator="equal">
      <formula>0</formula>
    </cfRule>
  </conditionalFormatting>
  <conditionalFormatting sqref="D70:D71 F70:H71">
    <cfRule type="cellIs" dxfId="53" priority="49" stopIfTrue="1" operator="equal">
      <formula>0</formula>
    </cfRule>
  </conditionalFormatting>
  <conditionalFormatting sqref="D106:H107 D109:H109">
    <cfRule type="cellIs" dxfId="52" priority="58" stopIfTrue="1" operator="equal">
      <formula>0</formula>
    </cfRule>
  </conditionalFormatting>
  <conditionalFormatting sqref="E70:E71">
    <cfRule type="cellIs" dxfId="51" priority="48" stopIfTrue="1" operator="equal">
      <formula>0</formula>
    </cfRule>
  </conditionalFormatting>
  <conditionalFormatting sqref="D78 F78:H78">
    <cfRule type="cellIs" dxfId="50" priority="47" stopIfTrue="1" operator="equal">
      <formula>0</formula>
    </cfRule>
  </conditionalFormatting>
  <conditionalFormatting sqref="D90:D91 F90:H91">
    <cfRule type="cellIs" dxfId="49" priority="41" stopIfTrue="1" operator="equal">
      <formula>0</formula>
    </cfRule>
  </conditionalFormatting>
  <conditionalFormatting sqref="E78">
    <cfRule type="cellIs" dxfId="48" priority="46" stopIfTrue="1" operator="equal">
      <formula>0</formula>
    </cfRule>
  </conditionalFormatting>
  <conditionalFormatting sqref="E90:E91">
    <cfRule type="cellIs" dxfId="47" priority="40" stopIfTrue="1" operator="equal">
      <formula>0</formula>
    </cfRule>
  </conditionalFormatting>
  <conditionalFormatting sqref="H124 D124">
    <cfRule type="cellIs" dxfId="46" priority="53" stopIfTrue="1" operator="equal">
      <formula>0</formula>
    </cfRule>
  </conditionalFormatting>
  <conditionalFormatting sqref="E124:G124">
    <cfRule type="cellIs" dxfId="45" priority="52" stopIfTrue="1" operator="equal">
      <formula>0</formula>
    </cfRule>
  </conditionalFormatting>
  <conditionalFormatting sqref="H147 D147">
    <cfRule type="cellIs" dxfId="44" priority="51" stopIfTrue="1" operator="equal">
      <formula>0</formula>
    </cfRule>
  </conditionalFormatting>
  <conditionalFormatting sqref="E147:G147">
    <cfRule type="cellIs" dxfId="43" priority="50" stopIfTrue="1" operator="equal">
      <formula>0</formula>
    </cfRule>
  </conditionalFormatting>
  <conditionalFormatting sqref="E68">
    <cfRule type="cellIs" dxfId="42" priority="30" stopIfTrue="1" operator="equal">
      <formula>0</formula>
    </cfRule>
  </conditionalFormatting>
  <conditionalFormatting sqref="D87 F87:H87 F89:H89 D89">
    <cfRule type="cellIs" dxfId="41" priority="29" stopIfTrue="1" operator="equal">
      <formula>0</formula>
    </cfRule>
  </conditionalFormatting>
  <conditionalFormatting sqref="D76:D77 F76:H77">
    <cfRule type="cellIs" dxfId="40" priority="45" stopIfTrue="1" operator="equal">
      <formula>0</formula>
    </cfRule>
  </conditionalFormatting>
  <conditionalFormatting sqref="E76:E77">
    <cfRule type="cellIs" dxfId="39" priority="44" stopIfTrue="1" operator="equal">
      <formula>0</formula>
    </cfRule>
  </conditionalFormatting>
  <conditionalFormatting sqref="D113 F113:H113">
    <cfRule type="cellIs" dxfId="38" priority="22" stopIfTrue="1" operator="equal">
      <formula>0</formula>
    </cfRule>
  </conditionalFormatting>
  <conditionalFormatting sqref="E113">
    <cfRule type="cellIs" dxfId="37" priority="21" stopIfTrue="1" operator="equal">
      <formula>0</formula>
    </cfRule>
  </conditionalFormatting>
  <conditionalFormatting sqref="D86 F86:H86">
    <cfRule type="cellIs" dxfId="36" priority="28" stopIfTrue="1" operator="equal">
      <formula>0</formula>
    </cfRule>
  </conditionalFormatting>
  <conditionalFormatting sqref="E87 E89">
    <cfRule type="cellIs" dxfId="35" priority="27" stopIfTrue="1" operator="equal">
      <formula>0</formula>
    </cfRule>
  </conditionalFormatting>
  <conditionalFormatting sqref="D95:D96 F95:H96">
    <cfRule type="cellIs" dxfId="34" priority="37" stopIfTrue="1" operator="equal">
      <formula>0</formula>
    </cfRule>
  </conditionalFormatting>
  <conditionalFormatting sqref="E95:E96">
    <cfRule type="cellIs" dxfId="33" priority="36" stopIfTrue="1" operator="equal">
      <formula>0</formula>
    </cfRule>
  </conditionalFormatting>
  <conditionalFormatting sqref="D92 F92:H92">
    <cfRule type="cellIs" dxfId="32" priority="43" stopIfTrue="1" operator="equal">
      <formula>0</formula>
    </cfRule>
  </conditionalFormatting>
  <conditionalFormatting sqref="E92">
    <cfRule type="cellIs" dxfId="31" priority="42" stopIfTrue="1" operator="equal">
      <formula>0</formula>
    </cfRule>
  </conditionalFormatting>
  <conditionalFormatting sqref="D97 F97:H97">
    <cfRule type="cellIs" dxfId="30" priority="39" stopIfTrue="1" operator="equal">
      <formula>0</formula>
    </cfRule>
  </conditionalFormatting>
  <conditionalFormatting sqref="E97">
    <cfRule type="cellIs" dxfId="29" priority="38" stopIfTrue="1" operator="equal">
      <formula>0</formula>
    </cfRule>
  </conditionalFormatting>
  <conditionalFormatting sqref="D67 F67:H67 F69:H69 D69">
    <cfRule type="cellIs" dxfId="28" priority="35" stopIfTrue="1" operator="equal">
      <formula>0</formula>
    </cfRule>
  </conditionalFormatting>
  <conditionalFormatting sqref="D66 F66:H66">
    <cfRule type="cellIs" dxfId="27" priority="34" stopIfTrue="1" operator="equal">
      <formula>0</formula>
    </cfRule>
  </conditionalFormatting>
  <conditionalFormatting sqref="E67 E69">
    <cfRule type="cellIs" dxfId="26" priority="33" stopIfTrue="1" operator="equal">
      <formula>0</formula>
    </cfRule>
  </conditionalFormatting>
  <conditionalFormatting sqref="E66">
    <cfRule type="cellIs" dxfId="25" priority="32" stopIfTrue="1" operator="equal">
      <formula>0</formula>
    </cfRule>
  </conditionalFormatting>
  <conditionalFormatting sqref="D68 F68:H68">
    <cfRule type="cellIs" dxfId="24" priority="31" stopIfTrue="1" operator="equal">
      <formula>0</formula>
    </cfRule>
  </conditionalFormatting>
  <conditionalFormatting sqref="E86">
    <cfRule type="cellIs" dxfId="23" priority="26" stopIfTrue="1" operator="equal">
      <formula>0</formula>
    </cfRule>
  </conditionalFormatting>
  <conditionalFormatting sqref="D88 F88:H88">
    <cfRule type="cellIs" dxfId="22" priority="25" stopIfTrue="1" operator="equal">
      <formula>0</formula>
    </cfRule>
  </conditionalFormatting>
  <conditionalFormatting sqref="E88">
    <cfRule type="cellIs" dxfId="21" priority="24" stopIfTrue="1" operator="equal">
      <formula>0</formula>
    </cfRule>
  </conditionalFormatting>
  <conditionalFormatting sqref="D108:H108">
    <cfRule type="cellIs" dxfId="20" priority="23" stopIfTrue="1" operator="equal">
      <formula>0</formula>
    </cfRule>
  </conditionalFormatting>
  <conditionalFormatting sqref="D141 F141:G141">
    <cfRule type="cellIs" dxfId="19" priority="17" stopIfTrue="1" operator="equal">
      <formula>0</formula>
    </cfRule>
  </conditionalFormatting>
  <conditionalFormatting sqref="D142 F142:G142">
    <cfRule type="cellIs" dxfId="18" priority="16" stopIfTrue="1" operator="equal">
      <formula>0</formula>
    </cfRule>
  </conditionalFormatting>
  <conditionalFormatting sqref="H141">
    <cfRule type="cellIs" dxfId="17" priority="15" stopIfTrue="1" operator="equal">
      <formula>0</formula>
    </cfRule>
  </conditionalFormatting>
  <conditionalFormatting sqref="D132:H132">
    <cfRule type="cellIs" dxfId="16" priority="19" stopIfTrue="1" operator="equal">
      <formula>0</formula>
    </cfRule>
  </conditionalFormatting>
  <conditionalFormatting sqref="D131:H131">
    <cfRule type="cellIs" dxfId="15" priority="20" stopIfTrue="1" operator="equal">
      <formula>0</formula>
    </cfRule>
  </conditionalFormatting>
  <conditionalFormatting sqref="E142">
    <cfRule type="cellIs" dxfId="14" priority="13" stopIfTrue="1" operator="equal">
      <formula>0</formula>
    </cfRule>
  </conditionalFormatting>
  <conditionalFormatting sqref="E141">
    <cfRule type="cellIs" dxfId="13" priority="14" stopIfTrue="1" operator="equal">
      <formula>0</formula>
    </cfRule>
  </conditionalFormatting>
  <conditionalFormatting sqref="H142">
    <cfRule type="cellIs" dxfId="12" priority="18" stopIfTrue="1" operator="equal">
      <formula>0</formula>
    </cfRule>
  </conditionalFormatting>
  <conditionalFormatting sqref="D140 F140:G140">
    <cfRule type="cellIs" dxfId="11" priority="12" stopIfTrue="1" operator="equal">
      <formula>0</formula>
    </cfRule>
  </conditionalFormatting>
  <conditionalFormatting sqref="H140">
    <cfRule type="cellIs" dxfId="10" priority="11" stopIfTrue="1" operator="equal">
      <formula>0</formula>
    </cfRule>
  </conditionalFormatting>
  <conditionalFormatting sqref="E140">
    <cfRule type="cellIs" dxfId="9" priority="10" stopIfTrue="1" operator="equal">
      <formula>0</formula>
    </cfRule>
  </conditionalFormatting>
  <conditionalFormatting sqref="D139 F139:G139">
    <cfRule type="cellIs" dxfId="8" priority="9" stopIfTrue="1" operator="equal">
      <formula>0</formula>
    </cfRule>
  </conditionalFormatting>
  <conditionalFormatting sqref="H139">
    <cfRule type="cellIs" dxfId="7" priority="8" stopIfTrue="1" operator="equal">
      <formula>0</formula>
    </cfRule>
  </conditionalFormatting>
  <conditionalFormatting sqref="E139">
    <cfRule type="cellIs" dxfId="6" priority="7" stopIfTrue="1" operator="equal">
      <formula>0</formula>
    </cfRule>
  </conditionalFormatting>
  <conditionalFormatting sqref="D138 F138:G138">
    <cfRule type="cellIs" dxfId="5" priority="6" stopIfTrue="1" operator="equal">
      <formula>0</formula>
    </cfRule>
  </conditionalFormatting>
  <conditionalFormatting sqref="H138">
    <cfRule type="cellIs" dxfId="4" priority="5" stopIfTrue="1" operator="equal">
      <formula>0</formula>
    </cfRule>
  </conditionalFormatting>
  <conditionalFormatting sqref="E138">
    <cfRule type="cellIs" dxfId="3" priority="4" stopIfTrue="1" operator="equal">
      <formula>0</formula>
    </cfRule>
  </conditionalFormatting>
  <conditionalFormatting sqref="H137">
    <cfRule type="cellIs" dxfId="2" priority="3" stopIfTrue="1" operator="equal">
      <formula>0</formula>
    </cfRule>
  </conditionalFormatting>
  <conditionalFormatting sqref="D137 F137:G137">
    <cfRule type="cellIs" dxfId="1" priority="2" stopIfTrue="1" operator="equal">
      <formula>0</formula>
    </cfRule>
  </conditionalFormatting>
  <conditionalFormatting sqref="E137">
    <cfRule type="cellIs" dxfId="0" priority="1" stopIfTrue="1" operator="equal">
      <formula>0</formula>
    </cfRule>
  </conditionalFormatting>
  <pageMargins left="0.19685039370078741" right="0.19685039370078741" top="0.19685039370078741" bottom="0.39370078740157483" header="0.11811023622047245" footer="0.11811023622047245"/>
  <pageSetup paperSize="9" scale="71" firstPageNumber="9" fitToHeight="4" orientation="portrait" r:id="rId1"/>
  <headerFooter alignWithMargins="0">
    <oddHeader>&amp;C&amp;"Bookman Old Style,Italique"&amp;9D.P.G.F.</oddHeader>
    <oddFooter>&amp;L&amp;F
&amp;Z&amp;RPage - &amp;P/&amp;N</oddFooter>
  </headerFooter>
  <rowBreaks count="2" manualBreakCount="2">
    <brk id="55" max="11" man="1"/>
    <brk id="10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Page de garde</vt:lpstr>
      <vt:lpstr>Récap. MOe</vt:lpstr>
      <vt:lpstr>DPGF MOe TF</vt:lpstr>
      <vt:lpstr>DPGF MOe TO1</vt:lpstr>
      <vt:lpstr>DPGF MOe TO2</vt:lpstr>
      <vt:lpstr>'DPGF MOe TF'!Impression_des_titres</vt:lpstr>
      <vt:lpstr>'DPGF MOe TO1'!Impression_des_titres</vt:lpstr>
      <vt:lpstr>'DPGF MOe TO2'!Impression_des_titres</vt:lpstr>
      <vt:lpstr>'Récap. MOe'!Impression_des_titres</vt:lpstr>
      <vt:lpstr>'Page de garde'!OLE_LINK1</vt:lpstr>
      <vt:lpstr>'DPGF MOe TF'!Zone_d_impression</vt:lpstr>
      <vt:lpstr>'DPGF MOe TO1'!Zone_d_impression</vt:lpstr>
      <vt:lpstr>'DPGF MOe TO2'!Zone_d_impression</vt:lpstr>
      <vt:lpstr>'Récap. MOe'!Zone_d_impression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Fabrice CLARISSE</cp:lastModifiedBy>
  <cp:lastPrinted>2025-02-02T21:16:27Z</cp:lastPrinted>
  <dcterms:created xsi:type="dcterms:W3CDTF">1996-10-21T11:03:58Z</dcterms:created>
  <dcterms:modified xsi:type="dcterms:W3CDTF">2025-02-11T10:14:07Z</dcterms:modified>
</cp:coreProperties>
</file>