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4\1 - Passation de marché\SDD\SDD\VIL\VIL-2024-0564 - Stratégie culturelle de Porto Alegre (Brasil)\2 Préparation DCE\"/>
    </mc:Choice>
  </mc:AlternateContent>
  <bookViews>
    <workbookView xWindow="0" yWindow="0" windowWidth="19200" windowHeight="8250" firstSheet="1" activeTab="3"/>
  </bookViews>
  <sheets>
    <sheet name="DPGF" sheetId="8" r:id="rId1"/>
    <sheet name="BPU" sheetId="1" r:id="rId2"/>
    <sheet name="DQE" sheetId="5" r:id="rId3"/>
    <sheet name="SYNTHESE TOTAL ESTIMATIF" sheetId="7" r:id="rId4"/>
  </sheets>
  <definedNames>
    <definedName name="_Toc25250064" localSheetId="0">DPGF!$C$26</definedName>
    <definedName name="_Toc25250065" localSheetId="0">DPGF!#REF!</definedName>
    <definedName name="_xlnm.Print_Area" localSheetId="1">BPU!$B$1:$O$46</definedName>
    <definedName name="_xlnm.Print_Area" localSheetId="0">DPGF!$C$17:$O$115</definedName>
    <definedName name="_xlnm.Print_Area" localSheetId="2">DQE!$B$1:$J$34</definedName>
    <definedName name="_xlnm.Print_Area" localSheetId="3">'SYNTHESE TOTAL ESTIMATIF'!$B$1:$N$20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H29" i="5" l="1"/>
  <c r="E13" i="5"/>
  <c r="E14" i="5"/>
  <c r="F13" i="5"/>
  <c r="F14" i="5"/>
  <c r="D14" i="5"/>
  <c r="D15" i="5"/>
  <c r="D16" i="5"/>
  <c r="D17" i="5"/>
  <c r="D18" i="5"/>
  <c r="D19" i="5"/>
  <c r="D20" i="5"/>
  <c r="D21" i="5"/>
  <c r="D22" i="5"/>
  <c r="D13" i="5"/>
  <c r="E72" i="8"/>
  <c r="F43" i="8" l="1"/>
  <c r="G43" i="8"/>
  <c r="H43" i="8"/>
  <c r="I43" i="8"/>
  <c r="J43" i="8"/>
  <c r="K43" i="8"/>
  <c r="E43" i="8"/>
  <c r="F16" i="5" l="1"/>
  <c r="I16" i="5" s="1"/>
  <c r="F17" i="5"/>
  <c r="I17" i="5" s="1"/>
  <c r="F18" i="5"/>
  <c r="I18" i="5" s="1"/>
  <c r="F19" i="5"/>
  <c r="I19" i="5" s="1"/>
  <c r="F20" i="5"/>
  <c r="I20" i="5" s="1"/>
  <c r="F21" i="5"/>
  <c r="I21" i="5" s="1"/>
  <c r="F22" i="5"/>
  <c r="I22" i="5" s="1"/>
  <c r="F15" i="5"/>
  <c r="I15" i="5" s="1"/>
  <c r="E16" i="5"/>
  <c r="H16" i="5" s="1"/>
  <c r="E17" i="5"/>
  <c r="H17" i="5" s="1"/>
  <c r="E18" i="5"/>
  <c r="H18" i="5" s="1"/>
  <c r="E19" i="5"/>
  <c r="H19" i="5" s="1"/>
  <c r="E20" i="5"/>
  <c r="H20" i="5" s="1"/>
  <c r="E21" i="5"/>
  <c r="H21" i="5" s="1"/>
  <c r="E22" i="5"/>
  <c r="H22" i="5" s="1"/>
  <c r="E15" i="5"/>
  <c r="H15" i="5" s="1"/>
  <c r="F32" i="8"/>
  <c r="G32" i="8"/>
  <c r="H32" i="8"/>
  <c r="I32" i="8"/>
  <c r="J32" i="8"/>
  <c r="K32" i="8"/>
  <c r="E32" i="8"/>
  <c r="H23" i="5" l="1"/>
  <c r="I23" i="5" l="1"/>
  <c r="B2" i="1" l="1"/>
  <c r="D2" i="8" s="1"/>
  <c r="B2" i="5"/>
  <c r="F41" i="8" l="1"/>
  <c r="G41" i="8"/>
  <c r="H41" i="8"/>
  <c r="I41" i="8"/>
  <c r="J41" i="8"/>
  <c r="K41" i="8"/>
  <c r="F38" i="8"/>
  <c r="G38" i="8"/>
  <c r="H38" i="8"/>
  <c r="I38" i="8"/>
  <c r="J38" i="8"/>
  <c r="K38" i="8"/>
  <c r="F35" i="8"/>
  <c r="G35" i="8"/>
  <c r="H35" i="8"/>
  <c r="H44" i="8" s="1"/>
  <c r="I35" i="8"/>
  <c r="I44" i="8" s="1"/>
  <c r="J35" i="8"/>
  <c r="K35" i="8"/>
  <c r="L40" i="8"/>
  <c r="L37" i="8"/>
  <c r="L34" i="8"/>
  <c r="L31" i="8"/>
  <c r="E38" i="8"/>
  <c r="E35" i="8"/>
  <c r="E44" i="8" s="1"/>
  <c r="E41" i="8"/>
  <c r="L39" i="8"/>
  <c r="L41" i="8" s="1"/>
  <c r="F44" i="8" l="1"/>
  <c r="G44" i="8"/>
  <c r="K44" i="8"/>
  <c r="J44" i="8"/>
  <c r="K59" i="8"/>
  <c r="J59" i="8"/>
  <c r="I59" i="8"/>
  <c r="H59" i="8"/>
  <c r="G59" i="8"/>
  <c r="F59" i="8"/>
  <c r="E59" i="8"/>
  <c r="L58" i="8"/>
  <c r="L59" i="8" l="1"/>
  <c r="D98" i="8"/>
  <c r="C98" i="8"/>
  <c r="D97" i="8"/>
  <c r="C97" i="8"/>
  <c r="D96" i="8"/>
  <c r="C96" i="8"/>
  <c r="D95" i="8"/>
  <c r="C95" i="8"/>
  <c r="D94" i="8"/>
  <c r="C94" i="8"/>
  <c r="D93" i="8"/>
  <c r="C93" i="8"/>
  <c r="D92" i="8"/>
  <c r="C92" i="8"/>
  <c r="D91" i="8"/>
  <c r="C91" i="8"/>
  <c r="D90" i="8"/>
  <c r="C90" i="8"/>
  <c r="D79" i="8"/>
  <c r="K68" i="8"/>
  <c r="J68" i="8"/>
  <c r="I68" i="8"/>
  <c r="H68" i="8"/>
  <c r="G68" i="8"/>
  <c r="F68" i="8"/>
  <c r="E68" i="8"/>
  <c r="L67" i="8"/>
  <c r="K64" i="8"/>
  <c r="J64" i="8"/>
  <c r="I64" i="8"/>
  <c r="H64" i="8"/>
  <c r="G64" i="8"/>
  <c r="F64" i="8"/>
  <c r="E64" i="8"/>
  <c r="L63" i="8"/>
  <c r="L56" i="8"/>
  <c r="K56" i="8"/>
  <c r="J56" i="8"/>
  <c r="I56" i="8"/>
  <c r="H56" i="8"/>
  <c r="G56" i="8"/>
  <c r="F56" i="8"/>
  <c r="E56" i="8"/>
  <c r="L36" i="8"/>
  <c r="L38" i="8" s="1"/>
  <c r="L33" i="8"/>
  <c r="L35" i="8" s="1"/>
  <c r="L30" i="8"/>
  <c r="L32" i="8" l="1"/>
  <c r="L44" i="8" s="1"/>
  <c r="L43" i="8"/>
  <c r="L64" i="8"/>
  <c r="L68" i="8"/>
  <c r="E83" i="8" l="1"/>
  <c r="E48" i="8"/>
  <c r="E49" i="8" l="1"/>
  <c r="E82" i="8" s="1"/>
  <c r="E85" i="8" s="1"/>
  <c r="E81" i="8"/>
  <c r="E84" i="8" s="1"/>
  <c r="H10" i="7" s="1"/>
  <c r="I11" i="1" l="1"/>
  <c r="H11" i="7" l="1"/>
  <c r="H12" i="7" s="1"/>
</calcChain>
</file>

<file path=xl/sharedStrings.xml><?xml version="1.0" encoding="utf-8"?>
<sst xmlns="http://schemas.openxmlformats.org/spreadsheetml/2006/main" count="208" uniqueCount="155">
  <si>
    <t>Nom du soumissionnaire :</t>
  </si>
  <si>
    <t>Le présent document est contractuel et engageant pour le soumissionnaire.</t>
  </si>
  <si>
    <t>COUT PAR PROFIL</t>
  </si>
  <si>
    <t>PROFIL</t>
  </si>
  <si>
    <t>EXPERTISE</t>
  </si>
  <si>
    <t>TAUX JOURNALIER 
EN € HT</t>
  </si>
  <si>
    <t>TAUX JOURNALIER 
EN € TTC</t>
  </si>
  <si>
    <t>OBSERVATIONS</t>
  </si>
  <si>
    <t>Observations</t>
  </si>
  <si>
    <t xml:space="preserve">Autres </t>
  </si>
  <si>
    <t>POUR LE CANDIDAT</t>
  </si>
  <si>
    <t>POUR L'AFD</t>
  </si>
  <si>
    <t>Date et lieu</t>
  </si>
  <si>
    <t>Nom et fonction</t>
  </si>
  <si>
    <t>Signature</t>
  </si>
  <si>
    <t>Taux jour en € HT</t>
  </si>
  <si>
    <t>Le présent document n'est pas contractuel.</t>
  </si>
  <si>
    <t>Les quantités indiquées ci-après sont données à titre indicatif et ne sont pas engageantes pour l'AFD. Le montant total permettra de comparer et classer les offres des soumissionaires.</t>
  </si>
  <si>
    <t>QUANTITE ESTIMEE</t>
  </si>
  <si>
    <t>TOTAL</t>
  </si>
  <si>
    <t>TOTAL DQE</t>
  </si>
  <si>
    <t xml:space="preserve">1- Prestation forfaitaire </t>
  </si>
  <si>
    <t>* La décomposition du forfait doit être renseignée en onglet 2 "DPGF"</t>
  </si>
  <si>
    <t>2- Prix unitaires pour le prestations par bons de commande (ou marchés subséquents)</t>
  </si>
  <si>
    <t>Prix forfaitaire de réalisation de la mission*</t>
  </si>
  <si>
    <t>1ère tranche</t>
  </si>
  <si>
    <t>3ème tranche</t>
  </si>
  <si>
    <t>4ème tranche</t>
  </si>
  <si>
    <t>5ème tranche</t>
  </si>
  <si>
    <t>CA en K€ TTC</t>
  </si>
  <si>
    <t>% du CA sur un an* :</t>
  </si>
  <si>
    <t>3-REMISES ACCORDEES SUR CA ANNUEL REALISE</t>
  </si>
  <si>
    <t>*à la date anniversaire du contrat</t>
  </si>
  <si>
    <t>TOTAL DPGF</t>
  </si>
  <si>
    <t>TOTAL ESTIMATIF DU CONTRAT</t>
  </si>
  <si>
    <t>C'est le montant total estimatif du contrat ci-dessous qui sera pris en compte pour la comparaison et le classement des offres</t>
  </si>
  <si>
    <t>BORDEREAU DES PRIX UNITAIRES</t>
  </si>
  <si>
    <t>DETAIL QUANTITATIF ESTIMATIF</t>
  </si>
  <si>
    <t>SYNTHESE TOTAL ESTIMATIF DU CONTRAT</t>
  </si>
  <si>
    <t>1€-100K€</t>
  </si>
  <si>
    <t>&gt;200K€-300K€</t>
  </si>
  <si>
    <t>&gt;300K€-400K€</t>
  </si>
  <si>
    <t>&gt;400K€</t>
  </si>
  <si>
    <t>Seuls les profils listés ci-après seront sollicités pour l'exécution des missions.</t>
  </si>
  <si>
    <t>Exemple de calcul : si le CA annuel N1 est de 250 K€, le pourcentage applicable sera celui de la tranche 3ème tranche sur la totalité du CA. Si le % est par exemple de 2,50% alors la remise sera de  6250 € (250.000*2,50%) pour la première année</t>
  </si>
  <si>
    <t>TOTAL 
EN € HT</t>
  </si>
  <si>
    <t>SENIORITE</t>
  </si>
  <si>
    <r>
      <t>La décomposition ci-après n'est pas contractuelle. Seul le montant forfaitaire global sera contractualisé. Il est demandé au soumissionnaire d</t>
    </r>
    <r>
      <rPr>
        <u/>
        <sz val="18"/>
        <color rgb="FFC00000"/>
        <rFont val="Roboto Bold"/>
      </rPr>
      <t>e renseigner uniquement les cellules de couleur blanche au sein de chaque tableau.</t>
    </r>
  </si>
  <si>
    <t>NOM DU SOUMISSIONNAIRE OU DETAIL DU CONSORTIUM :</t>
  </si>
  <si>
    <t>DETAIL OBLIGATOIRE EN CAS DE CONSORTIUM :</t>
  </si>
  <si>
    <r>
      <t>INFO : REFERENTIEL PROFILS</t>
    </r>
    <r>
      <rPr>
        <b/>
        <sz val="20"/>
        <color theme="0"/>
        <rFont val="Calibri"/>
        <family val="2"/>
      </rPr>
      <t xml:space="preserve"> ETUDES </t>
    </r>
    <r>
      <rPr>
        <b/>
        <sz val="14"/>
        <color theme="0"/>
        <rFont val="Calibri"/>
        <family val="2"/>
      </rPr>
      <t>AFD</t>
    </r>
  </si>
  <si>
    <t>MANDATAIRE</t>
  </si>
  <si>
    <t>SOUTIEN / BACKSTOPPING</t>
  </si>
  <si>
    <t>//</t>
  </si>
  <si>
    <t>COTRAITANT 1</t>
  </si>
  <si>
    <t>PROFIL JUNIOR</t>
  </si>
  <si>
    <t>MOINS DE 3 ANS D'EXPERIENCE</t>
  </si>
  <si>
    <t>COTRAITANT 2</t>
  </si>
  <si>
    <t>PROFIL CONFIRME</t>
  </si>
  <si>
    <t>&lt; 3ANS A 7 ANS D'EXPERIENCE</t>
  </si>
  <si>
    <t>COTRAITANT 3</t>
  </si>
  <si>
    <t>PROFIL SENIOR</t>
  </si>
  <si>
    <t>PLUS DE 7 ANS D'EXPERIENCE</t>
  </si>
  <si>
    <t>COTRAITANT 4</t>
  </si>
  <si>
    <t>SOUSTRAITANT 1</t>
  </si>
  <si>
    <t>SOUSTRAITANT 2</t>
  </si>
  <si>
    <t>SOUSTRAITANT 3</t>
  </si>
  <si>
    <t>SOUSTRAITANT 4</t>
  </si>
  <si>
    <t>LES PROFILS</t>
  </si>
  <si>
    <t>SOUTIEN/BACKSTOPPING</t>
  </si>
  <si>
    <t>PROFIL 1</t>
  </si>
  <si>
    <t>PROFIL 2</t>
  </si>
  <si>
    <t>PROFIL 3</t>
  </si>
  <si>
    <t>PROFIL 4</t>
  </si>
  <si>
    <t>PROFIL 5</t>
  </si>
  <si>
    <t>PROFIL 6</t>
  </si>
  <si>
    <t>PROFIL 7</t>
  </si>
  <si>
    <t xml:space="preserve">JUNIOR
(6 mois à 3 ans d’expérience) </t>
  </si>
  <si>
    <t>PROFILS RETENUS POUR LA MISSION</t>
  </si>
  <si>
    <t>CONFIRME
(&gt;3 ans - 7 ans d’expérience)</t>
  </si>
  <si>
    <t>EXPERTISE PRINCIPALE</t>
  </si>
  <si>
    <t xml:space="preserve">SENIOR
(au moins 7 ans et + d’expérience) </t>
  </si>
  <si>
    <t>NOMBRE D'ANNEES D'EXPERIENCE</t>
  </si>
  <si>
    <t>NIVEAU DE SENIORITE : CHOISIR LA CATEGORIE VIA LISTE DEROULANTE</t>
  </si>
  <si>
    <t>STRUCTURE / SOCIETE D'APPARTENANCE</t>
  </si>
  <si>
    <t>Société A</t>
  </si>
  <si>
    <t>TYPE D'EXPERTISE : LOCALE / INTERNATIONALE</t>
  </si>
  <si>
    <t>Locale</t>
  </si>
  <si>
    <t>PAYS D'IMPLANTATION DU PROFIL - DE RESIDENCE PROFESSIONNELLE</t>
  </si>
  <si>
    <t>Cameroun</t>
  </si>
  <si>
    <t>LES LIVRABLES</t>
  </si>
  <si>
    <t>NOMBRE DE JOURS</t>
  </si>
  <si>
    <t>NOMBRE TOTAL DE JOURS</t>
  </si>
  <si>
    <t>MONTANT TOTAL EN EUROS HT AVANT EVENTUELLE REMISE</t>
  </si>
  <si>
    <t>TVA APPLICABLE</t>
  </si>
  <si>
    <t>REMISE EVENTUELLE</t>
  </si>
  <si>
    <r>
      <t>MONTANT TOTAL DE LA MISSION</t>
    </r>
    <r>
      <rPr>
        <b/>
        <sz val="16"/>
        <color rgb="FF002060"/>
        <rFont val="Roboto Bold"/>
      </rPr>
      <t xml:space="preserve"> HT </t>
    </r>
    <r>
      <rPr>
        <b/>
        <sz val="14"/>
        <color rgb="FF002060"/>
        <rFont val="Roboto Bold"/>
      </rPr>
      <t>APRES EVENTUELLE REMISE</t>
    </r>
  </si>
  <si>
    <r>
      <t xml:space="preserve">MONTANT TOTAL DE LA MISSION </t>
    </r>
    <r>
      <rPr>
        <b/>
        <sz val="16"/>
        <color rgb="FF002060"/>
        <rFont val="Roboto Bold"/>
      </rPr>
      <t>TTC</t>
    </r>
    <r>
      <rPr>
        <b/>
        <sz val="14"/>
        <color rgb="FF002060"/>
        <rFont val="Roboto Bold"/>
      </rPr>
      <t xml:space="preserve"> APRES EVENTUELLE REMISE</t>
    </r>
  </si>
  <si>
    <t>LES FRAIS DE MISSION</t>
  </si>
  <si>
    <t>FRAIS DE MISSION</t>
  </si>
  <si>
    <t>/</t>
  </si>
  <si>
    <t>NOMBRE DE BILLETS D'AVION POUR L'ENSEMBLE DE LA MISSION</t>
  </si>
  <si>
    <t>MONTANT TOTAL</t>
  </si>
  <si>
    <t>TAUX DE PER DIEM JOURNALIER</t>
  </si>
  <si>
    <t>NOMBRE DE JOURS DE MISSION</t>
  </si>
  <si>
    <t>INSERER COMPOSITION 4</t>
  </si>
  <si>
    <t>MONTANT TOTAL MISSION TTC HORS FRAIS</t>
  </si>
  <si>
    <t>MONTANT TOTAL FRAIS TTC</t>
  </si>
  <si>
    <t>En cas de consortium, merci de bien vouloir répartir le montant total entre chaque membre</t>
  </si>
  <si>
    <t>DETAIL MONTANT DU MARCHE PAR MEMBRE DU CONSORTIUM : A REMPLIR PAR LE SOUMISSIONNAIRE</t>
  </si>
  <si>
    <t>MONTANT MISISON HT</t>
  </si>
  <si>
    <t>MONTANT MISSION TTC</t>
  </si>
  <si>
    <t>MONTANT FRAIS DE MISSION TTC</t>
  </si>
  <si>
    <t>Per diem</t>
  </si>
  <si>
    <t>Plafonds taux UE / personne</t>
  </si>
  <si>
    <r>
      <t>EVENTUELS FRAIS
Il</t>
    </r>
    <r>
      <rPr>
        <i/>
        <sz val="20"/>
        <color rgb="FFC00000"/>
        <rFont val="Roboto Bold"/>
      </rPr>
      <t xml:space="preserve"> est demandé aux soumissionnaires de détailler ci-après les coûts prévisionnels associés aux éventuels frais afférents aux marchés Cette anticipation sera prise en compte au titre du jugement du prix. Les soumissionnaires sont ainsi invités à chiffrer ces dépenses au plus juste.</t>
    </r>
  </si>
  <si>
    <t xml:space="preserve">Expert Gouvernance, Chef de mission Gouvernance... </t>
  </si>
  <si>
    <t>Corporate governance…</t>
  </si>
  <si>
    <t>TOTAL 
EN € TTC</t>
  </si>
  <si>
    <t>Sécurité</t>
  </si>
  <si>
    <t>Classe économique (art CCAP)</t>
  </si>
  <si>
    <t>NOMBRE DE JOURS sur place</t>
  </si>
  <si>
    <t>Traduction</t>
  </si>
  <si>
    <t>PRIX UNITAIRE DES BILLETS D'AVION  (VOLS LOCAUX au NIGERIA) (CLASSE ECONOMIQUE)</t>
  </si>
  <si>
    <t>INTERNATIONAL/NATIONAL</t>
  </si>
  <si>
    <t>SENIORITE (minimum)</t>
  </si>
  <si>
    <t>National or International</t>
  </si>
  <si>
    <t>MONTANT TOTAL BILLETS D'AVION ET PER DIEM</t>
  </si>
  <si>
    <t>FRAIS</t>
  </si>
  <si>
    <t>Ces vols feront l'objet d'un remboursement au réel sur facture.</t>
  </si>
  <si>
    <t>MONTANT TOTAL  HT HORS FRAIS</t>
  </si>
  <si>
    <t>MONTANT TOTAL : MISSION HT + FRAIS</t>
  </si>
  <si>
    <t>MONTANT TOTAL : MISSION TTC + FRAIS</t>
  </si>
  <si>
    <t>TOTAL en €</t>
  </si>
  <si>
    <t>Les frais de sécurité et de transport routier rendus nécessaire hors cas de mutualisation seront remboursés au réel.</t>
  </si>
  <si>
    <t>AUTRES FRAIS</t>
  </si>
  <si>
    <t>Transport routier</t>
  </si>
  <si>
    <t>Diagnostic, études et mise en œuvre de la stratégie culturelle de Porto Alegre (Brasil)
VIL-2024-0564</t>
  </si>
  <si>
    <t>PRIX UNITAIRE DES BILLETS D'AVION (VOLS INTERNATIONAUX vers le Brésil (CLASSE ECONOMIQUE)</t>
  </si>
  <si>
    <t>PRIX UNITAIRE DES BILLETS D'AVION  (VOLS LOCAUX au Brésil  (CLASSE ECONOMIQUE)</t>
  </si>
  <si>
    <t>Livrable 1 - Diagnóstico</t>
  </si>
  <si>
    <t>Livrable 2 - Prognóstico</t>
  </si>
  <si>
    <t>Livrable 3 - Plano de Ação Centro+4D</t>
  </si>
  <si>
    <t>Livrable 4 - Execução de projetos pilotos</t>
  </si>
  <si>
    <t>PRIX UNITAIRE DES BILLETS D'AVION (VOLS INTERNATIONAUX) (CLASSE ECONOMIQUE) -</t>
  </si>
  <si>
    <t>Especialista em Comunicação/ Marketing Senior</t>
  </si>
  <si>
    <t>Especialista em Análise de Mercado Senior</t>
  </si>
  <si>
    <t>Especialista Cultura Senior</t>
  </si>
  <si>
    <t>Coordenador Senior</t>
  </si>
  <si>
    <t>Especialista em Turismo Senior</t>
  </si>
  <si>
    <t>Tecnologia da Informação/ Analista de Sistemas Junior</t>
  </si>
  <si>
    <t>Arquitetura e Urbanismo Junior</t>
  </si>
  <si>
    <t>Advogado Junior</t>
  </si>
  <si>
    <t>Especialista em Políticas Públicas Junior</t>
  </si>
  <si>
    <t>Designer Junior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</si>
</sst>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&quot; € HT&quot;"/>
    <numFmt numFmtId="169" formatCode="#,##0\ &quot;€&quot;"/>
    <numFmt numFmtId="170" formatCode="#,##0.00&quot; € HT&quot;"/>
    <numFmt numFmtId="171" formatCode="###,0\.00&quot; € HT&quot;"/>
    <numFmt numFmtId="172" formatCode="#,##0.00\ &quot;€&quot;\ \T\T\C"/>
    <numFmt numFmtId="173" formatCode="#,##0\ _€"/>
    <numFmt numFmtId="174" formatCode="#,##0\ [$֏-42B]"/>
  </numFmts>
  <fonts count="84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0"/>
      <name val="Roboto Bold"/>
    </font>
    <font>
      <sz val="10"/>
      <color rgb="FFC00000"/>
      <name val="Roboto Bold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color rgb="FF250E62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b/>
      <sz val="12"/>
      <color rgb="FF250E62"/>
      <name val="Calibri"/>
      <family val="2"/>
    </font>
    <font>
      <sz val="12"/>
      <color theme="1"/>
      <name val="Calibri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2"/>
      <name val="Roboto Bold"/>
    </font>
    <font>
      <sz val="12"/>
      <color rgb="FFC00000"/>
      <name val="Roboto Bold"/>
    </font>
    <font>
      <sz val="12"/>
      <color theme="9" tint="-0.2499465926084170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rgb="FFFF0000"/>
      <name val="Roboto Black"/>
    </font>
    <font>
      <sz val="28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20"/>
      <color rgb="FFC00000"/>
      <name val="Roboto Bold"/>
    </font>
    <font>
      <i/>
      <sz val="20"/>
      <color rgb="FFC00000"/>
      <name val="Roboto Bold"/>
    </font>
    <font>
      <b/>
      <sz val="14"/>
      <color theme="0"/>
      <name val="Roboto Bold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</fonts>
  <fills count="14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4">
    <xf numFmtId="0" fontId="0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3" fillId="0" borderId="0"/>
    <xf numFmtId="0" fontId="2" fillId="0" borderId="0"/>
    <xf numFmtId="44" fontId="2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8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0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1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6" fillId="5" borderId="0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13" fillId="6" borderId="11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0" fillId="0" borderId="8" xfId="0" applyBorder="1"/>
    <xf numFmtId="0" fontId="14" fillId="7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5" borderId="0" xfId="0" applyFill="1" applyBorder="1" applyAlignment="1">
      <alignment wrapText="1"/>
    </xf>
    <xf numFmtId="10" fontId="15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>
      <alignment wrapText="1"/>
    </xf>
    <xf numFmtId="0" fontId="14" fillId="0" borderId="0" xfId="0" applyFont="1" applyBorder="1" applyAlignment="1">
      <alignment horizontal="center" vertical="top"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33" fillId="4" borderId="0" xfId="0" applyFont="1" applyFill="1" applyBorder="1" applyAlignment="1" applyProtection="1">
      <alignment vertical="center"/>
      <protection locked="0"/>
    </xf>
    <xf numFmtId="0" fontId="34" fillId="4" borderId="0" xfId="0" applyFont="1" applyFill="1" applyBorder="1" applyAlignment="1" applyProtection="1">
      <alignment vertical="center"/>
      <protection locked="0"/>
    </xf>
    <xf numFmtId="0" fontId="36" fillId="0" borderId="0" xfId="0" applyFont="1" applyBorder="1" applyAlignment="1">
      <alignment wrapText="1"/>
    </xf>
    <xf numFmtId="0" fontId="37" fillId="0" borderId="0" xfId="0" applyFont="1" applyBorder="1" applyAlignment="1">
      <alignment horizontal="center" vertical="top" wrapText="1"/>
    </xf>
    <xf numFmtId="0" fontId="0" fillId="5" borderId="0" xfId="0" applyFill="1" applyBorder="1"/>
    <xf numFmtId="0" fontId="6" fillId="8" borderId="0" xfId="0" applyFont="1" applyFill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 wrapText="1"/>
    </xf>
    <xf numFmtId="0" fontId="0" fillId="8" borderId="0" xfId="0" applyFill="1" applyBorder="1" applyAlignment="1">
      <alignment wrapText="1"/>
    </xf>
    <xf numFmtId="0" fontId="14" fillId="7" borderId="13" xfId="0" applyFont="1" applyFill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164" fontId="35" fillId="5" borderId="13" xfId="0" applyNumberFormat="1" applyFont="1" applyFill="1" applyBorder="1" applyAlignment="1">
      <alignment horizontal="right" vertical="center" wrapText="1"/>
    </xf>
    <xf numFmtId="0" fontId="45" fillId="7" borderId="13" xfId="0" applyFont="1" applyFill="1" applyBorder="1" applyAlignment="1">
      <alignment horizontal="center" vertical="center" wrapText="1"/>
    </xf>
    <xf numFmtId="0" fontId="46" fillId="7" borderId="13" xfId="0" applyFont="1" applyFill="1" applyBorder="1" applyAlignment="1">
      <alignment horizontal="center" vertical="center"/>
    </xf>
    <xf numFmtId="10" fontId="47" fillId="0" borderId="13" xfId="7" applyNumberFormat="1" applyFont="1" applyFill="1" applyBorder="1" applyAlignment="1" applyProtection="1">
      <alignment horizontal="center" vertical="center"/>
      <protection locked="0"/>
    </xf>
    <xf numFmtId="0" fontId="45" fillId="0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center" vertical="center" wrapText="1"/>
    </xf>
    <xf numFmtId="10" fontId="47" fillId="0" borderId="0" xfId="7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wrapText="1"/>
    </xf>
    <xf numFmtId="0" fontId="48" fillId="4" borderId="0" xfId="0" applyFont="1" applyFill="1" applyBorder="1" applyAlignment="1" applyProtection="1">
      <alignment vertical="center"/>
      <protection locked="0"/>
    </xf>
    <xf numFmtId="0" fontId="49" fillId="4" borderId="0" xfId="0" applyFont="1" applyFill="1" applyBorder="1" applyAlignment="1" applyProtection="1">
      <alignment vertical="center"/>
      <protection locked="0"/>
    </xf>
    <xf numFmtId="167" fontId="35" fillId="5" borderId="13" xfId="0" applyNumberFormat="1" applyFont="1" applyFill="1" applyBorder="1" applyAlignment="1">
      <alignment horizontal="right" vertical="center" wrapText="1"/>
    </xf>
    <xf numFmtId="167" fontId="35" fillId="5" borderId="14" xfId="0" applyNumberFormat="1" applyFont="1" applyFill="1" applyBorder="1" applyAlignment="1">
      <alignment horizontal="right" vertical="center" wrapText="1"/>
    </xf>
    <xf numFmtId="167" fontId="40" fillId="5" borderId="42" xfId="0" applyNumberFormat="1" applyFont="1" applyFill="1" applyBorder="1" applyAlignment="1">
      <alignment horizontal="right" vertical="center" wrapText="1"/>
    </xf>
    <xf numFmtId="0" fontId="17" fillId="4" borderId="13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 wrapText="1"/>
    </xf>
    <xf numFmtId="10" fontId="0" fillId="0" borderId="0" xfId="0" applyNumberFormat="1" applyFont="1" applyBorder="1" applyAlignment="1">
      <alignment wrapText="1"/>
    </xf>
    <xf numFmtId="0" fontId="40" fillId="0" borderId="0" xfId="0" applyFont="1" applyBorder="1"/>
    <xf numFmtId="10" fontId="5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5" fillId="7" borderId="13" xfId="0" applyFont="1" applyFill="1" applyBorder="1" applyAlignment="1">
      <alignment horizontal="center" vertical="center" wrapText="1"/>
    </xf>
    <xf numFmtId="0" fontId="43" fillId="0" borderId="0" xfId="8"/>
    <xf numFmtId="0" fontId="43" fillId="0" borderId="0" xfId="8" applyBorder="1"/>
    <xf numFmtId="0" fontId="2" fillId="0" borderId="0" xfId="9" applyProtection="1">
      <protection locked="0"/>
    </xf>
    <xf numFmtId="0" fontId="52" fillId="0" borderId="0" xfId="9" applyFont="1" applyProtection="1">
      <protection locked="0"/>
    </xf>
    <xf numFmtId="0" fontId="32" fillId="0" borderId="1" xfId="8" applyFont="1" applyBorder="1" applyAlignment="1">
      <alignment vertical="center" wrapText="1"/>
    </xf>
    <xf numFmtId="0" fontId="53" fillId="0" borderId="2" xfId="8" applyFont="1" applyBorder="1" applyAlignment="1">
      <alignment vertical="center" wrapText="1"/>
    </xf>
    <xf numFmtId="0" fontId="32" fillId="0" borderId="3" xfId="8" applyFont="1" applyBorder="1" applyAlignment="1">
      <alignment vertical="center" wrapText="1"/>
    </xf>
    <xf numFmtId="0" fontId="29" fillId="0" borderId="4" xfId="8" applyFont="1" applyBorder="1"/>
    <xf numFmtId="0" fontId="55" fillId="0" borderId="0" xfId="8" applyFont="1" applyFill="1" applyBorder="1" applyAlignment="1" applyProtection="1">
      <alignment vertical="center"/>
      <protection locked="0"/>
    </xf>
    <xf numFmtId="0" fontId="29" fillId="0" borderId="5" xfId="8" applyFont="1" applyBorder="1"/>
    <xf numFmtId="0" fontId="29" fillId="0" borderId="6" xfId="8" applyFont="1" applyBorder="1"/>
    <xf numFmtId="0" fontId="29" fillId="0" borderId="7" xfId="8" applyFont="1" applyBorder="1"/>
    <xf numFmtId="0" fontId="30" fillId="0" borderId="0" xfId="8" applyFont="1" applyFill="1" applyBorder="1" applyAlignment="1">
      <alignment vertical="center" wrapText="1"/>
    </xf>
    <xf numFmtId="0" fontId="30" fillId="0" borderId="0" xfId="8" applyFont="1" applyFill="1" applyBorder="1" applyAlignment="1">
      <alignment horizontal="center" vertical="center" wrapText="1"/>
    </xf>
    <xf numFmtId="0" fontId="2" fillId="0" borderId="0" xfId="9" applyBorder="1" applyProtection="1">
      <protection locked="0"/>
    </xf>
    <xf numFmtId="0" fontId="27" fillId="0" borderId="8" xfId="8" applyFont="1" applyFill="1" applyBorder="1" applyAlignment="1" applyProtection="1">
      <alignment vertical="center" wrapText="1"/>
      <protection locked="0"/>
    </xf>
    <xf numFmtId="0" fontId="43" fillId="0" borderId="0" xfId="8" applyFill="1"/>
    <xf numFmtId="0" fontId="29" fillId="0" borderId="7" xfId="8" applyFont="1" applyFill="1" applyBorder="1"/>
    <xf numFmtId="0" fontId="27" fillId="0" borderId="0" xfId="8" applyFont="1" applyFill="1" applyBorder="1" applyAlignment="1" applyProtection="1">
      <alignment vertical="center" wrapText="1"/>
      <protection locked="0"/>
    </xf>
    <xf numFmtId="0" fontId="2" fillId="0" borderId="0" xfId="9" applyFont="1" applyProtection="1">
      <protection locked="0"/>
    </xf>
    <xf numFmtId="0" fontId="52" fillId="0" borderId="0" xfId="9" applyFont="1" applyBorder="1" applyAlignment="1" applyProtection="1">
      <protection locked="0"/>
    </xf>
    <xf numFmtId="0" fontId="28" fillId="0" borderId="0" xfId="8" applyFont="1" applyFill="1" applyBorder="1" applyAlignment="1" applyProtection="1">
      <protection locked="0"/>
    </xf>
    <xf numFmtId="0" fontId="28" fillId="4" borderId="0" xfId="8" applyFont="1" applyFill="1" applyBorder="1" applyAlignment="1" applyProtection="1">
      <alignment vertical="center"/>
      <protection locked="0"/>
    </xf>
    <xf numFmtId="0" fontId="58" fillId="7" borderId="13" xfId="9" applyFont="1" applyFill="1" applyBorder="1" applyAlignment="1" applyProtection="1">
      <alignment vertical="center"/>
    </xf>
    <xf numFmtId="0" fontId="59" fillId="0" borderId="13" xfId="9" applyFont="1" applyBorder="1" applyAlignment="1" applyProtection="1">
      <alignment wrapText="1"/>
      <protection locked="0"/>
    </xf>
    <xf numFmtId="0" fontId="60" fillId="9" borderId="43" xfId="9" applyFont="1" applyFill="1" applyBorder="1" applyProtection="1">
      <protection locked="0"/>
    </xf>
    <xf numFmtId="0" fontId="26" fillId="0" borderId="7" xfId="9" applyFont="1" applyBorder="1" applyProtection="1">
      <protection locked="0"/>
    </xf>
    <xf numFmtId="0" fontId="26" fillId="0" borderId="0" xfId="9" applyFont="1" applyBorder="1" applyProtection="1">
      <protection locked="0"/>
    </xf>
    <xf numFmtId="0" fontId="60" fillId="9" borderId="7" xfId="9" applyFont="1" applyFill="1" applyBorder="1" applyProtection="1">
      <protection locked="0"/>
    </xf>
    <xf numFmtId="0" fontId="26" fillId="0" borderId="8" xfId="9" applyFont="1" applyBorder="1" applyProtection="1">
      <protection locked="0"/>
    </xf>
    <xf numFmtId="0" fontId="60" fillId="9" borderId="21" xfId="9" applyFont="1" applyFill="1" applyBorder="1" applyProtection="1">
      <protection locked="0"/>
    </xf>
    <xf numFmtId="0" fontId="25" fillId="0" borderId="0" xfId="9" applyFont="1" applyFill="1" applyBorder="1" applyAlignment="1" applyProtection="1">
      <alignment vertical="center"/>
    </xf>
    <xf numFmtId="0" fontId="2" fillId="0" borderId="7" xfId="9" applyBorder="1" applyProtection="1">
      <protection locked="0"/>
    </xf>
    <xf numFmtId="0" fontId="2" fillId="0" borderId="8" xfId="9" applyBorder="1" applyProtection="1">
      <protection locked="0"/>
    </xf>
    <xf numFmtId="0" fontId="52" fillId="0" borderId="0" xfId="9" applyFont="1" applyBorder="1" applyProtection="1">
      <protection locked="0"/>
    </xf>
    <xf numFmtId="0" fontId="63" fillId="0" borderId="0" xfId="9" applyFont="1" applyBorder="1" applyProtection="1">
      <protection locked="0"/>
    </xf>
    <xf numFmtId="0" fontId="60" fillId="7" borderId="1" xfId="9" applyFont="1" applyFill="1" applyBorder="1" applyAlignment="1" applyProtection="1">
      <alignment horizontal="centerContinuous" vertical="center" wrapText="1"/>
      <protection locked="0"/>
    </xf>
    <xf numFmtId="0" fontId="60" fillId="7" borderId="3" xfId="9" applyFont="1" applyFill="1" applyBorder="1" applyAlignment="1" applyProtection="1">
      <alignment horizontal="centerContinuous" vertical="center" wrapText="1"/>
      <protection locked="0"/>
    </xf>
    <xf numFmtId="0" fontId="18" fillId="6" borderId="44" xfId="9" applyFont="1" applyFill="1" applyBorder="1" applyAlignment="1" applyProtection="1">
      <alignment horizontal="center" vertical="center" wrapText="1"/>
      <protection locked="0"/>
    </xf>
    <xf numFmtId="0" fontId="18" fillId="6" borderId="45" xfId="9" applyFont="1" applyFill="1" applyBorder="1" applyAlignment="1" applyProtection="1">
      <alignment horizontal="center" vertical="center" wrapText="1"/>
      <protection locked="0"/>
    </xf>
    <xf numFmtId="0" fontId="18" fillId="6" borderId="46" xfId="9" applyFont="1" applyFill="1" applyBorder="1" applyAlignment="1" applyProtection="1">
      <alignment horizontal="center" vertical="center" wrapText="1"/>
      <protection locked="0"/>
    </xf>
    <xf numFmtId="0" fontId="18" fillId="0" borderId="0" xfId="9" applyFont="1" applyFill="1" applyBorder="1" applyAlignment="1" applyProtection="1">
      <alignment horizontal="center" vertical="center" wrapText="1"/>
      <protection locked="0"/>
    </xf>
    <xf numFmtId="0" fontId="2" fillId="0" borderId="0" xfId="9" applyFont="1" applyBorder="1" applyProtection="1">
      <protection locked="0"/>
    </xf>
    <xf numFmtId="0" fontId="64" fillId="0" borderId="15" xfId="9" applyFont="1" applyFill="1" applyBorder="1" applyAlignment="1" applyProtection="1">
      <alignment horizontal="centerContinuous" vertical="center" wrapText="1"/>
      <protection locked="0"/>
    </xf>
    <xf numFmtId="0" fontId="65" fillId="0" borderId="15" xfId="9" applyFont="1" applyFill="1" applyBorder="1" applyAlignment="1" applyProtection="1">
      <alignment horizontal="center" vertical="center" wrapText="1"/>
      <protection locked="0"/>
    </xf>
    <xf numFmtId="0" fontId="65" fillId="0" borderId="49" xfId="9" applyFont="1" applyFill="1" applyBorder="1" applyAlignment="1" applyProtection="1">
      <alignment horizontal="center" vertical="center" wrapText="1"/>
      <protection locked="0"/>
    </xf>
    <xf numFmtId="0" fontId="66" fillId="0" borderId="0" xfId="9" applyFont="1" applyFill="1" applyBorder="1" applyAlignment="1" applyProtection="1">
      <alignment vertical="center" wrapText="1"/>
      <protection locked="0"/>
    </xf>
    <xf numFmtId="0" fontId="23" fillId="4" borderId="0" xfId="9" applyFont="1" applyFill="1" applyBorder="1" applyAlignment="1" applyProtection="1">
      <alignment horizontal="center" vertical="center" wrapText="1"/>
      <protection locked="0"/>
    </xf>
    <xf numFmtId="0" fontId="23" fillId="0" borderId="0" xfId="9" applyFont="1" applyFill="1" applyBorder="1" applyAlignment="1" applyProtection="1">
      <alignment horizontal="center" vertical="center" wrapText="1"/>
      <protection locked="0"/>
    </xf>
    <xf numFmtId="0" fontId="63" fillId="0" borderId="0" xfId="9" applyFont="1" applyBorder="1" applyAlignment="1" applyProtection="1">
      <protection locked="0"/>
    </xf>
    <xf numFmtId="0" fontId="67" fillId="0" borderId="15" xfId="9" applyFont="1" applyFill="1" applyBorder="1" applyAlignment="1" applyProtection="1">
      <alignment horizontal="centerContinuous" vertical="center" wrapText="1"/>
      <protection locked="0"/>
    </xf>
    <xf numFmtId="0" fontId="64" fillId="0" borderId="38" xfId="9" applyFont="1" applyFill="1" applyBorder="1" applyAlignment="1" applyProtection="1">
      <alignment horizontal="centerContinuous" vertical="center" wrapText="1"/>
      <protection locked="0"/>
    </xf>
    <xf numFmtId="0" fontId="65" fillId="0" borderId="38" xfId="9" applyFont="1" applyFill="1" applyBorder="1" applyAlignment="1" applyProtection="1">
      <alignment horizontal="center" vertical="center" wrapText="1"/>
      <protection locked="0"/>
    </xf>
    <xf numFmtId="0" fontId="65" fillId="0" borderId="51" xfId="9" applyFont="1" applyFill="1" applyBorder="1" applyAlignment="1" applyProtection="1">
      <alignment horizontal="center" vertical="center" wrapText="1"/>
      <protection locked="0"/>
    </xf>
    <xf numFmtId="168" fontId="64" fillId="0" borderId="54" xfId="9" applyNumberFormat="1" applyFont="1" applyFill="1" applyBorder="1" applyAlignment="1" applyProtection="1">
      <alignment horizontal="centerContinuous" vertical="center" wrapText="1"/>
      <protection locked="0"/>
    </xf>
    <xf numFmtId="168" fontId="58" fillId="0" borderId="54" xfId="10" applyNumberFormat="1" applyFont="1" applyFill="1" applyBorder="1" applyAlignment="1" applyProtection="1">
      <alignment horizontal="center" vertical="center"/>
      <protection locked="0"/>
    </xf>
    <xf numFmtId="168" fontId="58" fillId="0" borderId="55" xfId="10" applyNumberFormat="1" applyFont="1" applyFill="1" applyBorder="1" applyAlignment="1" applyProtection="1">
      <alignment horizontal="center" vertical="center"/>
      <protection locked="0"/>
    </xf>
    <xf numFmtId="169" fontId="68" fillId="0" borderId="0" xfId="10" applyNumberFormat="1" applyFont="1" applyFill="1" applyBorder="1" applyAlignment="1" applyProtection="1">
      <alignment vertical="center"/>
      <protection locked="0"/>
    </xf>
    <xf numFmtId="167" fontId="12" fillId="4" borderId="0" xfId="10" applyNumberFormat="1" applyFont="1" applyFill="1" applyBorder="1" applyAlignment="1" applyProtection="1">
      <alignment horizontal="center" vertical="center"/>
      <protection locked="0"/>
    </xf>
    <xf numFmtId="167" fontId="16" fillId="0" borderId="0" xfId="9" applyNumberFormat="1" applyFont="1" applyBorder="1" applyAlignment="1" applyProtection="1">
      <alignment vertical="center"/>
    </xf>
    <xf numFmtId="0" fontId="16" fillId="0" borderId="0" xfId="9" applyFont="1" applyBorder="1" applyAlignment="1" applyProtection="1">
      <alignment wrapText="1"/>
      <protection locked="0"/>
    </xf>
    <xf numFmtId="0" fontId="16" fillId="4" borderId="0" xfId="9" applyFont="1" applyFill="1" applyBorder="1" applyAlignment="1" applyProtection="1">
      <alignment wrapText="1"/>
      <protection locked="0"/>
    </xf>
    <xf numFmtId="167" fontId="24" fillId="4" borderId="0" xfId="10" applyNumberFormat="1" applyFont="1" applyFill="1" applyBorder="1" applyAlignment="1" applyProtection="1">
      <alignment horizontal="center" vertical="center"/>
      <protection locked="0"/>
    </xf>
    <xf numFmtId="0" fontId="16" fillId="0" borderId="0" xfId="9" applyFont="1" applyBorder="1" applyAlignment="1" applyProtection="1">
      <alignment horizontal="left" wrapText="1"/>
      <protection locked="0"/>
    </xf>
    <xf numFmtId="0" fontId="18" fillId="6" borderId="1" xfId="9" applyFont="1" applyFill="1" applyBorder="1" applyAlignment="1" applyProtection="1">
      <alignment horizontal="center" vertical="center" wrapText="1"/>
      <protection locked="0"/>
    </xf>
    <xf numFmtId="0" fontId="18" fillId="6" borderId="56" xfId="9" applyFont="1" applyFill="1" applyBorder="1" applyAlignment="1" applyProtection="1">
      <alignment horizontal="center" vertical="center" wrapText="1"/>
      <protection locked="0"/>
    </xf>
    <xf numFmtId="0" fontId="18" fillId="6" borderId="57" xfId="9" applyFont="1" applyFill="1" applyBorder="1" applyAlignment="1" applyProtection="1">
      <alignment horizontal="center" vertical="center" wrapText="1"/>
      <protection locked="0"/>
    </xf>
    <xf numFmtId="0" fontId="18" fillId="6" borderId="3" xfId="9" applyFont="1" applyFill="1" applyBorder="1" applyAlignment="1" applyProtection="1">
      <alignment horizontal="center" vertical="center" wrapText="1"/>
      <protection locked="0"/>
    </xf>
    <xf numFmtId="0" fontId="69" fillId="0" borderId="0" xfId="9" applyFont="1" applyFill="1" applyBorder="1" applyAlignment="1" applyProtection="1">
      <alignment horizontal="center" vertical="center" wrapText="1"/>
      <protection locked="0"/>
    </xf>
    <xf numFmtId="0" fontId="51" fillId="0" borderId="0" xfId="9" applyFont="1" applyFill="1" applyBorder="1" applyAlignment="1" applyProtection="1">
      <alignment horizontal="center" vertical="center"/>
      <protection locked="0"/>
    </xf>
    <xf numFmtId="0" fontId="51" fillId="0" borderId="0" xfId="9" applyFont="1" applyFill="1" applyBorder="1" applyAlignment="1" applyProtection="1">
      <alignment horizontal="center" vertical="center" wrapText="1"/>
      <protection locked="0"/>
    </xf>
    <xf numFmtId="0" fontId="22" fillId="7" borderId="29" xfId="9" applyFont="1" applyFill="1" applyBorder="1" applyAlignment="1" applyProtection="1">
      <alignment vertical="center" wrapText="1"/>
    </xf>
    <xf numFmtId="0" fontId="58" fillId="4" borderId="58" xfId="9" applyFont="1" applyFill="1" applyBorder="1" applyAlignment="1" applyProtection="1">
      <alignment horizontal="center" vertical="center" wrapText="1"/>
    </xf>
    <xf numFmtId="0" fontId="58" fillId="4" borderId="59" xfId="9" applyFont="1" applyFill="1" applyBorder="1" applyAlignment="1" applyProtection="1">
      <alignment horizontal="center" vertical="center" wrapText="1"/>
    </xf>
    <xf numFmtId="0" fontId="58" fillId="7" borderId="60" xfId="9" applyFont="1" applyFill="1" applyBorder="1" applyAlignment="1" applyProtection="1">
      <alignment horizontal="center" vertical="center" wrapText="1"/>
    </xf>
    <xf numFmtId="0" fontId="12" fillId="4" borderId="0" xfId="9" applyFont="1" applyFill="1" applyBorder="1" applyAlignment="1" applyProtection="1">
      <alignment horizontal="center" vertical="center" wrapText="1"/>
    </xf>
    <xf numFmtId="0" fontId="5" fillId="0" borderId="0" xfId="9" applyFont="1" applyFill="1" applyBorder="1" applyAlignment="1" applyProtection="1">
      <alignment horizontal="center" vertical="center" wrapText="1"/>
      <protection locked="0"/>
    </xf>
    <xf numFmtId="0" fontId="5" fillId="0" borderId="0" xfId="9" applyFont="1" applyFill="1" applyBorder="1" applyAlignment="1" applyProtection="1">
      <alignment horizontal="center" vertical="center"/>
      <protection locked="0"/>
    </xf>
    <xf numFmtId="0" fontId="22" fillId="10" borderId="26" xfId="9" applyFont="1" applyFill="1" applyBorder="1" applyAlignment="1" applyProtection="1">
      <alignment vertical="center" wrapText="1"/>
    </xf>
    <xf numFmtId="170" fontId="68" fillId="11" borderId="25" xfId="9" applyNumberFormat="1" applyFont="1" applyFill="1" applyBorder="1" applyAlignment="1" applyProtection="1">
      <alignment vertical="center" wrapText="1"/>
    </xf>
    <xf numFmtId="165" fontId="5" fillId="0" borderId="0" xfId="11" applyNumberFormat="1" applyFont="1" applyFill="1" applyBorder="1" applyAlignment="1" applyProtection="1">
      <alignment horizontal="center" vertical="center" wrapText="1"/>
      <protection locked="0"/>
    </xf>
    <xf numFmtId="171" fontId="5" fillId="0" borderId="0" xfId="9" applyNumberFormat="1" applyFont="1" applyFill="1" applyBorder="1" applyAlignment="1" applyProtection="1">
      <alignment horizontal="center" vertical="center"/>
      <protection locked="0"/>
    </xf>
    <xf numFmtId="10" fontId="5" fillId="0" borderId="0" xfId="9" applyNumberFormat="1" applyFont="1" applyFill="1" applyBorder="1" applyAlignment="1" applyProtection="1">
      <alignment horizontal="center" vertical="center"/>
      <protection locked="0"/>
    </xf>
    <xf numFmtId="172" fontId="5" fillId="0" borderId="0" xfId="9" applyNumberFormat="1" applyFont="1" applyFill="1" applyBorder="1" applyAlignment="1" applyProtection="1">
      <alignment horizontal="center" vertical="center" wrapText="1"/>
      <protection locked="0"/>
    </xf>
    <xf numFmtId="0" fontId="58" fillId="7" borderId="61" xfId="9" applyFont="1" applyFill="1" applyBorder="1" applyAlignment="1" applyProtection="1">
      <alignment horizontal="center" vertical="center" wrapText="1"/>
    </xf>
    <xf numFmtId="0" fontId="11" fillId="0" borderId="0" xfId="9" applyFont="1" applyBorder="1" applyAlignment="1" applyProtection="1">
      <alignment horizontal="center" vertical="center" wrapText="1"/>
      <protection locked="0"/>
    </xf>
    <xf numFmtId="0" fontId="23" fillId="0" borderId="0" xfId="9" applyFont="1" applyBorder="1" applyAlignment="1" applyProtection="1">
      <alignment vertical="center" wrapText="1"/>
      <protection locked="0"/>
    </xf>
    <xf numFmtId="0" fontId="65" fillId="0" borderId="0" xfId="9" applyFont="1" applyBorder="1" applyAlignment="1" applyProtection="1">
      <alignment vertical="center" wrapText="1"/>
      <protection locked="0"/>
    </xf>
    <xf numFmtId="0" fontId="65" fillId="0" borderId="0" xfId="9" applyFont="1" applyFill="1" applyBorder="1" applyAlignment="1" applyProtection="1">
      <alignment vertical="center" wrapText="1"/>
      <protection locked="0"/>
    </xf>
    <xf numFmtId="0" fontId="65" fillId="3" borderId="0" xfId="9" applyFont="1" applyFill="1" applyBorder="1" applyAlignment="1" applyProtection="1">
      <alignment vertical="center" wrapText="1"/>
      <protection locked="0"/>
    </xf>
    <xf numFmtId="0" fontId="12" fillId="0" borderId="0" xfId="9" applyFont="1" applyFill="1" applyBorder="1" applyAlignment="1" applyProtection="1">
      <alignment horizontal="center" vertical="center" wrapText="1"/>
    </xf>
    <xf numFmtId="0" fontId="2" fillId="0" borderId="0" xfId="9" applyFill="1" applyBorder="1" applyAlignment="1" applyProtection="1">
      <alignment vertical="center"/>
      <protection locked="0"/>
    </xf>
    <xf numFmtId="167" fontId="12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9" applyFill="1" applyBorder="1" applyProtection="1">
      <protection locked="0"/>
    </xf>
    <xf numFmtId="164" fontId="71" fillId="7" borderId="35" xfId="9" applyNumberFormat="1" applyFont="1" applyFill="1" applyBorder="1" applyAlignment="1" applyProtection="1">
      <alignment horizontal="center" vertical="center" wrapText="1"/>
    </xf>
    <xf numFmtId="171" fontId="72" fillId="0" borderId="0" xfId="9" applyNumberFormat="1" applyFont="1" applyFill="1" applyBorder="1" applyAlignment="1" applyProtection="1">
      <alignment vertical="center"/>
      <protection locked="0"/>
    </xf>
    <xf numFmtId="0" fontId="26" fillId="0" borderId="0" xfId="9" applyFont="1" applyFill="1" applyBorder="1" applyAlignment="1" applyProtection="1">
      <alignment vertical="center"/>
      <protection locked="0"/>
    </xf>
    <xf numFmtId="172" fontId="73" fillId="0" borderId="0" xfId="9" applyNumberFormat="1" applyFont="1" applyFill="1" applyBorder="1" applyAlignment="1" applyProtection="1">
      <alignment vertical="center"/>
      <protection locked="0"/>
    </xf>
    <xf numFmtId="164" fontId="21" fillId="0" borderId="0" xfId="9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9" applyFont="1" applyFill="1" applyBorder="1" applyAlignment="1" applyProtection="1">
      <alignment horizontal="center" vertical="center" wrapText="1"/>
      <protection locked="0"/>
    </xf>
    <xf numFmtId="9" fontId="21" fillId="0" borderId="62" xfId="11" applyFont="1" applyFill="1" applyBorder="1" applyAlignment="1" applyProtection="1">
      <alignment horizontal="center" vertical="center" wrapText="1"/>
      <protection locked="0"/>
    </xf>
    <xf numFmtId="9" fontId="21" fillId="0" borderId="62" xfId="12" applyFont="1" applyFill="1" applyBorder="1" applyAlignment="1" applyProtection="1">
      <alignment horizontal="center" vertical="center" wrapText="1"/>
      <protection locked="0"/>
    </xf>
    <xf numFmtId="0" fontId="2" fillId="0" borderId="33" xfId="9" applyBorder="1" applyProtection="1">
      <protection locked="0"/>
    </xf>
    <xf numFmtId="164" fontId="21" fillId="0" borderId="33" xfId="9" applyNumberFormat="1" applyFont="1" applyFill="1" applyBorder="1" applyAlignment="1" applyProtection="1">
      <alignment horizontal="center" vertical="center" wrapText="1"/>
      <protection locked="0"/>
    </xf>
    <xf numFmtId="0" fontId="20" fillId="0" borderId="33" xfId="9" applyFont="1" applyFill="1" applyBorder="1" applyAlignment="1" applyProtection="1">
      <alignment horizontal="center" vertical="center" wrapText="1"/>
      <protection locked="0"/>
    </xf>
    <xf numFmtId="0" fontId="19" fillId="0" borderId="0" xfId="9" applyFont="1" applyFill="1" applyBorder="1" applyAlignment="1" applyProtection="1">
      <alignment horizontal="left" vertical="center" wrapText="1"/>
      <protection locked="0"/>
    </xf>
    <xf numFmtId="0" fontId="19" fillId="0" borderId="0" xfId="9" applyFont="1" applyFill="1" applyBorder="1" applyAlignment="1" applyProtection="1">
      <alignment vertical="center" wrapText="1"/>
      <protection locked="0"/>
    </xf>
    <xf numFmtId="0" fontId="19" fillId="4" borderId="0" xfId="9" applyFont="1" applyFill="1" applyBorder="1" applyAlignment="1" applyProtection="1">
      <alignment horizontal="center" vertical="center" wrapText="1"/>
      <protection locked="0"/>
    </xf>
    <xf numFmtId="0" fontId="19" fillId="3" borderId="0" xfId="9" applyFont="1" applyFill="1" applyBorder="1" applyAlignment="1" applyProtection="1">
      <alignment horizontal="center" vertical="center" wrapText="1"/>
      <protection locked="0"/>
    </xf>
    <xf numFmtId="0" fontId="19" fillId="4" borderId="0" xfId="9" applyFont="1" applyFill="1" applyBorder="1" applyAlignment="1" applyProtection="1">
      <alignment horizontal="left" vertical="center" wrapText="1"/>
      <protection locked="0"/>
    </xf>
    <xf numFmtId="0" fontId="12" fillId="4" borderId="0" xfId="9" applyFont="1" applyFill="1" applyBorder="1" applyAlignment="1" applyProtection="1">
      <alignment horizontal="left" vertical="center" wrapText="1" indent="1"/>
      <protection locked="0"/>
    </xf>
    <xf numFmtId="0" fontId="11" fillId="4" borderId="0" xfId="9" applyFont="1" applyFill="1" applyBorder="1" applyAlignment="1" applyProtection="1">
      <alignment horizontal="center" vertical="center" wrapText="1"/>
      <protection locked="0"/>
    </xf>
    <xf numFmtId="0" fontId="18" fillId="6" borderId="64" xfId="9" applyFont="1" applyFill="1" applyBorder="1" applyAlignment="1" applyProtection="1">
      <alignment horizontal="center" vertical="center" wrapText="1"/>
      <protection locked="0"/>
    </xf>
    <xf numFmtId="0" fontId="18" fillId="6" borderId="65" xfId="9" applyFont="1" applyFill="1" applyBorder="1" applyAlignment="1" applyProtection="1">
      <alignment horizontal="center" vertical="center" wrapText="1"/>
      <protection locked="0"/>
    </xf>
    <xf numFmtId="0" fontId="18" fillId="6" borderId="66" xfId="9" applyFont="1" applyFill="1" applyBorder="1" applyAlignment="1" applyProtection="1">
      <alignment horizontal="center" vertical="center" wrapText="1"/>
      <protection locked="0"/>
    </xf>
    <xf numFmtId="172" fontId="58" fillId="0" borderId="27" xfId="9" applyNumberFormat="1" applyFont="1" applyFill="1" applyBorder="1" applyAlignment="1" applyProtection="1">
      <alignment horizontal="center" vertical="center" wrapText="1"/>
      <protection locked="0"/>
    </xf>
    <xf numFmtId="172" fontId="58" fillId="7" borderId="28" xfId="9" applyNumberFormat="1" applyFont="1" applyFill="1" applyBorder="1" applyAlignment="1" applyProtection="1">
      <alignment horizontal="center" vertical="center" wrapText="1"/>
      <protection locked="0"/>
    </xf>
    <xf numFmtId="173" fontId="58" fillId="0" borderId="70" xfId="9" applyNumberFormat="1" applyFont="1" applyFill="1" applyBorder="1" applyAlignment="1" applyProtection="1">
      <alignment horizontal="center" vertical="center" wrapText="1"/>
      <protection locked="0"/>
    </xf>
    <xf numFmtId="3" fontId="58" fillId="7" borderId="71" xfId="9" applyNumberFormat="1" applyFont="1" applyFill="1" applyBorder="1" applyAlignment="1" applyProtection="1">
      <alignment horizontal="center" vertical="center" wrapText="1"/>
      <protection locked="0"/>
    </xf>
    <xf numFmtId="166" fontId="12" fillId="0" borderId="0" xfId="9" applyNumberFormat="1" applyFont="1" applyFill="1" applyBorder="1" applyAlignment="1" applyProtection="1">
      <alignment horizontal="center" vertical="center" wrapText="1"/>
    </xf>
    <xf numFmtId="167" fontId="17" fillId="0" borderId="0" xfId="9" applyNumberFormat="1" applyFont="1" applyFill="1" applyBorder="1" applyAlignment="1" applyProtection="1">
      <alignment horizontal="center" vertical="center" wrapText="1"/>
    </xf>
    <xf numFmtId="172" fontId="58" fillId="12" borderId="25" xfId="9" applyNumberFormat="1" applyFont="1" applyFill="1" applyBorder="1" applyAlignment="1" applyProtection="1">
      <alignment horizontal="center" vertical="center" wrapText="1"/>
      <protection locked="0"/>
    </xf>
    <xf numFmtId="172" fontId="58" fillId="12" borderId="24" xfId="9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9" applyFont="1" applyFill="1" applyBorder="1" applyAlignment="1" applyProtection="1">
      <alignment vertical="center"/>
    </xf>
    <xf numFmtId="167" fontId="12" fillId="0" borderId="0" xfId="9" applyNumberFormat="1" applyFont="1" applyFill="1" applyBorder="1" applyAlignment="1" applyProtection="1">
      <alignment horizontal="center" vertical="center" wrapText="1"/>
      <protection locked="0"/>
    </xf>
    <xf numFmtId="172" fontId="12" fillId="7" borderId="28" xfId="9" applyNumberFormat="1" applyFont="1" applyFill="1" applyBorder="1" applyAlignment="1" applyProtection="1">
      <alignment horizontal="center" vertical="center" wrapText="1"/>
      <protection locked="0"/>
    </xf>
    <xf numFmtId="173" fontId="58" fillId="7" borderId="74" xfId="9" applyNumberFormat="1" applyFont="1" applyFill="1" applyBorder="1" applyAlignment="1" applyProtection="1">
      <alignment horizontal="center" vertical="center" wrapText="1"/>
      <protection locked="0"/>
    </xf>
    <xf numFmtId="172" fontId="58" fillId="7" borderId="24" xfId="9" applyNumberFormat="1" applyFont="1" applyFill="1" applyBorder="1" applyAlignment="1" applyProtection="1">
      <alignment horizontal="center" vertical="center" wrapText="1"/>
      <protection locked="0"/>
    </xf>
    <xf numFmtId="0" fontId="45" fillId="0" borderId="0" xfId="9" applyFont="1" applyFill="1" applyBorder="1" applyAlignment="1" applyProtection="1">
      <alignment vertical="center" wrapText="1"/>
      <protection locked="0"/>
    </xf>
    <xf numFmtId="0" fontId="78" fillId="0" borderId="0" xfId="9" applyFont="1" applyFill="1" applyBorder="1" applyAlignment="1" applyProtection="1">
      <alignment vertical="center" wrapText="1"/>
    </xf>
    <xf numFmtId="0" fontId="2" fillId="0" borderId="0" xfId="9" applyFont="1" applyFill="1" applyBorder="1" applyProtection="1">
      <protection locked="0"/>
    </xf>
    <xf numFmtId="0" fontId="79" fillId="0" borderId="13" xfId="9" applyFont="1" applyFill="1" applyBorder="1" applyAlignment="1" applyProtection="1">
      <alignment horizontal="center" vertical="center" wrapText="1"/>
      <protection locked="0"/>
    </xf>
    <xf numFmtId="172" fontId="80" fillId="0" borderId="15" xfId="9" applyNumberFormat="1" applyFont="1" applyFill="1" applyBorder="1" applyAlignment="1" applyProtection="1">
      <alignment vertical="center"/>
      <protection locked="0"/>
    </xf>
    <xf numFmtId="0" fontId="5" fillId="0" borderId="77" xfId="9" applyFont="1" applyFill="1" applyBorder="1" applyAlignment="1" applyProtection="1">
      <alignment vertical="center"/>
      <protection locked="0"/>
    </xf>
    <xf numFmtId="167" fontId="12" fillId="0" borderId="0" xfId="9" applyNumberFormat="1" applyFont="1" applyFill="1" applyBorder="1" applyAlignment="1" applyProtection="1">
      <alignment horizontal="centerContinuous" vertical="center" wrapText="1"/>
      <protection locked="0"/>
    </xf>
    <xf numFmtId="0" fontId="79" fillId="7" borderId="13" xfId="9" applyFont="1" applyFill="1" applyBorder="1" applyAlignment="1" applyProtection="1">
      <alignment horizontal="center" vertical="center"/>
      <protection locked="0"/>
    </xf>
    <xf numFmtId="172" fontId="58" fillId="12" borderId="25" xfId="9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9" applyFont="1" applyFill="1" applyBorder="1" applyAlignment="1" applyProtection="1">
      <alignment horizontal="left" vertical="center"/>
      <protection locked="0"/>
    </xf>
    <xf numFmtId="0" fontId="25" fillId="0" borderId="0" xfId="9" applyFont="1" applyFill="1" applyBorder="1" applyAlignment="1" applyProtection="1">
      <alignment horizontal="center" vertical="center" wrapText="1"/>
    </xf>
    <xf numFmtId="0" fontId="82" fillId="0" borderId="0" xfId="9" applyFont="1" applyFill="1" applyBorder="1" applyAlignment="1" applyProtection="1">
      <alignment horizontal="right" vertical="center"/>
    </xf>
    <xf numFmtId="172" fontId="82" fillId="0" borderId="0" xfId="9" applyNumberFormat="1" applyFont="1" applyFill="1" applyBorder="1" applyAlignment="1" applyProtection="1">
      <alignment horizontal="center" vertical="center" wrapText="1"/>
    </xf>
    <xf numFmtId="0" fontId="82" fillId="0" borderId="0" xfId="9" applyFont="1" applyFill="1" applyBorder="1" applyAlignment="1" applyProtection="1">
      <alignment horizontal="left" vertical="center"/>
    </xf>
    <xf numFmtId="172" fontId="25" fillId="0" borderId="0" xfId="9" applyNumberFormat="1" applyFont="1" applyFill="1" applyBorder="1" applyAlignment="1" applyProtection="1">
      <alignment horizontal="center" vertical="center" wrapText="1"/>
    </xf>
    <xf numFmtId="0" fontId="25" fillId="0" borderId="0" xfId="9" applyFont="1" applyFill="1" applyBorder="1" applyAlignment="1" applyProtection="1">
      <alignment horizontal="left" vertical="center"/>
    </xf>
    <xf numFmtId="0" fontId="83" fillId="0" borderId="0" xfId="9" applyFont="1" applyFill="1" applyBorder="1" applyAlignment="1" applyProtection="1">
      <alignment horizontal="center" vertical="center" wrapText="1"/>
    </xf>
    <xf numFmtId="0" fontId="83" fillId="0" borderId="0" xfId="9" applyFont="1" applyFill="1" applyBorder="1" applyAlignment="1" applyProtection="1">
      <alignment horizontal="left" vertical="center"/>
    </xf>
    <xf numFmtId="0" fontId="78" fillId="6" borderId="19" xfId="9" applyFont="1" applyFill="1" applyBorder="1" applyAlignment="1" applyProtection="1">
      <alignment horizontal="center" vertical="center" wrapText="1"/>
    </xf>
    <xf numFmtId="0" fontId="78" fillId="6" borderId="13" xfId="9" applyFont="1" applyFill="1" applyBorder="1" applyAlignment="1" applyProtection="1">
      <alignment horizontal="center" vertical="center" wrapText="1"/>
    </xf>
    <xf numFmtId="0" fontId="59" fillId="7" borderId="13" xfId="9" applyFont="1" applyFill="1" applyBorder="1" applyAlignment="1" applyProtection="1">
      <alignment wrapText="1"/>
      <protection locked="0"/>
    </xf>
    <xf numFmtId="0" fontId="59" fillId="7" borderId="13" xfId="9" applyFont="1" applyFill="1" applyBorder="1" applyAlignment="1" applyProtection="1">
      <alignment horizontal="center" wrapText="1"/>
      <protection locked="0"/>
    </xf>
    <xf numFmtId="174" fontId="25" fillId="0" borderId="15" xfId="9" applyNumberFormat="1" applyFont="1" applyFill="1" applyBorder="1" applyAlignment="1" applyProtection="1">
      <alignment horizontal="center" vertical="center" wrapText="1"/>
    </xf>
    <xf numFmtId="174" fontId="25" fillId="0" borderId="13" xfId="9" applyNumberFormat="1" applyFont="1" applyFill="1" applyBorder="1" applyAlignment="1" applyProtection="1">
      <alignment horizontal="center" vertical="center" wrapText="1"/>
    </xf>
    <xf numFmtId="174" fontId="17" fillId="0" borderId="15" xfId="9" applyNumberFormat="1" applyFont="1" applyFill="1" applyBorder="1" applyAlignment="1" applyProtection="1">
      <alignment horizontal="center" vertical="center" wrapText="1"/>
      <protection locked="0"/>
    </xf>
    <xf numFmtId="174" fontId="17" fillId="0" borderId="13" xfId="9" applyNumberFormat="1" applyFont="1" applyFill="1" applyBorder="1" applyAlignment="1" applyProtection="1">
      <alignment horizontal="center" vertical="center" wrapText="1"/>
      <protection locked="0"/>
    </xf>
    <xf numFmtId="174" fontId="5" fillId="0" borderId="15" xfId="9" applyNumberFormat="1" applyFont="1" applyBorder="1" applyProtection="1">
      <protection locked="0"/>
    </xf>
    <xf numFmtId="174" fontId="5" fillId="0" borderId="13" xfId="9" applyNumberFormat="1" applyFont="1" applyBorder="1" applyProtection="1">
      <protection locked="0"/>
    </xf>
    <xf numFmtId="0" fontId="2" fillId="0" borderId="21" xfId="9" applyBorder="1" applyProtection="1">
      <protection locked="0"/>
    </xf>
    <xf numFmtId="0" fontId="2" fillId="0" borderId="22" xfId="9" applyBorder="1" applyProtection="1">
      <protection locked="0"/>
    </xf>
    <xf numFmtId="165" fontId="0" fillId="0" borderId="22" xfId="13" applyNumberFormat="1" applyFont="1" applyBorder="1" applyProtection="1">
      <protection locked="0"/>
    </xf>
    <xf numFmtId="0" fontId="2" fillId="0" borderId="23" xfId="9" applyFill="1" applyBorder="1" applyProtection="1">
      <protection locked="0"/>
    </xf>
    <xf numFmtId="0" fontId="16" fillId="0" borderId="0" xfId="9" applyFont="1" applyBorder="1" applyAlignment="1" applyProtection="1">
      <alignment horizontal="left" vertical="center" wrapText="1"/>
      <protection locked="0"/>
    </xf>
    <xf numFmtId="165" fontId="0" fillId="0" borderId="0" xfId="13" applyNumberFormat="1" applyFont="1" applyProtection="1">
      <protection locked="0"/>
    </xf>
    <xf numFmtId="0" fontId="2" fillId="0" borderId="5" xfId="9" applyBorder="1" applyProtection="1">
      <protection locked="0"/>
    </xf>
    <xf numFmtId="0" fontId="2" fillId="0" borderId="0" xfId="9" applyAlignment="1" applyProtection="1">
      <protection locked="0"/>
    </xf>
    <xf numFmtId="0" fontId="52" fillId="0" borderId="0" xfId="9" applyFont="1" applyAlignment="1" applyProtection="1">
      <protection locked="0"/>
    </xf>
    <xf numFmtId="0" fontId="9" fillId="3" borderId="0" xfId="0" applyFont="1" applyFill="1" applyBorder="1" applyAlignment="1">
      <alignment horizontal="center" vertical="center" wrapText="1"/>
    </xf>
    <xf numFmtId="0" fontId="33" fillId="4" borderId="0" xfId="0" applyFont="1" applyFill="1" applyBorder="1" applyAlignment="1" applyProtection="1">
      <alignment horizontal="left" vertical="center" wrapText="1"/>
      <protection locked="0"/>
    </xf>
    <xf numFmtId="0" fontId="5" fillId="0" borderId="0" xfId="9" applyFont="1" applyFill="1" applyBorder="1" applyAlignment="1" applyProtection="1">
      <alignment horizontal="center" vertical="center"/>
      <protection locked="0"/>
    </xf>
    <xf numFmtId="0" fontId="0" fillId="4" borderId="0" xfId="0" applyFill="1" applyBorder="1" applyAlignment="1">
      <alignment wrapText="1"/>
    </xf>
    <xf numFmtId="0" fontId="37" fillId="0" borderId="0" xfId="0" applyFont="1" applyFill="1" applyBorder="1" applyAlignment="1" applyProtection="1">
      <alignment horizontal="center" vertical="top" wrapText="1"/>
      <protection locked="0"/>
    </xf>
    <xf numFmtId="0" fontId="58" fillId="4" borderId="79" xfId="9" applyFont="1" applyFill="1" applyBorder="1" applyAlignment="1" applyProtection="1">
      <alignment horizontal="center" vertical="center" wrapText="1"/>
    </xf>
    <xf numFmtId="0" fontId="58" fillId="4" borderId="80" xfId="9" applyFont="1" applyFill="1" applyBorder="1" applyAlignment="1" applyProtection="1">
      <alignment horizontal="center" vertical="center" wrapText="1"/>
    </xf>
    <xf numFmtId="0" fontId="1" fillId="0" borderId="0" xfId="9" applyFont="1" applyBorder="1" applyProtection="1">
      <protection locked="0"/>
    </xf>
    <xf numFmtId="0" fontId="15" fillId="4" borderId="13" xfId="0" applyFont="1" applyFill="1" applyBorder="1" applyAlignment="1">
      <alignment horizontal="left" vertical="center" wrapText="1"/>
    </xf>
    <xf numFmtId="164" fontId="15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45" fillId="7" borderId="13" xfId="0" applyFont="1" applyFill="1" applyBorder="1" applyAlignment="1">
      <alignment horizontal="center" vertical="center" wrapText="1"/>
    </xf>
    <xf numFmtId="164" fontId="15" fillId="4" borderId="0" xfId="0" applyNumberFormat="1" applyFont="1" applyFill="1" applyBorder="1" applyAlignment="1">
      <alignment horizontal="center" vertical="center" wrapText="1"/>
    </xf>
    <xf numFmtId="164" fontId="50" fillId="0" borderId="0" xfId="0" applyNumberFormat="1" applyFont="1" applyBorder="1" applyAlignment="1">
      <alignment horizontal="center" vertical="center" wrapText="1"/>
    </xf>
    <xf numFmtId="10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NumberFormat="1" applyFont="1" applyFill="1" applyBorder="1" applyAlignment="1">
      <alignment horizontal="center" vertical="center" wrapText="1"/>
    </xf>
    <xf numFmtId="0" fontId="13" fillId="6" borderId="82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5" fillId="0" borderId="83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164" fontId="50" fillId="4" borderId="0" xfId="0" applyNumberFormat="1" applyFont="1" applyFill="1" applyBorder="1" applyAlignment="1">
      <alignment horizontal="center" vertical="center" wrapText="1"/>
    </xf>
    <xf numFmtId="164" fontId="50" fillId="0" borderId="13" xfId="0" applyNumberFormat="1" applyFont="1" applyBorder="1" applyAlignment="1">
      <alignment horizontal="center" vertical="center" wrapText="1"/>
    </xf>
    <xf numFmtId="164" fontId="15" fillId="4" borderId="15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1" fillId="4" borderId="0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>
      <alignment horizontal="center"/>
    </xf>
    <xf numFmtId="0" fontId="0" fillId="5" borderId="0" xfId="0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8" borderId="0" xfId="0" applyFill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5" borderId="0" xfId="0" applyFill="1" applyBorder="1" applyAlignment="1">
      <alignment horizontal="center" wrapText="1"/>
    </xf>
    <xf numFmtId="0" fontId="0" fillId="0" borderId="22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9" applyFont="1" applyFill="1" applyBorder="1" applyAlignment="1" applyProtection="1">
      <alignment horizontal="center" vertical="center"/>
      <protection locked="0"/>
    </xf>
    <xf numFmtId="0" fontId="2" fillId="4" borderId="0" xfId="9" applyFill="1" applyBorder="1" applyProtection="1">
      <protection locked="0"/>
    </xf>
    <xf numFmtId="0" fontId="2" fillId="4" borderId="7" xfId="9" applyFill="1" applyBorder="1" applyProtection="1">
      <protection locked="0"/>
    </xf>
    <xf numFmtId="0" fontId="25" fillId="4" borderId="0" xfId="9" applyFont="1" applyFill="1" applyBorder="1" applyAlignment="1" applyProtection="1">
      <alignment horizontal="left" vertical="center"/>
    </xf>
    <xf numFmtId="172" fontId="58" fillId="4" borderId="0" xfId="9" applyNumberFormat="1" applyFont="1" applyFill="1" applyBorder="1" applyAlignment="1" applyProtection="1">
      <alignment horizontal="center" vertical="center" wrapText="1"/>
      <protection locked="0"/>
    </xf>
    <xf numFmtId="0" fontId="2" fillId="4" borderId="8" xfId="9" applyFill="1" applyBorder="1" applyProtection="1">
      <protection locked="0"/>
    </xf>
    <xf numFmtId="0" fontId="52" fillId="4" borderId="0" xfId="9" applyFont="1" applyFill="1" applyBorder="1" applyProtection="1">
      <protection locked="0"/>
    </xf>
    <xf numFmtId="0" fontId="40" fillId="0" borderId="0" xfId="0" applyFont="1" applyBorder="1" applyAlignment="1">
      <alignment wrapText="1"/>
    </xf>
    <xf numFmtId="0" fontId="19" fillId="4" borderId="0" xfId="0" applyFont="1" applyFill="1" applyBorder="1" applyAlignment="1" applyProtection="1">
      <alignment vertical="center"/>
      <protection locked="0"/>
    </xf>
    <xf numFmtId="0" fontId="15" fillId="13" borderId="13" xfId="0" applyFont="1" applyFill="1" applyBorder="1" applyAlignment="1">
      <alignment horizontal="left" vertical="center" wrapText="1"/>
    </xf>
    <xf numFmtId="0" fontId="15" fillId="13" borderId="13" xfId="0" applyFont="1" applyFill="1" applyBorder="1" applyAlignment="1">
      <alignment horizontal="center" vertical="center" wrapText="1"/>
    </xf>
    <xf numFmtId="0" fontId="50" fillId="13" borderId="13" xfId="0" applyNumberFormat="1" applyFont="1" applyFill="1" applyBorder="1" applyAlignment="1">
      <alignment horizontal="center" vertical="center" wrapText="1"/>
    </xf>
    <xf numFmtId="1" fontId="58" fillId="13" borderId="28" xfId="9" applyNumberFormat="1" applyFont="1" applyFill="1" applyBorder="1" applyAlignment="1" applyProtection="1">
      <alignment horizontal="center" vertical="center" wrapText="1"/>
      <protection locked="0"/>
    </xf>
    <xf numFmtId="0" fontId="25" fillId="7" borderId="32" xfId="9" applyNumberFormat="1" applyFont="1" applyFill="1" applyBorder="1" applyAlignment="1" applyProtection="1">
      <alignment horizontal="center" vertical="center" wrapText="1"/>
    </xf>
    <xf numFmtId="0" fontId="25" fillId="7" borderId="50" xfId="9" applyFont="1" applyFill="1" applyBorder="1" applyAlignment="1" applyProtection="1">
      <alignment horizontal="left" vertical="center" wrapText="1"/>
    </xf>
    <xf numFmtId="0" fontId="25" fillId="7" borderId="17" xfId="9" applyFont="1" applyFill="1" applyBorder="1" applyAlignment="1" applyProtection="1">
      <alignment horizontal="left" vertical="center" wrapText="1"/>
    </xf>
    <xf numFmtId="0" fontId="61" fillId="7" borderId="0" xfId="9" applyFont="1" applyFill="1" applyBorder="1" applyAlignment="1" applyProtection="1">
      <alignment horizontal="center"/>
      <protection locked="0"/>
    </xf>
    <xf numFmtId="0" fontId="61" fillId="7" borderId="8" xfId="9" applyFont="1" applyFill="1" applyBorder="1" applyAlignment="1" applyProtection="1">
      <alignment horizontal="center"/>
      <protection locked="0"/>
    </xf>
    <xf numFmtId="0" fontId="61" fillId="7" borderId="8" xfId="9" applyFont="1" applyFill="1" applyBorder="1" applyAlignment="1" applyProtection="1">
      <alignment horizontal="left"/>
      <protection locked="0"/>
    </xf>
    <xf numFmtId="0" fontId="61" fillId="7" borderId="22" xfId="9" applyFont="1" applyFill="1" applyBorder="1" applyAlignment="1" applyProtection="1">
      <alignment horizontal="left"/>
      <protection locked="0"/>
    </xf>
    <xf numFmtId="0" fontId="61" fillId="7" borderId="23" xfId="9" applyFont="1" applyFill="1" applyBorder="1" applyAlignment="1" applyProtection="1">
      <alignment horizontal="left"/>
      <protection locked="0"/>
    </xf>
    <xf numFmtId="0" fontId="62" fillId="6" borderId="1" xfId="9" applyFont="1" applyFill="1" applyBorder="1" applyAlignment="1" applyProtection="1">
      <alignment horizontal="center" vertical="center" wrapText="1"/>
      <protection locked="0"/>
    </xf>
    <xf numFmtId="0" fontId="62" fillId="6" borderId="2" xfId="9" applyFont="1" applyFill="1" applyBorder="1" applyAlignment="1" applyProtection="1">
      <alignment horizontal="center" vertical="center" wrapText="1"/>
      <protection locked="0"/>
    </xf>
    <xf numFmtId="0" fontId="62" fillId="6" borderId="3" xfId="9" applyFont="1" applyFill="1" applyBorder="1" applyAlignment="1" applyProtection="1">
      <alignment horizontal="center" vertical="center" wrapText="1"/>
      <protection locked="0"/>
    </xf>
    <xf numFmtId="0" fontId="25" fillId="7" borderId="47" xfId="9" applyFont="1" applyFill="1" applyBorder="1" applyAlignment="1" applyProtection="1">
      <alignment vertical="center"/>
    </xf>
    <xf numFmtId="0" fontId="25" fillId="7" borderId="48" xfId="9" applyFont="1" applyFill="1" applyBorder="1" applyAlignment="1" applyProtection="1">
      <alignment vertical="center"/>
    </xf>
    <xf numFmtId="0" fontId="25" fillId="7" borderId="50" xfId="9" applyFont="1" applyFill="1" applyBorder="1" applyAlignment="1" applyProtection="1">
      <alignment horizontal="left" vertical="center"/>
    </xf>
    <xf numFmtId="0" fontId="25" fillId="7" borderId="17" xfId="9" applyFont="1" applyFill="1" applyBorder="1" applyAlignment="1" applyProtection="1">
      <alignment horizontal="left" vertical="center"/>
    </xf>
    <xf numFmtId="0" fontId="54" fillId="0" borderId="2" xfId="8" applyFont="1" applyBorder="1" applyAlignment="1">
      <alignment horizontal="center" vertical="center" wrapText="1"/>
    </xf>
    <xf numFmtId="0" fontId="31" fillId="6" borderId="1" xfId="8" applyFont="1" applyFill="1" applyBorder="1" applyAlignment="1">
      <alignment horizontal="center" vertical="center" wrapText="1"/>
    </xf>
    <xf numFmtId="0" fontId="31" fillId="6" borderId="2" xfId="8" applyFont="1" applyFill="1" applyBorder="1" applyAlignment="1">
      <alignment horizontal="center" vertical="center" wrapText="1"/>
    </xf>
    <xf numFmtId="0" fontId="30" fillId="0" borderId="41" xfId="8" applyFont="1" applyFill="1" applyBorder="1" applyAlignment="1">
      <alignment horizontal="center" vertical="center" wrapText="1"/>
    </xf>
    <xf numFmtId="0" fontId="30" fillId="0" borderId="2" xfId="8" applyFont="1" applyFill="1" applyBorder="1" applyAlignment="1">
      <alignment horizontal="center" vertical="center" wrapText="1"/>
    </xf>
    <xf numFmtId="0" fontId="30" fillId="0" borderId="3" xfId="8" applyFont="1" applyFill="1" applyBorder="1" applyAlignment="1">
      <alignment horizontal="center" vertical="center" wrapText="1"/>
    </xf>
    <xf numFmtId="0" fontId="31" fillId="6" borderId="4" xfId="8" applyFont="1" applyFill="1" applyBorder="1" applyAlignment="1">
      <alignment horizontal="center" vertical="center" wrapText="1"/>
    </xf>
    <xf numFmtId="0" fontId="31" fillId="6" borderId="5" xfId="8" applyFont="1" applyFill="1" applyBorder="1" applyAlignment="1">
      <alignment horizontal="center" vertical="center" wrapText="1"/>
    </xf>
    <xf numFmtId="0" fontId="31" fillId="6" borderId="6" xfId="8" applyFont="1" applyFill="1" applyBorder="1" applyAlignment="1">
      <alignment horizontal="center" vertical="center" wrapText="1"/>
    </xf>
    <xf numFmtId="170" fontId="75" fillId="7" borderId="31" xfId="9" applyNumberFormat="1" applyFont="1" applyFill="1" applyBorder="1" applyAlignment="1" applyProtection="1">
      <alignment horizontal="center" vertical="center" wrapText="1"/>
      <protection locked="0"/>
    </xf>
    <xf numFmtId="170" fontId="75" fillId="7" borderId="34" xfId="9" applyNumberFormat="1" applyFont="1" applyFill="1" applyBorder="1" applyAlignment="1" applyProtection="1">
      <alignment horizontal="center" vertical="center" wrapText="1"/>
      <protection locked="0"/>
    </xf>
    <xf numFmtId="170" fontId="75" fillId="7" borderId="30" xfId="9" applyNumberFormat="1" applyFont="1" applyFill="1" applyBorder="1" applyAlignment="1" applyProtection="1">
      <alignment horizontal="center" vertical="center" wrapText="1"/>
      <protection locked="0"/>
    </xf>
    <xf numFmtId="0" fontId="25" fillId="7" borderId="52" xfId="9" applyFont="1" applyFill="1" applyBorder="1" applyAlignment="1" applyProtection="1">
      <alignment vertical="center" wrapText="1"/>
    </xf>
    <xf numFmtId="0" fontId="25" fillId="7" borderId="53" xfId="9" applyFont="1" applyFill="1" applyBorder="1" applyAlignment="1" applyProtection="1">
      <alignment vertical="center" wrapText="1"/>
    </xf>
    <xf numFmtId="0" fontId="16" fillId="0" borderId="0" xfId="9" applyFont="1" applyBorder="1" applyAlignment="1" applyProtection="1">
      <alignment horizontal="left" wrapText="1"/>
      <protection locked="0"/>
    </xf>
    <xf numFmtId="0" fontId="25" fillId="4" borderId="37" xfId="9" applyFont="1" applyFill="1" applyBorder="1" applyAlignment="1" applyProtection="1">
      <alignment horizontal="center" vertical="center" wrapText="1"/>
    </xf>
    <xf numFmtId="0" fontId="25" fillId="4" borderId="78" xfId="9" applyFont="1" applyFill="1" applyBorder="1" applyAlignment="1" applyProtection="1">
      <alignment horizontal="center" vertical="center" wrapText="1"/>
    </xf>
    <xf numFmtId="0" fontId="25" fillId="4" borderId="36" xfId="9" applyFont="1" applyFill="1" applyBorder="1" applyAlignment="1" applyProtection="1">
      <alignment horizontal="center" vertical="center" wrapText="1"/>
    </xf>
    <xf numFmtId="0" fontId="70" fillId="7" borderId="31" xfId="9" applyFont="1" applyFill="1" applyBorder="1" applyAlignment="1" applyProtection="1">
      <alignment horizontal="left" vertical="center" wrapText="1"/>
    </xf>
    <xf numFmtId="0" fontId="70" fillId="7" borderId="30" xfId="9" applyFont="1" applyFill="1" applyBorder="1" applyAlignment="1" applyProtection="1">
      <alignment horizontal="left" vertical="center" wrapText="1"/>
    </xf>
    <xf numFmtId="172" fontId="75" fillId="5" borderId="31" xfId="9" applyNumberFormat="1" applyFont="1" applyFill="1" applyBorder="1" applyAlignment="1" applyProtection="1">
      <alignment horizontal="center" vertical="center" wrapText="1"/>
      <protection locked="0"/>
    </xf>
    <xf numFmtId="172" fontId="75" fillId="5" borderId="34" xfId="9" applyNumberFormat="1" applyFont="1" applyFill="1" applyBorder="1" applyAlignment="1" applyProtection="1">
      <alignment horizontal="center" vertical="center" wrapText="1"/>
      <protection locked="0"/>
    </xf>
    <xf numFmtId="172" fontId="75" fillId="5" borderId="30" xfId="9" applyNumberFormat="1" applyFont="1" applyFill="1" applyBorder="1" applyAlignment="1" applyProtection="1">
      <alignment horizontal="center" vertical="center" wrapText="1"/>
      <protection locked="0"/>
    </xf>
    <xf numFmtId="0" fontId="76" fillId="3" borderId="0" xfId="9" applyFont="1" applyFill="1" applyBorder="1" applyAlignment="1" applyProtection="1">
      <alignment horizontal="left" vertical="center" wrapText="1"/>
      <protection locked="0"/>
    </xf>
    <xf numFmtId="0" fontId="5" fillId="0" borderId="0" xfId="9" applyFont="1" applyFill="1" applyBorder="1" applyAlignment="1" applyProtection="1">
      <alignment horizontal="center" vertical="center"/>
      <protection locked="0"/>
    </xf>
    <xf numFmtId="0" fontId="25" fillId="7" borderId="63" xfId="9" applyFont="1" applyFill="1" applyBorder="1" applyAlignment="1" applyProtection="1">
      <alignment horizontal="left" vertical="center" wrapText="1"/>
    </xf>
    <xf numFmtId="0" fontId="25" fillId="7" borderId="67" xfId="9" applyFont="1" applyFill="1" applyBorder="1" applyAlignment="1" applyProtection="1">
      <alignment horizontal="left" vertical="center"/>
    </xf>
    <xf numFmtId="0" fontId="25" fillId="7" borderId="68" xfId="9" applyFont="1" applyFill="1" applyBorder="1" applyAlignment="1" applyProtection="1">
      <alignment horizontal="left" vertical="center" wrapText="1"/>
    </xf>
    <xf numFmtId="0" fontId="25" fillId="7" borderId="69" xfId="9" applyFont="1" applyFill="1" applyBorder="1" applyAlignment="1" applyProtection="1">
      <alignment horizontal="left" vertical="center" wrapText="1"/>
    </xf>
    <xf numFmtId="0" fontId="25" fillId="7" borderId="72" xfId="9" applyFont="1" applyFill="1" applyBorder="1" applyAlignment="1" applyProtection="1">
      <alignment horizontal="left" vertical="center"/>
    </xf>
    <xf numFmtId="0" fontId="25" fillId="7" borderId="73" xfId="9" applyFont="1" applyFill="1" applyBorder="1" applyAlignment="1" applyProtection="1">
      <alignment horizontal="left" vertical="center"/>
    </xf>
    <xf numFmtId="0" fontId="78" fillId="6" borderId="76" xfId="9" applyFont="1" applyFill="1" applyBorder="1" applyAlignment="1" applyProtection="1">
      <alignment horizontal="center" vertical="center" wrapText="1"/>
    </xf>
    <xf numFmtId="0" fontId="78" fillId="6" borderId="19" xfId="9" applyFont="1" applyFill="1" applyBorder="1" applyAlignment="1" applyProtection="1">
      <alignment horizontal="center" vertical="center" wrapText="1"/>
    </xf>
    <xf numFmtId="0" fontId="81" fillId="6" borderId="31" xfId="9" applyFont="1" applyFill="1" applyBorder="1" applyAlignment="1" applyProtection="1">
      <alignment horizontal="left" vertical="center" wrapText="1"/>
    </xf>
    <xf numFmtId="0" fontId="81" fillId="6" borderId="30" xfId="9" applyFont="1" applyFill="1" applyBorder="1" applyAlignment="1" applyProtection="1">
      <alignment horizontal="left" vertical="center" wrapText="1"/>
    </xf>
    <xf numFmtId="0" fontId="78" fillId="6" borderId="31" xfId="9" applyFont="1" applyFill="1" applyBorder="1" applyAlignment="1" applyProtection="1">
      <alignment horizontal="left" vertical="center" wrapText="1"/>
    </xf>
    <xf numFmtId="0" fontId="78" fillId="6" borderId="30" xfId="9" applyFont="1" applyFill="1" applyBorder="1" applyAlignment="1" applyProtection="1">
      <alignment horizontal="left" vertical="center" wrapText="1"/>
    </xf>
    <xf numFmtId="164" fontId="75" fillId="5" borderId="31" xfId="9" applyNumberFormat="1" applyFont="1" applyFill="1" applyBorder="1" applyAlignment="1" applyProtection="1">
      <alignment horizontal="center" vertical="center" wrapText="1"/>
      <protection locked="0"/>
    </xf>
    <xf numFmtId="164" fontId="75" fillId="5" borderId="34" xfId="9" applyNumberFormat="1" applyFont="1" applyFill="1" applyBorder="1" applyAlignment="1" applyProtection="1">
      <alignment horizontal="center" vertical="center" wrapText="1"/>
      <protection locked="0"/>
    </xf>
    <xf numFmtId="164" fontId="75" fillId="5" borderId="30" xfId="9" applyNumberFormat="1" applyFont="1" applyFill="1" applyBorder="1" applyAlignment="1" applyProtection="1">
      <alignment horizontal="center" vertical="center" wrapText="1"/>
      <protection locked="0"/>
    </xf>
    <xf numFmtId="0" fontId="25" fillId="7" borderId="32" xfId="9" applyFont="1" applyFill="1" applyBorder="1" applyAlignment="1" applyProtection="1">
      <alignment horizontal="left" vertical="center" wrapText="1"/>
    </xf>
    <xf numFmtId="0" fontId="25" fillId="7" borderId="84" xfId="9" applyFont="1" applyFill="1" applyBorder="1" applyAlignment="1" applyProtection="1">
      <alignment horizontal="left" vertical="center" wrapText="1"/>
    </xf>
    <xf numFmtId="0" fontId="25" fillId="7" borderId="35" xfId="9" applyFont="1" applyFill="1" applyBorder="1" applyAlignment="1" applyProtection="1">
      <alignment horizontal="left" vertical="center"/>
    </xf>
    <xf numFmtId="0" fontId="25" fillId="7" borderId="31" xfId="9" applyFont="1" applyFill="1" applyBorder="1" applyAlignment="1" applyProtection="1">
      <alignment horizontal="left" vertical="center" wrapText="1"/>
    </xf>
    <xf numFmtId="0" fontId="25" fillId="7" borderId="75" xfId="9" applyFont="1" applyFill="1" applyBorder="1" applyAlignment="1" applyProtection="1">
      <alignment horizontal="left" vertical="center" wrapText="1"/>
    </xf>
    <xf numFmtId="172" fontId="75" fillId="5" borderId="81" xfId="9" applyNumberFormat="1" applyFont="1" applyFill="1" applyBorder="1" applyAlignment="1" applyProtection="1">
      <alignment horizontal="center" vertical="center" wrapText="1"/>
      <protection locked="0"/>
    </xf>
    <xf numFmtId="164" fontId="50" fillId="13" borderId="15" xfId="0" applyNumberFormat="1" applyFont="1" applyFill="1" applyBorder="1" applyAlignment="1">
      <alignment horizontal="center" vertical="center" wrapText="1"/>
    </xf>
    <xf numFmtId="164" fontId="50" fillId="13" borderId="16" xfId="0" applyNumberFormat="1" applyFont="1" applyFill="1" applyBorder="1" applyAlignment="1">
      <alignment horizontal="center" vertical="center" wrapText="1"/>
    </xf>
    <xf numFmtId="164" fontId="50" fillId="13" borderId="17" xfId="0" applyNumberFormat="1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left" vertical="center" wrapText="1"/>
    </xf>
    <xf numFmtId="0" fontId="15" fillId="4" borderId="16" xfId="0" applyFont="1" applyFill="1" applyBorder="1" applyAlignment="1">
      <alignment horizontal="left" vertical="center" wrapText="1"/>
    </xf>
    <xf numFmtId="0" fontId="15" fillId="4" borderId="17" xfId="0" applyFont="1" applyFill="1" applyBorder="1" applyAlignment="1">
      <alignment horizontal="left" vertical="center" wrapText="1"/>
    </xf>
    <xf numFmtId="0" fontId="50" fillId="13" borderId="14" xfId="0" applyNumberFormat="1" applyFont="1" applyFill="1" applyBorder="1" applyAlignment="1">
      <alignment horizontal="center" vertical="center" wrapText="1"/>
    </xf>
    <xf numFmtId="0" fontId="50" fillId="13" borderId="48" xfId="0" applyNumberFormat="1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left" vertical="center"/>
    </xf>
    <xf numFmtId="0" fontId="14" fillId="7" borderId="16" xfId="0" applyFont="1" applyFill="1" applyBorder="1" applyAlignment="1">
      <alignment horizontal="left" vertical="center"/>
    </xf>
    <xf numFmtId="0" fontId="14" fillId="7" borderId="17" xfId="0" applyFont="1" applyFill="1" applyBorder="1" applyAlignment="1">
      <alignment horizontal="left" vertical="center"/>
    </xf>
    <xf numFmtId="0" fontId="41" fillId="7" borderId="15" xfId="0" applyFont="1" applyFill="1" applyBorder="1" applyAlignment="1">
      <alignment horizontal="center" vertical="center" wrapText="1"/>
    </xf>
    <xf numFmtId="0" fontId="41" fillId="7" borderId="16" xfId="0" applyFont="1" applyFill="1" applyBorder="1" applyAlignment="1">
      <alignment horizontal="center" vertical="center" wrapText="1"/>
    </xf>
    <xf numFmtId="0" fontId="41" fillId="7" borderId="1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top" wrapText="1"/>
    </xf>
    <xf numFmtId="0" fontId="13" fillId="6" borderId="20" xfId="0" applyFont="1" applyFill="1" applyBorder="1" applyAlignment="1">
      <alignment horizontal="center" vertical="top" wrapText="1"/>
    </xf>
    <xf numFmtId="0" fontId="44" fillId="7" borderId="13" xfId="0" applyFont="1" applyFill="1" applyBorder="1" applyAlignment="1">
      <alignment horizontal="center" vertical="center"/>
    </xf>
    <xf numFmtId="0" fontId="45" fillId="7" borderId="13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top" wrapText="1"/>
      <protection locked="0"/>
    </xf>
    <xf numFmtId="0" fontId="14" fillId="3" borderId="16" xfId="0" applyFont="1" applyFill="1" applyBorder="1" applyAlignment="1" applyProtection="1">
      <alignment horizontal="center" vertical="top" wrapText="1"/>
      <protection locked="0"/>
    </xf>
    <xf numFmtId="0" fontId="14" fillId="0" borderId="13" xfId="0" applyFont="1" applyFill="1" applyBorder="1" applyAlignment="1" applyProtection="1">
      <alignment horizontal="center" vertical="top" wrapText="1"/>
      <protection locked="0"/>
    </xf>
    <xf numFmtId="164" fontId="42" fillId="0" borderId="13" xfId="0" applyNumberFormat="1" applyFont="1" applyFill="1" applyBorder="1" applyAlignment="1">
      <alignment horizontal="center" vertical="center" wrapText="1"/>
    </xf>
    <xf numFmtId="164" fontId="50" fillId="0" borderId="15" xfId="0" applyNumberFormat="1" applyFont="1" applyBorder="1" applyAlignment="1">
      <alignment horizontal="center" vertical="center" wrapText="1"/>
    </xf>
    <xf numFmtId="164" fontId="50" fillId="0" borderId="16" xfId="0" applyNumberFormat="1" applyFont="1" applyBorder="1" applyAlignment="1">
      <alignment horizontal="center" vertical="center" wrapText="1"/>
    </xf>
    <xf numFmtId="164" fontId="50" fillId="0" borderId="17" xfId="0" applyNumberFormat="1" applyFont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top" wrapText="1"/>
    </xf>
    <xf numFmtId="0" fontId="45" fillId="0" borderId="0" xfId="0" applyFont="1" applyFill="1" applyBorder="1" applyAlignment="1">
      <alignment horizontal="left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top" wrapText="1"/>
      <protection locked="0"/>
    </xf>
    <xf numFmtId="0" fontId="6" fillId="5" borderId="13" xfId="0" applyFont="1" applyFill="1" applyBorder="1" applyAlignment="1">
      <alignment horizontal="left" vertical="center"/>
    </xf>
    <xf numFmtId="0" fontId="38" fillId="6" borderId="18" xfId="0" applyFont="1" applyFill="1" applyBorder="1" applyAlignment="1">
      <alignment horizontal="center" vertical="top" wrapText="1"/>
    </xf>
    <xf numFmtId="0" fontId="38" fillId="6" borderId="19" xfId="0" applyFont="1" applyFill="1" applyBorder="1" applyAlignment="1">
      <alignment horizontal="center" vertical="top" wrapText="1"/>
    </xf>
    <xf numFmtId="0" fontId="33" fillId="4" borderId="0" xfId="0" applyFont="1" applyFill="1" applyBorder="1" applyAlignment="1" applyProtection="1">
      <alignment horizontal="left" vertical="center" wrapText="1"/>
      <protection locked="0"/>
    </xf>
    <xf numFmtId="0" fontId="6" fillId="5" borderId="15" xfId="0" applyFont="1" applyFill="1" applyBorder="1" applyAlignment="1">
      <alignment horizontal="left" vertical="center"/>
    </xf>
    <xf numFmtId="0" fontId="6" fillId="5" borderId="14" xfId="0" applyFont="1" applyFill="1" applyBorder="1" applyAlignment="1">
      <alignment horizontal="left" vertical="center"/>
    </xf>
    <xf numFmtId="0" fontId="6" fillId="5" borderId="38" xfId="0" applyFont="1" applyFill="1" applyBorder="1" applyAlignment="1">
      <alignment horizontal="left" vertical="center"/>
    </xf>
    <xf numFmtId="0" fontId="7" fillId="5" borderId="39" xfId="0" applyFont="1" applyFill="1" applyBorder="1" applyAlignment="1">
      <alignment horizontal="left" vertical="center"/>
    </xf>
    <xf numFmtId="0" fontId="7" fillId="5" borderId="40" xfId="0" applyFont="1" applyFill="1" applyBorder="1" applyAlignment="1">
      <alignment horizontal="left" vertical="center"/>
    </xf>
    <xf numFmtId="0" fontId="7" fillId="5" borderId="41" xfId="0" applyFont="1" applyFill="1" applyBorder="1" applyAlignment="1">
      <alignment horizontal="left" vertical="center"/>
    </xf>
    <xf numFmtId="0" fontId="15" fillId="13" borderId="13" xfId="0" applyNumberFormat="1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</cellXfs>
  <cellStyles count="14">
    <cellStyle name="Monétaire 2" xfId="3"/>
    <cellStyle name="Monétaire 2 2" xfId="5"/>
    <cellStyle name="Monétaire 2 3" xfId="10"/>
    <cellStyle name="Normal" xfId="0" builtinId="0"/>
    <cellStyle name="Normal 2" xfId="8"/>
    <cellStyle name="Normal 3" xfId="1"/>
    <cellStyle name="Normal 3 2" xfId="4"/>
    <cellStyle name="Normal 3 3" xfId="9"/>
    <cellStyle name="Pourcentage" xfId="7" builtinId="5"/>
    <cellStyle name="Pourcentage 2" xfId="2"/>
    <cellStyle name="Pourcentage 2 2" xfId="6"/>
    <cellStyle name="Pourcentage 2 2 2" xfId="13"/>
    <cellStyle name="Pourcentage 2 3" xfId="11"/>
    <cellStyle name="Pourcentage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765750" y="10814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6287794" y="16104886"/>
          <a:ext cx="608335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3166372</xdr:colOff>
      <xdr:row>1</xdr:row>
      <xdr:rowOff>1398589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6253" y="461517"/>
          <a:ext cx="2238419" cy="115297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77439</xdr:rowOff>
    </xdr:to>
    <xdr:sp macro="" textlink="">
      <xdr:nvSpPr>
        <xdr:cNvPr id="5" name="Rectangle 4"/>
        <xdr:cNvSpPr/>
      </xdr:nvSpPr>
      <xdr:spPr>
        <a:xfrm>
          <a:off x="26208066" y="9198749"/>
          <a:ext cx="6102783" cy="930275"/>
        </a:xfrm>
        <a:prstGeom prst="wedgeRectCallout">
          <a:avLst>
            <a:gd name="adj1" fmla="val -87104"/>
            <a:gd name="adj2" fmla="val 5904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1421" y="17316726"/>
          <a:ext cx="6537915" cy="130513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1252676</xdr:colOff>
      <xdr:row>74</xdr:row>
      <xdr:rowOff>359650</xdr:rowOff>
    </xdr:from>
    <xdr:to>
      <xdr:col>6</xdr:col>
      <xdr:colOff>1767703</xdr:colOff>
      <xdr:row>76</xdr:row>
      <xdr:rowOff>46464</xdr:rowOff>
    </xdr:to>
    <xdr:sp macro="" textlink="">
      <xdr:nvSpPr>
        <xdr:cNvPr id="7" name="Rectangle 6"/>
        <xdr:cNvSpPr/>
      </xdr:nvSpPr>
      <xdr:spPr>
        <a:xfrm>
          <a:off x="8129261" y="38753918"/>
          <a:ext cx="5587283" cy="709009"/>
        </a:xfrm>
        <a:prstGeom prst="wedgeRectCallout">
          <a:avLst>
            <a:gd name="adj1" fmla="val -72853"/>
            <a:gd name="adj2" fmla="val -1923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autres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indiqués ici et décomposés dans la méthodologie.</a:t>
          </a:r>
          <a:endParaRPr lang="fr-FR" sz="1600" b="1" baseline="0"/>
        </a:p>
      </xdr:txBody>
    </xdr:sp>
    <xdr:clientData/>
  </xdr:twoCellAnchor>
  <xdr:twoCellAnchor>
    <xdr:from>
      <xdr:col>12</xdr:col>
      <xdr:colOff>315537</xdr:colOff>
      <xdr:row>65</xdr:row>
      <xdr:rowOff>314848</xdr:rowOff>
    </xdr:from>
    <xdr:to>
      <xdr:col>16</xdr:col>
      <xdr:colOff>2316558</xdr:colOff>
      <xdr:row>66</xdr:row>
      <xdr:rowOff>294269</xdr:rowOff>
    </xdr:to>
    <xdr:sp macro="" textlink="">
      <xdr:nvSpPr>
        <xdr:cNvPr id="8" name="Rectangle 7"/>
        <xdr:cNvSpPr/>
      </xdr:nvSpPr>
      <xdr:spPr>
        <a:xfrm>
          <a:off x="26226635" y="32266189"/>
          <a:ext cx="6709313" cy="536982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 (maximum)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326081</xdr:colOff>
      <xdr:row>55</xdr:row>
      <xdr:rowOff>151964</xdr:rowOff>
    </xdr:from>
    <xdr:to>
      <xdr:col>16</xdr:col>
      <xdr:colOff>2364172</xdr:colOff>
      <xdr:row>57</xdr:row>
      <xdr:rowOff>431846</xdr:rowOff>
    </xdr:to>
    <xdr:sp macro="" textlink="">
      <xdr:nvSpPr>
        <xdr:cNvPr id="9" name="Rectangle 8"/>
        <xdr:cNvSpPr/>
      </xdr:nvSpPr>
      <xdr:spPr>
        <a:xfrm>
          <a:off x="26343919" y="30683450"/>
          <a:ext cx="6774848" cy="1464072"/>
        </a:xfrm>
        <a:prstGeom prst="wedgeRectCallout">
          <a:avLst>
            <a:gd name="adj1" fmla="val -56988"/>
            <a:gd name="adj2" fmla="val 1281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tickets d'avion seront tarifés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44</xdr:row>
      <xdr:rowOff>130111</xdr:rowOff>
    </xdr:from>
    <xdr:to>
      <xdr:col>8</xdr:col>
      <xdr:colOff>1546795</xdr:colOff>
      <xdr:row>46</xdr:row>
      <xdr:rowOff>381000</xdr:rowOff>
    </xdr:to>
    <xdr:sp macro="" textlink="">
      <xdr:nvSpPr>
        <xdr:cNvPr id="10" name="Rectangle 9"/>
        <xdr:cNvSpPr/>
      </xdr:nvSpPr>
      <xdr:spPr>
        <a:xfrm>
          <a:off x="9747385" y="21833000"/>
          <a:ext cx="8577521" cy="942333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</a:t>
          </a:r>
          <a:r>
            <a:rPr lang="fr-FR" sz="16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cas d'application de TVA française uniquement. Les éventuelles  TVA locales doivent être intégrées aux TJ</a:t>
          </a:r>
          <a:r>
            <a:rPr lang="fr-FR" sz="11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. </a:t>
          </a:r>
          <a:endParaRPr lang="fr-FR" sz="1600">
            <a:effectLst/>
          </a:endParaRPr>
        </a:p>
      </xdr:txBody>
    </xdr:sp>
    <xdr:clientData/>
  </xdr:twoCellAnchor>
  <xdr:twoCellAnchor>
    <xdr:from>
      <xdr:col>7</xdr:col>
      <xdr:colOff>813440</xdr:colOff>
      <xdr:row>90</xdr:row>
      <xdr:rowOff>196954</xdr:rowOff>
    </xdr:from>
    <xdr:to>
      <xdr:col>10</xdr:col>
      <xdr:colOff>1317624</xdr:colOff>
      <xdr:row>93</xdr:row>
      <xdr:rowOff>85810</xdr:rowOff>
    </xdr:to>
    <xdr:sp macro="" textlink="">
      <xdr:nvSpPr>
        <xdr:cNvPr id="11" name="Rectangle 10"/>
        <xdr:cNvSpPr/>
      </xdr:nvSpPr>
      <xdr:spPr>
        <a:xfrm>
          <a:off x="15178170" y="46483305"/>
          <a:ext cx="7763778" cy="764127"/>
        </a:xfrm>
        <a:prstGeom prst="wedgeRectCallout">
          <a:avLst>
            <a:gd name="adj1" fmla="val -59019"/>
            <a:gd name="adj2" fmla="val -2253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/>
        <xdr:cNvSpPr/>
      </xdr:nvSpPr>
      <xdr:spPr>
        <a:xfrm>
          <a:off x="7209280" y="9459619"/>
          <a:ext cx="64328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3" name="Rectangle 12"/>
        <xdr:cNvSpPr/>
      </xdr:nvSpPr>
      <xdr:spPr>
        <a:xfrm>
          <a:off x="7204942" y="9469016"/>
          <a:ext cx="64328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/>
        <xdr:cNvSpPr/>
      </xdr:nvSpPr>
      <xdr:spPr>
        <a:xfrm>
          <a:off x="7201930" y="10310469"/>
          <a:ext cx="6432880" cy="67983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34636</xdr:colOff>
      <xdr:row>1</xdr:row>
      <xdr:rowOff>80818</xdr:rowOff>
    </xdr:from>
    <xdr:to>
      <xdr:col>3</xdr:col>
      <xdr:colOff>1816372</xdr:colOff>
      <xdr:row>1</xdr:row>
      <xdr:rowOff>1232735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36" y="207818"/>
          <a:ext cx="2232009" cy="11519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52294</xdr:colOff>
      <xdr:row>1</xdr:row>
      <xdr:rowOff>205814</xdr:rowOff>
    </xdr:from>
    <xdr:to>
      <xdr:col>3</xdr:col>
      <xdr:colOff>1244601</xdr:colOff>
      <xdr:row>1</xdr:row>
      <xdr:rowOff>1038315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294" y="273049"/>
          <a:ext cx="1618131" cy="8325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92363</xdr:colOff>
      <xdr:row>1</xdr:row>
      <xdr:rowOff>254000</xdr:rowOff>
    </xdr:from>
    <xdr:to>
      <xdr:col>3</xdr:col>
      <xdr:colOff>1966463</xdr:colOff>
      <xdr:row>1</xdr:row>
      <xdr:rowOff>1405917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727" y="381000"/>
          <a:ext cx="2232009" cy="1151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AE116"/>
  <sheetViews>
    <sheetView showGridLines="0" topLeftCell="A13" zoomScale="41" zoomScaleNormal="55" zoomScaleSheetLayoutView="55" zoomScalePageLayoutView="70" workbookViewId="0">
      <selection activeCell="E83" sqref="E83:L83"/>
    </sheetView>
  </sheetViews>
  <sheetFormatPr baseColWidth="10" defaultColWidth="10.25" defaultRowHeight="17.149999999999999" customHeight="1" x14ac:dyDescent="0.35"/>
  <cols>
    <col min="1" max="1" width="2.58203125" style="61" customWidth="1"/>
    <col min="2" max="2" width="2.25" style="61" customWidth="1"/>
    <col min="3" max="3" width="42" style="61" customWidth="1"/>
    <col min="4" max="4" width="43.5" style="61" customWidth="1"/>
    <col min="5" max="5" width="31.58203125" style="61" customWidth="1"/>
    <col min="6" max="6" width="34.83203125" style="61" customWidth="1"/>
    <col min="7" max="11" width="31.58203125" style="61" customWidth="1"/>
    <col min="12" max="12" width="25.83203125" style="61" customWidth="1"/>
    <col min="13" max="13" width="4.75" style="61" customWidth="1"/>
    <col min="14" max="14" width="13.25" style="61" customWidth="1"/>
    <col min="15" max="15" width="31.58203125" style="61" customWidth="1"/>
    <col min="16" max="16" width="12.33203125" style="61" customWidth="1"/>
    <col min="17" max="17" width="31.58203125" style="61" customWidth="1"/>
    <col min="18" max="18" width="3.08203125" style="61" customWidth="1"/>
    <col min="19" max="23" width="10.25" style="61"/>
    <col min="24" max="24" width="10.25" style="62"/>
    <col min="25" max="25" width="0.83203125" style="62" customWidth="1"/>
    <col min="26" max="26" width="8.203125E-2" style="62" customWidth="1"/>
    <col min="27" max="30" width="10.25" style="62"/>
    <col min="31" max="16384" width="10.25" style="61"/>
  </cols>
  <sheetData>
    <row r="1" spans="1:31" ht="17.149999999999999" customHeight="1" thickBot="1" x14ac:dyDescent="0.4">
      <c r="A1" s="59"/>
      <c r="B1" s="60"/>
      <c r="C1" s="60"/>
      <c r="D1" s="60"/>
      <c r="E1" s="60"/>
      <c r="F1" s="60"/>
      <c r="G1" s="60"/>
      <c r="H1" s="60"/>
      <c r="I1" s="60"/>
      <c r="J1" s="60"/>
      <c r="K1" s="60"/>
      <c r="L1" s="60"/>
      <c r="M1" s="59"/>
    </row>
    <row r="2" spans="1:31" ht="202" customHeight="1" thickBot="1" x14ac:dyDescent="0.4">
      <c r="A2" s="59"/>
      <c r="B2" s="63"/>
      <c r="C2" s="64"/>
      <c r="D2" s="285" t="str">
        <f>BPU!B2</f>
        <v>Diagnostic, études et mise en œuvre de la stratégie culturelle de Porto Alegre (Brasil)
VIL-2024-0564</v>
      </c>
      <c r="E2" s="285"/>
      <c r="F2" s="285"/>
      <c r="G2" s="285"/>
      <c r="H2" s="285"/>
      <c r="I2" s="285"/>
      <c r="J2" s="285"/>
      <c r="K2" s="285"/>
      <c r="L2" s="285"/>
      <c r="M2" s="285"/>
      <c r="N2" s="285"/>
      <c r="O2" s="285"/>
      <c r="P2" s="64"/>
      <c r="Q2" s="64"/>
      <c r="R2" s="65"/>
    </row>
    <row r="3" spans="1:31" s="62" customFormat="1" ht="59.15" customHeight="1" thickBot="1" x14ac:dyDescent="0.5">
      <c r="A3" s="59"/>
      <c r="B3" s="66"/>
      <c r="C3" s="67" t="s">
        <v>47</v>
      </c>
      <c r="D3" s="68"/>
      <c r="E3" s="68"/>
      <c r="F3" s="68"/>
      <c r="G3" s="68"/>
      <c r="H3" s="68"/>
      <c r="I3" s="68"/>
      <c r="J3" s="68"/>
      <c r="K3" s="68"/>
      <c r="L3" s="68"/>
      <c r="M3" s="68"/>
      <c r="N3" s="68"/>
      <c r="O3" s="68"/>
      <c r="P3" s="68"/>
      <c r="Q3" s="68"/>
      <c r="R3" s="69"/>
      <c r="S3" s="61"/>
      <c r="T3" s="61"/>
      <c r="U3" s="61"/>
      <c r="V3" s="61"/>
      <c r="W3" s="61"/>
      <c r="AE3" s="61"/>
    </row>
    <row r="4" spans="1:31" s="62" customFormat="1" ht="63.25" customHeight="1" thickBot="1" x14ac:dyDescent="0.5">
      <c r="A4" s="59"/>
      <c r="B4" s="70"/>
      <c r="C4" s="286" t="s">
        <v>48</v>
      </c>
      <c r="D4" s="287"/>
      <c r="E4" s="288"/>
      <c r="F4" s="289"/>
      <c r="G4" s="289"/>
      <c r="H4" s="289"/>
      <c r="I4" s="289"/>
      <c r="J4" s="290"/>
      <c r="K4" s="71"/>
      <c r="L4" s="72"/>
      <c r="M4" s="73"/>
      <c r="N4" s="73"/>
      <c r="O4" s="73"/>
      <c r="P4" s="73"/>
      <c r="Q4" s="73"/>
      <c r="R4" s="74"/>
      <c r="S4" s="61"/>
      <c r="T4" s="61"/>
      <c r="U4" s="61"/>
      <c r="V4" s="61"/>
      <c r="W4" s="61"/>
      <c r="AE4" s="61"/>
    </row>
    <row r="5" spans="1:31" s="62" customFormat="1" ht="13.75" customHeight="1" thickBot="1" x14ac:dyDescent="0.5">
      <c r="A5" s="75"/>
      <c r="B5" s="76"/>
      <c r="C5" s="72"/>
      <c r="D5" s="72"/>
      <c r="E5" s="72"/>
      <c r="F5" s="72"/>
      <c r="G5" s="72"/>
      <c r="H5" s="77"/>
      <c r="I5" s="77"/>
      <c r="J5" s="77"/>
      <c r="K5" s="77"/>
      <c r="L5" s="77"/>
      <c r="M5" s="73"/>
      <c r="N5" s="73"/>
      <c r="O5" s="73"/>
      <c r="P5" s="73"/>
      <c r="Q5" s="73"/>
      <c r="R5" s="74"/>
      <c r="S5" s="61"/>
      <c r="T5" s="61"/>
      <c r="U5" s="78"/>
      <c r="V5" s="61"/>
      <c r="W5" s="61"/>
      <c r="Y5" s="79"/>
      <c r="AE5" s="61"/>
    </row>
    <row r="6" spans="1:31" s="62" customFormat="1" ht="40.75" customHeight="1" thickBot="1" x14ac:dyDescent="0.5">
      <c r="A6" s="75"/>
      <c r="B6" s="76"/>
      <c r="C6" s="286" t="s">
        <v>49</v>
      </c>
      <c r="D6" s="287"/>
      <c r="E6" s="80"/>
      <c r="F6" s="291" t="s">
        <v>50</v>
      </c>
      <c r="G6" s="292"/>
      <c r="H6" s="293"/>
      <c r="I6" s="81"/>
      <c r="J6" s="81"/>
      <c r="K6" s="81"/>
      <c r="L6" s="81"/>
      <c r="M6" s="73"/>
      <c r="N6" s="73"/>
      <c r="O6" s="73"/>
      <c r="P6" s="73"/>
      <c r="Q6" s="73"/>
      <c r="R6" s="74"/>
      <c r="S6" s="61"/>
      <c r="T6" s="61"/>
      <c r="U6" s="78"/>
      <c r="V6" s="61"/>
      <c r="W6" s="61"/>
      <c r="Y6" s="79"/>
      <c r="AE6" s="61"/>
    </row>
    <row r="7" spans="1:31" s="62" customFormat="1" ht="25" customHeight="1" x14ac:dyDescent="0.5">
      <c r="A7" s="75"/>
      <c r="B7" s="76"/>
      <c r="C7" s="82" t="s">
        <v>51</v>
      </c>
      <c r="D7" s="83"/>
      <c r="E7" s="80"/>
      <c r="F7" s="84" t="s">
        <v>52</v>
      </c>
      <c r="G7" s="273" t="s">
        <v>53</v>
      </c>
      <c r="H7" s="274"/>
      <c r="I7" s="81"/>
      <c r="J7" s="81"/>
      <c r="K7" s="81"/>
      <c r="L7" s="81"/>
      <c r="M7" s="73"/>
      <c r="N7" s="73"/>
      <c r="O7" s="73"/>
      <c r="P7" s="73"/>
      <c r="Q7" s="73"/>
      <c r="R7" s="74"/>
      <c r="S7" s="61"/>
      <c r="T7" s="61"/>
      <c r="U7" s="78"/>
      <c r="V7" s="61"/>
      <c r="W7" s="61"/>
      <c r="Y7" s="79"/>
      <c r="AE7" s="61"/>
    </row>
    <row r="8" spans="1:31" s="62" customFormat="1" ht="22.15" customHeight="1" x14ac:dyDescent="0.5">
      <c r="A8" s="61"/>
      <c r="B8" s="85"/>
      <c r="C8" s="82" t="s">
        <v>54</v>
      </c>
      <c r="D8" s="83"/>
      <c r="E8" s="86"/>
      <c r="F8" s="87" t="s">
        <v>55</v>
      </c>
      <c r="G8" s="275" t="s">
        <v>56</v>
      </c>
      <c r="H8" s="275"/>
      <c r="I8" s="61"/>
      <c r="J8" s="61"/>
      <c r="K8" s="86"/>
      <c r="L8" s="86"/>
      <c r="M8" s="73"/>
      <c r="N8" s="73"/>
      <c r="O8" s="73"/>
      <c r="P8" s="73"/>
      <c r="Q8" s="73"/>
      <c r="R8" s="88"/>
      <c r="S8" s="61"/>
      <c r="T8" s="61"/>
      <c r="U8" s="61"/>
      <c r="V8" s="61"/>
      <c r="W8" s="61"/>
      <c r="Y8" s="79"/>
      <c r="AE8" s="61"/>
    </row>
    <row r="9" spans="1:31" s="62" customFormat="1" ht="22.15" customHeight="1" x14ac:dyDescent="0.5">
      <c r="A9" s="61"/>
      <c r="B9" s="85"/>
      <c r="C9" s="82" t="s">
        <v>57</v>
      </c>
      <c r="D9" s="83"/>
      <c r="E9" s="86"/>
      <c r="F9" s="87" t="s">
        <v>58</v>
      </c>
      <c r="G9" s="275" t="s">
        <v>59</v>
      </c>
      <c r="H9" s="275"/>
      <c r="I9" s="61"/>
      <c r="J9" s="61"/>
      <c r="K9" s="86"/>
      <c r="L9" s="86"/>
      <c r="M9" s="73"/>
      <c r="N9" s="73"/>
      <c r="O9" s="73"/>
      <c r="P9" s="73"/>
      <c r="Q9" s="73"/>
      <c r="R9" s="88"/>
      <c r="S9" s="61"/>
      <c r="T9" s="61"/>
      <c r="U9" s="61"/>
      <c r="V9" s="61"/>
      <c r="W9" s="61"/>
      <c r="Y9" s="79"/>
      <c r="AE9" s="61"/>
    </row>
    <row r="10" spans="1:31" s="62" customFormat="1" ht="22.15" customHeight="1" thickBot="1" x14ac:dyDescent="0.55000000000000004">
      <c r="A10" s="61"/>
      <c r="B10" s="85"/>
      <c r="C10" s="82" t="s">
        <v>60</v>
      </c>
      <c r="D10" s="83"/>
      <c r="E10" s="86"/>
      <c r="F10" s="89" t="s">
        <v>61</v>
      </c>
      <c r="G10" s="276" t="s">
        <v>62</v>
      </c>
      <c r="H10" s="277"/>
      <c r="I10" s="61"/>
      <c r="J10" s="61"/>
      <c r="K10" s="86"/>
      <c r="L10" s="86"/>
      <c r="M10" s="73"/>
      <c r="N10" s="73"/>
      <c r="O10" s="73"/>
      <c r="P10" s="73"/>
      <c r="Q10" s="73"/>
      <c r="R10" s="88"/>
      <c r="S10" s="61"/>
      <c r="T10" s="61"/>
      <c r="U10" s="61"/>
      <c r="V10" s="61"/>
      <c r="W10" s="61"/>
      <c r="Y10" s="79"/>
      <c r="AE10" s="61"/>
    </row>
    <row r="11" spans="1:31" s="62" customFormat="1" ht="22.15" customHeight="1" x14ac:dyDescent="0.45">
      <c r="A11" s="61"/>
      <c r="B11" s="85"/>
      <c r="C11" s="82" t="s">
        <v>63</v>
      </c>
      <c r="D11" s="83"/>
      <c r="E11" s="86"/>
      <c r="F11" s="61"/>
      <c r="G11" s="61"/>
      <c r="H11" s="86"/>
      <c r="I11" s="61"/>
      <c r="J11" s="61"/>
      <c r="K11" s="86"/>
      <c r="L11" s="86"/>
      <c r="M11" s="73"/>
      <c r="N11" s="73"/>
      <c r="O11" s="73"/>
      <c r="P11" s="73"/>
      <c r="Q11" s="73"/>
      <c r="R11" s="88"/>
      <c r="S11" s="61"/>
      <c r="T11" s="61"/>
      <c r="U11" s="61"/>
      <c r="V11" s="61"/>
      <c r="W11" s="61"/>
      <c r="Y11" s="79"/>
      <c r="AE11" s="61"/>
    </row>
    <row r="12" spans="1:31" s="62" customFormat="1" ht="22.15" customHeight="1" x14ac:dyDescent="0.45">
      <c r="A12" s="61"/>
      <c r="B12" s="85"/>
      <c r="C12" s="82" t="s">
        <v>64</v>
      </c>
      <c r="D12" s="83"/>
      <c r="E12" s="86"/>
      <c r="F12" s="61"/>
      <c r="G12" s="61"/>
      <c r="H12" s="86"/>
      <c r="I12" s="86"/>
      <c r="J12" s="86"/>
      <c r="K12" s="86"/>
      <c r="L12" s="86"/>
      <c r="M12" s="73"/>
      <c r="N12" s="73"/>
      <c r="O12" s="73"/>
      <c r="P12" s="73"/>
      <c r="Q12" s="73"/>
      <c r="R12" s="88"/>
      <c r="S12" s="61"/>
      <c r="T12" s="61"/>
      <c r="U12" s="61"/>
      <c r="V12" s="61"/>
      <c r="W12" s="61"/>
      <c r="Y12" s="79"/>
      <c r="AE12" s="61"/>
    </row>
    <row r="13" spans="1:31" s="62" customFormat="1" ht="22.15" customHeight="1" x14ac:dyDescent="0.45">
      <c r="A13" s="61"/>
      <c r="B13" s="85"/>
      <c r="C13" s="82" t="s">
        <v>65</v>
      </c>
      <c r="D13" s="83"/>
      <c r="E13" s="86"/>
      <c r="F13" s="86"/>
      <c r="G13" s="86"/>
      <c r="H13" s="86"/>
      <c r="I13" s="86"/>
      <c r="J13" s="86"/>
      <c r="K13" s="86"/>
      <c r="L13" s="86"/>
      <c r="M13" s="73"/>
      <c r="N13" s="73"/>
      <c r="O13" s="73"/>
      <c r="P13" s="73"/>
      <c r="Q13" s="73"/>
      <c r="R13" s="88"/>
      <c r="S13" s="61"/>
      <c r="T13" s="61"/>
      <c r="U13" s="61"/>
      <c r="V13" s="61"/>
      <c r="W13" s="61"/>
      <c r="Y13" s="79"/>
      <c r="AE13" s="61"/>
    </row>
    <row r="14" spans="1:31" s="62" customFormat="1" ht="22.15" customHeight="1" x14ac:dyDescent="0.45">
      <c r="A14" s="61"/>
      <c r="B14" s="85"/>
      <c r="C14" s="82" t="s">
        <v>66</v>
      </c>
      <c r="D14" s="83"/>
      <c r="E14" s="86"/>
      <c r="F14" s="86"/>
      <c r="G14" s="86"/>
      <c r="H14" s="86"/>
      <c r="I14" s="86"/>
      <c r="J14" s="86"/>
      <c r="K14" s="86"/>
      <c r="L14" s="86"/>
      <c r="M14" s="73"/>
      <c r="N14" s="73"/>
      <c r="O14" s="73"/>
      <c r="P14" s="73"/>
      <c r="Q14" s="73"/>
      <c r="R14" s="88"/>
      <c r="S14" s="61"/>
      <c r="T14" s="61"/>
      <c r="U14" s="61"/>
      <c r="V14" s="61"/>
      <c r="W14" s="61"/>
      <c r="Y14" s="79"/>
      <c r="AE14" s="61"/>
    </row>
    <row r="15" spans="1:31" ht="22.15" customHeight="1" x14ac:dyDescent="0.45">
      <c r="B15" s="85"/>
      <c r="C15" s="82" t="s">
        <v>67</v>
      </c>
      <c r="D15" s="83"/>
      <c r="E15" s="86"/>
      <c r="F15" s="86"/>
      <c r="G15" s="86"/>
      <c r="H15" s="86"/>
      <c r="I15" s="86"/>
      <c r="J15" s="86"/>
      <c r="K15" s="86"/>
      <c r="L15" s="86"/>
      <c r="M15" s="73"/>
      <c r="N15" s="73"/>
      <c r="O15" s="73"/>
      <c r="P15" s="73"/>
      <c r="Q15" s="73"/>
      <c r="R15" s="88"/>
      <c r="Y15" s="79"/>
    </row>
    <row r="16" spans="1:31" ht="16.399999999999999" customHeight="1" thickBot="1" x14ac:dyDescent="0.5">
      <c r="B16" s="85"/>
      <c r="C16" s="90"/>
      <c r="D16" s="86"/>
      <c r="E16" s="86"/>
      <c r="F16" s="86"/>
      <c r="G16" s="86"/>
      <c r="H16" s="86"/>
      <c r="I16" s="86"/>
      <c r="J16" s="86"/>
      <c r="K16" s="86"/>
      <c r="L16" s="86"/>
      <c r="M16" s="73"/>
      <c r="N16" s="73"/>
      <c r="O16" s="73"/>
      <c r="P16" s="73"/>
      <c r="Q16" s="73"/>
      <c r="R16" s="88"/>
      <c r="Y16" s="79"/>
    </row>
    <row r="17" spans="2:31" s="73" customFormat="1" ht="41.5" customHeight="1" thickBot="1" x14ac:dyDescent="0.5">
      <c r="B17" s="91"/>
      <c r="E17" s="278" t="s">
        <v>68</v>
      </c>
      <c r="F17" s="279"/>
      <c r="G17" s="279"/>
      <c r="H17" s="279"/>
      <c r="I17" s="279"/>
      <c r="J17" s="279"/>
      <c r="K17" s="280"/>
      <c r="R17" s="92"/>
      <c r="X17" s="93"/>
      <c r="Y17" s="94" t="s">
        <v>69</v>
      </c>
      <c r="Z17" s="93"/>
      <c r="AA17" s="93"/>
      <c r="AB17" s="93"/>
      <c r="AC17" s="93"/>
      <c r="AD17" s="93"/>
      <c r="AE17" s="93"/>
    </row>
    <row r="18" spans="2:31" s="73" customFormat="1" ht="53.25" customHeight="1" thickBot="1" x14ac:dyDescent="0.5">
      <c r="B18" s="91"/>
      <c r="C18" s="95"/>
      <c r="D18" s="96"/>
      <c r="E18" s="97" t="s">
        <v>70</v>
      </c>
      <c r="F18" s="98" t="s">
        <v>71</v>
      </c>
      <c r="G18" s="98" t="s">
        <v>72</v>
      </c>
      <c r="H18" s="98" t="s">
        <v>73</v>
      </c>
      <c r="I18" s="98" t="s">
        <v>74</v>
      </c>
      <c r="J18" s="98" t="s">
        <v>75</v>
      </c>
      <c r="K18" s="99" t="s">
        <v>76</v>
      </c>
      <c r="L18" s="100"/>
      <c r="R18" s="92"/>
      <c r="S18" s="101"/>
      <c r="X18" s="93"/>
      <c r="Y18" s="94" t="s">
        <v>77</v>
      </c>
      <c r="Z18" s="93"/>
      <c r="AA18" s="93"/>
      <c r="AB18" s="93"/>
      <c r="AC18" s="93"/>
      <c r="AD18" s="93"/>
      <c r="AE18" s="93"/>
    </row>
    <row r="19" spans="2:31" s="73" customFormat="1" ht="85.5" customHeight="1" x14ac:dyDescent="0.45">
      <c r="B19" s="91"/>
      <c r="C19" s="281" t="s">
        <v>78</v>
      </c>
      <c r="D19" s="282"/>
      <c r="E19" s="102" t="s">
        <v>116</v>
      </c>
      <c r="F19" s="103"/>
      <c r="G19" s="103"/>
      <c r="H19" s="103"/>
      <c r="I19" s="103"/>
      <c r="J19" s="103"/>
      <c r="K19" s="104"/>
      <c r="L19" s="105"/>
      <c r="M19" s="106"/>
      <c r="O19" s="107"/>
      <c r="R19" s="92"/>
      <c r="X19" s="93"/>
      <c r="Y19" s="108" t="s">
        <v>79</v>
      </c>
      <c r="Z19" s="93"/>
      <c r="AA19" s="93"/>
      <c r="AB19" s="93"/>
      <c r="AC19" s="93"/>
      <c r="AD19" s="93"/>
      <c r="AE19" s="93"/>
    </row>
    <row r="20" spans="2:31" s="73" customFormat="1" ht="42.65" customHeight="1" x14ac:dyDescent="0.45">
      <c r="B20" s="91"/>
      <c r="C20" s="283" t="s">
        <v>80</v>
      </c>
      <c r="D20" s="284"/>
      <c r="E20" s="102" t="s">
        <v>117</v>
      </c>
      <c r="F20" s="103"/>
      <c r="G20" s="103"/>
      <c r="H20" s="103"/>
      <c r="I20" s="103"/>
      <c r="J20" s="103"/>
      <c r="K20" s="104"/>
      <c r="L20" s="105"/>
      <c r="M20" s="106"/>
      <c r="O20" s="107"/>
      <c r="R20" s="92"/>
      <c r="X20" s="93"/>
      <c r="Y20" s="108" t="s">
        <v>81</v>
      </c>
      <c r="Z20" s="93"/>
      <c r="AA20" s="93"/>
      <c r="AB20" s="93"/>
      <c r="AC20" s="93"/>
      <c r="AD20" s="93"/>
      <c r="AE20" s="93"/>
    </row>
    <row r="21" spans="2:31" s="73" customFormat="1" ht="42.65" customHeight="1" x14ac:dyDescent="0.35">
      <c r="B21" s="91"/>
      <c r="C21" s="283" t="s">
        <v>82</v>
      </c>
      <c r="D21" s="284"/>
      <c r="E21" s="102">
        <v>10</v>
      </c>
      <c r="F21" s="103"/>
      <c r="G21" s="103"/>
      <c r="H21" s="103"/>
      <c r="I21" s="103"/>
      <c r="J21" s="103"/>
      <c r="K21" s="104"/>
      <c r="L21" s="105"/>
      <c r="M21" s="106"/>
      <c r="O21" s="107"/>
      <c r="R21" s="92"/>
      <c r="X21" s="93"/>
      <c r="Y21" s="93"/>
      <c r="Z21" s="93"/>
      <c r="AA21" s="93"/>
      <c r="AB21" s="93"/>
      <c r="AC21" s="93"/>
      <c r="AD21" s="93"/>
    </row>
    <row r="22" spans="2:31" s="73" customFormat="1" ht="64.5" customHeight="1" x14ac:dyDescent="0.35">
      <c r="B22" s="91"/>
      <c r="C22" s="271" t="s">
        <v>83</v>
      </c>
      <c r="D22" s="272"/>
      <c r="E22" s="109" t="s">
        <v>81</v>
      </c>
      <c r="F22" s="103"/>
      <c r="G22" s="103"/>
      <c r="H22" s="103"/>
      <c r="I22" s="103"/>
      <c r="J22" s="103"/>
      <c r="K22" s="104"/>
      <c r="L22" s="105"/>
      <c r="M22" s="106"/>
      <c r="O22" s="107"/>
      <c r="R22" s="92"/>
      <c r="X22" s="93"/>
      <c r="Y22" s="93"/>
      <c r="Z22" s="93"/>
      <c r="AA22" s="93"/>
      <c r="AB22" s="93"/>
      <c r="AC22" s="93"/>
      <c r="AD22" s="93"/>
    </row>
    <row r="23" spans="2:31" s="73" customFormat="1" ht="42.65" customHeight="1" x14ac:dyDescent="0.35">
      <c r="B23" s="91"/>
      <c r="C23" s="283" t="s">
        <v>84</v>
      </c>
      <c r="D23" s="284"/>
      <c r="E23" s="102" t="s">
        <v>85</v>
      </c>
      <c r="F23" s="103"/>
      <c r="G23" s="103"/>
      <c r="H23" s="103"/>
      <c r="I23" s="103"/>
      <c r="J23" s="103"/>
      <c r="K23" s="104"/>
      <c r="L23" s="105"/>
      <c r="M23" s="106"/>
      <c r="O23" s="107"/>
      <c r="R23" s="92"/>
      <c r="X23" s="93"/>
      <c r="Y23" s="93"/>
      <c r="Z23" s="93"/>
      <c r="AA23" s="93"/>
      <c r="AB23" s="93"/>
      <c r="AC23" s="93"/>
      <c r="AD23" s="93"/>
    </row>
    <row r="24" spans="2:31" s="73" customFormat="1" ht="42.65" customHeight="1" x14ac:dyDescent="0.35">
      <c r="B24" s="91"/>
      <c r="C24" s="283" t="s">
        <v>86</v>
      </c>
      <c r="D24" s="284"/>
      <c r="E24" s="102" t="s">
        <v>87</v>
      </c>
      <c r="F24" s="103"/>
      <c r="G24" s="103"/>
      <c r="H24" s="103"/>
      <c r="I24" s="103"/>
      <c r="J24" s="103"/>
      <c r="K24" s="104"/>
      <c r="L24" s="105"/>
      <c r="M24" s="106"/>
      <c r="O24" s="107"/>
      <c r="R24" s="92"/>
      <c r="X24" s="93"/>
      <c r="Y24" s="93"/>
      <c r="Z24" s="93"/>
      <c r="AA24" s="93"/>
      <c r="AB24" s="93"/>
      <c r="AC24" s="93"/>
      <c r="AD24" s="93"/>
    </row>
    <row r="25" spans="2:31" s="73" customFormat="1" ht="42.65" customHeight="1" x14ac:dyDescent="0.35">
      <c r="B25" s="91"/>
      <c r="C25" s="271" t="s">
        <v>88</v>
      </c>
      <c r="D25" s="272"/>
      <c r="E25" s="110" t="s">
        <v>89</v>
      </c>
      <c r="F25" s="111"/>
      <c r="G25" s="111"/>
      <c r="H25" s="111"/>
      <c r="I25" s="111"/>
      <c r="J25" s="111"/>
      <c r="K25" s="112"/>
      <c r="L25" s="105"/>
      <c r="M25" s="106"/>
      <c r="O25" s="107"/>
      <c r="R25" s="92"/>
      <c r="X25" s="93"/>
      <c r="Y25" s="93"/>
      <c r="Z25" s="93"/>
      <c r="AA25" s="93"/>
      <c r="AB25" s="93"/>
      <c r="AC25" s="93"/>
      <c r="AD25" s="93"/>
    </row>
    <row r="26" spans="2:31" s="73" customFormat="1" ht="42.65" customHeight="1" thickBot="1" x14ac:dyDescent="0.4">
      <c r="B26" s="91"/>
      <c r="C26" s="297" t="s">
        <v>15</v>
      </c>
      <c r="D26" s="298"/>
      <c r="E26" s="113">
        <v>1000</v>
      </c>
      <c r="F26" s="114"/>
      <c r="G26" s="114"/>
      <c r="H26" s="114"/>
      <c r="I26" s="114"/>
      <c r="J26" s="114"/>
      <c r="K26" s="115"/>
      <c r="L26" s="116"/>
      <c r="M26" s="117"/>
      <c r="O26" s="118"/>
      <c r="R26" s="92"/>
      <c r="X26" s="93"/>
      <c r="Y26" s="93"/>
      <c r="Z26" s="93"/>
      <c r="AA26" s="93"/>
      <c r="AB26" s="93"/>
      <c r="AC26" s="93"/>
      <c r="AD26" s="93"/>
    </row>
    <row r="27" spans="2:31" s="73" customFormat="1" ht="46.4" customHeight="1" thickBot="1" x14ac:dyDescent="0.4">
      <c r="B27" s="91"/>
      <c r="C27" s="299"/>
      <c r="D27" s="299"/>
      <c r="E27" s="119"/>
      <c r="F27" s="119"/>
      <c r="G27" s="119"/>
      <c r="H27" s="120"/>
      <c r="I27" s="120"/>
      <c r="J27" s="121"/>
      <c r="K27" s="121"/>
      <c r="L27" s="121"/>
      <c r="M27" s="121"/>
      <c r="R27" s="92"/>
      <c r="X27" s="93"/>
      <c r="Y27" s="93"/>
      <c r="Z27" s="93"/>
      <c r="AA27" s="93"/>
      <c r="AB27" s="93"/>
      <c r="AC27" s="93"/>
      <c r="AD27" s="93"/>
    </row>
    <row r="28" spans="2:31" s="73" customFormat="1" ht="34" customHeight="1" thickBot="1" x14ac:dyDescent="0.4">
      <c r="B28" s="91"/>
      <c r="C28" s="122"/>
      <c r="D28" s="122"/>
      <c r="E28" s="278" t="s">
        <v>90</v>
      </c>
      <c r="F28" s="279"/>
      <c r="G28" s="279"/>
      <c r="H28" s="279"/>
      <c r="I28" s="279"/>
      <c r="J28" s="279"/>
      <c r="K28" s="280"/>
      <c r="L28" s="121"/>
      <c r="M28" s="121"/>
      <c r="R28" s="92"/>
      <c r="X28" s="93"/>
      <c r="Y28" s="93"/>
      <c r="Z28" s="93"/>
      <c r="AA28" s="93"/>
      <c r="AB28" s="93"/>
      <c r="AC28" s="93"/>
      <c r="AD28" s="93"/>
    </row>
    <row r="29" spans="2:31" s="73" customFormat="1" ht="48.25" customHeight="1" thickBot="1" x14ac:dyDescent="0.4">
      <c r="B29" s="91"/>
      <c r="C29" s="122"/>
      <c r="D29" s="122"/>
      <c r="E29" s="123" t="s">
        <v>70</v>
      </c>
      <c r="F29" s="124" t="s">
        <v>71</v>
      </c>
      <c r="G29" s="124" t="s">
        <v>72</v>
      </c>
      <c r="H29" s="124" t="s">
        <v>73</v>
      </c>
      <c r="I29" s="124" t="s">
        <v>74</v>
      </c>
      <c r="J29" s="124" t="s">
        <v>73</v>
      </c>
      <c r="K29" s="125" t="s">
        <v>75</v>
      </c>
      <c r="L29" s="126" t="s">
        <v>19</v>
      </c>
      <c r="M29" s="121"/>
      <c r="N29" s="127"/>
      <c r="O29" s="128"/>
      <c r="P29" s="128"/>
      <c r="Q29" s="129"/>
      <c r="R29" s="92"/>
      <c r="X29" s="93"/>
      <c r="Y29" s="93"/>
      <c r="Z29" s="93"/>
      <c r="AA29" s="93"/>
      <c r="AB29" s="93"/>
      <c r="AC29" s="93"/>
      <c r="AD29" s="93"/>
    </row>
    <row r="30" spans="2:31" s="73" customFormat="1" ht="34.5" customHeight="1" thickBot="1" x14ac:dyDescent="0.4">
      <c r="B30" s="91"/>
      <c r="C30" s="300" t="s">
        <v>140</v>
      </c>
      <c r="D30" s="130" t="s">
        <v>91</v>
      </c>
      <c r="E30" s="131"/>
      <c r="F30" s="131"/>
      <c r="G30" s="131"/>
      <c r="H30" s="131"/>
      <c r="I30" s="131"/>
      <c r="J30" s="131"/>
      <c r="K30" s="132"/>
      <c r="L30" s="133">
        <f t="shared" ref="L30:L37" si="0">SUM(E30:K30)</f>
        <v>0</v>
      </c>
      <c r="M30" s="134"/>
      <c r="N30" s="135"/>
      <c r="O30" s="136"/>
      <c r="P30" s="136"/>
      <c r="Q30" s="135"/>
      <c r="R30" s="92"/>
      <c r="X30" s="93"/>
      <c r="Y30" s="93"/>
      <c r="Z30" s="93"/>
      <c r="AA30" s="93"/>
      <c r="AB30" s="93"/>
      <c r="AC30" s="93"/>
      <c r="AD30" s="93"/>
    </row>
    <row r="31" spans="2:31" s="73" customFormat="1" ht="34.5" customHeight="1" x14ac:dyDescent="0.35">
      <c r="B31" s="91"/>
      <c r="C31" s="301"/>
      <c r="D31" s="130" t="s">
        <v>121</v>
      </c>
      <c r="E31" s="229"/>
      <c r="F31" s="229"/>
      <c r="G31" s="229"/>
      <c r="H31" s="229"/>
      <c r="I31" s="229"/>
      <c r="J31" s="229"/>
      <c r="K31" s="230"/>
      <c r="L31" s="133">
        <f t="shared" si="0"/>
        <v>0</v>
      </c>
      <c r="M31" s="134"/>
      <c r="N31" s="135"/>
      <c r="O31" s="226"/>
      <c r="P31" s="226"/>
      <c r="Q31" s="135"/>
      <c r="R31" s="92"/>
      <c r="X31" s="93"/>
      <c r="Y31" s="93"/>
      <c r="Z31" s="93"/>
      <c r="AA31" s="93"/>
      <c r="AB31" s="93"/>
      <c r="AC31" s="93"/>
      <c r="AD31" s="93"/>
    </row>
    <row r="32" spans="2:31" s="73" customFormat="1" ht="34.5" customHeight="1" thickBot="1" x14ac:dyDescent="0.4">
      <c r="B32" s="91"/>
      <c r="C32" s="302"/>
      <c r="D32" s="137" t="s">
        <v>19</v>
      </c>
      <c r="E32" s="138">
        <f>E26*(E30+E31)</f>
        <v>0</v>
      </c>
      <c r="F32" s="138">
        <f t="shared" ref="F32:K32" si="1">F26*(F30+F31)</f>
        <v>0</v>
      </c>
      <c r="G32" s="138">
        <f t="shared" si="1"/>
        <v>0</v>
      </c>
      <c r="H32" s="138">
        <f t="shared" si="1"/>
        <v>0</v>
      </c>
      <c r="I32" s="138">
        <f t="shared" si="1"/>
        <v>0</v>
      </c>
      <c r="J32" s="138">
        <f t="shared" si="1"/>
        <v>0</v>
      </c>
      <c r="K32" s="138">
        <f t="shared" si="1"/>
        <v>0</v>
      </c>
      <c r="L32" s="138">
        <f>SUM(L30+L31)</f>
        <v>0</v>
      </c>
      <c r="M32" s="134"/>
      <c r="N32" s="139"/>
      <c r="O32" s="140"/>
      <c r="P32" s="141"/>
      <c r="Q32" s="142"/>
      <c r="R32" s="92"/>
      <c r="X32" s="93"/>
      <c r="Y32" s="93"/>
      <c r="Z32" s="93"/>
      <c r="AA32" s="93"/>
      <c r="AB32" s="93"/>
      <c r="AC32" s="93"/>
      <c r="AD32" s="93"/>
    </row>
    <row r="33" spans="2:30" s="73" customFormat="1" ht="34.5" customHeight="1" thickBot="1" x14ac:dyDescent="0.4">
      <c r="B33" s="91"/>
      <c r="C33" s="300" t="s">
        <v>141</v>
      </c>
      <c r="D33" s="130" t="s">
        <v>91</v>
      </c>
      <c r="E33" s="131"/>
      <c r="F33" s="131"/>
      <c r="G33" s="131"/>
      <c r="H33" s="131"/>
      <c r="I33" s="131"/>
      <c r="J33" s="131"/>
      <c r="K33" s="132"/>
      <c r="L33" s="133">
        <f t="shared" si="0"/>
        <v>0</v>
      </c>
      <c r="M33" s="134"/>
      <c r="N33" s="135"/>
      <c r="O33" s="226"/>
      <c r="P33" s="226"/>
      <c r="Q33" s="135"/>
      <c r="R33" s="92"/>
      <c r="X33" s="93"/>
      <c r="Y33" s="93"/>
      <c r="Z33" s="93"/>
      <c r="AA33" s="93"/>
      <c r="AB33" s="93"/>
      <c r="AC33" s="93"/>
      <c r="AD33" s="93"/>
    </row>
    <row r="34" spans="2:30" s="73" customFormat="1" ht="34.5" customHeight="1" x14ac:dyDescent="0.35">
      <c r="B34" s="91"/>
      <c r="C34" s="301"/>
      <c r="D34" s="130" t="s">
        <v>121</v>
      </c>
      <c r="E34" s="229"/>
      <c r="F34" s="229"/>
      <c r="G34" s="229"/>
      <c r="H34" s="229"/>
      <c r="I34" s="229"/>
      <c r="J34" s="229"/>
      <c r="K34" s="230"/>
      <c r="L34" s="133">
        <f t="shared" si="0"/>
        <v>0</v>
      </c>
      <c r="M34" s="134"/>
      <c r="N34" s="135"/>
      <c r="O34" s="226"/>
      <c r="P34" s="226"/>
      <c r="Q34" s="135"/>
      <c r="R34" s="92"/>
      <c r="X34" s="93"/>
      <c r="Y34" s="93"/>
      <c r="Z34" s="93"/>
      <c r="AA34" s="93"/>
      <c r="AB34" s="93"/>
      <c r="AC34" s="93"/>
      <c r="AD34" s="93"/>
    </row>
    <row r="35" spans="2:30" s="73" customFormat="1" ht="34.5" customHeight="1" thickBot="1" x14ac:dyDescent="0.4">
      <c r="B35" s="91"/>
      <c r="C35" s="302"/>
      <c r="D35" s="137" t="s">
        <v>19</v>
      </c>
      <c r="E35" s="138">
        <f>E26*(E33+E34)</f>
        <v>0</v>
      </c>
      <c r="F35" s="138">
        <f t="shared" ref="F35:K35" si="2">F26*(F33+F34)</f>
        <v>0</v>
      </c>
      <c r="G35" s="138">
        <f t="shared" si="2"/>
        <v>0</v>
      </c>
      <c r="H35" s="138">
        <f t="shared" si="2"/>
        <v>0</v>
      </c>
      <c r="I35" s="138">
        <f t="shared" si="2"/>
        <v>0</v>
      </c>
      <c r="J35" s="138">
        <f t="shared" si="2"/>
        <v>0</v>
      </c>
      <c r="K35" s="138">
        <f t="shared" si="2"/>
        <v>0</v>
      </c>
      <c r="L35" s="138">
        <f>SUM(L33+L34)</f>
        <v>0</v>
      </c>
      <c r="M35" s="226"/>
      <c r="N35" s="139"/>
      <c r="O35" s="140"/>
      <c r="P35" s="141"/>
      <c r="Q35" s="142"/>
      <c r="R35" s="92"/>
      <c r="X35" s="93"/>
      <c r="Y35" s="93"/>
      <c r="Z35" s="93"/>
      <c r="AA35" s="93"/>
      <c r="AB35" s="93"/>
      <c r="AC35" s="93"/>
      <c r="AD35" s="93"/>
    </row>
    <row r="36" spans="2:30" s="73" customFormat="1" ht="34.5" customHeight="1" thickBot="1" x14ac:dyDescent="0.4">
      <c r="B36" s="91"/>
      <c r="C36" s="300" t="s">
        <v>142</v>
      </c>
      <c r="D36" s="130" t="s">
        <v>91</v>
      </c>
      <c r="E36" s="131"/>
      <c r="F36" s="131"/>
      <c r="G36" s="131"/>
      <c r="H36" s="131"/>
      <c r="I36" s="131"/>
      <c r="J36" s="131"/>
      <c r="K36" s="131"/>
      <c r="L36" s="143">
        <f t="shared" si="0"/>
        <v>0</v>
      </c>
      <c r="M36" s="134"/>
      <c r="N36" s="135"/>
      <c r="O36" s="226"/>
      <c r="P36" s="226"/>
      <c r="Q36" s="135"/>
      <c r="R36" s="92"/>
      <c r="X36" s="93"/>
      <c r="Y36" s="93"/>
      <c r="Z36" s="93"/>
      <c r="AA36" s="93"/>
      <c r="AB36" s="93"/>
      <c r="AC36" s="93"/>
      <c r="AD36" s="93"/>
    </row>
    <row r="37" spans="2:30" s="73" customFormat="1" ht="34.5" customHeight="1" x14ac:dyDescent="0.35">
      <c r="B37" s="91"/>
      <c r="C37" s="301"/>
      <c r="D37" s="130" t="s">
        <v>121</v>
      </c>
      <c r="E37" s="229"/>
      <c r="F37" s="229"/>
      <c r="G37" s="229"/>
      <c r="H37" s="229"/>
      <c r="I37" s="229"/>
      <c r="J37" s="229"/>
      <c r="K37" s="229"/>
      <c r="L37" s="143">
        <f t="shared" si="0"/>
        <v>0</v>
      </c>
      <c r="M37" s="134"/>
      <c r="N37" s="135"/>
      <c r="O37" s="226"/>
      <c r="P37" s="226"/>
      <c r="Q37" s="135"/>
      <c r="R37" s="92"/>
      <c r="X37" s="93"/>
      <c r="Y37" s="93"/>
      <c r="Z37" s="93"/>
      <c r="AA37" s="93"/>
      <c r="AB37" s="93"/>
      <c r="AC37" s="93"/>
      <c r="AD37" s="93"/>
    </row>
    <row r="38" spans="2:30" s="73" customFormat="1" ht="34.5" customHeight="1" thickBot="1" x14ac:dyDescent="0.4">
      <c r="B38" s="91"/>
      <c r="C38" s="302"/>
      <c r="D38" s="137" t="s">
        <v>19</v>
      </c>
      <c r="E38" s="138">
        <f>E26*(E36+E37)</f>
        <v>0</v>
      </c>
      <c r="F38" s="138">
        <f t="shared" ref="F38:L38" si="3">F26*(F36+F37)</f>
        <v>0</v>
      </c>
      <c r="G38" s="138">
        <f t="shared" si="3"/>
        <v>0</v>
      </c>
      <c r="H38" s="138">
        <f t="shared" si="3"/>
        <v>0</v>
      </c>
      <c r="I38" s="138">
        <f t="shared" si="3"/>
        <v>0</v>
      </c>
      <c r="J38" s="138">
        <f t="shared" si="3"/>
        <v>0</v>
      </c>
      <c r="K38" s="138">
        <f t="shared" si="3"/>
        <v>0</v>
      </c>
      <c r="L38" s="138">
        <f t="shared" si="3"/>
        <v>0</v>
      </c>
      <c r="M38" s="134"/>
      <c r="N38" s="139"/>
      <c r="O38" s="140"/>
      <c r="P38" s="141"/>
      <c r="Q38" s="142"/>
      <c r="R38" s="92"/>
      <c r="X38" s="93"/>
      <c r="Y38" s="93"/>
      <c r="Z38" s="93"/>
      <c r="AA38" s="93"/>
      <c r="AB38" s="93"/>
      <c r="AC38" s="93"/>
      <c r="AD38" s="93"/>
    </row>
    <row r="39" spans="2:30" s="73" customFormat="1" ht="34.5" customHeight="1" thickBot="1" x14ac:dyDescent="0.4">
      <c r="B39" s="91"/>
      <c r="C39" s="300" t="s">
        <v>143</v>
      </c>
      <c r="D39" s="130" t="s">
        <v>91</v>
      </c>
      <c r="E39" s="131"/>
      <c r="F39" s="131"/>
      <c r="G39" s="131"/>
      <c r="H39" s="131"/>
      <c r="I39" s="131"/>
      <c r="J39" s="131"/>
      <c r="K39" s="132"/>
      <c r="L39" s="133">
        <f>SUM(E39:K39)</f>
        <v>0</v>
      </c>
      <c r="M39" s="134"/>
      <c r="N39" s="135"/>
      <c r="O39" s="226"/>
      <c r="P39" s="226"/>
      <c r="Q39" s="135"/>
      <c r="R39" s="92"/>
      <c r="X39" s="93"/>
      <c r="Y39" s="93"/>
      <c r="Z39" s="93"/>
      <c r="AA39" s="93"/>
      <c r="AB39" s="93"/>
      <c r="AC39" s="93"/>
      <c r="AD39" s="93"/>
    </row>
    <row r="40" spans="2:30" s="73" customFormat="1" ht="34.5" customHeight="1" x14ac:dyDescent="0.35">
      <c r="B40" s="91"/>
      <c r="C40" s="301"/>
      <c r="D40" s="130" t="s">
        <v>121</v>
      </c>
      <c r="E40" s="229"/>
      <c r="F40" s="229"/>
      <c r="G40" s="229"/>
      <c r="H40" s="229"/>
      <c r="I40" s="229"/>
      <c r="J40" s="229"/>
      <c r="K40" s="230"/>
      <c r="L40" s="133">
        <f>SUM(E40:K40)</f>
        <v>0</v>
      </c>
      <c r="M40" s="134"/>
      <c r="N40" s="135"/>
      <c r="O40" s="226"/>
      <c r="P40" s="226"/>
      <c r="Q40" s="135"/>
      <c r="R40" s="92"/>
      <c r="X40" s="93"/>
      <c r="Y40" s="93"/>
      <c r="Z40" s="93"/>
      <c r="AA40" s="93"/>
      <c r="AB40" s="93"/>
      <c r="AC40" s="93"/>
      <c r="AD40" s="93"/>
    </row>
    <row r="41" spans="2:30" s="73" customFormat="1" ht="34.5" customHeight="1" thickBot="1" x14ac:dyDescent="0.4">
      <c r="B41" s="91"/>
      <c r="C41" s="302"/>
      <c r="D41" s="137" t="s">
        <v>19</v>
      </c>
      <c r="E41" s="138">
        <f>E26*(E39+E40)</f>
        <v>0</v>
      </c>
      <c r="F41" s="138">
        <f t="shared" ref="F41:K41" si="4">F26*(F39+F40)</f>
        <v>0</v>
      </c>
      <c r="G41" s="138">
        <f t="shared" si="4"/>
        <v>0</v>
      </c>
      <c r="H41" s="138">
        <f t="shared" si="4"/>
        <v>0</v>
      </c>
      <c r="I41" s="138">
        <f t="shared" si="4"/>
        <v>0</v>
      </c>
      <c r="J41" s="138">
        <f t="shared" si="4"/>
        <v>0</v>
      </c>
      <c r="K41" s="138">
        <f t="shared" si="4"/>
        <v>0</v>
      </c>
      <c r="L41" s="138">
        <f>SUM(L39+L40)</f>
        <v>0</v>
      </c>
      <c r="M41" s="134"/>
      <c r="N41" s="139"/>
      <c r="O41" s="140"/>
      <c r="P41" s="141"/>
      <c r="Q41" s="142"/>
      <c r="R41" s="92"/>
      <c r="X41" s="93"/>
      <c r="Y41" s="93"/>
      <c r="Z41" s="93"/>
      <c r="AA41" s="93"/>
      <c r="AB41" s="93"/>
      <c r="AC41" s="93"/>
      <c r="AD41" s="93"/>
    </row>
    <row r="42" spans="2:30" s="73" customFormat="1" ht="9.25" customHeight="1" thickBot="1" x14ac:dyDescent="0.4">
      <c r="B42" s="91"/>
      <c r="C42" s="144"/>
      <c r="D42" s="145"/>
      <c r="E42" s="146"/>
      <c r="F42" s="147"/>
      <c r="G42" s="146"/>
      <c r="H42" s="147"/>
      <c r="I42" s="146"/>
      <c r="J42" s="147"/>
      <c r="K42" s="148"/>
      <c r="L42" s="148"/>
      <c r="M42" s="145"/>
      <c r="N42" s="149"/>
      <c r="O42" s="150"/>
      <c r="P42" s="150"/>
      <c r="Q42" s="150"/>
      <c r="R42" s="92"/>
      <c r="X42" s="93"/>
      <c r="Y42" s="93"/>
      <c r="Z42" s="93"/>
      <c r="AA42" s="93"/>
      <c r="AB42" s="93"/>
      <c r="AC42" s="93"/>
      <c r="AD42" s="93"/>
    </row>
    <row r="43" spans="2:30" s="73" customFormat="1" ht="34" customHeight="1" thickBot="1" x14ac:dyDescent="0.4">
      <c r="B43" s="91"/>
      <c r="C43" s="303" t="s">
        <v>92</v>
      </c>
      <c r="D43" s="304"/>
      <c r="E43" s="270">
        <f>SUM(E30,E31,E33,E34,E36,E37,E39,E40)</f>
        <v>0</v>
      </c>
      <c r="F43" s="270">
        <f t="shared" ref="F43:L43" si="5">SUM(F30,F31,F33,F34,F36,F37,F39,F40)</f>
        <v>0</v>
      </c>
      <c r="G43" s="270">
        <f t="shared" si="5"/>
        <v>0</v>
      </c>
      <c r="H43" s="270">
        <f t="shared" si="5"/>
        <v>0</v>
      </c>
      <c r="I43" s="270">
        <f t="shared" si="5"/>
        <v>0</v>
      </c>
      <c r="J43" s="270">
        <f t="shared" si="5"/>
        <v>0</v>
      </c>
      <c r="K43" s="270">
        <f t="shared" si="5"/>
        <v>0</v>
      </c>
      <c r="L43" s="270">
        <f t="shared" si="5"/>
        <v>0</v>
      </c>
      <c r="M43" s="151"/>
      <c r="N43" s="151"/>
      <c r="O43" s="152"/>
      <c r="P43" s="152"/>
      <c r="Q43" s="152"/>
      <c r="R43" s="92"/>
      <c r="X43" s="93"/>
      <c r="Y43" s="93"/>
      <c r="Z43" s="93"/>
      <c r="AA43" s="93"/>
      <c r="AB43" s="93"/>
      <c r="AC43" s="93"/>
      <c r="AD43" s="93"/>
    </row>
    <row r="44" spans="2:30" s="73" customFormat="1" ht="61.5" customHeight="1" thickBot="1" x14ac:dyDescent="0.4">
      <c r="B44" s="91"/>
      <c r="C44" s="303" t="s">
        <v>93</v>
      </c>
      <c r="D44" s="304"/>
      <c r="E44" s="153">
        <f>SUM(E32,E35,E38,E41)</f>
        <v>0</v>
      </c>
      <c r="F44" s="153">
        <f t="shared" ref="F44:L44" si="6">SUM(F32,F35,F38,F41)</f>
        <v>0</v>
      </c>
      <c r="G44" s="153">
        <f t="shared" si="6"/>
        <v>0</v>
      </c>
      <c r="H44" s="153">
        <f t="shared" si="6"/>
        <v>0</v>
      </c>
      <c r="I44" s="153">
        <f t="shared" si="6"/>
        <v>0</v>
      </c>
      <c r="J44" s="153">
        <f t="shared" si="6"/>
        <v>0</v>
      </c>
      <c r="K44" s="153">
        <f t="shared" si="6"/>
        <v>0</v>
      </c>
      <c r="L44" s="153">
        <f t="shared" si="6"/>
        <v>0</v>
      </c>
      <c r="M44" s="151"/>
      <c r="N44" s="150"/>
      <c r="O44" s="154"/>
      <c r="P44" s="155"/>
      <c r="Q44" s="156"/>
      <c r="R44" s="92"/>
      <c r="X44" s="93"/>
      <c r="Y44" s="93"/>
      <c r="Z44" s="93"/>
      <c r="AA44" s="93"/>
      <c r="AB44" s="93"/>
      <c r="AC44" s="93"/>
      <c r="AD44" s="93"/>
    </row>
    <row r="45" spans="2:30" s="73" customFormat="1" ht="11.25" customHeight="1" thickBot="1" x14ac:dyDescent="0.4">
      <c r="B45" s="91"/>
      <c r="D45" s="157"/>
      <c r="E45" s="157"/>
      <c r="F45" s="158"/>
      <c r="G45" s="158"/>
      <c r="N45" s="152"/>
      <c r="O45" s="152"/>
      <c r="P45" s="152"/>
      <c r="Q45" s="152"/>
      <c r="R45" s="92"/>
      <c r="X45" s="93"/>
      <c r="Y45" s="93"/>
      <c r="Z45" s="93"/>
      <c r="AA45" s="93"/>
      <c r="AB45" s="93"/>
      <c r="AC45" s="93"/>
      <c r="AD45" s="93"/>
    </row>
    <row r="46" spans="2:30" s="73" customFormat="1" ht="43.4" customHeight="1" thickBot="1" x14ac:dyDescent="0.4">
      <c r="B46" s="91"/>
      <c r="C46" s="303" t="s">
        <v>94</v>
      </c>
      <c r="D46" s="304" t="s">
        <v>94</v>
      </c>
      <c r="E46" s="159">
        <v>0</v>
      </c>
      <c r="F46" s="158"/>
      <c r="G46" s="158"/>
      <c r="R46" s="92"/>
      <c r="X46" s="93"/>
      <c r="Y46" s="93"/>
      <c r="Z46" s="93"/>
      <c r="AA46" s="93"/>
      <c r="AB46" s="93"/>
      <c r="AC46" s="93"/>
      <c r="AD46" s="93"/>
    </row>
    <row r="47" spans="2:30" s="73" customFormat="1" ht="43.4" customHeight="1" thickBot="1" x14ac:dyDescent="0.4">
      <c r="B47" s="91"/>
      <c r="C47" s="303" t="s">
        <v>95</v>
      </c>
      <c r="D47" s="304"/>
      <c r="E47" s="160"/>
      <c r="F47" s="158"/>
      <c r="G47" s="158"/>
      <c r="R47" s="92"/>
      <c r="X47" s="93"/>
      <c r="Y47" s="93"/>
      <c r="Z47" s="93"/>
      <c r="AA47" s="93"/>
      <c r="AB47" s="93"/>
      <c r="AC47" s="93"/>
      <c r="AD47" s="93"/>
    </row>
    <row r="48" spans="2:30" s="73" customFormat="1" ht="43.4" customHeight="1" thickBot="1" x14ac:dyDescent="0.4">
      <c r="B48" s="91"/>
      <c r="C48" s="303" t="s">
        <v>96</v>
      </c>
      <c r="D48" s="304"/>
      <c r="E48" s="294">
        <f>L44-(L44*E47)</f>
        <v>0</v>
      </c>
      <c r="F48" s="295"/>
      <c r="G48" s="295"/>
      <c r="H48" s="295"/>
      <c r="I48" s="295"/>
      <c r="J48" s="295"/>
      <c r="K48" s="295"/>
      <c r="L48" s="296"/>
      <c r="R48" s="92"/>
      <c r="X48" s="93"/>
      <c r="Y48" s="93"/>
      <c r="Z48" s="93"/>
      <c r="AA48" s="93"/>
      <c r="AB48" s="93"/>
      <c r="AC48" s="93"/>
      <c r="AD48" s="93"/>
    </row>
    <row r="49" spans="2:30" s="73" customFormat="1" ht="46.4" customHeight="1" thickBot="1" x14ac:dyDescent="0.4">
      <c r="B49" s="91"/>
      <c r="C49" s="303" t="s">
        <v>97</v>
      </c>
      <c r="D49" s="304"/>
      <c r="E49" s="305">
        <f>E48+(E48*E46)</f>
        <v>0</v>
      </c>
      <c r="F49" s="306"/>
      <c r="G49" s="306"/>
      <c r="H49" s="306"/>
      <c r="I49" s="306"/>
      <c r="J49" s="306"/>
      <c r="K49" s="306"/>
      <c r="L49" s="307"/>
      <c r="R49" s="92"/>
      <c r="X49" s="93"/>
      <c r="Y49" s="93"/>
      <c r="Z49" s="93"/>
      <c r="AA49" s="93"/>
      <c r="AB49" s="93"/>
      <c r="AC49" s="93"/>
      <c r="AD49" s="93"/>
    </row>
    <row r="50" spans="2:30" s="73" customFormat="1" ht="21" customHeight="1" thickBot="1" x14ac:dyDescent="0.4">
      <c r="B50" s="91"/>
      <c r="D50" s="157"/>
      <c r="E50" s="157"/>
      <c r="F50" s="158"/>
      <c r="G50" s="158"/>
      <c r="N50" s="152"/>
      <c r="O50" s="152"/>
      <c r="P50" s="152"/>
      <c r="Q50" s="152"/>
      <c r="R50" s="92"/>
      <c r="X50" s="93"/>
      <c r="Y50" s="93"/>
      <c r="Z50" s="93"/>
      <c r="AA50" s="93"/>
      <c r="AB50" s="93"/>
      <c r="AC50" s="93"/>
      <c r="AD50" s="93"/>
    </row>
    <row r="51" spans="2:30" s="73" customFormat="1" ht="16.5" customHeight="1" x14ac:dyDescent="0.35">
      <c r="B51" s="91"/>
      <c r="C51" s="161"/>
      <c r="D51" s="162"/>
      <c r="E51" s="162"/>
      <c r="F51" s="163"/>
      <c r="G51" s="163"/>
      <c r="H51" s="161"/>
      <c r="I51" s="161"/>
      <c r="J51" s="161"/>
      <c r="K51" s="161"/>
      <c r="L51" s="161"/>
      <c r="N51" s="164"/>
      <c r="O51" s="164"/>
      <c r="P51" s="164"/>
      <c r="Q51" s="156"/>
      <c r="R51" s="92"/>
      <c r="X51" s="93"/>
      <c r="Y51" s="93"/>
      <c r="Z51" s="93"/>
      <c r="AA51" s="93"/>
      <c r="AB51" s="93"/>
      <c r="AC51" s="93"/>
      <c r="AD51" s="93"/>
    </row>
    <row r="52" spans="2:30" s="73" customFormat="1" ht="81.25" customHeight="1" x14ac:dyDescent="0.35">
      <c r="B52" s="91"/>
      <c r="C52" s="308" t="s">
        <v>115</v>
      </c>
      <c r="D52" s="308"/>
      <c r="E52" s="308"/>
      <c r="F52" s="308"/>
      <c r="G52" s="308"/>
      <c r="H52" s="308"/>
      <c r="I52" s="308"/>
      <c r="J52" s="308"/>
      <c r="K52" s="308"/>
      <c r="L52" s="308"/>
      <c r="M52" s="165"/>
      <c r="N52" s="166"/>
      <c r="O52" s="166"/>
      <c r="R52" s="92"/>
      <c r="X52" s="93"/>
      <c r="Y52" s="93"/>
      <c r="Z52" s="93"/>
      <c r="AA52" s="93"/>
      <c r="AB52" s="93"/>
      <c r="AC52" s="93"/>
      <c r="AD52" s="93"/>
    </row>
    <row r="53" spans="2:30" s="73" customFormat="1" ht="9.65" customHeight="1" x14ac:dyDescent="0.35">
      <c r="B53" s="91"/>
      <c r="C53" s="167"/>
      <c r="D53" s="167"/>
      <c r="E53" s="167"/>
      <c r="F53" s="167"/>
      <c r="G53" s="167"/>
      <c r="H53" s="167"/>
      <c r="I53" s="167"/>
      <c r="J53" s="167"/>
      <c r="K53" s="167"/>
      <c r="L53" s="167"/>
      <c r="M53" s="165"/>
      <c r="N53" s="166"/>
      <c r="O53" s="166"/>
      <c r="R53" s="92"/>
      <c r="X53" s="93"/>
      <c r="Y53" s="93"/>
      <c r="Z53" s="93"/>
      <c r="AA53" s="93"/>
      <c r="AB53" s="93"/>
      <c r="AC53" s="93"/>
      <c r="AD53" s="93"/>
    </row>
    <row r="54" spans="2:30" s="73" customFormat="1" ht="28.5" customHeight="1" thickBot="1" x14ac:dyDescent="0.4">
      <c r="B54" s="91"/>
      <c r="D54" s="168"/>
      <c r="E54" s="168"/>
      <c r="F54" s="166"/>
      <c r="G54" s="166"/>
      <c r="H54" s="169"/>
      <c r="I54" s="169"/>
      <c r="J54" s="170"/>
      <c r="K54" s="170"/>
      <c r="L54" s="170"/>
      <c r="M54" s="166"/>
      <c r="R54" s="92"/>
      <c r="X54" s="93"/>
      <c r="Y54" s="93"/>
      <c r="Z54" s="93"/>
      <c r="AA54" s="93"/>
      <c r="AB54" s="93"/>
      <c r="AC54" s="93"/>
      <c r="AD54" s="93"/>
    </row>
    <row r="55" spans="2:30" s="73" customFormat="1" ht="31.4" customHeight="1" thickBot="1" x14ac:dyDescent="0.4">
      <c r="B55" s="91"/>
      <c r="D55" s="168"/>
      <c r="E55" s="278" t="s">
        <v>98</v>
      </c>
      <c r="F55" s="279"/>
      <c r="G55" s="279"/>
      <c r="H55" s="279"/>
      <c r="I55" s="279"/>
      <c r="J55" s="279"/>
      <c r="K55" s="280"/>
      <c r="L55" s="170"/>
      <c r="M55" s="166"/>
      <c r="R55" s="92"/>
      <c r="X55" s="93"/>
      <c r="Y55" s="93"/>
      <c r="Z55" s="93"/>
      <c r="AA55" s="93"/>
      <c r="AB55" s="93"/>
      <c r="AC55" s="93"/>
      <c r="AD55" s="93"/>
    </row>
    <row r="56" spans="2:30" s="73" customFormat="1" ht="37.75" customHeight="1" thickBot="1" x14ac:dyDescent="0.4">
      <c r="B56" s="91"/>
      <c r="C56" s="320" t="s">
        <v>99</v>
      </c>
      <c r="D56" s="321"/>
      <c r="E56" s="171" t="str">
        <f t="shared" ref="E56:K56" si="7">E18</f>
        <v>PROFIL 1</v>
      </c>
      <c r="F56" s="172" t="str">
        <f t="shared" si="7"/>
        <v>PROFIL 2</v>
      </c>
      <c r="G56" s="172" t="str">
        <f t="shared" si="7"/>
        <v>PROFIL 3</v>
      </c>
      <c r="H56" s="172" t="str">
        <f t="shared" si="7"/>
        <v>PROFIL 4</v>
      </c>
      <c r="I56" s="172" t="str">
        <f t="shared" si="7"/>
        <v>PROFIL 5</v>
      </c>
      <c r="J56" s="172" t="str">
        <f t="shared" si="7"/>
        <v>PROFIL 6</v>
      </c>
      <c r="K56" s="172" t="str">
        <f t="shared" si="7"/>
        <v>PROFIL 7</v>
      </c>
      <c r="L56" s="173" t="str">
        <f>L29</f>
        <v>TOTAL</v>
      </c>
      <c r="R56" s="92"/>
      <c r="X56" s="93"/>
      <c r="Y56" s="93"/>
      <c r="Z56" s="93"/>
      <c r="AA56" s="93"/>
      <c r="AB56" s="93"/>
      <c r="AC56" s="93"/>
      <c r="AD56" s="93"/>
    </row>
    <row r="57" spans="2:30" s="73" customFormat="1" ht="55" customHeight="1" x14ac:dyDescent="0.35">
      <c r="B57" s="91"/>
      <c r="C57" s="310" t="s">
        <v>144</v>
      </c>
      <c r="D57" s="325"/>
      <c r="E57" s="174"/>
      <c r="F57" s="174"/>
      <c r="G57" s="174"/>
      <c r="H57" s="174"/>
      <c r="I57" s="174"/>
      <c r="J57" s="174"/>
      <c r="K57" s="174"/>
      <c r="L57" s="175" t="s">
        <v>100</v>
      </c>
      <c r="R57" s="92"/>
      <c r="X57" s="93"/>
      <c r="Y57" s="93"/>
      <c r="Z57" s="93"/>
      <c r="AA57" s="93"/>
      <c r="AB57" s="93"/>
      <c r="AC57" s="93"/>
      <c r="AD57" s="93"/>
    </row>
    <row r="58" spans="2:30" s="73" customFormat="1" ht="48.65" customHeight="1" x14ac:dyDescent="0.35">
      <c r="B58" s="91"/>
      <c r="C58" s="312" t="s">
        <v>101</v>
      </c>
      <c r="D58" s="326"/>
      <c r="E58" s="176"/>
      <c r="F58" s="176"/>
      <c r="G58" s="176"/>
      <c r="H58" s="176"/>
      <c r="I58" s="176"/>
      <c r="J58" s="176"/>
      <c r="K58" s="176"/>
      <c r="L58" s="177">
        <f>SUM(E58:K58)</f>
        <v>0</v>
      </c>
      <c r="R58" s="92"/>
      <c r="X58" s="93"/>
      <c r="Y58" s="93"/>
      <c r="Z58" s="93"/>
      <c r="AA58" s="93"/>
      <c r="AB58" s="93"/>
      <c r="AC58" s="93"/>
      <c r="AD58" s="93"/>
    </row>
    <row r="59" spans="2:30" s="73" customFormat="1" ht="49.5" customHeight="1" thickBot="1" x14ac:dyDescent="0.4">
      <c r="B59" s="91"/>
      <c r="C59" s="314" t="s">
        <v>102</v>
      </c>
      <c r="D59" s="327"/>
      <c r="E59" s="180">
        <f t="shared" ref="E59:K59" si="8">E57*E58</f>
        <v>0</v>
      </c>
      <c r="F59" s="180">
        <f t="shared" si="8"/>
        <v>0</v>
      </c>
      <c r="G59" s="180">
        <f t="shared" si="8"/>
        <v>0</v>
      </c>
      <c r="H59" s="180">
        <f t="shared" si="8"/>
        <v>0</v>
      </c>
      <c r="I59" s="180">
        <f t="shared" si="8"/>
        <v>0</v>
      </c>
      <c r="J59" s="180">
        <f t="shared" si="8"/>
        <v>0</v>
      </c>
      <c r="K59" s="180">
        <f t="shared" si="8"/>
        <v>0</v>
      </c>
      <c r="L59" s="181">
        <f>SUM(E59:K59)</f>
        <v>0</v>
      </c>
      <c r="R59" s="92"/>
      <c r="X59" s="93"/>
      <c r="Y59" s="93"/>
      <c r="Z59" s="93"/>
      <c r="AA59" s="93"/>
      <c r="AB59" s="93"/>
      <c r="AC59" s="93"/>
      <c r="AD59" s="93"/>
    </row>
    <row r="60" spans="2:30" s="73" customFormat="1" ht="6.65" customHeight="1" x14ac:dyDescent="0.35">
      <c r="B60" s="91"/>
      <c r="R60" s="92"/>
      <c r="X60" s="93"/>
      <c r="Y60" s="93"/>
      <c r="Z60" s="93"/>
      <c r="AA60" s="93"/>
      <c r="AB60" s="93"/>
      <c r="AC60" s="93"/>
      <c r="AD60" s="93"/>
    </row>
    <row r="61" spans="2:30" s="73" customFormat="1" ht="19" customHeight="1" thickBot="1" x14ac:dyDescent="0.4">
      <c r="B61" s="91"/>
      <c r="R61" s="92"/>
      <c r="X61" s="93"/>
      <c r="Y61" s="93"/>
      <c r="Z61" s="93"/>
      <c r="AA61" s="93"/>
      <c r="AB61" s="93"/>
      <c r="AC61" s="93"/>
      <c r="AD61" s="93"/>
    </row>
    <row r="62" spans="2:30" s="73" customFormat="1" ht="79.5" customHeight="1" x14ac:dyDescent="0.35">
      <c r="B62" s="91"/>
      <c r="C62" s="310" t="s">
        <v>139</v>
      </c>
      <c r="D62" s="311"/>
      <c r="E62" s="174"/>
      <c r="F62" s="174"/>
      <c r="G62" s="174"/>
      <c r="H62" s="174"/>
      <c r="I62" s="174"/>
      <c r="J62" s="174"/>
      <c r="K62" s="174"/>
      <c r="L62" s="175" t="s">
        <v>100</v>
      </c>
      <c r="N62" s="136"/>
      <c r="O62" s="136"/>
      <c r="P62" s="136"/>
      <c r="R62" s="92"/>
      <c r="X62" s="93"/>
      <c r="Y62" s="93"/>
      <c r="Z62" s="93"/>
      <c r="AA62" s="93"/>
      <c r="AB62" s="93"/>
      <c r="AC62" s="93"/>
      <c r="AD62" s="93"/>
    </row>
    <row r="63" spans="2:30" s="73" customFormat="1" ht="43.4" customHeight="1" x14ac:dyDescent="0.35">
      <c r="B63" s="91"/>
      <c r="C63" s="312" t="s">
        <v>101</v>
      </c>
      <c r="D63" s="313"/>
      <c r="E63" s="176"/>
      <c r="F63" s="176"/>
      <c r="G63" s="176"/>
      <c r="H63" s="176"/>
      <c r="I63" s="176"/>
      <c r="J63" s="176"/>
      <c r="K63" s="176"/>
      <c r="L63" s="177">
        <f>SUM(E63:K63)</f>
        <v>0</v>
      </c>
      <c r="N63" s="178"/>
      <c r="O63" s="179"/>
      <c r="P63" s="178"/>
      <c r="R63" s="92"/>
      <c r="X63" s="93"/>
      <c r="Y63" s="93"/>
      <c r="Z63" s="93"/>
      <c r="AA63" s="93"/>
      <c r="AB63" s="93"/>
      <c r="AC63" s="93"/>
      <c r="AD63" s="93"/>
    </row>
    <row r="64" spans="2:30" s="73" customFormat="1" ht="43.4" customHeight="1" thickBot="1" x14ac:dyDescent="0.4">
      <c r="B64" s="91"/>
      <c r="C64" s="314" t="s">
        <v>102</v>
      </c>
      <c r="D64" s="315"/>
      <c r="E64" s="180">
        <f>E62*E63</f>
        <v>0</v>
      </c>
      <c r="F64" s="180">
        <f t="shared" ref="F64:K64" si="9">F62*F63</f>
        <v>0</v>
      </c>
      <c r="G64" s="180">
        <f t="shared" si="9"/>
        <v>0</v>
      </c>
      <c r="H64" s="180">
        <f>H62*H63</f>
        <v>0</v>
      </c>
      <c r="I64" s="180">
        <f t="shared" si="9"/>
        <v>0</v>
      </c>
      <c r="J64" s="180">
        <f t="shared" si="9"/>
        <v>0</v>
      </c>
      <c r="K64" s="180">
        <f t="shared" si="9"/>
        <v>0</v>
      </c>
      <c r="L64" s="181">
        <f>SUM(E64:K64)</f>
        <v>0</v>
      </c>
      <c r="N64" s="152"/>
      <c r="O64" s="152"/>
      <c r="P64" s="152"/>
      <c r="Q64" s="152"/>
      <c r="R64" s="92"/>
      <c r="X64" s="93"/>
      <c r="Y64" s="93"/>
      <c r="Z64" s="93"/>
      <c r="AA64" s="93"/>
      <c r="AB64" s="93"/>
      <c r="AC64" s="93"/>
      <c r="AD64" s="93"/>
    </row>
    <row r="65" spans="1:30" s="73" customFormat="1" ht="9.25" customHeight="1" thickBot="1" x14ac:dyDescent="0.4">
      <c r="B65" s="91"/>
      <c r="D65" s="182"/>
      <c r="E65" s="183"/>
      <c r="F65" s="183"/>
      <c r="G65" s="183"/>
      <c r="H65" s="183"/>
      <c r="I65" s="183"/>
      <c r="J65" s="183"/>
      <c r="K65" s="183"/>
      <c r="L65" s="183"/>
      <c r="N65" s="152"/>
      <c r="O65" s="152"/>
      <c r="P65" s="152"/>
      <c r="Q65" s="152"/>
      <c r="R65" s="92"/>
      <c r="X65" s="93"/>
      <c r="Y65" s="93"/>
      <c r="Z65" s="93"/>
      <c r="AA65" s="93"/>
      <c r="AB65" s="93"/>
      <c r="AC65" s="93"/>
      <c r="AD65" s="93"/>
    </row>
    <row r="66" spans="1:30" s="73" customFormat="1" ht="43.9" customHeight="1" x14ac:dyDescent="0.35">
      <c r="A66" s="231"/>
      <c r="B66" s="91"/>
      <c r="C66" s="310" t="s">
        <v>103</v>
      </c>
      <c r="D66" s="311"/>
      <c r="E66" s="174"/>
      <c r="F66" s="174"/>
      <c r="G66" s="174"/>
      <c r="H66" s="174"/>
      <c r="I66" s="174"/>
      <c r="J66" s="174"/>
      <c r="K66" s="174"/>
      <c r="L66" s="184" t="s">
        <v>100</v>
      </c>
      <c r="N66" s="152"/>
      <c r="O66" s="152"/>
      <c r="P66" s="152"/>
      <c r="Q66" s="152"/>
      <c r="R66" s="92"/>
      <c r="X66" s="93"/>
      <c r="Y66" s="93"/>
      <c r="Z66" s="93"/>
      <c r="AA66" s="93"/>
      <c r="AB66" s="93"/>
      <c r="AC66" s="93"/>
      <c r="AD66" s="93"/>
    </row>
    <row r="67" spans="1:30" s="73" customFormat="1" ht="43.9" customHeight="1" x14ac:dyDescent="0.35">
      <c r="B67" s="91"/>
      <c r="C67" s="312" t="s">
        <v>104</v>
      </c>
      <c r="D67" s="313"/>
      <c r="E67" s="176"/>
      <c r="F67" s="176"/>
      <c r="G67" s="176"/>
      <c r="H67" s="176"/>
      <c r="I67" s="176"/>
      <c r="J67" s="176"/>
      <c r="K67" s="176"/>
      <c r="L67" s="185">
        <f>SUM(E67:K67)</f>
        <v>0</v>
      </c>
      <c r="N67" s="152"/>
      <c r="O67" s="152"/>
      <c r="P67" s="152"/>
      <c r="Q67" s="152"/>
      <c r="R67" s="92"/>
      <c r="X67" s="93"/>
      <c r="Y67" s="93"/>
      <c r="Z67" s="93"/>
      <c r="AA67" s="93"/>
      <c r="AB67" s="93"/>
      <c r="AC67" s="93"/>
      <c r="AD67" s="93"/>
    </row>
    <row r="68" spans="1:30" s="73" customFormat="1" ht="43.9" customHeight="1" thickBot="1" x14ac:dyDescent="0.4">
      <c r="B68" s="91"/>
      <c r="C68" s="314" t="s">
        <v>102</v>
      </c>
      <c r="D68" s="315"/>
      <c r="E68" s="180">
        <f t="shared" ref="E68:K68" si="10">E66*E67</f>
        <v>0</v>
      </c>
      <c r="F68" s="180">
        <f>F66*F67</f>
        <v>0</v>
      </c>
      <c r="G68" s="180">
        <f t="shared" si="10"/>
        <v>0</v>
      </c>
      <c r="H68" s="180">
        <f t="shared" si="10"/>
        <v>0</v>
      </c>
      <c r="I68" s="180">
        <f>I66*I67</f>
        <v>0</v>
      </c>
      <c r="J68" s="180">
        <f t="shared" si="10"/>
        <v>0</v>
      </c>
      <c r="K68" s="180">
        <f t="shared" si="10"/>
        <v>0</v>
      </c>
      <c r="L68" s="186">
        <f>SUM(E68:K68)</f>
        <v>0</v>
      </c>
      <c r="N68" s="152"/>
      <c r="O68" s="152"/>
      <c r="P68" s="152"/>
      <c r="Q68" s="152"/>
      <c r="R68" s="92"/>
      <c r="X68" s="93"/>
      <c r="Y68" s="93"/>
      <c r="Z68" s="93"/>
      <c r="AA68" s="93"/>
      <c r="AB68" s="93"/>
      <c r="AC68" s="93"/>
      <c r="AD68" s="93"/>
    </row>
    <row r="69" spans="1:30" s="258" customFormat="1" ht="16.5" customHeight="1" x14ac:dyDescent="0.35">
      <c r="B69" s="259"/>
      <c r="C69" s="260"/>
      <c r="D69" s="260"/>
      <c r="E69" s="261"/>
      <c r="F69" s="261"/>
      <c r="G69" s="261"/>
      <c r="H69" s="261"/>
      <c r="I69" s="261"/>
      <c r="J69" s="261"/>
      <c r="K69" s="261"/>
      <c r="L69" s="261"/>
      <c r="R69" s="262"/>
      <c r="X69" s="263"/>
      <c r="Y69" s="263"/>
      <c r="Z69" s="263"/>
      <c r="AA69" s="263"/>
      <c r="AB69" s="263"/>
      <c r="AC69" s="263"/>
      <c r="AD69" s="263"/>
    </row>
    <row r="70" spans="1:30" s="73" customFormat="1" ht="12.75" customHeight="1" x14ac:dyDescent="0.35">
      <c r="B70" s="91"/>
      <c r="D70" s="182"/>
      <c r="E70" s="183"/>
      <c r="F70" s="183"/>
      <c r="G70" s="183"/>
      <c r="H70" s="183"/>
      <c r="I70" s="183"/>
      <c r="J70" s="183"/>
      <c r="K70" s="183"/>
      <c r="L70" s="183"/>
      <c r="N70" s="152"/>
      <c r="O70" s="152"/>
      <c r="P70" s="152"/>
      <c r="Q70" s="152"/>
      <c r="R70" s="92"/>
      <c r="X70" s="93"/>
      <c r="Y70" s="93"/>
      <c r="Z70" s="93"/>
      <c r="AA70" s="93"/>
      <c r="AB70" s="93"/>
      <c r="AC70" s="93"/>
      <c r="AD70" s="93"/>
    </row>
    <row r="71" spans="1:30" s="73" customFormat="1" ht="12.75" customHeight="1" thickBot="1" x14ac:dyDescent="0.4">
      <c r="B71" s="91"/>
      <c r="D71" s="182"/>
      <c r="E71" s="183"/>
      <c r="F71" s="183"/>
      <c r="G71" s="183"/>
      <c r="H71" s="183"/>
      <c r="I71" s="183"/>
      <c r="J71" s="183"/>
      <c r="K71" s="183"/>
      <c r="L71" s="183"/>
      <c r="N71" s="152"/>
      <c r="O71" s="152"/>
      <c r="P71" s="152"/>
      <c r="Q71" s="152"/>
      <c r="R71" s="92"/>
      <c r="X71" s="93"/>
      <c r="Y71" s="93"/>
      <c r="Z71" s="93"/>
      <c r="AA71" s="93"/>
      <c r="AB71" s="93"/>
      <c r="AC71" s="93"/>
      <c r="AD71" s="93"/>
    </row>
    <row r="72" spans="1:30" s="73" customFormat="1" ht="45.25" customHeight="1" thickBot="1" x14ac:dyDescent="0.4">
      <c r="B72" s="91"/>
      <c r="C72" s="328" t="s">
        <v>127</v>
      </c>
      <c r="D72" s="329"/>
      <c r="E72" s="330">
        <f>L59+L64+L68</f>
        <v>0</v>
      </c>
      <c r="F72" s="306"/>
      <c r="G72" s="306"/>
      <c r="H72" s="306"/>
      <c r="I72" s="306"/>
      <c r="J72" s="306"/>
      <c r="K72" s="306"/>
      <c r="L72" s="307"/>
      <c r="N72" s="152"/>
      <c r="O72" s="187"/>
      <c r="P72" s="187"/>
      <c r="Q72" s="187"/>
      <c r="R72" s="92"/>
      <c r="X72" s="93"/>
      <c r="Y72" s="93"/>
      <c r="Z72" s="93"/>
      <c r="AA72" s="93"/>
      <c r="AB72" s="93"/>
      <c r="AC72" s="93"/>
      <c r="AD72" s="93"/>
    </row>
    <row r="73" spans="1:30" s="73" customFormat="1" ht="9.75" customHeight="1" x14ac:dyDescent="0.35">
      <c r="B73" s="91"/>
      <c r="D73" s="182"/>
      <c r="E73" s="183"/>
      <c r="F73" s="183"/>
      <c r="G73" s="183"/>
      <c r="H73" s="183"/>
      <c r="I73" s="183"/>
      <c r="J73" s="183"/>
      <c r="K73" s="183"/>
      <c r="L73" s="183"/>
      <c r="N73" s="152"/>
      <c r="O73" s="187"/>
      <c r="P73" s="187"/>
      <c r="Q73" s="187"/>
      <c r="R73" s="92"/>
      <c r="X73" s="93"/>
      <c r="Y73" s="93"/>
      <c r="Z73" s="93"/>
      <c r="AA73" s="93"/>
      <c r="AB73" s="93"/>
      <c r="AC73" s="93"/>
      <c r="AD73" s="93"/>
    </row>
    <row r="74" spans="1:30" s="73" customFormat="1" ht="40.15" customHeight="1" x14ac:dyDescent="0.35">
      <c r="B74" s="91"/>
      <c r="C74" s="316" t="s">
        <v>135</v>
      </c>
      <c r="D74" s="317"/>
      <c r="E74" s="188"/>
      <c r="F74" s="183"/>
      <c r="G74" s="183"/>
      <c r="H74" s="183"/>
      <c r="I74" s="183"/>
      <c r="J74" s="183"/>
      <c r="K74" s="183"/>
      <c r="L74" s="183"/>
      <c r="N74" s="189"/>
      <c r="O74" s="187"/>
      <c r="P74" s="187"/>
      <c r="Q74" s="187"/>
      <c r="R74" s="92"/>
      <c r="X74" s="93"/>
      <c r="Y74" s="93"/>
      <c r="Z74" s="93"/>
      <c r="AA74" s="93"/>
      <c r="AB74" s="93"/>
      <c r="AC74" s="93"/>
      <c r="AD74" s="93"/>
    </row>
    <row r="75" spans="1:30" s="73" customFormat="1" ht="40.15" customHeight="1" x14ac:dyDescent="0.35">
      <c r="B75" s="91"/>
      <c r="C75" s="190" t="s">
        <v>119</v>
      </c>
      <c r="D75" s="191"/>
      <c r="E75" s="192"/>
      <c r="F75" s="183"/>
      <c r="G75" s="183"/>
      <c r="H75" s="183"/>
      <c r="I75" s="183"/>
      <c r="J75" s="183"/>
      <c r="K75" s="183"/>
      <c r="L75" s="183"/>
      <c r="N75" s="152"/>
      <c r="O75" s="187"/>
      <c r="P75" s="187"/>
      <c r="Q75" s="187"/>
      <c r="R75" s="92"/>
      <c r="X75" s="93"/>
      <c r="Y75" s="93"/>
      <c r="Z75" s="93"/>
      <c r="AA75" s="93"/>
      <c r="AB75" s="93"/>
      <c r="AC75" s="93"/>
      <c r="AD75" s="93"/>
    </row>
    <row r="76" spans="1:30" s="73" customFormat="1" ht="40.15" customHeight="1" x14ac:dyDescent="0.35">
      <c r="B76" s="91"/>
      <c r="C76" s="190" t="s">
        <v>136</v>
      </c>
      <c r="D76" s="191"/>
      <c r="E76" s="192"/>
      <c r="F76" s="183"/>
      <c r="G76" s="183"/>
      <c r="H76" s="183"/>
      <c r="I76" s="183"/>
      <c r="J76" s="183"/>
      <c r="K76" s="183"/>
      <c r="L76" s="183"/>
      <c r="N76" s="152"/>
      <c r="O76" s="187"/>
      <c r="P76" s="187"/>
      <c r="Q76" s="187"/>
      <c r="R76" s="92"/>
      <c r="X76" s="93"/>
      <c r="Y76" s="93"/>
      <c r="Z76" s="93"/>
      <c r="AA76" s="93"/>
      <c r="AB76" s="93"/>
      <c r="AC76" s="93"/>
      <c r="AD76" s="93"/>
    </row>
    <row r="77" spans="1:30" s="73" customFormat="1" ht="40.15" customHeight="1" x14ac:dyDescent="0.35">
      <c r="B77" s="91"/>
      <c r="C77" s="190" t="s">
        <v>122</v>
      </c>
      <c r="D77" s="191"/>
      <c r="E77" s="192"/>
      <c r="F77" s="183"/>
      <c r="G77" s="183"/>
      <c r="H77" s="183"/>
      <c r="I77" s="183"/>
      <c r="J77" s="183"/>
      <c r="K77" s="183"/>
      <c r="L77" s="183"/>
      <c r="N77" s="152"/>
      <c r="O77" s="187"/>
      <c r="P77" s="187"/>
      <c r="Q77" s="187"/>
      <c r="R77" s="92"/>
      <c r="X77" s="93"/>
      <c r="Y77" s="93"/>
      <c r="Z77" s="93"/>
      <c r="AA77" s="93"/>
      <c r="AB77" s="93"/>
      <c r="AC77" s="93"/>
      <c r="AD77" s="93"/>
    </row>
    <row r="78" spans="1:30" s="73" customFormat="1" ht="40.15" customHeight="1" x14ac:dyDescent="0.35">
      <c r="B78" s="91"/>
      <c r="C78" s="190" t="s">
        <v>105</v>
      </c>
      <c r="D78" s="191"/>
      <c r="E78" s="192"/>
      <c r="F78" s="183"/>
      <c r="G78" s="183"/>
      <c r="H78" s="183"/>
      <c r="I78" s="193"/>
      <c r="J78" s="193"/>
      <c r="K78" s="193"/>
      <c r="L78" s="193"/>
      <c r="N78" s="152"/>
      <c r="O78" s="187"/>
      <c r="P78" s="187"/>
      <c r="Q78" s="187"/>
      <c r="R78" s="92"/>
      <c r="X78" s="93"/>
      <c r="Y78" s="93"/>
      <c r="Z78" s="93"/>
      <c r="AA78" s="93"/>
      <c r="AB78" s="93"/>
      <c r="AC78" s="93"/>
      <c r="AD78" s="93"/>
    </row>
    <row r="79" spans="1:30" s="73" customFormat="1" ht="40.15" customHeight="1" thickBot="1" x14ac:dyDescent="0.4">
      <c r="B79" s="91"/>
      <c r="C79" s="194" t="s">
        <v>19</v>
      </c>
      <c r="D79" s="195">
        <f>SUM(D75:D78)</f>
        <v>0</v>
      </c>
      <c r="E79" s="192"/>
      <c r="F79" s="183"/>
      <c r="G79" s="183"/>
      <c r="H79" s="183"/>
      <c r="I79" s="183"/>
      <c r="J79" s="183"/>
      <c r="K79" s="183"/>
      <c r="L79" s="183"/>
      <c r="N79" s="152"/>
      <c r="O79" s="187"/>
      <c r="P79" s="187"/>
      <c r="Q79" s="187"/>
      <c r="R79" s="92"/>
      <c r="X79" s="93"/>
      <c r="Y79" s="93"/>
      <c r="Z79" s="93"/>
      <c r="AA79" s="93"/>
      <c r="AB79" s="93"/>
      <c r="AC79" s="93"/>
      <c r="AD79" s="93"/>
    </row>
    <row r="80" spans="1:30" s="73" customFormat="1" ht="40.15" customHeight="1" thickBot="1" x14ac:dyDescent="0.4">
      <c r="B80" s="91"/>
      <c r="D80" s="182"/>
      <c r="E80" s="183"/>
      <c r="F80" s="183"/>
      <c r="G80" s="183"/>
      <c r="H80" s="183"/>
      <c r="I80" s="183"/>
      <c r="J80" s="183"/>
      <c r="K80" s="183"/>
      <c r="L80" s="183"/>
      <c r="N80" s="152"/>
      <c r="O80" s="187"/>
      <c r="P80" s="187"/>
      <c r="Q80" s="187"/>
      <c r="R80" s="92"/>
      <c r="X80" s="93"/>
      <c r="Y80" s="93"/>
      <c r="Z80" s="93"/>
      <c r="AA80" s="93"/>
      <c r="AB80" s="93"/>
      <c r="AC80" s="93"/>
      <c r="AD80" s="93"/>
    </row>
    <row r="81" spans="2:31" s="73" customFormat="1" ht="53.25" customHeight="1" thickBot="1" x14ac:dyDescent="0.4">
      <c r="B81" s="91"/>
      <c r="C81" s="318" t="s">
        <v>130</v>
      </c>
      <c r="D81" s="319"/>
      <c r="E81" s="322">
        <f>E48</f>
        <v>0</v>
      </c>
      <c r="F81" s="323"/>
      <c r="G81" s="323"/>
      <c r="H81" s="323"/>
      <c r="I81" s="323"/>
      <c r="J81" s="323"/>
      <c r="K81" s="323"/>
      <c r="L81" s="324"/>
      <c r="N81" s="196"/>
      <c r="O81" s="136"/>
      <c r="P81" s="309"/>
      <c r="Q81" s="309"/>
      <c r="R81" s="92"/>
      <c r="X81" s="93"/>
      <c r="Y81" s="93"/>
      <c r="Z81" s="93"/>
      <c r="AA81" s="93"/>
      <c r="AB81" s="93"/>
      <c r="AC81" s="93"/>
      <c r="AD81" s="93"/>
    </row>
    <row r="82" spans="2:31" s="73" customFormat="1" ht="53.25" customHeight="1" thickBot="1" x14ac:dyDescent="0.4">
      <c r="B82" s="91"/>
      <c r="C82" s="318" t="s">
        <v>106</v>
      </c>
      <c r="D82" s="319"/>
      <c r="E82" s="322">
        <f>E49</f>
        <v>0</v>
      </c>
      <c r="F82" s="323"/>
      <c r="G82" s="323"/>
      <c r="H82" s="323"/>
      <c r="I82" s="323"/>
      <c r="J82" s="323"/>
      <c r="K82" s="323"/>
      <c r="L82" s="324"/>
      <c r="N82" s="196"/>
      <c r="O82" s="136"/>
      <c r="P82" s="136"/>
      <c r="Q82" s="136"/>
      <c r="R82" s="92"/>
      <c r="X82" s="93"/>
      <c r="Y82" s="93"/>
      <c r="Z82" s="93"/>
      <c r="AA82" s="93"/>
      <c r="AB82" s="93"/>
      <c r="AC82" s="93"/>
      <c r="AD82" s="93"/>
    </row>
    <row r="83" spans="2:31" s="73" customFormat="1" ht="53.25" customHeight="1" thickBot="1" x14ac:dyDescent="0.4">
      <c r="B83" s="91"/>
      <c r="C83" s="318" t="s">
        <v>107</v>
      </c>
      <c r="D83" s="319"/>
      <c r="E83" s="322">
        <f>SUM(E72+D79)</f>
        <v>0</v>
      </c>
      <c r="F83" s="323"/>
      <c r="G83" s="323"/>
      <c r="H83" s="323"/>
      <c r="I83" s="323"/>
      <c r="J83" s="323"/>
      <c r="K83" s="323"/>
      <c r="L83" s="324"/>
      <c r="N83" s="196"/>
      <c r="O83" s="136"/>
      <c r="P83" s="136"/>
      <c r="Q83" s="136"/>
      <c r="R83" s="92"/>
      <c r="X83" s="93"/>
      <c r="Y83" s="93"/>
      <c r="Z83" s="93"/>
      <c r="AA83" s="93"/>
      <c r="AB83" s="93"/>
      <c r="AC83" s="93"/>
      <c r="AD83" s="93"/>
    </row>
    <row r="84" spans="2:31" s="73" customFormat="1" ht="53.25" customHeight="1" thickBot="1" x14ac:dyDescent="0.4">
      <c r="B84" s="91"/>
      <c r="C84" s="318" t="s">
        <v>131</v>
      </c>
      <c r="D84" s="319"/>
      <c r="E84" s="322">
        <f>E81+E83</f>
        <v>0</v>
      </c>
      <c r="F84" s="323"/>
      <c r="G84" s="323"/>
      <c r="H84" s="323"/>
      <c r="I84" s="323"/>
      <c r="J84" s="323"/>
      <c r="K84" s="323"/>
      <c r="L84" s="324"/>
      <c r="N84" s="196"/>
      <c r="O84" s="257"/>
      <c r="P84" s="257"/>
      <c r="Q84" s="257"/>
      <c r="R84" s="92"/>
      <c r="X84" s="93"/>
      <c r="Y84" s="93"/>
      <c r="Z84" s="93"/>
      <c r="AA84" s="93"/>
      <c r="AB84" s="93"/>
      <c r="AC84" s="93"/>
      <c r="AD84" s="93"/>
    </row>
    <row r="85" spans="2:31" s="73" customFormat="1" ht="53.25" customHeight="1" thickBot="1" x14ac:dyDescent="0.4">
      <c r="B85" s="91"/>
      <c r="C85" s="318" t="s">
        <v>132</v>
      </c>
      <c r="D85" s="319"/>
      <c r="E85" s="322">
        <f>E82+E83</f>
        <v>0</v>
      </c>
      <c r="F85" s="323"/>
      <c r="G85" s="323"/>
      <c r="H85" s="323"/>
      <c r="I85" s="323"/>
      <c r="J85" s="323"/>
      <c r="K85" s="323"/>
      <c r="L85" s="324"/>
      <c r="N85" s="196"/>
      <c r="O85" s="136"/>
      <c r="P85" s="309"/>
      <c r="Q85" s="309"/>
      <c r="R85" s="92"/>
      <c r="X85" s="93"/>
      <c r="Y85" s="93"/>
      <c r="Z85" s="93"/>
      <c r="AA85" s="93"/>
      <c r="AB85" s="93"/>
      <c r="AC85" s="93"/>
      <c r="AD85" s="93"/>
    </row>
    <row r="86" spans="2:31" s="73" customFormat="1" ht="31.5" customHeight="1" x14ac:dyDescent="0.35">
      <c r="B86" s="91"/>
      <c r="C86" s="197"/>
      <c r="D86" s="197"/>
      <c r="E86" s="198"/>
      <c r="F86" s="199"/>
      <c r="G86" s="200"/>
      <c r="H86" s="201"/>
      <c r="I86" s="202"/>
      <c r="J86" s="197"/>
      <c r="K86" s="197"/>
      <c r="L86" s="197"/>
      <c r="N86" s="196"/>
      <c r="O86" s="136"/>
      <c r="P86" s="136"/>
      <c r="Q86" s="152"/>
      <c r="R86" s="92"/>
      <c r="X86" s="93"/>
      <c r="Y86" s="93"/>
      <c r="Z86" s="93"/>
      <c r="AA86" s="93"/>
      <c r="AB86" s="93"/>
      <c r="AC86" s="93"/>
      <c r="AD86" s="93"/>
    </row>
    <row r="87" spans="2:31" s="73" customFormat="1" ht="31.5" customHeight="1" x14ac:dyDescent="0.35">
      <c r="B87" s="91"/>
      <c r="C87" s="204" t="s">
        <v>108</v>
      </c>
      <c r="D87" s="203"/>
      <c r="E87" s="203"/>
      <c r="F87" s="203"/>
      <c r="G87" s="203"/>
      <c r="H87" s="203"/>
      <c r="I87" s="203"/>
      <c r="J87" s="203"/>
      <c r="K87" s="203"/>
      <c r="L87" s="203"/>
      <c r="N87" s="196"/>
      <c r="O87" s="136"/>
      <c r="P87" s="136"/>
      <c r="Q87" s="152"/>
      <c r="R87" s="92"/>
      <c r="X87" s="93"/>
      <c r="Y87" s="93"/>
      <c r="Z87" s="93"/>
      <c r="AA87" s="93"/>
      <c r="AB87" s="93"/>
      <c r="AC87" s="93"/>
      <c r="AD87" s="93"/>
    </row>
    <row r="88" spans="2:31" s="73" customFormat="1" ht="31.5" customHeight="1" x14ac:dyDescent="0.35">
      <c r="B88" s="91"/>
      <c r="C88" s="317" t="s">
        <v>109</v>
      </c>
      <c r="D88" s="317"/>
      <c r="E88" s="317"/>
      <c r="F88" s="317"/>
      <c r="G88" s="317"/>
      <c r="H88" s="203"/>
      <c r="I88" s="203"/>
      <c r="J88" s="203"/>
      <c r="K88" s="203"/>
      <c r="L88" s="203"/>
      <c r="N88" s="196"/>
      <c r="O88" s="136"/>
      <c r="P88" s="136"/>
      <c r="Q88" s="152"/>
      <c r="R88" s="92"/>
      <c r="X88" s="93"/>
      <c r="Y88" s="93"/>
      <c r="Z88" s="93"/>
      <c r="AA88" s="93"/>
      <c r="AB88" s="93"/>
      <c r="AC88" s="93"/>
      <c r="AD88" s="93"/>
    </row>
    <row r="89" spans="2:31" s="73" customFormat="1" ht="59.5" customHeight="1" x14ac:dyDescent="0.35">
      <c r="B89" s="91"/>
      <c r="C89" s="205"/>
      <c r="D89" s="205"/>
      <c r="E89" s="205" t="s">
        <v>110</v>
      </c>
      <c r="F89" s="205" t="s">
        <v>111</v>
      </c>
      <c r="G89" s="206" t="s">
        <v>112</v>
      </c>
      <c r="H89" s="203"/>
      <c r="I89" s="203"/>
      <c r="J89" s="203"/>
      <c r="K89" s="203"/>
      <c r="L89" s="203"/>
      <c r="M89" s="203"/>
      <c r="O89" s="196"/>
      <c r="P89" s="136"/>
      <c r="Q89" s="136"/>
      <c r="R89" s="152"/>
      <c r="S89" s="91"/>
      <c r="Y89" s="93"/>
      <c r="Z89" s="93"/>
      <c r="AA89" s="93"/>
      <c r="AB89" s="93"/>
      <c r="AC89" s="93"/>
      <c r="AD89" s="93"/>
      <c r="AE89" s="93"/>
    </row>
    <row r="90" spans="2:31" s="73" customFormat="1" ht="22.5" customHeight="1" x14ac:dyDescent="0.4">
      <c r="B90" s="91"/>
      <c r="C90" s="207" t="str">
        <f>C7</f>
        <v>MANDATAIRE</v>
      </c>
      <c r="D90" s="208">
        <f>D7</f>
        <v>0</v>
      </c>
      <c r="E90" s="209"/>
      <c r="F90" s="209"/>
      <c r="G90" s="210"/>
      <c r="H90" s="203"/>
      <c r="I90" s="203"/>
      <c r="J90" s="203"/>
      <c r="K90" s="203"/>
      <c r="L90" s="203"/>
      <c r="M90" s="203"/>
      <c r="O90" s="196"/>
      <c r="P90" s="136"/>
      <c r="Q90" s="136"/>
      <c r="R90" s="152"/>
      <c r="S90" s="91"/>
      <c r="Y90" s="93"/>
      <c r="Z90" s="93"/>
      <c r="AA90" s="93"/>
      <c r="AB90" s="93"/>
      <c r="AC90" s="93"/>
      <c r="AD90" s="93"/>
      <c r="AE90" s="93"/>
    </row>
    <row r="91" spans="2:31" s="73" customFormat="1" ht="22.5" customHeight="1" x14ac:dyDescent="0.4">
      <c r="B91" s="91"/>
      <c r="C91" s="207" t="str">
        <f t="shared" ref="C91:D98" si="11">C8</f>
        <v>COTRAITANT 1</v>
      </c>
      <c r="D91" s="208">
        <f t="shared" si="11"/>
        <v>0</v>
      </c>
      <c r="E91" s="209"/>
      <c r="F91" s="209"/>
      <c r="G91" s="210"/>
      <c r="H91" s="203"/>
      <c r="I91" s="203"/>
      <c r="J91" s="203"/>
      <c r="K91" s="203"/>
      <c r="L91" s="203"/>
      <c r="M91" s="203"/>
      <c r="O91" s="196"/>
      <c r="P91" s="136"/>
      <c r="Q91" s="136"/>
      <c r="R91" s="152"/>
      <c r="S91" s="91"/>
      <c r="Y91" s="93"/>
      <c r="Z91" s="93"/>
      <c r="AA91" s="93"/>
      <c r="AB91" s="93"/>
      <c r="AC91" s="93"/>
      <c r="AD91" s="93"/>
      <c r="AE91" s="93"/>
    </row>
    <row r="92" spans="2:31" s="73" customFormat="1" ht="22.5" customHeight="1" x14ac:dyDescent="0.4">
      <c r="B92" s="91"/>
      <c r="C92" s="207" t="str">
        <f t="shared" si="11"/>
        <v>COTRAITANT 2</v>
      </c>
      <c r="D92" s="208">
        <f t="shared" si="11"/>
        <v>0</v>
      </c>
      <c r="E92" s="209"/>
      <c r="F92" s="209"/>
      <c r="G92" s="210"/>
      <c r="H92" s="203"/>
      <c r="I92" s="203"/>
      <c r="J92" s="203"/>
      <c r="K92" s="203"/>
      <c r="L92" s="203"/>
      <c r="M92" s="203"/>
      <c r="O92" s="196"/>
      <c r="P92" s="136"/>
      <c r="Q92" s="136"/>
      <c r="R92" s="152"/>
      <c r="S92" s="91"/>
      <c r="Y92" s="93"/>
      <c r="Z92" s="93"/>
      <c r="AA92" s="93"/>
      <c r="AB92" s="93"/>
      <c r="AC92" s="93"/>
      <c r="AD92" s="93"/>
      <c r="AE92" s="93"/>
    </row>
    <row r="93" spans="2:31" s="73" customFormat="1" ht="22.5" customHeight="1" x14ac:dyDescent="0.4">
      <c r="B93" s="91"/>
      <c r="C93" s="207" t="str">
        <f t="shared" si="11"/>
        <v>COTRAITANT 3</v>
      </c>
      <c r="D93" s="208">
        <f t="shared" si="11"/>
        <v>0</v>
      </c>
      <c r="E93" s="209"/>
      <c r="F93" s="209"/>
      <c r="G93" s="210"/>
      <c r="H93" s="203"/>
      <c r="I93" s="203"/>
      <c r="J93" s="203"/>
      <c r="K93" s="203"/>
      <c r="L93" s="203"/>
      <c r="M93" s="203"/>
      <c r="O93" s="196"/>
      <c r="P93" s="136"/>
      <c r="Q93" s="136"/>
      <c r="R93" s="152"/>
      <c r="S93" s="91"/>
      <c r="Y93" s="93"/>
      <c r="Z93" s="93"/>
      <c r="AA93" s="93"/>
      <c r="AB93" s="93"/>
      <c r="AC93" s="93"/>
      <c r="AD93" s="93"/>
      <c r="AE93" s="93"/>
    </row>
    <row r="94" spans="2:31" s="73" customFormat="1" ht="22.5" customHeight="1" x14ac:dyDescent="0.4">
      <c r="B94" s="91"/>
      <c r="C94" s="207" t="str">
        <f t="shared" si="11"/>
        <v>COTRAITANT 4</v>
      </c>
      <c r="D94" s="208">
        <f t="shared" si="11"/>
        <v>0</v>
      </c>
      <c r="E94" s="209"/>
      <c r="F94" s="209"/>
      <c r="G94" s="210"/>
      <c r="H94" s="203"/>
      <c r="I94" s="203"/>
      <c r="J94" s="203"/>
      <c r="K94" s="203"/>
      <c r="L94" s="203"/>
      <c r="M94" s="203"/>
      <c r="O94" s="196"/>
      <c r="P94" s="136"/>
      <c r="Q94" s="136"/>
      <c r="R94" s="152"/>
      <c r="S94" s="91"/>
      <c r="Y94" s="93"/>
      <c r="Z94" s="93"/>
      <c r="AA94" s="93"/>
      <c r="AB94" s="93"/>
      <c r="AC94" s="93"/>
      <c r="AD94" s="93"/>
      <c r="AE94" s="93"/>
    </row>
    <row r="95" spans="2:31" s="73" customFormat="1" ht="22.5" customHeight="1" x14ac:dyDescent="0.4">
      <c r="B95" s="91"/>
      <c r="C95" s="207" t="str">
        <f t="shared" si="11"/>
        <v>SOUSTRAITANT 1</v>
      </c>
      <c r="D95" s="208">
        <f t="shared" si="11"/>
        <v>0</v>
      </c>
      <c r="E95" s="209"/>
      <c r="F95" s="209"/>
      <c r="G95" s="210"/>
      <c r="H95" s="203"/>
      <c r="I95" s="203"/>
      <c r="J95" s="203"/>
      <c r="K95" s="203"/>
      <c r="L95" s="203"/>
      <c r="M95" s="203"/>
      <c r="O95" s="196"/>
      <c r="P95" s="136"/>
      <c r="Q95" s="136"/>
      <c r="R95" s="152"/>
      <c r="S95" s="91"/>
      <c r="Y95" s="93"/>
      <c r="Z95" s="93"/>
      <c r="AA95" s="93"/>
      <c r="AB95" s="93"/>
      <c r="AC95" s="93"/>
      <c r="AD95" s="93"/>
      <c r="AE95" s="93"/>
    </row>
    <row r="96" spans="2:31" s="73" customFormat="1" ht="22.5" customHeight="1" x14ac:dyDescent="0.4">
      <c r="B96" s="91"/>
      <c r="C96" s="207" t="str">
        <f t="shared" si="11"/>
        <v>SOUSTRAITANT 2</v>
      </c>
      <c r="D96" s="208">
        <f t="shared" si="11"/>
        <v>0</v>
      </c>
      <c r="E96" s="209"/>
      <c r="F96" s="209"/>
      <c r="G96" s="210"/>
      <c r="H96" s="197"/>
      <c r="I96" s="197"/>
      <c r="J96" s="197"/>
      <c r="K96" s="197"/>
      <c r="L96" s="197"/>
      <c r="M96" s="197"/>
      <c r="O96" s="196"/>
      <c r="P96" s="136"/>
      <c r="Q96" s="136"/>
      <c r="R96" s="152"/>
      <c r="S96" s="91"/>
      <c r="Y96" s="93"/>
      <c r="Z96" s="93"/>
      <c r="AA96" s="93"/>
      <c r="AB96" s="93"/>
      <c r="AC96" s="93"/>
      <c r="AD96" s="93"/>
      <c r="AE96" s="93"/>
    </row>
    <row r="97" spans="2:31" s="73" customFormat="1" ht="22.5" customHeight="1" x14ac:dyDescent="0.4">
      <c r="B97" s="91"/>
      <c r="C97" s="207" t="str">
        <f t="shared" si="11"/>
        <v>SOUSTRAITANT 3</v>
      </c>
      <c r="D97" s="208">
        <f t="shared" si="11"/>
        <v>0</v>
      </c>
      <c r="E97" s="211"/>
      <c r="F97" s="211"/>
      <c r="G97" s="212"/>
      <c r="H97" s="183"/>
      <c r="I97" s="183"/>
      <c r="J97" s="183"/>
      <c r="K97" s="183"/>
      <c r="L97" s="183"/>
      <c r="M97" s="183"/>
      <c r="O97" s="178"/>
      <c r="P97" s="179"/>
      <c r="Q97" s="178"/>
      <c r="R97" s="152"/>
      <c r="S97" s="91"/>
      <c r="Y97" s="93"/>
      <c r="Z97" s="93"/>
      <c r="AA97" s="93"/>
      <c r="AB97" s="93"/>
      <c r="AC97" s="93"/>
      <c r="AD97" s="93"/>
      <c r="AE97" s="93"/>
    </row>
    <row r="98" spans="2:31" s="73" customFormat="1" ht="22.5" customHeight="1" x14ac:dyDescent="0.4">
      <c r="B98" s="91"/>
      <c r="C98" s="207" t="str">
        <f t="shared" si="11"/>
        <v>SOUSTRAITANT 4</v>
      </c>
      <c r="D98" s="208">
        <f t="shared" si="11"/>
        <v>0</v>
      </c>
      <c r="E98" s="213"/>
      <c r="F98" s="213"/>
      <c r="G98" s="214"/>
      <c r="P98" s="179"/>
      <c r="Q98" s="178"/>
      <c r="R98" s="152"/>
      <c r="S98" s="91"/>
      <c r="Y98" s="93"/>
      <c r="Z98" s="93"/>
      <c r="AA98" s="93"/>
      <c r="AB98" s="93"/>
      <c r="AC98" s="93"/>
      <c r="AD98" s="93"/>
      <c r="AE98" s="93"/>
    </row>
    <row r="99" spans="2:31" ht="16" customHeight="1" thickBot="1" x14ac:dyDescent="0.4">
      <c r="B99" s="215"/>
      <c r="C99" s="216"/>
      <c r="D99" s="217"/>
      <c r="E99" s="216"/>
      <c r="F99" s="216"/>
      <c r="G99" s="216"/>
      <c r="H99" s="216"/>
      <c r="I99" s="216"/>
      <c r="J99" s="216"/>
      <c r="K99" s="216"/>
      <c r="L99" s="216"/>
      <c r="M99" s="216"/>
      <c r="N99" s="216"/>
      <c r="O99" s="73"/>
      <c r="P99" s="73"/>
      <c r="Q99" s="73"/>
      <c r="R99" s="218"/>
    </row>
    <row r="100" spans="2:31" ht="32.25" customHeight="1" x14ac:dyDescent="0.35">
      <c r="C100" s="219"/>
      <c r="D100" s="220"/>
      <c r="N100" s="122"/>
      <c r="O100" s="221"/>
      <c r="P100" s="221"/>
      <c r="Q100" s="221"/>
    </row>
    <row r="101" spans="2:31" ht="32.25" customHeight="1" x14ac:dyDescent="0.35">
      <c r="D101" s="219"/>
      <c r="E101" s="219"/>
      <c r="F101" s="219"/>
      <c r="G101" s="219"/>
      <c r="H101" s="219"/>
      <c r="I101" s="219"/>
      <c r="J101" s="219"/>
      <c r="K101" s="219"/>
      <c r="L101" s="219"/>
      <c r="M101" s="219"/>
    </row>
    <row r="102" spans="2:31" ht="32.25" customHeight="1" x14ac:dyDescent="0.35"/>
    <row r="103" spans="2:31" ht="32.25" customHeight="1" x14ac:dyDescent="0.35"/>
    <row r="104" spans="2:31" ht="32.25" customHeight="1" x14ac:dyDescent="0.35">
      <c r="C104" s="73"/>
      <c r="N104" s="73"/>
    </row>
    <row r="105" spans="2:31" s="222" customFormat="1" ht="32.25" customHeight="1" x14ac:dyDescent="0.35">
      <c r="C105" s="73"/>
      <c r="D105" s="73"/>
      <c r="E105" s="73"/>
      <c r="F105" s="73"/>
      <c r="G105" s="73"/>
      <c r="H105" s="73"/>
      <c r="I105" s="73"/>
      <c r="J105" s="73"/>
      <c r="K105" s="73"/>
      <c r="L105" s="73"/>
      <c r="M105" s="73"/>
      <c r="N105" s="73"/>
      <c r="O105" s="73"/>
      <c r="P105" s="61"/>
      <c r="Q105" s="61"/>
      <c r="R105" s="61"/>
      <c r="X105" s="223"/>
      <c r="Y105" s="223"/>
      <c r="Z105" s="223"/>
      <c r="AA105" s="223"/>
      <c r="AB105" s="223"/>
      <c r="AC105" s="223"/>
      <c r="AD105" s="223"/>
    </row>
    <row r="106" spans="2:31" ht="32.25" customHeight="1" x14ac:dyDescent="0.35">
      <c r="D106" s="73"/>
      <c r="E106" s="73"/>
      <c r="F106" s="73"/>
      <c r="G106" s="73"/>
      <c r="H106" s="73"/>
      <c r="I106" s="73"/>
      <c r="J106" s="73"/>
      <c r="K106" s="73"/>
      <c r="L106" s="73"/>
      <c r="M106" s="73"/>
      <c r="O106" s="73"/>
    </row>
    <row r="107" spans="2:31" ht="32.25" customHeight="1" x14ac:dyDescent="0.35"/>
    <row r="108" spans="2:31" ht="32.25" customHeight="1" x14ac:dyDescent="0.35"/>
    <row r="109" spans="2:31" ht="31.5" customHeight="1" x14ac:dyDescent="0.35"/>
    <row r="110" spans="2:31" ht="16.149999999999999" customHeight="1" x14ac:dyDescent="0.35"/>
    <row r="111" spans="2:31" ht="33.65" customHeight="1" x14ac:dyDescent="0.35"/>
    <row r="112" spans="2:31" ht="6.65" customHeight="1" x14ac:dyDescent="0.35"/>
    <row r="116" ht="15.65" customHeight="1" x14ac:dyDescent="0.35"/>
  </sheetData>
  <sheetProtection selectLockedCells="1"/>
  <mergeCells count="60">
    <mergeCell ref="C88:G88"/>
    <mergeCell ref="C57:D57"/>
    <mergeCell ref="C58:D58"/>
    <mergeCell ref="C59:D59"/>
    <mergeCell ref="C82:D82"/>
    <mergeCell ref="E82:L82"/>
    <mergeCell ref="C83:D83"/>
    <mergeCell ref="E83:L83"/>
    <mergeCell ref="C85:D85"/>
    <mergeCell ref="E85:L85"/>
    <mergeCell ref="C72:D72"/>
    <mergeCell ref="E72:L72"/>
    <mergeCell ref="C84:D84"/>
    <mergeCell ref="E84:L84"/>
    <mergeCell ref="P85:Q85"/>
    <mergeCell ref="C49:D49"/>
    <mergeCell ref="E49:L49"/>
    <mergeCell ref="C52:L52"/>
    <mergeCell ref="P81:Q81"/>
    <mergeCell ref="C62:D62"/>
    <mergeCell ref="C63:D63"/>
    <mergeCell ref="C64:D64"/>
    <mergeCell ref="C66:D66"/>
    <mergeCell ref="C67:D67"/>
    <mergeCell ref="C68:D68"/>
    <mergeCell ref="C74:D74"/>
    <mergeCell ref="C81:D81"/>
    <mergeCell ref="E55:K55"/>
    <mergeCell ref="C56:D56"/>
    <mergeCell ref="E81:L81"/>
    <mergeCell ref="E48:L48"/>
    <mergeCell ref="C26:D26"/>
    <mergeCell ref="C27:D27"/>
    <mergeCell ref="E28:K28"/>
    <mergeCell ref="C30:C32"/>
    <mergeCell ref="C33:C35"/>
    <mergeCell ref="C36:C38"/>
    <mergeCell ref="C43:D43"/>
    <mergeCell ref="C44:D44"/>
    <mergeCell ref="C46:D46"/>
    <mergeCell ref="C47:D47"/>
    <mergeCell ref="C48:D48"/>
    <mergeCell ref="C39:C41"/>
    <mergeCell ref="D2:O2"/>
    <mergeCell ref="C4:D4"/>
    <mergeCell ref="E4:J4"/>
    <mergeCell ref="C6:D6"/>
    <mergeCell ref="F6:H6"/>
    <mergeCell ref="C25:D25"/>
    <mergeCell ref="G7:H7"/>
    <mergeCell ref="G8:H8"/>
    <mergeCell ref="G9:H9"/>
    <mergeCell ref="G10:H10"/>
    <mergeCell ref="E17:K17"/>
    <mergeCell ref="C19:D19"/>
    <mergeCell ref="C20:D20"/>
    <mergeCell ref="C21:D21"/>
    <mergeCell ref="C22:D22"/>
    <mergeCell ref="C23:D23"/>
    <mergeCell ref="C24:D24"/>
  </mergeCells>
  <dataValidations count="2">
    <dataValidation type="list" allowBlank="1" showInputMessage="1" showErrorMessage="1" sqref="E22:K22">
      <formula1>$Y$17:$Y$20</formula1>
    </dataValidation>
    <dataValidation type="list" allowBlank="1" showInputMessage="1" showErrorMessage="1" sqref="L22">
      <formula1>#REF!</formula1>
    </dataValidation>
  </dataValidations>
  <pageMargins left="0.38958333333333334" right="0.20833333333333334" top="0.41555555555555557" bottom="0.74803149606299213" header="0.31496062992125984" footer="0.31496062992125984"/>
  <pageSetup paperSize="8" scale="87" fitToWidth="0" fitToHeight="0" orientation="landscape" r:id="rId1"/>
  <drawing r:id="rId2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P47"/>
  <sheetViews>
    <sheetView showGridLines="0" topLeftCell="A21" zoomScale="70" zoomScaleNormal="93" zoomScaleSheetLayoutView="25" workbookViewId="0">
      <selection activeCell="D17" sqref="D17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49.08203125" customWidth="1"/>
    <col min="5" max="5" width="28.25" style="256" customWidth="1"/>
    <col min="6" max="6" width="34.33203125" customWidth="1"/>
    <col min="7" max="8" width="15.5" customWidth="1"/>
    <col min="9" max="9" width="14.33203125" customWidth="1"/>
    <col min="10" max="11" width="21" customWidth="1"/>
    <col min="12" max="12" width="21.83203125" customWidth="1"/>
    <col min="13" max="13" width="15.83203125" customWidth="1"/>
    <col min="14" max="14" width="32.33203125" customWidth="1"/>
    <col min="15" max="15" width="1.5" customWidth="1"/>
    <col min="17" max="17" width="11.25" customWidth="1"/>
  </cols>
  <sheetData>
    <row r="1" spans="2:16" ht="10.15" customHeight="1" thickBot="1" x14ac:dyDescent="0.4">
      <c r="B1" s="1"/>
      <c r="C1" s="1"/>
      <c r="D1" s="1"/>
      <c r="E1" s="246"/>
      <c r="F1" s="1"/>
      <c r="G1" s="1"/>
      <c r="H1" s="1"/>
      <c r="I1" s="1"/>
      <c r="J1" s="1"/>
      <c r="K1" s="1"/>
      <c r="L1" s="1"/>
      <c r="M1" s="1"/>
      <c r="N1" s="1"/>
      <c r="O1" s="1"/>
    </row>
    <row r="2" spans="2:16" ht="107.5" customHeight="1" thickBot="1" x14ac:dyDescent="0.4">
      <c r="B2" s="342" t="str">
        <f>'SYNTHESE TOTAL ESTIMATIF'!B2:N2</f>
        <v>Diagnostic, études et mise en œuvre de la stratégie culturelle de Porto Alegre (Brasil)
VIL-2024-0564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3"/>
      <c r="O2" s="344"/>
    </row>
    <row r="3" spans="2:16" ht="51.75" customHeight="1" thickBot="1" x14ac:dyDescent="0.4">
      <c r="B3" s="355" t="s">
        <v>36</v>
      </c>
      <c r="C3" s="356"/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6"/>
      <c r="O3" s="357"/>
    </row>
    <row r="4" spans="2:16" ht="18.75" customHeight="1" x14ac:dyDescent="0.35">
      <c r="B4" s="2"/>
      <c r="C4" s="3"/>
      <c r="D4" s="3"/>
      <c r="E4" s="247"/>
      <c r="F4" s="3"/>
      <c r="G4" s="3"/>
      <c r="H4" s="3"/>
      <c r="I4" s="3"/>
      <c r="J4" s="3"/>
      <c r="K4" s="3"/>
      <c r="L4" s="3"/>
      <c r="M4" s="3"/>
      <c r="N4" s="3"/>
      <c r="O4" s="4"/>
    </row>
    <row r="5" spans="2:16" ht="23.5" customHeight="1" x14ac:dyDescent="0.35">
      <c r="B5" s="5"/>
      <c r="C5" s="345" t="s">
        <v>0</v>
      </c>
      <c r="D5" s="345"/>
      <c r="E5" s="346"/>
      <c r="F5" s="346"/>
      <c r="G5" s="346"/>
      <c r="H5" s="346"/>
      <c r="I5" s="346"/>
      <c r="J5" s="346"/>
      <c r="K5" s="346"/>
      <c r="L5" s="346"/>
      <c r="M5" s="346"/>
      <c r="N5" s="346"/>
      <c r="O5" s="6"/>
      <c r="P5" s="7"/>
    </row>
    <row r="6" spans="2:16" s="7" customFormat="1" ht="6" customHeight="1" x14ac:dyDescent="0.35">
      <c r="B6" s="8"/>
      <c r="C6" s="9"/>
      <c r="D6" s="9"/>
      <c r="E6" s="9"/>
      <c r="F6" s="9"/>
      <c r="G6" s="9"/>
      <c r="H6" s="9"/>
      <c r="I6" s="9"/>
      <c r="J6" s="9"/>
      <c r="K6" s="9"/>
      <c r="L6" s="10"/>
      <c r="M6" s="10"/>
      <c r="N6" s="10"/>
      <c r="O6" s="6"/>
    </row>
    <row r="7" spans="2:16" s="7" customFormat="1" ht="23.5" customHeight="1" x14ac:dyDescent="0.35">
      <c r="B7" s="8"/>
      <c r="C7" s="11" t="s">
        <v>1</v>
      </c>
      <c r="D7" s="11"/>
      <c r="E7" s="248"/>
      <c r="F7" s="11"/>
      <c r="G7" s="11"/>
      <c r="H7" s="11"/>
      <c r="I7" s="11"/>
      <c r="J7" s="11"/>
      <c r="K7" s="11"/>
      <c r="L7" s="11"/>
      <c r="M7" s="11"/>
      <c r="N7" s="11"/>
      <c r="O7" s="6"/>
    </row>
    <row r="8" spans="2:16" ht="7.5" customHeight="1" x14ac:dyDescent="0.35">
      <c r="B8" s="5"/>
      <c r="C8" s="1"/>
      <c r="D8" s="1"/>
      <c r="E8" s="246"/>
      <c r="F8" s="1"/>
      <c r="G8" s="1"/>
      <c r="H8" s="1"/>
      <c r="I8" s="1"/>
      <c r="J8" s="1"/>
      <c r="K8" s="1"/>
      <c r="L8" s="12"/>
      <c r="M8" s="12"/>
      <c r="N8" s="12"/>
      <c r="O8" s="13"/>
      <c r="P8" s="7"/>
    </row>
    <row r="9" spans="2:16" ht="22.5" customHeight="1" x14ac:dyDescent="0.35">
      <c r="B9" s="5"/>
      <c r="C9" s="14" t="s">
        <v>21</v>
      </c>
      <c r="D9" s="32"/>
      <c r="E9" s="249"/>
      <c r="F9" s="32"/>
      <c r="G9" s="32"/>
      <c r="H9" s="32"/>
      <c r="I9" s="32"/>
      <c r="J9" s="32"/>
      <c r="K9" s="32"/>
      <c r="L9" s="32"/>
      <c r="M9" s="32"/>
      <c r="N9" s="32"/>
      <c r="O9" s="13"/>
      <c r="P9" s="7"/>
    </row>
    <row r="10" spans="2:16" ht="9.75" customHeight="1" x14ac:dyDescent="0.35">
      <c r="B10" s="5"/>
      <c r="C10" s="1"/>
      <c r="D10" s="1"/>
      <c r="E10" s="246"/>
      <c r="F10" s="1"/>
      <c r="G10" s="1"/>
      <c r="H10" s="1"/>
      <c r="I10" s="1"/>
      <c r="J10" s="1"/>
      <c r="K10" s="1"/>
      <c r="L10" s="12"/>
      <c r="M10" s="12"/>
      <c r="N10" s="12"/>
      <c r="O10" s="13"/>
      <c r="P10" s="7"/>
    </row>
    <row r="11" spans="2:16" ht="39" customHeight="1" x14ac:dyDescent="0.35">
      <c r="B11" s="5"/>
      <c r="C11" s="352" t="s">
        <v>24</v>
      </c>
      <c r="D11" s="353"/>
      <c r="E11" s="353"/>
      <c r="F11" s="353"/>
      <c r="G11" s="353"/>
      <c r="H11" s="354"/>
      <c r="I11" s="367">
        <f>DPGF!E85</f>
        <v>0</v>
      </c>
      <c r="J11" s="367"/>
      <c r="K11" s="367"/>
      <c r="L11" s="367"/>
      <c r="M11" s="367"/>
      <c r="N11" s="367"/>
      <c r="O11" s="13"/>
      <c r="P11" s="7"/>
    </row>
    <row r="12" spans="2:16" ht="27.75" customHeight="1" x14ac:dyDescent="0.35">
      <c r="B12" s="5"/>
      <c r="C12" s="34" t="s">
        <v>22</v>
      </c>
      <c r="D12" s="35"/>
      <c r="E12" s="35"/>
      <c r="F12" s="35"/>
      <c r="G12" s="35"/>
      <c r="H12" s="35"/>
      <c r="I12" s="35"/>
      <c r="J12" s="35"/>
      <c r="K12" s="35"/>
      <c r="L12" s="35"/>
      <c r="M12" s="35"/>
      <c r="N12" s="12"/>
      <c r="O12" s="13"/>
      <c r="P12" s="7"/>
    </row>
    <row r="13" spans="2:16" ht="15" customHeight="1" x14ac:dyDescent="0.35">
      <c r="B13" s="5"/>
      <c r="C13" s="1"/>
      <c r="D13" s="56" t="s">
        <v>43</v>
      </c>
      <c r="E13" s="246"/>
      <c r="F13" s="1"/>
      <c r="G13" s="1"/>
      <c r="H13" s="1"/>
      <c r="I13" s="1"/>
      <c r="J13" s="1"/>
      <c r="K13" s="1"/>
      <c r="L13" s="12"/>
      <c r="M13" s="12"/>
      <c r="N13" s="12"/>
      <c r="O13" s="13"/>
      <c r="P13" s="7"/>
    </row>
    <row r="14" spans="2:16" ht="26.25" customHeight="1" x14ac:dyDescent="0.35">
      <c r="B14" s="5"/>
      <c r="C14" s="14" t="s">
        <v>23</v>
      </c>
      <c r="D14" s="15"/>
      <c r="E14" s="250"/>
      <c r="F14" s="15"/>
      <c r="G14" s="15"/>
      <c r="H14" s="15"/>
      <c r="I14" s="15"/>
      <c r="J14" s="15"/>
      <c r="K14" s="15"/>
      <c r="L14" s="15"/>
      <c r="M14" s="15"/>
      <c r="N14" s="15"/>
      <c r="O14" s="13"/>
      <c r="P14" s="7"/>
    </row>
    <row r="15" spans="2:16" ht="10.5" customHeight="1" x14ac:dyDescent="0.35">
      <c r="B15" s="5"/>
      <c r="C15" s="1"/>
      <c r="D15" s="1"/>
      <c r="E15" s="246"/>
      <c r="F15" s="1"/>
      <c r="G15" s="1"/>
      <c r="H15" s="1"/>
      <c r="I15" s="1"/>
      <c r="J15" s="1"/>
      <c r="K15" s="1"/>
      <c r="L15" s="12"/>
      <c r="M15" s="12"/>
      <c r="N15" s="12"/>
      <c r="O15" s="13"/>
      <c r="P15" s="7"/>
    </row>
    <row r="16" spans="2:16" ht="48" customHeight="1" x14ac:dyDescent="0.35">
      <c r="B16" s="5"/>
      <c r="C16" s="347" t="s">
        <v>3</v>
      </c>
      <c r="D16" s="348"/>
      <c r="E16" s="16" t="s">
        <v>124</v>
      </c>
      <c r="F16" s="16" t="s">
        <v>125</v>
      </c>
      <c r="G16" s="239" t="s">
        <v>5</v>
      </c>
      <c r="H16" s="17" t="s">
        <v>6</v>
      </c>
      <c r="I16" s="242"/>
      <c r="J16" s="242" t="s">
        <v>46</v>
      </c>
      <c r="K16" s="242" t="s">
        <v>5</v>
      </c>
      <c r="L16" s="242" t="s">
        <v>6</v>
      </c>
      <c r="M16" s="242"/>
      <c r="N16" s="240" t="s">
        <v>7</v>
      </c>
      <c r="O16" s="18"/>
    </row>
    <row r="17" spans="2:15" ht="29.25" customHeight="1" x14ac:dyDescent="0.35">
      <c r="B17" s="5"/>
      <c r="C17" s="37">
        <v>1</v>
      </c>
      <c r="D17" s="266" t="s">
        <v>148</v>
      </c>
      <c r="E17" s="267" t="s">
        <v>126</v>
      </c>
      <c r="F17" s="386">
        <v>15</v>
      </c>
      <c r="G17" s="245"/>
      <c r="H17" s="244"/>
      <c r="I17" s="236"/>
      <c r="J17" s="235"/>
      <c r="K17" s="235"/>
      <c r="L17" s="243"/>
      <c r="M17" s="237"/>
      <c r="N17" s="241"/>
      <c r="O17" s="18"/>
    </row>
    <row r="18" spans="2:15" ht="29.25" customHeight="1" x14ac:dyDescent="0.35">
      <c r="B18" s="5"/>
      <c r="C18" s="37">
        <v>2</v>
      </c>
      <c r="D18" s="266" t="s">
        <v>149</v>
      </c>
      <c r="E18" s="267" t="s">
        <v>126</v>
      </c>
      <c r="F18" s="386">
        <v>10</v>
      </c>
      <c r="G18" s="245"/>
      <c r="H18" s="244"/>
      <c r="I18" s="236"/>
      <c r="J18" s="235"/>
      <c r="K18" s="235"/>
      <c r="L18" s="243"/>
      <c r="M18" s="237"/>
      <c r="N18" s="238"/>
      <c r="O18" s="18"/>
    </row>
    <row r="19" spans="2:15" ht="29.25" customHeight="1" x14ac:dyDescent="0.35">
      <c r="B19" s="5"/>
      <c r="C19" s="37">
        <v>3</v>
      </c>
      <c r="D19" s="266" t="s">
        <v>145</v>
      </c>
      <c r="E19" s="267" t="s">
        <v>126</v>
      </c>
      <c r="F19" s="386">
        <v>10</v>
      </c>
      <c r="G19" s="245"/>
      <c r="H19" s="244"/>
      <c r="I19" s="236"/>
      <c r="J19" s="235"/>
      <c r="K19" s="235"/>
      <c r="L19" s="236"/>
      <c r="M19" s="237"/>
      <c r="N19" s="238"/>
      <c r="O19" s="18"/>
    </row>
    <row r="20" spans="2:15" ht="29.25" customHeight="1" x14ac:dyDescent="0.35">
      <c r="B20" s="5"/>
      <c r="C20" s="37"/>
      <c r="D20" s="266" t="s">
        <v>146</v>
      </c>
      <c r="E20" s="267" t="s">
        <v>126</v>
      </c>
      <c r="F20" s="386">
        <v>10</v>
      </c>
      <c r="G20" s="245"/>
      <c r="H20" s="244"/>
      <c r="I20" s="236"/>
      <c r="J20" s="235"/>
      <c r="K20" s="235"/>
      <c r="L20" s="236"/>
      <c r="M20" s="237"/>
      <c r="N20" s="238"/>
      <c r="O20" s="18"/>
    </row>
    <row r="21" spans="2:15" ht="29.25" customHeight="1" x14ac:dyDescent="0.35">
      <c r="B21" s="5"/>
      <c r="C21" s="37"/>
      <c r="D21" s="266" t="s">
        <v>147</v>
      </c>
      <c r="E21" s="267" t="s">
        <v>126</v>
      </c>
      <c r="F21" s="386">
        <v>10</v>
      </c>
      <c r="G21" s="245"/>
      <c r="H21" s="244"/>
      <c r="I21" s="236"/>
      <c r="J21" s="235"/>
      <c r="K21" s="235"/>
      <c r="L21" s="236"/>
      <c r="M21" s="237"/>
      <c r="N21" s="238"/>
      <c r="O21" s="18"/>
    </row>
    <row r="22" spans="2:15" ht="29.25" customHeight="1" x14ac:dyDescent="0.35">
      <c r="B22" s="5"/>
      <c r="C22" s="37">
        <v>4</v>
      </c>
      <c r="D22" s="266" t="s">
        <v>150</v>
      </c>
      <c r="E22" s="267" t="s">
        <v>126</v>
      </c>
      <c r="F22" s="386">
        <v>5</v>
      </c>
      <c r="G22" s="245"/>
      <c r="H22" s="244"/>
      <c r="I22" s="236"/>
      <c r="J22" s="235"/>
      <c r="K22" s="235"/>
      <c r="L22" s="236"/>
      <c r="M22" s="237"/>
      <c r="N22" s="238"/>
      <c r="O22" s="18"/>
    </row>
    <row r="23" spans="2:15" ht="29.25" customHeight="1" x14ac:dyDescent="0.35">
      <c r="B23" s="5"/>
      <c r="C23" s="37">
        <v>5</v>
      </c>
      <c r="D23" s="266" t="s">
        <v>151</v>
      </c>
      <c r="E23" s="267" t="s">
        <v>126</v>
      </c>
      <c r="F23" s="386">
        <v>5</v>
      </c>
      <c r="G23" s="245"/>
      <c r="H23" s="244"/>
      <c r="I23" s="236"/>
      <c r="J23" s="235"/>
      <c r="K23" s="235"/>
      <c r="L23" s="236"/>
      <c r="M23" s="237"/>
      <c r="N23" s="238"/>
      <c r="O23" s="18"/>
    </row>
    <row r="24" spans="2:15" ht="29.25" customHeight="1" x14ac:dyDescent="0.35">
      <c r="B24" s="5"/>
      <c r="C24" s="37">
        <v>6</v>
      </c>
      <c r="D24" s="266" t="s">
        <v>152</v>
      </c>
      <c r="E24" s="267" t="s">
        <v>126</v>
      </c>
      <c r="F24" s="386">
        <v>5</v>
      </c>
      <c r="G24" s="245"/>
      <c r="H24" s="244"/>
      <c r="I24" s="236"/>
      <c r="J24" s="235"/>
      <c r="K24" s="235"/>
      <c r="L24" s="236"/>
      <c r="M24" s="237"/>
      <c r="N24" s="238"/>
      <c r="O24" s="18"/>
    </row>
    <row r="25" spans="2:15" ht="29.25" customHeight="1" x14ac:dyDescent="0.35">
      <c r="B25" s="5"/>
      <c r="C25" s="37">
        <v>7</v>
      </c>
      <c r="D25" s="266" t="s">
        <v>153</v>
      </c>
      <c r="E25" s="267" t="s">
        <v>126</v>
      </c>
      <c r="F25" s="386">
        <v>5</v>
      </c>
      <c r="G25" s="245"/>
      <c r="H25" s="244"/>
      <c r="I25" s="236"/>
      <c r="J25" s="235"/>
      <c r="K25" s="235"/>
      <c r="L25" s="236"/>
      <c r="M25" s="237"/>
      <c r="N25" s="238"/>
      <c r="O25" s="18"/>
    </row>
    <row r="26" spans="2:15" ht="29.25" customHeight="1" x14ac:dyDescent="0.35">
      <c r="B26" s="5"/>
      <c r="C26" s="37">
        <v>8</v>
      </c>
      <c r="D26" s="266" t="s">
        <v>154</v>
      </c>
      <c r="E26" s="267" t="s">
        <v>126</v>
      </c>
      <c r="F26" s="386">
        <v>5</v>
      </c>
      <c r="G26" s="245"/>
      <c r="H26" s="244"/>
      <c r="I26" s="236"/>
      <c r="J26" s="235"/>
      <c r="K26" s="235"/>
      <c r="L26" s="236"/>
      <c r="M26" s="237"/>
      <c r="N26" s="238"/>
      <c r="O26" s="18"/>
    </row>
    <row r="27" spans="2:15" x14ac:dyDescent="0.35">
      <c r="B27" s="5"/>
      <c r="C27" s="20"/>
      <c r="D27" s="20"/>
      <c r="E27" s="251"/>
      <c r="F27" s="20"/>
      <c r="G27" s="227"/>
      <c r="H27" s="227"/>
      <c r="I27" s="227"/>
      <c r="J27" s="227"/>
      <c r="K27" s="227"/>
      <c r="L27" s="20"/>
      <c r="M27" s="20"/>
      <c r="N27" s="20"/>
      <c r="O27" s="18"/>
    </row>
    <row r="28" spans="2:15" ht="16" customHeight="1" x14ac:dyDescent="0.35">
      <c r="B28" s="5"/>
      <c r="C28" s="33" t="s">
        <v>128</v>
      </c>
      <c r="D28" s="36"/>
      <c r="E28" s="252"/>
      <c r="F28" s="36"/>
      <c r="G28" s="36"/>
      <c r="H28" s="36"/>
      <c r="I28" s="36"/>
      <c r="J28" s="36"/>
      <c r="K28" s="36"/>
      <c r="L28" s="36"/>
      <c r="M28" s="36"/>
      <c r="N28" s="36"/>
      <c r="O28" s="18"/>
    </row>
    <row r="29" spans="2:15" ht="10.5" customHeight="1" thickBot="1" x14ac:dyDescent="0.4">
      <c r="B29" s="5"/>
      <c r="C29" s="23"/>
      <c r="D29" s="23"/>
      <c r="E29" s="253"/>
      <c r="F29" s="23"/>
      <c r="G29" s="23"/>
      <c r="H29" s="23"/>
      <c r="I29" s="23"/>
      <c r="J29" s="23"/>
      <c r="K29" s="23"/>
      <c r="L29" s="23"/>
      <c r="M29" s="23"/>
      <c r="N29" s="23"/>
      <c r="O29" s="18"/>
    </row>
    <row r="30" spans="2:15" ht="30" customHeight="1" thickBot="1" x14ac:dyDescent="0.4">
      <c r="B30" s="5"/>
      <c r="C30" s="349" t="s">
        <v>9</v>
      </c>
      <c r="D30" s="350"/>
      <c r="E30" s="350"/>
      <c r="F30" s="350"/>
      <c r="G30" s="350"/>
      <c r="H30" s="350"/>
      <c r="I30" s="351"/>
      <c r="J30" s="339"/>
      <c r="K30" s="340"/>
      <c r="L30" s="341"/>
      <c r="M30" s="22"/>
      <c r="N30" s="19" t="s">
        <v>8</v>
      </c>
      <c r="O30" s="18"/>
    </row>
    <row r="31" spans="2:15" ht="24.5" customHeight="1" thickBot="1" x14ac:dyDescent="0.4">
      <c r="B31" s="5"/>
      <c r="C31" s="19"/>
      <c r="D31" s="334" t="s">
        <v>138</v>
      </c>
      <c r="E31" s="335"/>
      <c r="F31" s="335"/>
      <c r="G31" s="335"/>
      <c r="H31" s="335"/>
      <c r="I31" s="336"/>
      <c r="J31" s="331" t="s">
        <v>129</v>
      </c>
      <c r="K31" s="332"/>
      <c r="L31" s="333"/>
      <c r="M31" s="57"/>
      <c r="N31" s="337" t="s">
        <v>120</v>
      </c>
      <c r="O31" s="18"/>
    </row>
    <row r="32" spans="2:15" ht="25" customHeight="1" thickBot="1" x14ac:dyDescent="0.4">
      <c r="B32" s="5"/>
      <c r="C32" s="19"/>
      <c r="D32" s="334" t="s">
        <v>123</v>
      </c>
      <c r="E32" s="335"/>
      <c r="F32" s="335"/>
      <c r="G32" s="335"/>
      <c r="H32" s="335"/>
      <c r="I32" s="336"/>
      <c r="J32" s="331" t="s">
        <v>129</v>
      </c>
      <c r="K32" s="332"/>
      <c r="L32" s="333"/>
      <c r="M32" s="57"/>
      <c r="N32" s="338"/>
      <c r="O32" s="18"/>
    </row>
    <row r="33" spans="2:15" ht="24.5" customHeight="1" thickBot="1" x14ac:dyDescent="0.4">
      <c r="B33" s="5"/>
      <c r="C33" s="19"/>
      <c r="D33" s="334" t="s">
        <v>113</v>
      </c>
      <c r="E33" s="335"/>
      <c r="F33" s="335"/>
      <c r="G33" s="335"/>
      <c r="H33" s="335"/>
      <c r="I33" s="336"/>
      <c r="J33" s="368"/>
      <c r="K33" s="369"/>
      <c r="L33" s="370"/>
      <c r="M33" s="57"/>
      <c r="N33" s="268" t="s">
        <v>114</v>
      </c>
      <c r="O33" s="18"/>
    </row>
    <row r="34" spans="2:15" x14ac:dyDescent="0.35">
      <c r="B34" s="5"/>
      <c r="C34" s="23"/>
      <c r="D34" s="23"/>
      <c r="E34" s="253"/>
      <c r="F34" s="23"/>
      <c r="G34" s="23"/>
      <c r="H34" s="23"/>
      <c r="I34" s="23"/>
      <c r="J34" s="23"/>
      <c r="K34" s="23"/>
      <c r="L34" s="23"/>
      <c r="M34" s="23"/>
      <c r="N34" s="23"/>
      <c r="O34" s="18"/>
    </row>
    <row r="35" spans="2:15" x14ac:dyDescent="0.35">
      <c r="B35" s="5"/>
      <c r="C35" s="14" t="s">
        <v>31</v>
      </c>
      <c r="D35" s="21"/>
      <c r="E35" s="254"/>
      <c r="F35" s="21"/>
      <c r="G35" s="21"/>
      <c r="H35" s="21"/>
      <c r="I35" s="21"/>
      <c r="J35" s="21"/>
      <c r="K35" s="21"/>
      <c r="L35" s="21"/>
      <c r="M35" s="21"/>
      <c r="N35" s="21"/>
      <c r="O35" s="18"/>
    </row>
    <row r="36" spans="2:15" x14ac:dyDescent="0.35">
      <c r="B36" s="5"/>
      <c r="C36" s="23"/>
      <c r="D36" s="23"/>
      <c r="E36" s="253"/>
      <c r="F36" s="23"/>
      <c r="G36" s="23"/>
      <c r="H36" s="23"/>
      <c r="I36" s="23"/>
      <c r="J36" s="23"/>
      <c r="K36" s="23"/>
      <c r="L36" s="23"/>
      <c r="M36" s="23"/>
      <c r="N36" s="23"/>
      <c r="O36" s="18"/>
    </row>
    <row r="37" spans="2:15" ht="35.15" customHeight="1" x14ac:dyDescent="0.35">
      <c r="B37" s="5"/>
      <c r="C37" s="360"/>
      <c r="D37" s="360"/>
      <c r="E37" s="234" t="s">
        <v>25</v>
      </c>
      <c r="F37" s="58"/>
      <c r="G37" s="41" t="s">
        <v>26</v>
      </c>
      <c r="H37" s="41" t="s">
        <v>27</v>
      </c>
      <c r="I37" s="41" t="s">
        <v>28</v>
      </c>
      <c r="J37" s="23"/>
      <c r="K37" s="23"/>
      <c r="L37" s="23"/>
      <c r="M37" s="23"/>
      <c r="N37" s="23"/>
      <c r="O37" s="18"/>
    </row>
    <row r="38" spans="2:15" x14ac:dyDescent="0.35">
      <c r="B38" s="5"/>
      <c r="C38" s="361" t="s">
        <v>29</v>
      </c>
      <c r="D38" s="361"/>
      <c r="E38" s="42" t="s">
        <v>39</v>
      </c>
      <c r="F38" s="42"/>
      <c r="G38" s="42" t="s">
        <v>40</v>
      </c>
      <c r="H38" s="42" t="s">
        <v>41</v>
      </c>
      <c r="I38" s="42" t="s">
        <v>42</v>
      </c>
      <c r="J38" s="23"/>
      <c r="K38" s="23"/>
      <c r="L38" s="55"/>
      <c r="M38" s="23"/>
      <c r="N38" s="23"/>
      <c r="O38" s="18"/>
    </row>
    <row r="39" spans="2:15" x14ac:dyDescent="0.35">
      <c r="B39" s="5"/>
      <c r="C39" s="361" t="s">
        <v>30</v>
      </c>
      <c r="D39" s="361"/>
      <c r="E39" s="43"/>
      <c r="F39" s="43"/>
      <c r="G39" s="43"/>
      <c r="H39" s="43"/>
      <c r="I39" s="43"/>
      <c r="J39" s="23"/>
      <c r="K39" s="23"/>
      <c r="L39" s="23"/>
      <c r="M39" s="23"/>
      <c r="N39" s="23"/>
      <c r="O39" s="18"/>
    </row>
    <row r="40" spans="2:15" x14ac:dyDescent="0.35">
      <c r="B40" s="5"/>
      <c r="C40" s="44" t="s">
        <v>32</v>
      </c>
      <c r="D40" s="45"/>
      <c r="E40" s="46"/>
      <c r="F40" s="46"/>
      <c r="G40" s="46"/>
      <c r="H40" s="46"/>
      <c r="I40" s="46"/>
      <c r="J40" s="47"/>
      <c r="K40" s="47"/>
      <c r="L40" s="47"/>
      <c r="M40" s="47"/>
      <c r="N40" s="47"/>
      <c r="O40" s="18"/>
    </row>
    <row r="41" spans="2:15" ht="25.5" customHeight="1" x14ac:dyDescent="0.35">
      <c r="B41" s="5"/>
      <c r="C41" s="372" t="s">
        <v>44</v>
      </c>
      <c r="D41" s="372"/>
      <c r="E41" s="372"/>
      <c r="F41" s="372"/>
      <c r="G41" s="372"/>
      <c r="H41" s="372"/>
      <c r="I41" s="372"/>
      <c r="J41" s="372"/>
      <c r="K41" s="372"/>
      <c r="L41" s="372"/>
      <c r="M41" s="372"/>
      <c r="N41" s="23"/>
      <c r="O41" s="18"/>
    </row>
    <row r="42" spans="2:15" x14ac:dyDescent="0.35">
      <c r="B42" s="5"/>
      <c r="C42" s="23"/>
      <c r="D42" s="23"/>
      <c r="E42" s="253"/>
      <c r="F42" s="23"/>
      <c r="G42" s="23"/>
      <c r="H42" s="23"/>
      <c r="I42" s="23"/>
      <c r="J42" s="23"/>
      <c r="K42" s="23"/>
      <c r="L42" s="23"/>
      <c r="M42" s="23"/>
      <c r="N42" s="23"/>
      <c r="O42" s="18"/>
    </row>
    <row r="43" spans="2:15" ht="16" customHeight="1" x14ac:dyDescent="0.35">
      <c r="B43" s="5"/>
      <c r="C43" s="23"/>
      <c r="D43" s="24"/>
      <c r="E43" s="371" t="s">
        <v>10</v>
      </c>
      <c r="F43" s="358"/>
      <c r="G43" s="358"/>
      <c r="H43" s="358"/>
      <c r="I43" s="358"/>
      <c r="J43" s="358" t="s">
        <v>11</v>
      </c>
      <c r="K43" s="358"/>
      <c r="L43" s="358"/>
      <c r="M43" s="358"/>
      <c r="N43" s="359"/>
      <c r="O43" s="18"/>
    </row>
    <row r="44" spans="2:15" ht="18.649999999999999" customHeight="1" x14ac:dyDescent="0.35">
      <c r="B44" s="5"/>
      <c r="C44" s="362" t="s">
        <v>12</v>
      </c>
      <c r="D44" s="363"/>
      <c r="E44" s="364"/>
      <c r="F44" s="365"/>
      <c r="G44" s="365"/>
      <c r="H44" s="365"/>
      <c r="I44" s="365"/>
      <c r="J44" s="366"/>
      <c r="K44" s="366"/>
      <c r="L44" s="366"/>
      <c r="M44" s="366"/>
      <c r="N44" s="366"/>
      <c r="O44" s="18"/>
    </row>
    <row r="45" spans="2:15" ht="16.899999999999999" customHeight="1" x14ac:dyDescent="0.35">
      <c r="B45" s="5"/>
      <c r="C45" s="362" t="s">
        <v>13</v>
      </c>
      <c r="D45" s="363"/>
      <c r="E45" s="364"/>
      <c r="F45" s="365"/>
      <c r="G45" s="365"/>
      <c r="H45" s="365"/>
      <c r="I45" s="365"/>
      <c r="J45" s="366"/>
      <c r="K45" s="366"/>
      <c r="L45" s="366"/>
      <c r="M45" s="366"/>
      <c r="N45" s="366"/>
      <c r="O45" s="18"/>
    </row>
    <row r="46" spans="2:15" ht="52.15" customHeight="1" x14ac:dyDescent="0.35">
      <c r="B46" s="5"/>
      <c r="C46" s="362" t="s">
        <v>14</v>
      </c>
      <c r="D46" s="363"/>
      <c r="E46" s="364"/>
      <c r="F46" s="365"/>
      <c r="G46" s="365"/>
      <c r="H46" s="365"/>
      <c r="I46" s="365"/>
      <c r="J46" s="366"/>
      <c r="K46" s="366"/>
      <c r="L46" s="366"/>
      <c r="M46" s="366"/>
      <c r="N46" s="366"/>
      <c r="O46" s="18"/>
    </row>
    <row r="47" spans="2:15" ht="7.5" customHeight="1" thickBot="1" x14ac:dyDescent="0.4">
      <c r="B47" s="25"/>
      <c r="C47" s="26"/>
      <c r="D47" s="26"/>
      <c r="E47" s="255"/>
      <c r="F47" s="26"/>
      <c r="G47" s="26"/>
      <c r="H47" s="26"/>
      <c r="I47" s="26"/>
      <c r="J47" s="26"/>
      <c r="K47" s="26"/>
      <c r="L47" s="26"/>
      <c r="M47" s="26"/>
      <c r="N47" s="26"/>
      <c r="O47" s="27"/>
    </row>
  </sheetData>
  <mergeCells count="31">
    <mergeCell ref="D33:I33"/>
    <mergeCell ref="J33:L33"/>
    <mergeCell ref="E43:I43"/>
    <mergeCell ref="C41:M41"/>
    <mergeCell ref="J43:N43"/>
    <mergeCell ref="C37:D37"/>
    <mergeCell ref="C38:D38"/>
    <mergeCell ref="C39:D39"/>
    <mergeCell ref="C46:D46"/>
    <mergeCell ref="E46:I46"/>
    <mergeCell ref="J46:N46"/>
    <mergeCell ref="C44:D44"/>
    <mergeCell ref="E44:I44"/>
    <mergeCell ref="J44:N44"/>
    <mergeCell ref="C45:D45"/>
    <mergeCell ref="E45:I45"/>
    <mergeCell ref="J45:N45"/>
    <mergeCell ref="J31:L31"/>
    <mergeCell ref="D31:I31"/>
    <mergeCell ref="N31:N32"/>
    <mergeCell ref="J30:L30"/>
    <mergeCell ref="B2:O2"/>
    <mergeCell ref="C5:D5"/>
    <mergeCell ref="E5:N5"/>
    <mergeCell ref="C16:D16"/>
    <mergeCell ref="C30:I30"/>
    <mergeCell ref="C11:H11"/>
    <mergeCell ref="B3:O3"/>
    <mergeCell ref="I11:N11"/>
    <mergeCell ref="D32:I32"/>
    <mergeCell ref="J32:L32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K35"/>
  <sheetViews>
    <sheetView showGridLines="0" topLeftCell="A18" zoomScale="65" zoomScaleNormal="120" workbookViewId="0">
      <selection activeCell="H30" sqref="H30"/>
    </sheetView>
  </sheetViews>
  <sheetFormatPr baseColWidth="10" defaultRowHeight="15.5" x14ac:dyDescent="0.35"/>
  <cols>
    <col min="1" max="1" width="0.83203125" customWidth="1"/>
    <col min="2" max="2" width="1.33203125" customWidth="1"/>
    <col min="3" max="3" width="3.33203125" customWidth="1"/>
    <col min="4" max="4" width="53.83203125" customWidth="1"/>
    <col min="5" max="6" width="18.58203125" customWidth="1"/>
    <col min="7" max="7" width="14.83203125" customWidth="1"/>
    <col min="8" max="9" width="18.25" customWidth="1"/>
    <col min="10" max="10" width="7.58203125" customWidth="1"/>
    <col min="12" max="12" width="11.25" customWidth="1"/>
  </cols>
  <sheetData>
    <row r="1" spans="2:11" ht="5.5" customHeight="1" thickBot="1" x14ac:dyDescent="0.4">
      <c r="B1" s="1"/>
      <c r="C1" s="1"/>
      <c r="D1" s="1"/>
      <c r="E1" s="1"/>
      <c r="F1" s="1"/>
      <c r="G1" s="1"/>
      <c r="H1" s="1"/>
      <c r="I1" s="1"/>
      <c r="J1" s="1"/>
    </row>
    <row r="2" spans="2:11" ht="95.15" customHeight="1" thickBot="1" x14ac:dyDescent="0.4">
      <c r="B2" s="342" t="str">
        <f>'SYNTHESE TOTAL ESTIMATIF'!B2:N2</f>
        <v>Diagnostic, études et mise en œuvre de la stratégie culturelle de Porto Alegre (Brasil)
VIL-2024-0564</v>
      </c>
      <c r="C2" s="343"/>
      <c r="D2" s="343"/>
      <c r="E2" s="343"/>
      <c r="F2" s="343"/>
      <c r="G2" s="343"/>
      <c r="H2" s="343"/>
      <c r="I2" s="343"/>
      <c r="J2" s="344"/>
    </row>
    <row r="3" spans="2:11" ht="27" customHeight="1" thickBot="1" x14ac:dyDescent="0.4">
      <c r="B3" s="54"/>
      <c r="C3" s="356" t="s">
        <v>37</v>
      </c>
      <c r="D3" s="343"/>
      <c r="E3" s="343"/>
      <c r="F3" s="343"/>
      <c r="G3" s="343"/>
      <c r="H3" s="343"/>
      <c r="I3" s="343"/>
      <c r="J3" s="344"/>
    </row>
    <row r="4" spans="2:11" ht="9.75" customHeight="1" x14ac:dyDescent="0.35">
      <c r="B4" s="2"/>
      <c r="C4" s="3"/>
      <c r="D4" s="3"/>
      <c r="E4" s="3"/>
      <c r="F4" s="3"/>
      <c r="G4" s="3"/>
      <c r="H4" s="3"/>
      <c r="I4" s="3"/>
      <c r="J4" s="4"/>
    </row>
    <row r="5" spans="2:11" ht="23.5" customHeight="1" x14ac:dyDescent="0.35">
      <c r="B5" s="5"/>
      <c r="C5" s="345" t="s">
        <v>0</v>
      </c>
      <c r="D5" s="345"/>
      <c r="E5" s="346"/>
      <c r="F5" s="346"/>
      <c r="G5" s="346"/>
      <c r="H5" s="346"/>
      <c r="I5" s="224"/>
      <c r="J5" s="6"/>
      <c r="K5" s="7"/>
    </row>
    <row r="6" spans="2:11" s="7" customFormat="1" ht="6" customHeight="1" x14ac:dyDescent="0.35">
      <c r="B6" s="8"/>
      <c r="C6" s="9"/>
      <c r="D6" s="9"/>
      <c r="E6" s="9"/>
      <c r="F6" s="9"/>
      <c r="G6" s="9"/>
      <c r="H6" s="10"/>
      <c r="I6" s="10"/>
      <c r="J6" s="6"/>
    </row>
    <row r="7" spans="2:11" s="7" customFormat="1" ht="21.75" customHeight="1" x14ac:dyDescent="0.35">
      <c r="B7" s="8"/>
      <c r="C7" s="28" t="s">
        <v>16</v>
      </c>
      <c r="D7" s="29"/>
      <c r="E7" s="29"/>
      <c r="F7" s="29"/>
      <c r="G7" s="29"/>
      <c r="H7" s="29"/>
      <c r="I7" s="29"/>
      <c r="J7" s="6"/>
    </row>
    <row r="8" spans="2:11" s="7" customFormat="1" ht="22.5" customHeight="1" x14ac:dyDescent="0.35">
      <c r="B8" s="8"/>
      <c r="C8" s="379" t="s">
        <v>17</v>
      </c>
      <c r="D8" s="379"/>
      <c r="E8" s="379"/>
      <c r="F8" s="379"/>
      <c r="G8" s="379"/>
      <c r="H8" s="379"/>
      <c r="I8" s="225"/>
      <c r="J8" s="6"/>
    </row>
    <row r="9" spans="2:11" ht="10.5" customHeight="1" x14ac:dyDescent="0.35">
      <c r="B9" s="5"/>
      <c r="C9" s="1"/>
      <c r="D9" s="1"/>
      <c r="E9" s="1"/>
      <c r="F9" s="1"/>
      <c r="G9" s="1"/>
      <c r="H9" s="12"/>
      <c r="I9" s="12"/>
      <c r="J9" s="13"/>
      <c r="K9" s="7"/>
    </row>
    <row r="10" spans="2:11" ht="20.25" customHeight="1" x14ac:dyDescent="0.35">
      <c r="B10" s="5"/>
      <c r="C10" s="14" t="s">
        <v>2</v>
      </c>
      <c r="D10" s="15"/>
      <c r="E10" s="15"/>
      <c r="F10" s="15"/>
      <c r="G10" s="15"/>
      <c r="H10" s="15"/>
      <c r="I10" s="15"/>
      <c r="J10" s="13"/>
      <c r="K10" s="7"/>
    </row>
    <row r="11" spans="2:11" ht="7.5" customHeight="1" x14ac:dyDescent="0.35">
      <c r="B11" s="5"/>
      <c r="C11" s="1"/>
      <c r="D11" s="1"/>
      <c r="E11" s="1"/>
      <c r="F11" s="1"/>
      <c r="G11" s="1"/>
      <c r="H11" s="12"/>
      <c r="I11" s="12"/>
      <c r="J11" s="13"/>
      <c r="K11" s="7"/>
    </row>
    <row r="12" spans="2:11" ht="31.5" customHeight="1" thickBot="1" x14ac:dyDescent="0.4">
      <c r="B12" s="5"/>
      <c r="C12" s="347" t="s">
        <v>4</v>
      </c>
      <c r="D12" s="348"/>
      <c r="E12" s="16" t="s">
        <v>5</v>
      </c>
      <c r="F12" s="16" t="s">
        <v>6</v>
      </c>
      <c r="G12" s="16" t="s">
        <v>18</v>
      </c>
      <c r="H12" s="16" t="s">
        <v>45</v>
      </c>
      <c r="I12" s="16" t="s">
        <v>118</v>
      </c>
      <c r="J12" s="18"/>
    </row>
    <row r="13" spans="2:11" ht="31.5" customHeight="1" thickBot="1" x14ac:dyDescent="0.4">
      <c r="B13" s="5"/>
      <c r="C13" s="387"/>
      <c r="D13" s="232" t="str">
        <f>BPU!D17</f>
        <v>Coordenador Senior</v>
      </c>
      <c r="E13" s="38">
        <f>BPU!G15</f>
        <v>0</v>
      </c>
      <c r="F13" s="38">
        <f>BPU!H15</f>
        <v>0</v>
      </c>
      <c r="G13" s="269">
        <v>10</v>
      </c>
      <c r="H13" s="240"/>
      <c r="I13" s="240"/>
      <c r="J13" s="18"/>
    </row>
    <row r="14" spans="2:11" ht="31.5" customHeight="1" thickBot="1" x14ac:dyDescent="0.4">
      <c r="B14" s="5"/>
      <c r="C14" s="387"/>
      <c r="D14" s="232" t="str">
        <f>BPU!D18</f>
        <v>Especialista em Turismo Senior</v>
      </c>
      <c r="E14" s="38" t="str">
        <f>BPU!G16</f>
        <v>TAUX JOURNALIER 
EN € HT</v>
      </c>
      <c r="F14" s="38" t="str">
        <f>BPU!H16</f>
        <v>TAUX JOURNALIER 
EN € TTC</v>
      </c>
      <c r="G14" s="269">
        <v>10</v>
      </c>
      <c r="H14" s="240"/>
      <c r="I14" s="240"/>
      <c r="J14" s="18"/>
    </row>
    <row r="15" spans="2:11" ht="35.15" customHeight="1" thickBot="1" x14ac:dyDescent="0.4">
      <c r="B15" s="5"/>
      <c r="C15" s="37"/>
      <c r="D15" s="232" t="str">
        <f>BPU!D19</f>
        <v>Especialista em Comunicação/ Marketing Senior</v>
      </c>
      <c r="E15" s="38">
        <f>BPU!G17</f>
        <v>0</v>
      </c>
      <c r="F15" s="38">
        <f>BPU!H17</f>
        <v>0</v>
      </c>
      <c r="G15" s="269">
        <v>10</v>
      </c>
      <c r="H15" s="233">
        <f>E15*G15</f>
        <v>0</v>
      </c>
      <c r="I15" s="233">
        <f>F15*G15</f>
        <v>0</v>
      </c>
      <c r="J15" s="18"/>
    </row>
    <row r="16" spans="2:11" ht="35.15" customHeight="1" thickBot="1" x14ac:dyDescent="0.4">
      <c r="B16" s="5"/>
      <c r="C16" s="37"/>
      <c r="D16" s="232" t="str">
        <f>BPU!D20</f>
        <v>Especialista em Análise de Mercado Senior</v>
      </c>
      <c r="E16" s="38">
        <f>BPU!G18</f>
        <v>0</v>
      </c>
      <c r="F16" s="38">
        <f>BPU!H18</f>
        <v>0</v>
      </c>
      <c r="G16" s="269">
        <v>2</v>
      </c>
      <c r="H16" s="233">
        <f t="shared" ref="H16:H22" si="0">E16*G16</f>
        <v>0</v>
      </c>
      <c r="I16" s="233">
        <f t="shared" ref="I16:I22" si="1">F16*G16</f>
        <v>0</v>
      </c>
      <c r="J16" s="18"/>
    </row>
    <row r="17" spans="2:10" ht="35.15" customHeight="1" thickBot="1" x14ac:dyDescent="0.4">
      <c r="B17" s="5"/>
      <c r="C17" s="37"/>
      <c r="D17" s="232" t="str">
        <f>BPU!D21</f>
        <v>Especialista Cultura Senior</v>
      </c>
      <c r="E17" s="38">
        <f>BPU!G19</f>
        <v>0</v>
      </c>
      <c r="F17" s="38">
        <f>BPU!H19</f>
        <v>0</v>
      </c>
      <c r="G17" s="269">
        <v>5</v>
      </c>
      <c r="H17" s="233">
        <f t="shared" si="0"/>
        <v>0</v>
      </c>
      <c r="I17" s="233">
        <f t="shared" si="1"/>
        <v>0</v>
      </c>
      <c r="J17" s="18"/>
    </row>
    <row r="18" spans="2:10" ht="35.15" customHeight="1" thickBot="1" x14ac:dyDescent="0.4">
      <c r="B18" s="5"/>
      <c r="C18" s="37"/>
      <c r="D18" s="232" t="str">
        <f>BPU!D22</f>
        <v>Tecnologia da Informação/ Analista de Sistemas Junior</v>
      </c>
      <c r="E18" s="38">
        <f>BPU!G22</f>
        <v>0</v>
      </c>
      <c r="F18" s="38">
        <f>BPU!H22</f>
        <v>0</v>
      </c>
      <c r="G18" s="269">
        <v>10</v>
      </c>
      <c r="H18" s="233">
        <f t="shared" si="0"/>
        <v>0</v>
      </c>
      <c r="I18" s="233">
        <f t="shared" si="1"/>
        <v>0</v>
      </c>
      <c r="J18" s="18"/>
    </row>
    <row r="19" spans="2:10" ht="35.15" customHeight="1" thickBot="1" x14ac:dyDescent="0.4">
      <c r="B19" s="5"/>
      <c r="C19" s="37"/>
      <c r="D19" s="232" t="str">
        <f>BPU!D23</f>
        <v>Arquitetura e Urbanismo Junior</v>
      </c>
      <c r="E19" s="38">
        <f>BPU!G23</f>
        <v>0</v>
      </c>
      <c r="F19" s="38">
        <f>BPU!H23</f>
        <v>0</v>
      </c>
      <c r="G19" s="269">
        <v>10</v>
      </c>
      <c r="H19" s="233">
        <f t="shared" si="0"/>
        <v>0</v>
      </c>
      <c r="I19" s="233">
        <f t="shared" si="1"/>
        <v>0</v>
      </c>
      <c r="J19" s="18"/>
    </row>
    <row r="20" spans="2:10" ht="35.15" customHeight="1" thickBot="1" x14ac:dyDescent="0.4">
      <c r="B20" s="5"/>
      <c r="C20" s="37"/>
      <c r="D20" s="232" t="str">
        <f>BPU!D24</f>
        <v>Advogado Junior</v>
      </c>
      <c r="E20" s="38">
        <f>BPU!G24</f>
        <v>0</v>
      </c>
      <c r="F20" s="38">
        <f>BPU!H24</f>
        <v>0</v>
      </c>
      <c r="G20" s="269">
        <v>2</v>
      </c>
      <c r="H20" s="233">
        <f t="shared" si="0"/>
        <v>0</v>
      </c>
      <c r="I20" s="233">
        <f t="shared" si="1"/>
        <v>0</v>
      </c>
      <c r="J20" s="18"/>
    </row>
    <row r="21" spans="2:10" ht="35.15" customHeight="1" thickBot="1" x14ac:dyDescent="0.4">
      <c r="B21" s="5"/>
      <c r="C21" s="37"/>
      <c r="D21" s="232" t="str">
        <f>BPU!D25</f>
        <v>Especialista em Políticas Públicas Junior</v>
      </c>
      <c r="E21" s="38">
        <f>BPU!G25</f>
        <v>0</v>
      </c>
      <c r="F21" s="38">
        <f>BPU!H25</f>
        <v>0</v>
      </c>
      <c r="G21" s="269">
        <v>5</v>
      </c>
      <c r="H21" s="233">
        <f t="shared" si="0"/>
        <v>0</v>
      </c>
      <c r="I21" s="233">
        <f t="shared" si="1"/>
        <v>0</v>
      </c>
      <c r="J21" s="18"/>
    </row>
    <row r="22" spans="2:10" ht="35.15" customHeight="1" x14ac:dyDescent="0.35">
      <c r="B22" s="5"/>
      <c r="C22" s="37"/>
      <c r="D22" s="232" t="str">
        <f>BPU!D26</f>
        <v>Designer Junior</v>
      </c>
      <c r="E22" s="38">
        <f>BPU!G26</f>
        <v>0</v>
      </c>
      <c r="F22" s="38">
        <f>BPU!H26</f>
        <v>0</v>
      </c>
      <c r="G22" s="269">
        <v>10</v>
      </c>
      <c r="H22" s="233">
        <f t="shared" si="0"/>
        <v>0</v>
      </c>
      <c r="I22" s="233">
        <f t="shared" si="1"/>
        <v>0</v>
      </c>
      <c r="J22" s="18"/>
    </row>
    <row r="23" spans="2:10" ht="24" customHeight="1" x14ac:dyDescent="0.35">
      <c r="B23" s="5"/>
      <c r="C23" s="264"/>
      <c r="D23" s="264"/>
      <c r="E23" s="264"/>
      <c r="F23" s="264"/>
      <c r="G23" s="264"/>
      <c r="H23" s="233">
        <f>SUM(H15:H22)</f>
        <v>0</v>
      </c>
      <c r="I23" s="233">
        <f>SUM(I15:I22)</f>
        <v>0</v>
      </c>
      <c r="J23" s="18"/>
    </row>
    <row r="24" spans="2:10" ht="19.75" customHeight="1" x14ac:dyDescent="0.35">
      <c r="B24" s="5"/>
      <c r="C24" s="14" t="s">
        <v>128</v>
      </c>
      <c r="D24" s="21"/>
      <c r="E24" s="21"/>
      <c r="F24" s="21"/>
      <c r="G24" s="21"/>
      <c r="H24" s="21"/>
      <c r="J24" s="18"/>
    </row>
    <row r="25" spans="2:10" ht="7.5" customHeight="1" x14ac:dyDescent="0.35">
      <c r="B25" s="5"/>
      <c r="C25" s="20"/>
      <c r="D25" s="20"/>
      <c r="E25" s="20"/>
      <c r="F25" s="20"/>
      <c r="G25" s="20"/>
      <c r="H25" s="20"/>
      <c r="J25" s="18"/>
    </row>
    <row r="26" spans="2:10" ht="8.25" customHeight="1" x14ac:dyDescent="0.35">
      <c r="B26" s="5"/>
      <c r="C26" s="23"/>
      <c r="D26" s="23"/>
      <c r="E26" s="23"/>
      <c r="F26" s="23"/>
      <c r="G26" s="23"/>
      <c r="H26" s="23"/>
      <c r="J26" s="18"/>
    </row>
    <row r="27" spans="2:10" ht="27.25" customHeight="1" x14ac:dyDescent="0.35">
      <c r="B27" s="5"/>
      <c r="C27" t="s">
        <v>134</v>
      </c>
      <c r="J27" s="18"/>
    </row>
    <row r="28" spans="2:10" ht="8.25" customHeight="1" x14ac:dyDescent="0.35">
      <c r="B28" s="5"/>
      <c r="C28" s="23"/>
      <c r="D28" s="23"/>
      <c r="E28" s="23"/>
      <c r="F28" s="23"/>
      <c r="G28" s="23"/>
      <c r="H28" s="39"/>
      <c r="J28" s="18"/>
    </row>
    <row r="29" spans="2:10" ht="30" customHeight="1" x14ac:dyDescent="0.35">
      <c r="B29" s="5"/>
      <c r="C29" s="376" t="s">
        <v>20</v>
      </c>
      <c r="D29" s="376"/>
      <c r="E29" s="376"/>
      <c r="F29" s="376"/>
      <c r="G29" s="376"/>
      <c r="H29" s="40">
        <f>H23</f>
        <v>0</v>
      </c>
      <c r="J29" s="18"/>
    </row>
    <row r="30" spans="2:10" ht="8.25" customHeight="1" x14ac:dyDescent="0.35">
      <c r="B30" s="5"/>
      <c r="C30" s="23"/>
      <c r="D30" s="23"/>
      <c r="E30" s="23"/>
      <c r="F30" s="23"/>
      <c r="G30" s="23"/>
      <c r="H30" s="23"/>
      <c r="J30" s="18"/>
    </row>
    <row r="31" spans="2:10" ht="16" customHeight="1" x14ac:dyDescent="0.35">
      <c r="B31" s="5"/>
      <c r="C31" s="30"/>
      <c r="D31" s="31"/>
      <c r="E31" s="377" t="s">
        <v>10</v>
      </c>
      <c r="F31" s="378"/>
      <c r="G31" s="378"/>
      <c r="H31" s="378"/>
      <c r="J31" s="18"/>
    </row>
    <row r="32" spans="2:10" ht="12" customHeight="1" x14ac:dyDescent="0.35">
      <c r="B32" s="5"/>
      <c r="C32" s="373" t="s">
        <v>12</v>
      </c>
      <c r="D32" s="374"/>
      <c r="E32" s="375"/>
      <c r="F32" s="375"/>
      <c r="G32" s="375"/>
      <c r="H32" s="375"/>
      <c r="J32" s="18"/>
    </row>
    <row r="33" spans="2:10" ht="12" customHeight="1" x14ac:dyDescent="0.35">
      <c r="B33" s="5"/>
      <c r="C33" s="373" t="s">
        <v>13</v>
      </c>
      <c r="D33" s="374"/>
      <c r="E33" s="375"/>
      <c r="F33" s="375"/>
      <c r="G33" s="375"/>
      <c r="H33" s="375"/>
      <c r="I33" s="228"/>
      <c r="J33" s="18"/>
    </row>
    <row r="34" spans="2:10" ht="40.5" customHeight="1" x14ac:dyDescent="0.35">
      <c r="B34" s="5"/>
      <c r="C34" s="373" t="s">
        <v>14</v>
      </c>
      <c r="D34" s="374"/>
      <c r="E34" s="375"/>
      <c r="F34" s="375"/>
      <c r="G34" s="375"/>
      <c r="H34" s="375"/>
      <c r="I34" s="228"/>
      <c r="J34" s="18"/>
    </row>
    <row r="35" spans="2:10" ht="5.5" customHeight="1" thickBot="1" x14ac:dyDescent="0.4">
      <c r="B35" s="25"/>
      <c r="C35" s="26"/>
      <c r="D35" s="26"/>
      <c r="E35" s="26"/>
      <c r="F35" s="26"/>
      <c r="G35" s="26"/>
      <c r="H35" s="26"/>
      <c r="I35" s="26"/>
      <c r="J35" s="27"/>
    </row>
  </sheetData>
  <mergeCells count="14">
    <mergeCell ref="B2:J2"/>
    <mergeCell ref="C5:D5"/>
    <mergeCell ref="E5:H5"/>
    <mergeCell ref="C8:H8"/>
    <mergeCell ref="C12:D12"/>
    <mergeCell ref="C3:J3"/>
    <mergeCell ref="C34:D34"/>
    <mergeCell ref="E34:H34"/>
    <mergeCell ref="C29:G29"/>
    <mergeCell ref="E31:H31"/>
    <mergeCell ref="C32:D32"/>
    <mergeCell ref="E32:H32"/>
    <mergeCell ref="C33:D33"/>
    <mergeCell ref="E33:H33"/>
  </mergeCells>
  <pageMargins left="0.51181102362204722" right="0.51181102362204722" top="0.55118110236220474" bottom="0.55118110236220474" header="0.31496062992125984" footer="0.31496062992125984"/>
  <pageSetup paperSize="9" scale="85" orientation="portrait" r:id="rId1"/>
  <drawing r:id="rId2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6699"/>
  </sheetPr>
  <dimension ref="B1:O21"/>
  <sheetViews>
    <sheetView showGridLines="0" tabSelected="1" zoomScale="66" zoomScaleNormal="55" zoomScaleSheetLayoutView="25" workbookViewId="0">
      <selection activeCell="D10" sqref="D10:G10"/>
    </sheetView>
  </sheetViews>
  <sheetFormatPr baseColWidth="10" defaultRowHeight="15.5" x14ac:dyDescent="0.35"/>
  <cols>
    <col min="1" max="1" width="1.25" customWidth="1"/>
    <col min="2" max="2" width="1.33203125" customWidth="1"/>
    <col min="3" max="3" width="3.33203125" customWidth="1"/>
    <col min="4" max="4" width="29.08203125" customWidth="1"/>
    <col min="5" max="6" width="15.75" customWidth="1"/>
    <col min="7" max="7" width="15.5" customWidth="1"/>
    <col min="8" max="8" width="25.25" customWidth="1"/>
    <col min="9" max="9" width="14.33203125" customWidth="1"/>
    <col min="10" max="10" width="17.75" customWidth="1"/>
    <col min="11" max="11" width="18.5" customWidth="1"/>
    <col min="12" max="12" width="0.75" customWidth="1"/>
    <col min="13" max="13" width="17.33203125" customWidth="1"/>
    <col min="14" max="14" width="1.5" customWidth="1"/>
    <col min="16" max="16" width="11.25" customWidth="1"/>
  </cols>
  <sheetData>
    <row r="1" spans="2:15" ht="10.15" customHeight="1" thickBot="1" x14ac:dyDescent="0.4">
      <c r="B1" s="1"/>
      <c r="C1" s="1"/>
      <c r="D1" s="1"/>
      <c r="E1" s="1"/>
      <c r="F1" s="1"/>
      <c r="G1" s="1"/>
      <c r="H1" s="1"/>
      <c r="I1" s="1"/>
      <c r="J1" s="1"/>
      <c r="K1" s="1"/>
      <c r="L1" s="1"/>
      <c r="M1" s="1"/>
      <c r="N1" s="1"/>
    </row>
    <row r="2" spans="2:15" ht="122.15" customHeight="1" thickBot="1" x14ac:dyDescent="0.4">
      <c r="B2" s="342" t="s">
        <v>137</v>
      </c>
      <c r="C2" s="343"/>
      <c r="D2" s="343"/>
      <c r="E2" s="343"/>
      <c r="F2" s="343"/>
      <c r="G2" s="343"/>
      <c r="H2" s="343"/>
      <c r="I2" s="343"/>
      <c r="J2" s="343"/>
      <c r="K2" s="343"/>
      <c r="L2" s="343"/>
      <c r="M2" s="343"/>
      <c r="N2" s="344"/>
    </row>
    <row r="3" spans="2:15" ht="34.5" customHeight="1" thickBot="1" x14ac:dyDescent="0.4">
      <c r="B3" s="54"/>
      <c r="C3" s="356" t="s">
        <v>38</v>
      </c>
      <c r="D3" s="356"/>
      <c r="E3" s="356"/>
      <c r="F3" s="356"/>
      <c r="G3" s="356"/>
      <c r="H3" s="356"/>
      <c r="I3" s="356"/>
      <c r="J3" s="356"/>
      <c r="K3" s="356"/>
      <c r="L3" s="356"/>
      <c r="M3" s="356"/>
      <c r="N3" s="357"/>
    </row>
    <row r="4" spans="2:15" ht="18.75" customHeight="1" x14ac:dyDescent="0.35">
      <c r="B4" s="2"/>
      <c r="C4" s="3"/>
      <c r="D4" s="3"/>
      <c r="E4" s="3"/>
      <c r="F4" s="3"/>
      <c r="G4" s="3"/>
      <c r="H4" s="3"/>
      <c r="I4" s="3"/>
      <c r="J4" s="3"/>
      <c r="K4" s="3"/>
      <c r="L4" s="3"/>
      <c r="M4" s="3"/>
      <c r="N4" s="4"/>
    </row>
    <row r="5" spans="2:15" ht="31.5" customHeight="1" x14ac:dyDescent="0.35">
      <c r="B5" s="5"/>
      <c r="C5" s="345" t="s">
        <v>0</v>
      </c>
      <c r="D5" s="345"/>
      <c r="E5" s="346"/>
      <c r="F5" s="346"/>
      <c r="G5" s="346"/>
      <c r="H5" s="346"/>
      <c r="I5" s="346"/>
      <c r="J5" s="346"/>
      <c r="K5" s="346"/>
      <c r="L5" s="346"/>
      <c r="M5" s="346"/>
      <c r="N5" s="6"/>
      <c r="O5" s="7"/>
    </row>
    <row r="6" spans="2:15" s="7" customFormat="1" ht="6" customHeight="1" x14ac:dyDescent="0.35">
      <c r="B6" s="8"/>
      <c r="C6" s="9"/>
      <c r="D6" s="9"/>
      <c r="E6" s="9"/>
      <c r="F6" s="9"/>
      <c r="G6" s="9"/>
      <c r="H6" s="9"/>
      <c r="I6" s="9"/>
      <c r="J6" s="9"/>
      <c r="K6" s="10"/>
      <c r="L6" s="10"/>
      <c r="M6" s="10"/>
      <c r="N6" s="6"/>
    </row>
    <row r="7" spans="2:15" s="7" customFormat="1" ht="33" customHeight="1" x14ac:dyDescent="0.35">
      <c r="B7" s="8"/>
      <c r="C7" s="48" t="s">
        <v>16</v>
      </c>
      <c r="D7" s="11"/>
      <c r="E7" s="11"/>
      <c r="F7" s="11"/>
      <c r="G7" s="11"/>
      <c r="H7" s="11"/>
      <c r="I7" s="11"/>
      <c r="J7" s="11"/>
      <c r="K7" s="11"/>
      <c r="L7" s="11"/>
      <c r="M7" s="11"/>
      <c r="N7" s="6"/>
    </row>
    <row r="8" spans="2:15" s="7" customFormat="1" ht="23.5" customHeight="1" x14ac:dyDescent="0.35">
      <c r="B8" s="8"/>
      <c r="C8" s="265" t="s">
        <v>35</v>
      </c>
      <c r="D8" s="11"/>
      <c r="E8" s="11"/>
      <c r="F8" s="11"/>
      <c r="G8" s="11"/>
      <c r="H8" s="11"/>
      <c r="I8" s="11"/>
      <c r="J8" s="11"/>
      <c r="K8" s="11"/>
      <c r="L8" s="11"/>
      <c r="M8" s="11"/>
      <c r="N8" s="6"/>
    </row>
    <row r="9" spans="2:15" s="7" customFormat="1" ht="23.5" customHeight="1" x14ac:dyDescent="0.35">
      <c r="B9" s="8"/>
      <c r="C9" s="49"/>
      <c r="D9" s="11"/>
      <c r="E9" s="11"/>
      <c r="F9" s="11"/>
      <c r="G9" s="11"/>
      <c r="H9" s="53" t="s">
        <v>133</v>
      </c>
      <c r="I9" s="11"/>
      <c r="J9" s="11"/>
      <c r="K9" s="11"/>
      <c r="L9" s="11"/>
      <c r="M9" s="11"/>
      <c r="N9" s="6"/>
    </row>
    <row r="10" spans="2:15" s="7" customFormat="1" ht="23.5" customHeight="1" x14ac:dyDescent="0.35">
      <c r="B10" s="8"/>
      <c r="C10" s="49"/>
      <c r="D10" s="376" t="s">
        <v>33</v>
      </c>
      <c r="E10" s="376"/>
      <c r="F10" s="376"/>
      <c r="G10" s="380"/>
      <c r="H10" s="50">
        <f>DPGF!E84</f>
        <v>0</v>
      </c>
      <c r="I10" s="11"/>
      <c r="J10" s="11"/>
      <c r="K10" s="11"/>
      <c r="L10" s="11"/>
      <c r="M10" s="11"/>
      <c r="N10" s="6"/>
    </row>
    <row r="11" spans="2:15" s="7" customFormat="1" ht="23.5" customHeight="1" thickBot="1" x14ac:dyDescent="0.4">
      <c r="B11" s="8"/>
      <c r="C11" s="49"/>
      <c r="D11" s="381" t="s">
        <v>20</v>
      </c>
      <c r="E11" s="381"/>
      <c r="F11" s="381"/>
      <c r="G11" s="382"/>
      <c r="H11" s="51">
        <f>DQE!H29</f>
        <v>0</v>
      </c>
      <c r="I11" s="11"/>
      <c r="J11" s="11"/>
      <c r="K11" s="11"/>
      <c r="L11" s="11"/>
      <c r="M11" s="11"/>
      <c r="N11" s="6"/>
    </row>
    <row r="12" spans="2:15" s="7" customFormat="1" ht="23.5" customHeight="1" thickBot="1" x14ac:dyDescent="0.4">
      <c r="B12" s="8"/>
      <c r="C12" s="49"/>
      <c r="D12" s="383" t="s">
        <v>34</v>
      </c>
      <c r="E12" s="384"/>
      <c r="F12" s="384"/>
      <c r="G12" s="385"/>
      <c r="H12" s="52">
        <f>H10+H11</f>
        <v>0</v>
      </c>
      <c r="I12" s="11"/>
      <c r="J12" s="11"/>
      <c r="K12" s="11"/>
      <c r="L12" s="11"/>
      <c r="M12" s="11"/>
      <c r="N12" s="6"/>
    </row>
    <row r="13" spans="2:15" s="7" customFormat="1" ht="23.5" customHeight="1" x14ac:dyDescent="0.35">
      <c r="B13" s="8"/>
      <c r="C13" s="11"/>
      <c r="D13" s="11"/>
      <c r="E13" s="11"/>
      <c r="F13" s="11"/>
      <c r="G13" s="11"/>
      <c r="H13" s="11"/>
      <c r="I13" s="11"/>
      <c r="J13" s="11"/>
      <c r="K13" s="11"/>
      <c r="L13" s="11"/>
      <c r="M13" s="11"/>
      <c r="N13" s="6"/>
    </row>
    <row r="14" spans="2:15" s="7" customFormat="1" ht="23.5" customHeight="1" x14ac:dyDescent="0.35">
      <c r="B14" s="8"/>
      <c r="C14" s="11"/>
      <c r="D14" s="11"/>
      <c r="E14" s="11"/>
      <c r="F14" s="11"/>
      <c r="G14" s="11"/>
      <c r="H14" s="11"/>
      <c r="I14" s="11"/>
      <c r="J14" s="11"/>
      <c r="K14" s="11"/>
      <c r="L14" s="11"/>
      <c r="M14" s="11"/>
      <c r="N14" s="6"/>
    </row>
    <row r="15" spans="2:15" ht="7.5" customHeight="1" x14ac:dyDescent="0.35">
      <c r="B15" s="5"/>
      <c r="C15" s="1"/>
      <c r="D15" s="1"/>
      <c r="E15" s="1"/>
      <c r="F15" s="1"/>
      <c r="G15" s="1"/>
      <c r="H15" s="1"/>
      <c r="I15" s="1"/>
      <c r="J15" s="1"/>
      <c r="K15" s="12"/>
      <c r="L15" s="12"/>
      <c r="M15" s="12"/>
      <c r="N15" s="13"/>
      <c r="O15" s="7"/>
    </row>
    <row r="16" spans="2:15" x14ac:dyDescent="0.35">
      <c r="B16" s="5"/>
      <c r="C16" s="23"/>
      <c r="D16" s="23"/>
      <c r="E16" s="23"/>
      <c r="F16" s="23"/>
      <c r="G16" s="23"/>
      <c r="H16" s="23"/>
      <c r="I16" s="23"/>
      <c r="J16" s="23"/>
      <c r="K16" s="23"/>
      <c r="L16" s="23"/>
      <c r="M16" s="23"/>
      <c r="N16" s="18"/>
    </row>
    <row r="17" spans="2:14" ht="16" customHeight="1" x14ac:dyDescent="0.35">
      <c r="B17" s="5"/>
      <c r="C17" s="23"/>
      <c r="D17" s="24"/>
      <c r="E17" s="371" t="s">
        <v>10</v>
      </c>
      <c r="F17" s="358"/>
      <c r="G17" s="358"/>
      <c r="H17" s="358"/>
      <c r="I17" s="358"/>
      <c r="J17" s="358" t="s">
        <v>11</v>
      </c>
      <c r="K17" s="358"/>
      <c r="L17" s="358"/>
      <c r="M17" s="359"/>
      <c r="N17" s="18"/>
    </row>
    <row r="18" spans="2:14" ht="18.649999999999999" customHeight="1" x14ac:dyDescent="0.35">
      <c r="B18" s="5"/>
      <c r="C18" s="362" t="s">
        <v>12</v>
      </c>
      <c r="D18" s="363"/>
      <c r="E18" s="364"/>
      <c r="F18" s="365"/>
      <c r="G18" s="365"/>
      <c r="H18" s="365"/>
      <c r="I18" s="365"/>
      <c r="J18" s="366"/>
      <c r="K18" s="366"/>
      <c r="L18" s="366"/>
      <c r="M18" s="366"/>
      <c r="N18" s="18"/>
    </row>
    <row r="19" spans="2:14" ht="16.899999999999999" customHeight="1" x14ac:dyDescent="0.35">
      <c r="B19" s="5"/>
      <c r="C19" s="362" t="s">
        <v>13</v>
      </c>
      <c r="D19" s="363"/>
      <c r="E19" s="364"/>
      <c r="F19" s="365"/>
      <c r="G19" s="365"/>
      <c r="H19" s="365"/>
      <c r="I19" s="365"/>
      <c r="J19" s="366"/>
      <c r="K19" s="366"/>
      <c r="L19" s="366"/>
      <c r="M19" s="366"/>
      <c r="N19" s="18"/>
    </row>
    <row r="20" spans="2:14" ht="52.15" customHeight="1" x14ac:dyDescent="0.35">
      <c r="B20" s="5"/>
      <c r="C20" s="362" t="s">
        <v>14</v>
      </c>
      <c r="D20" s="363"/>
      <c r="E20" s="364"/>
      <c r="F20" s="365"/>
      <c r="G20" s="365"/>
      <c r="H20" s="365"/>
      <c r="I20" s="365"/>
      <c r="J20" s="366"/>
      <c r="K20" s="366"/>
      <c r="L20" s="366"/>
      <c r="M20" s="366"/>
      <c r="N20" s="18"/>
    </row>
    <row r="21" spans="2:14" ht="7.5" customHeight="1" thickBot="1" x14ac:dyDescent="0.4">
      <c r="B21" s="25"/>
      <c r="C21" s="26"/>
      <c r="D21" s="26"/>
      <c r="E21" s="26"/>
      <c r="F21" s="26"/>
      <c r="G21" s="26"/>
      <c r="H21" s="26"/>
      <c r="I21" s="26"/>
      <c r="J21" s="26"/>
      <c r="K21" s="26"/>
      <c r="L21" s="26"/>
      <c r="M21" s="26"/>
      <c r="N21" s="27"/>
    </row>
  </sheetData>
  <mergeCells count="18">
    <mergeCell ref="C3:N3"/>
    <mergeCell ref="B2:N2"/>
    <mergeCell ref="C5:D5"/>
    <mergeCell ref="E5:M5"/>
    <mergeCell ref="J19:M19"/>
    <mergeCell ref="D10:G10"/>
    <mergeCell ref="D11:G11"/>
    <mergeCell ref="D12:G12"/>
    <mergeCell ref="C20:D20"/>
    <mergeCell ref="E20:I20"/>
    <mergeCell ref="J20:M20"/>
    <mergeCell ref="E17:I17"/>
    <mergeCell ref="J17:M17"/>
    <mergeCell ref="C18:D18"/>
    <mergeCell ref="E18:I18"/>
    <mergeCell ref="J18:M18"/>
    <mergeCell ref="C19:D19"/>
    <mergeCell ref="E19:I19"/>
  </mergeCells>
  <pageMargins left="0.51181102362204722" right="0.51181102362204722" top="0.55118110236220474" bottom="0.55118110236220474" header="0.31496062992125984" footer="0.31496062992125984"/>
  <pageSetup paperSize="9" scale="60"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DPGF</vt:lpstr>
      <vt:lpstr>BPU</vt:lpstr>
      <vt:lpstr>DQE</vt:lpstr>
      <vt:lpstr>SYNTHESE TOTAL ESTIMATIF</vt:lpstr>
      <vt:lpstr>DPGF!_Toc25250064</vt:lpstr>
      <vt:lpstr>BPU!Zone_d_impression</vt:lpstr>
      <vt:lpstr>DPGF!Zone_d_impression</vt:lpstr>
      <vt:lpstr>DQE!Zone_d_impression</vt:lpstr>
      <vt:lpstr>'SYNTHESE TOTAL ESTIMATIF'!Zone_d_impression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LIBERSART Augustin</cp:lastModifiedBy>
  <dcterms:created xsi:type="dcterms:W3CDTF">2020-12-08T12:28:33Z</dcterms:created>
  <dcterms:modified xsi:type="dcterms:W3CDTF">2025-02-14T09:03:13Z</dcterms:modified>
</cp:coreProperties>
</file>