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P2_Contrats\1_Projets\TLS\BAQE261B20 GHT MS19 Regroupement de l'imagerie\6_Prod-etudes\4-Phase_DCE\3-DCE IMAGERIE\004-Rendu natif\CDPGF\"/>
    </mc:Choice>
  </mc:AlternateContent>
  <xr:revisionPtr revIDLastSave="0" documentId="13_ncr:1_{7F7D92D7-F16D-4D58-BA67-6F85FE50B6A6}" xr6:coauthVersionLast="47" xr6:coauthVersionMax="47" xr10:uidLastSave="{00000000-0000-0000-0000-000000000000}"/>
  <bookViews>
    <workbookView xWindow="-120" yWindow="-120" windowWidth="29040" windowHeight="15840" tabRatio="798" xr2:uid="{00000000-000D-0000-FFFF-FFFF00000000}"/>
  </bookViews>
  <sheets>
    <sheet name="DPGF CVC-PBS " sheetId="21" r:id="rId1"/>
  </sheets>
  <definedNames>
    <definedName name="_xlnm._FilterDatabase" localSheetId="0" hidden="1">'DPGF CVC-PBS '!$A$1:$A$920</definedName>
    <definedName name="Excel_BuiltIn_Print_Area_1_1">'DPGF CVC-PBS '!#REF!</definedName>
    <definedName name="_xlnm.Print_Area" localSheetId="0">'DPGF CVC-PBS '!$A:$F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22" i="21" l="1"/>
  <c r="F865" i="21"/>
  <c r="F854" i="21"/>
  <c r="F923" i="21" l="1"/>
  <c r="F924" i="21" s="1"/>
  <c r="F866" i="21"/>
  <c r="F867" i="21" l="1"/>
  <c r="F868" i="21" s="1"/>
  <c r="F303" i="21" l="1"/>
  <c r="F302" i="21"/>
  <c r="F301" i="21"/>
  <c r="F300" i="21"/>
  <c r="F621" i="21"/>
  <c r="F880" i="21"/>
  <c r="F55" i="21"/>
  <c r="F57" i="21" s="1"/>
  <c r="E880" i="21" s="1"/>
  <c r="F53" i="21"/>
  <c r="F596" i="21"/>
  <c r="F879" i="21"/>
  <c r="F878" i="21"/>
  <c r="B877" i="21"/>
  <c r="B876" i="21"/>
  <c r="B875" i="21"/>
  <c r="F830" i="21"/>
  <c r="F829" i="21"/>
  <c r="F822" i="21"/>
  <c r="F823" i="21" s="1"/>
  <c r="F820" i="21"/>
  <c r="F818" i="21"/>
  <c r="F817" i="21"/>
  <c r="F816" i="21"/>
  <c r="F815" i="21"/>
  <c r="F814" i="21"/>
  <c r="F813" i="21"/>
  <c r="F812" i="21"/>
  <c r="F811" i="21"/>
  <c r="F807" i="21"/>
  <c r="F806" i="21"/>
  <c r="F805" i="21"/>
  <c r="F800" i="21"/>
  <c r="F799" i="21"/>
  <c r="F798" i="21"/>
  <c r="F797" i="21"/>
  <c r="F796" i="21"/>
  <c r="F795" i="21"/>
  <c r="F794" i="21"/>
  <c r="F793" i="21"/>
  <c r="F792" i="21"/>
  <c r="F791" i="21"/>
  <c r="F789" i="21"/>
  <c r="F788" i="21"/>
  <c r="F787" i="21"/>
  <c r="F786" i="21"/>
  <c r="F785" i="21"/>
  <c r="F779" i="21"/>
  <c r="F778" i="21"/>
  <c r="F777" i="21"/>
  <c r="F773" i="21"/>
  <c r="F771" i="21"/>
  <c r="F769" i="21"/>
  <c r="F768" i="21"/>
  <c r="F767" i="21"/>
  <c r="F766" i="21"/>
  <c r="F765" i="21"/>
  <c r="F764" i="21"/>
  <c r="F763" i="21"/>
  <c r="F754" i="21"/>
  <c r="F753" i="21"/>
  <c r="F752" i="21"/>
  <c r="F748" i="21"/>
  <c r="F747" i="21"/>
  <c r="F746" i="21"/>
  <c r="F745" i="21"/>
  <c r="F744" i="21"/>
  <c r="F743" i="21"/>
  <c r="F742" i="21"/>
  <c r="F741" i="21"/>
  <c r="F737" i="21"/>
  <c r="F736" i="21"/>
  <c r="F735" i="21"/>
  <c r="F734" i="21"/>
  <c r="F733" i="21"/>
  <c r="F732" i="21"/>
  <c r="F731" i="21"/>
  <c r="F730" i="21"/>
  <c r="F729" i="21"/>
  <c r="F728" i="21"/>
  <c r="F727" i="21"/>
  <c r="F726" i="21"/>
  <c r="F721" i="21"/>
  <c r="F719" i="21"/>
  <c r="F718" i="21"/>
  <c r="F717" i="21"/>
  <c r="F716" i="21"/>
  <c r="F712" i="21"/>
  <c r="F711" i="21"/>
  <c r="F710" i="21"/>
  <c r="F709" i="21"/>
  <c r="F708" i="21"/>
  <c r="F707" i="21"/>
  <c r="F706" i="21"/>
  <c r="F705" i="21"/>
  <c r="F704" i="21"/>
  <c r="F703" i="21"/>
  <c r="F700" i="21"/>
  <c r="F699" i="21"/>
  <c r="F698" i="21"/>
  <c r="F697" i="21"/>
  <c r="F696" i="21"/>
  <c r="F695" i="21"/>
  <c r="F694" i="21"/>
  <c r="F693" i="21"/>
  <c r="F692" i="21"/>
  <c r="F684" i="21"/>
  <c r="F682" i="21"/>
  <c r="F680" i="21"/>
  <c r="F678" i="21"/>
  <c r="F676" i="21"/>
  <c r="F671" i="21"/>
  <c r="F670" i="21"/>
  <c r="F665" i="21"/>
  <c r="F668" i="21" s="1"/>
  <c r="F664" i="21"/>
  <c r="F663" i="21"/>
  <c r="F660" i="21"/>
  <c r="F659" i="21"/>
  <c r="F658" i="21"/>
  <c r="F656" i="21"/>
  <c r="F655" i="21"/>
  <c r="F657" i="21"/>
  <c r="F653" i="21"/>
  <c r="F652" i="21"/>
  <c r="F650" i="21"/>
  <c r="F649" i="21"/>
  <c r="F647" i="21"/>
  <c r="F646" i="21"/>
  <c r="F645" i="21"/>
  <c r="F642" i="21"/>
  <c r="F639" i="21"/>
  <c r="F638" i="21"/>
  <c r="F634" i="21"/>
  <c r="F633" i="21"/>
  <c r="F632" i="21"/>
  <c r="F631" i="21"/>
  <c r="F630" i="21"/>
  <c r="F629" i="21"/>
  <c r="F628" i="21"/>
  <c r="F626" i="21"/>
  <c r="F625" i="21"/>
  <c r="F624" i="21"/>
  <c r="F623" i="21"/>
  <c r="F622" i="21"/>
  <c r="F619" i="21"/>
  <c r="F616" i="21"/>
  <c r="F612" i="21"/>
  <c r="F611" i="21"/>
  <c r="F610" i="21"/>
  <c r="F608" i="21"/>
  <c r="F607" i="21"/>
  <c r="F605" i="21"/>
  <c r="F604" i="21"/>
  <c r="F602" i="21"/>
  <c r="F601" i="21"/>
  <c r="F599" i="21"/>
  <c r="F598" i="21"/>
  <c r="F595" i="21"/>
  <c r="F594" i="21"/>
  <c r="F593" i="21"/>
  <c r="F592" i="21"/>
  <c r="F591" i="21"/>
  <c r="F590" i="21"/>
  <c r="F589" i="21"/>
  <c r="F585" i="21"/>
  <c r="F584" i="21"/>
  <c r="F583" i="21"/>
  <c r="F582" i="21"/>
  <c r="F581" i="21"/>
  <c r="F580" i="21"/>
  <c r="F579" i="21"/>
  <c r="F578" i="21"/>
  <c r="F577" i="21"/>
  <c r="F576" i="21"/>
  <c r="F575" i="21"/>
  <c r="F573" i="21"/>
  <c r="F572" i="21"/>
  <c r="F571" i="21"/>
  <c r="F569" i="21"/>
  <c r="F568" i="21"/>
  <c r="F567" i="21"/>
  <c r="F566" i="21"/>
  <c r="F565" i="21"/>
  <c r="F564" i="21"/>
  <c r="F562" i="21"/>
  <c r="F561" i="21"/>
  <c r="F560" i="21"/>
  <c r="F559" i="21"/>
  <c r="F558" i="21"/>
  <c r="F557" i="21"/>
  <c r="F556" i="21"/>
  <c r="F555" i="21"/>
  <c r="F554" i="21"/>
  <c r="F553" i="21"/>
  <c r="F552" i="21"/>
  <c r="F551" i="21"/>
  <c r="F550" i="21"/>
  <c r="F549" i="21"/>
  <c r="F548" i="21"/>
  <c r="F547" i="21"/>
  <c r="F545" i="21"/>
  <c r="F544" i="21"/>
  <c r="F543" i="21"/>
  <c r="F542" i="21"/>
  <c r="F541" i="21"/>
  <c r="F540" i="21"/>
  <c r="F538" i="21"/>
  <c r="F537" i="21"/>
  <c r="F535" i="21"/>
  <c r="F534" i="21"/>
  <c r="F533" i="21"/>
  <c r="F531" i="21"/>
  <c r="F530" i="21"/>
  <c r="F528" i="21"/>
  <c r="F527" i="21"/>
  <c r="F526" i="21"/>
  <c r="F525" i="21"/>
  <c r="F524" i="21"/>
  <c r="F523" i="21"/>
  <c r="F522" i="21"/>
  <c r="F521" i="21"/>
  <c r="F520" i="21"/>
  <c r="F519" i="21"/>
  <c r="F518" i="21"/>
  <c r="F517" i="21"/>
  <c r="F515" i="21"/>
  <c r="F514" i="21"/>
  <c r="F513" i="21"/>
  <c r="F512" i="21"/>
  <c r="F511" i="21"/>
  <c r="F570" i="21"/>
  <c r="F510" i="21"/>
  <c r="F509" i="21"/>
  <c r="F507" i="21"/>
  <c r="F506" i="21"/>
  <c r="F505" i="21"/>
  <c r="F504" i="21"/>
  <c r="F503" i="21"/>
  <c r="F502" i="21"/>
  <c r="F501" i="21"/>
  <c r="F500" i="21"/>
  <c r="F499" i="21"/>
  <c r="F498" i="21"/>
  <c r="F497" i="21"/>
  <c r="F496" i="21"/>
  <c r="F495" i="21"/>
  <c r="F494" i="21"/>
  <c r="F493" i="21"/>
  <c r="F492" i="21"/>
  <c r="F488" i="21"/>
  <c r="F487" i="21"/>
  <c r="F486" i="21"/>
  <c r="F485" i="21"/>
  <c r="F484" i="21"/>
  <c r="F483" i="21"/>
  <c r="F482" i="21"/>
  <c r="F481" i="21"/>
  <c r="F480" i="21"/>
  <c r="F479" i="21"/>
  <c r="F478" i="21"/>
  <c r="F476" i="21"/>
  <c r="F474" i="21"/>
  <c r="F473" i="21"/>
  <c r="F472" i="21"/>
  <c r="F471" i="21"/>
  <c r="F470" i="21"/>
  <c r="F469" i="21"/>
  <c r="F468" i="21"/>
  <c r="F467" i="21"/>
  <c r="F466" i="21"/>
  <c r="F465" i="21"/>
  <c r="F464" i="21"/>
  <c r="F463" i="21"/>
  <c r="F462" i="21"/>
  <c r="F460" i="21"/>
  <c r="F459" i="21"/>
  <c r="F458" i="21"/>
  <c r="F457" i="21"/>
  <c r="F456" i="21"/>
  <c r="F455" i="21"/>
  <c r="F454" i="21"/>
  <c r="F453" i="21"/>
  <c r="F452" i="21"/>
  <c r="F451" i="21"/>
  <c r="F450" i="21"/>
  <c r="F449" i="21"/>
  <c r="F448" i="21"/>
  <c r="F447" i="21"/>
  <c r="F446" i="21"/>
  <c r="F445" i="21"/>
  <c r="F444" i="21"/>
  <c r="F443" i="21"/>
  <c r="F442" i="21"/>
  <c r="F440" i="21"/>
  <c r="F439" i="21"/>
  <c r="F438" i="21"/>
  <c r="F437" i="21"/>
  <c r="F436" i="21"/>
  <c r="F435" i="21"/>
  <c r="F434" i="21"/>
  <c r="F433" i="21"/>
  <c r="F432" i="21"/>
  <c r="F431" i="21"/>
  <c r="F430" i="21"/>
  <c r="F429" i="21"/>
  <c r="F428" i="21"/>
  <c r="F426" i="21"/>
  <c r="F425" i="21"/>
  <c r="F424" i="21"/>
  <c r="F423" i="21"/>
  <c r="F600" i="21"/>
  <c r="F421" i="21"/>
  <c r="F420" i="21"/>
  <c r="F418" i="21"/>
  <c r="F416" i="21"/>
  <c r="F415" i="21"/>
  <c r="F441" i="21"/>
  <c r="F413" i="21"/>
  <c r="F412" i="21"/>
  <c r="F411" i="21"/>
  <c r="F410" i="21"/>
  <c r="F409" i="21"/>
  <c r="F408" i="21"/>
  <c r="F407" i="21"/>
  <c r="F405" i="21"/>
  <c r="F404" i="21"/>
  <c r="F403" i="21"/>
  <c r="F402" i="21"/>
  <c r="F401" i="21"/>
  <c r="F400" i="21"/>
  <c r="F398" i="21"/>
  <c r="F397" i="21"/>
  <c r="F396" i="21"/>
  <c r="F395" i="21"/>
  <c r="F394" i="21"/>
  <c r="F393" i="21"/>
  <c r="F392" i="21"/>
  <c r="F391" i="21"/>
  <c r="F390" i="21"/>
  <c r="F389" i="21"/>
  <c r="F388" i="21"/>
  <c r="F387" i="21"/>
  <c r="F386" i="21"/>
  <c r="F384" i="21"/>
  <c r="F383" i="21"/>
  <c r="F382" i="21"/>
  <c r="F381" i="21"/>
  <c r="F380" i="21"/>
  <c r="F379" i="21"/>
  <c r="F378" i="21"/>
  <c r="F377" i="21"/>
  <c r="F376" i="21"/>
  <c r="F375" i="21"/>
  <c r="F374" i="21"/>
  <c r="F373" i="21"/>
  <c r="F372" i="21"/>
  <c r="F371" i="21"/>
  <c r="F370" i="21"/>
  <c r="F369" i="21"/>
  <c r="F368" i="21"/>
  <c r="F367" i="21"/>
  <c r="F366" i="21"/>
  <c r="F364" i="21"/>
  <c r="F363" i="21"/>
  <c r="F362" i="21"/>
  <c r="F361" i="21"/>
  <c r="F360" i="21"/>
  <c r="F359" i="21"/>
  <c r="F358" i="21"/>
  <c r="F357" i="21"/>
  <c r="F356" i="21"/>
  <c r="F355" i="21"/>
  <c r="F354" i="21"/>
  <c r="F353" i="21"/>
  <c r="F352" i="21"/>
  <c r="F351" i="21"/>
  <c r="F350" i="21"/>
  <c r="F349" i="21"/>
  <c r="F348" i="21"/>
  <c r="F346" i="21"/>
  <c r="F344" i="21"/>
  <c r="F343" i="21"/>
  <c r="F339" i="21"/>
  <c r="F338" i="21"/>
  <c r="F337" i="21"/>
  <c r="F336" i="21"/>
  <c r="F335" i="21"/>
  <c r="F334" i="21"/>
  <c r="F333" i="21"/>
  <c r="F332" i="21"/>
  <c r="F328" i="21"/>
  <c r="F327" i="21"/>
  <c r="F326" i="21"/>
  <c r="F325" i="21"/>
  <c r="F324" i="21"/>
  <c r="F323" i="21"/>
  <c r="F321" i="21"/>
  <c r="F320" i="21"/>
  <c r="F319" i="21"/>
  <c r="F317" i="21"/>
  <c r="F316" i="21"/>
  <c r="F315" i="21"/>
  <c r="F313" i="21"/>
  <c r="F312" i="21"/>
  <c r="F311" i="21"/>
  <c r="F310" i="21"/>
  <c r="F309" i="21"/>
  <c r="F308" i="21"/>
  <c r="F307" i="21"/>
  <c r="F305" i="21"/>
  <c r="F304" i="21"/>
  <c r="F299" i="21"/>
  <c r="F297" i="21"/>
  <c r="F296" i="21"/>
  <c r="F293" i="21"/>
  <c r="F294" i="21"/>
  <c r="F292" i="21"/>
  <c r="F291" i="21"/>
  <c r="F290" i="21"/>
  <c r="F289" i="21"/>
  <c r="F287" i="21"/>
  <c r="F286" i="21"/>
  <c r="F283" i="21"/>
  <c r="F282" i="21"/>
  <c r="F281" i="21"/>
  <c r="F280" i="21"/>
  <c r="F279" i="21"/>
  <c r="F278" i="21"/>
  <c r="F276" i="21"/>
  <c r="F275" i="21"/>
  <c r="F273" i="21"/>
  <c r="F272" i="21"/>
  <c r="F271" i="21"/>
  <c r="F270" i="21"/>
  <c r="F269" i="21"/>
  <c r="F268" i="21"/>
  <c r="F267" i="21"/>
  <c r="F266" i="21"/>
  <c r="F262" i="21"/>
  <c r="F261" i="21"/>
  <c r="F259" i="21"/>
  <c r="F258" i="21"/>
  <c r="F257" i="21"/>
  <c r="F255" i="21"/>
  <c r="F254" i="21"/>
  <c r="F253" i="21"/>
  <c r="F252" i="21"/>
  <c r="F250" i="21"/>
  <c r="F249" i="21"/>
  <c r="F248" i="21"/>
  <c r="F247" i="21"/>
  <c r="F246" i="21"/>
  <c r="F245" i="21"/>
  <c r="F243" i="21"/>
  <c r="F240" i="21"/>
  <c r="F238" i="21"/>
  <c r="F237" i="21"/>
  <c r="F236" i="21"/>
  <c r="F235" i="21"/>
  <c r="F234" i="21"/>
  <c r="F233" i="21"/>
  <c r="F232" i="21"/>
  <c r="F230" i="21"/>
  <c r="F228" i="21"/>
  <c r="F225" i="21"/>
  <c r="F224" i="21"/>
  <c r="F223" i="21"/>
  <c r="F222" i="21"/>
  <c r="F221" i="21"/>
  <c r="F218" i="21"/>
  <c r="F217" i="21"/>
  <c r="F216" i="21"/>
  <c r="F215" i="21"/>
  <c r="F214" i="21"/>
  <c r="F213" i="21"/>
  <c r="F212" i="21"/>
  <c r="F211" i="21"/>
  <c r="F209" i="21"/>
  <c r="F204" i="21"/>
  <c r="F203" i="21"/>
  <c r="F202" i="21"/>
  <c r="F201" i="21"/>
  <c r="F200" i="21"/>
  <c r="F198" i="21"/>
  <c r="F197" i="21"/>
  <c r="F196" i="21"/>
  <c r="F194" i="21"/>
  <c r="F193" i="21"/>
  <c r="F192" i="21"/>
  <c r="F191" i="21"/>
  <c r="F190" i="21"/>
  <c r="F189" i="21"/>
  <c r="F187" i="21"/>
  <c r="F186" i="21"/>
  <c r="F181" i="21"/>
  <c r="F180" i="21"/>
  <c r="F178" i="21"/>
  <c r="F177" i="21"/>
  <c r="F176" i="21"/>
  <c r="F175" i="21"/>
  <c r="F173" i="21"/>
  <c r="F172" i="21"/>
  <c r="F171" i="21"/>
  <c r="F170" i="21"/>
  <c r="F168" i="21"/>
  <c r="F167" i="21"/>
  <c r="F166" i="21"/>
  <c r="F165" i="21"/>
  <c r="F164" i="21"/>
  <c r="F163" i="21"/>
  <c r="F162" i="21"/>
  <c r="F161" i="21"/>
  <c r="F160" i="21"/>
  <c r="F159" i="21"/>
  <c r="F158" i="21"/>
  <c r="F156" i="21"/>
  <c r="F149" i="21"/>
  <c r="F148" i="21"/>
  <c r="F146" i="21"/>
  <c r="F145" i="21"/>
  <c r="F144" i="21"/>
  <c r="F142" i="21"/>
  <c r="F141" i="21"/>
  <c r="F140" i="21"/>
  <c r="F139" i="21"/>
  <c r="F138" i="21"/>
  <c r="F137" i="21"/>
  <c r="F136" i="21"/>
  <c r="F135" i="21"/>
  <c r="F134" i="21"/>
  <c r="F133" i="21"/>
  <c r="F132" i="21"/>
  <c r="F131" i="21"/>
  <c r="F130" i="21"/>
  <c r="F129" i="21"/>
  <c r="F126" i="21"/>
  <c r="F121" i="21"/>
  <c r="F120" i="21"/>
  <c r="F115" i="21"/>
  <c r="F114" i="21"/>
  <c r="F113" i="21"/>
  <c r="F112" i="21"/>
  <c r="F111" i="21"/>
  <c r="F110" i="21"/>
  <c r="F109" i="21"/>
  <c r="F108" i="21"/>
  <c r="F107" i="21"/>
  <c r="F106" i="21"/>
  <c r="F105" i="21"/>
  <c r="F102" i="21"/>
  <c r="F100" i="21"/>
  <c r="F99" i="21"/>
  <c r="F98" i="21"/>
  <c r="F97" i="21"/>
  <c r="F96" i="21"/>
  <c r="F95" i="21"/>
  <c r="F94" i="21"/>
  <c r="F92" i="21"/>
  <c r="F91" i="21"/>
  <c r="F90" i="21"/>
  <c r="F89" i="21"/>
  <c r="F87" i="21"/>
  <c r="F85" i="21"/>
  <c r="F84" i="21"/>
  <c r="F83" i="21"/>
  <c r="F82" i="21"/>
  <c r="F81" i="21"/>
  <c r="F80" i="21"/>
  <c r="F79" i="21"/>
  <c r="F78" i="21"/>
  <c r="F77" i="21"/>
  <c r="F76" i="21"/>
  <c r="F75" i="21"/>
  <c r="F74" i="21"/>
  <c r="F73" i="21"/>
  <c r="F72" i="21"/>
  <c r="F71" i="21"/>
  <c r="F70" i="21"/>
  <c r="F69" i="21"/>
  <c r="F68" i="21"/>
  <c r="F67" i="21"/>
  <c r="F62" i="21"/>
  <c r="F50" i="21"/>
  <c r="F49" i="21"/>
  <c r="F48" i="21"/>
  <c r="F46" i="21"/>
  <c r="F44" i="21"/>
  <c r="F41" i="21"/>
  <c r="F40" i="21"/>
  <c r="F39" i="21"/>
  <c r="F38" i="21"/>
  <c r="F37" i="21"/>
  <c r="F36" i="21"/>
  <c r="F35" i="21"/>
  <c r="F33" i="21"/>
  <c r="F28" i="21"/>
  <c r="F27" i="21"/>
  <c r="F26" i="21"/>
  <c r="F25" i="21"/>
  <c r="F24" i="21"/>
  <c r="F23" i="21"/>
  <c r="F21" i="21"/>
  <c r="F17" i="21"/>
  <c r="F16" i="21"/>
  <c r="F15" i="21"/>
  <c r="F13" i="21"/>
  <c r="F10" i="21"/>
  <c r="F9" i="21"/>
  <c r="F8" i="21"/>
  <c r="F6" i="21"/>
  <c r="F52" i="21" l="1"/>
  <c r="E879" i="21" s="1"/>
  <c r="F274" i="21"/>
  <c r="D892" i="21" s="1"/>
  <c r="F284" i="21"/>
  <c r="D893" i="21" s="1"/>
  <c r="F12" i="21"/>
  <c r="E875" i="21" s="1"/>
  <c r="F739" i="21"/>
  <c r="D909" i="21" s="1"/>
  <c r="F809" i="21"/>
  <c r="F819" i="21"/>
  <c r="F781" i="21"/>
  <c r="E912" i="21" s="1"/>
  <c r="F702" i="21"/>
  <c r="D906" i="21" s="1"/>
  <c r="F340" i="21"/>
  <c r="D895" i="21" s="1"/>
  <c r="F895" i="21" s="1"/>
  <c r="F117" i="21"/>
  <c r="D885" i="21" s="1"/>
  <c r="F43" i="21"/>
  <c r="E878" i="21" s="1"/>
  <c r="F19" i="21"/>
  <c r="E876" i="21" s="1"/>
  <c r="F30" i="21"/>
  <c r="E877" i="21" s="1"/>
  <c r="F614" i="21"/>
  <c r="F206" i="21"/>
  <c r="D889" i="21" s="1"/>
  <c r="F587" i="21"/>
  <c r="D898" i="21" s="1"/>
  <c r="F103" i="21"/>
  <c r="D884" i="21" s="1"/>
  <c r="F151" i="21"/>
  <c r="E886" i="21" s="1"/>
  <c r="F755" i="21"/>
  <c r="E901" i="21"/>
  <c r="F306" i="21"/>
  <c r="F654" i="21"/>
  <c r="F662" i="21" s="1"/>
  <c r="F790" i="21"/>
  <c r="F802" i="21" s="1"/>
  <c r="F318" i="21"/>
  <c r="F414" i="21"/>
  <c r="F329" i="21"/>
  <c r="F762" i="21"/>
  <c r="F775" i="21" s="1"/>
  <c r="E911" i="21" s="1"/>
  <c r="F157" i="21"/>
  <c r="F183" i="21" s="1"/>
  <c r="D888" i="21" s="1"/>
  <c r="F210" i="21"/>
  <c r="F298" i="21"/>
  <c r="F288" i="21"/>
  <c r="F226" i="21"/>
  <c r="F219" i="21"/>
  <c r="F314" i="21"/>
  <c r="F422" i="21"/>
  <c r="F825" i="21" l="1"/>
  <c r="E914" i="21" s="1"/>
  <c r="F874" i="21"/>
  <c r="F264" i="21"/>
  <c r="D890" i="21" s="1"/>
  <c r="E887" i="21" s="1"/>
  <c r="F490" i="21"/>
  <c r="D897" i="21" s="1"/>
  <c r="F331" i="21"/>
  <c r="F341" i="21" s="1"/>
  <c r="E883" i="21"/>
  <c r="F59" i="21"/>
  <c r="E913" i="21"/>
  <c r="E900" i="21"/>
  <c r="F720" i="21"/>
  <c r="F751" i="21"/>
  <c r="F749" i="21"/>
  <c r="F118" i="21"/>
  <c r="D899" i="21"/>
  <c r="E896" i="21" l="1"/>
  <c r="F265" i="21"/>
  <c r="D894" i="21"/>
  <c r="E891" i="21" s="1"/>
  <c r="F758" i="21"/>
  <c r="D910" i="21" s="1"/>
  <c r="E908" i="21" s="1"/>
  <c r="F615" i="21"/>
  <c r="F759" i="21"/>
  <c r="F715" i="21"/>
  <c r="F713" i="21"/>
  <c r="F674" i="21"/>
  <c r="F672" i="21"/>
  <c r="F669" i="21" l="1"/>
  <c r="F723" i="21"/>
  <c r="D907" i="21" s="1"/>
  <c r="E905" i="21" s="1"/>
  <c r="F686" i="21"/>
  <c r="E902" i="21" s="1"/>
  <c r="F882" i="21" s="1"/>
  <c r="F724" i="21" l="1"/>
  <c r="F826" i="21" s="1"/>
  <c r="F828" i="21" s="1"/>
  <c r="F832" i="21" s="1"/>
  <c r="E915" i="21" s="1"/>
  <c r="F904" i="21" s="1"/>
  <c r="F918" i="21" s="1"/>
  <c r="F919" i="21" s="1"/>
  <c r="F920" i="21" s="1"/>
  <c r="F688" i="21"/>
  <c r="F833" i="21" l="1"/>
  <c r="F835" i="21" s="1"/>
  <c r="F838" i="21" s="1"/>
  <c r="F839" i="21" s="1"/>
  <c r="F840" i="21" s="1"/>
</calcChain>
</file>

<file path=xl/sharedStrings.xml><?xml version="1.0" encoding="utf-8"?>
<sst xmlns="http://schemas.openxmlformats.org/spreadsheetml/2006/main" count="1169" uniqueCount="534">
  <si>
    <t>U</t>
  </si>
  <si>
    <t>ens</t>
  </si>
  <si>
    <t>ml</t>
  </si>
  <si>
    <t>kg</t>
  </si>
  <si>
    <t>m²</t>
  </si>
  <si>
    <t>u</t>
  </si>
  <si>
    <t>m2</t>
  </si>
  <si>
    <t>Total</t>
  </si>
  <si>
    <t>DESIGNATION</t>
  </si>
  <si>
    <t>PU</t>
  </si>
  <si>
    <t/>
  </si>
  <si>
    <t>Traitement d'air</t>
  </si>
  <si>
    <t xml:space="preserve">    - diam. 500</t>
  </si>
  <si>
    <t xml:space="preserve">    - diam. 125</t>
  </si>
  <si>
    <t xml:space="preserve">    - diam. 160</t>
  </si>
  <si>
    <t xml:space="preserve">    - diam. 200</t>
  </si>
  <si>
    <t xml:space="preserve">    - diam. 250</t>
  </si>
  <si>
    <t xml:space="preserve">    - diam. 560</t>
  </si>
  <si>
    <t>* piège à sons</t>
  </si>
  <si>
    <t xml:space="preserve">    - débit 240-420m3/h</t>
  </si>
  <si>
    <t>Qté MOE</t>
  </si>
  <si>
    <t>* Condensats tubes PVC, y compris siphon de parcours</t>
  </si>
  <si>
    <t>GTC</t>
  </si>
  <si>
    <t>B</t>
  </si>
  <si>
    <t>A</t>
  </si>
  <si>
    <t>*Radiateurs panneaux  équipés (tête thermostatique, té,purges), y compris toute sujetions de mise en place</t>
  </si>
  <si>
    <t>Travaux préalables</t>
  </si>
  <si>
    <t>A.1</t>
  </si>
  <si>
    <t>Ens</t>
  </si>
  <si>
    <t>Sous-total A.1</t>
  </si>
  <si>
    <t>A.2</t>
  </si>
  <si>
    <t>* Dépose des antennes eau froide, eau chaude sanitaire, évacuations raccordées sur appareils sanitaires du niveau -2</t>
  </si>
  <si>
    <t>Sous-total A.2</t>
  </si>
  <si>
    <t>A.3</t>
  </si>
  <si>
    <t>Sous-total A.3</t>
  </si>
  <si>
    <t>Total A - Travaux préalables</t>
  </si>
  <si>
    <t>TRAVAUX DE CVC</t>
  </si>
  <si>
    <t>B.1</t>
  </si>
  <si>
    <t>Sous-station eau chaude chauffage</t>
  </si>
  <si>
    <t>B.1.1</t>
  </si>
  <si>
    <t>* Canalisation de distribution, y compris</t>
  </si>
  <si>
    <t xml:space="preserve">  supports et accessoires</t>
  </si>
  <si>
    <t>* Calorifuge coquille laine de roche</t>
  </si>
  <si>
    <t xml:space="preserve">  . Marque :Wilo</t>
  </si>
  <si>
    <t xml:space="preserve">  . Type   ou techniquement équivalent</t>
  </si>
  <si>
    <t>* Vannes d'isolement papillon</t>
  </si>
  <si>
    <t xml:space="preserve">  . DN 40</t>
  </si>
  <si>
    <t>* Filtre à tamis</t>
  </si>
  <si>
    <t>* Clapets anti retour</t>
  </si>
  <si>
    <t>* Manomètre prise de pression amont/aval</t>
  </si>
  <si>
    <t xml:space="preserve">  avec robinet d'arrêt sur pompes et filtres</t>
  </si>
  <si>
    <t>* Manchons antivibratiles</t>
  </si>
  <si>
    <t>* Thermomètre départ/retour</t>
  </si>
  <si>
    <t>Sous-total B.1.1</t>
  </si>
  <si>
    <t>B.1.2</t>
  </si>
  <si>
    <t xml:space="preserve">  . DN 50</t>
  </si>
  <si>
    <t xml:space="preserve">  . DN 32</t>
  </si>
  <si>
    <t>Circulateur simple à débit variable</t>
  </si>
  <si>
    <t xml:space="preserve">  . DN 25</t>
  </si>
  <si>
    <t>* Vannes mesure débit</t>
  </si>
  <si>
    <t xml:space="preserve"> </t>
  </si>
  <si>
    <t>Sous-total B.1.2</t>
  </si>
  <si>
    <t>Automatisme électricité</t>
  </si>
  <si>
    <t xml:space="preserve">  sujétions de pose</t>
  </si>
  <si>
    <t>* Raccordements électriques</t>
  </si>
  <si>
    <t>Equipements divers</t>
  </si>
  <si>
    <t>* signalisation  schéma de principe</t>
  </si>
  <si>
    <t>Total B.1 - Sous station eau chaude chauffage</t>
  </si>
  <si>
    <t>B.2</t>
  </si>
  <si>
    <t>B.3</t>
  </si>
  <si>
    <t>Réseaux hydrauliques</t>
  </si>
  <si>
    <t>B.3.1</t>
  </si>
  <si>
    <t xml:space="preserve">  . diam. 50/60</t>
  </si>
  <si>
    <t>* Canalisation en trémie et faux-plafond</t>
  </si>
  <si>
    <t xml:space="preserve">  y compris supports et accessoires</t>
  </si>
  <si>
    <t xml:space="preserve">  . diam. 40/49</t>
  </si>
  <si>
    <t xml:space="preserve">  . diam. 33/42</t>
  </si>
  <si>
    <t xml:space="preserve">  . diam. 26/34</t>
  </si>
  <si>
    <t xml:space="preserve">  . diam. 20/26</t>
  </si>
  <si>
    <t xml:space="preserve">  . diam. 15/21</t>
  </si>
  <si>
    <t xml:space="preserve">* Calorifuge type Armaflex </t>
  </si>
  <si>
    <t xml:space="preserve">  pour canalisations</t>
  </si>
  <si>
    <t xml:space="preserve">  . diam. 33/42 ép 25mm</t>
  </si>
  <si>
    <t xml:space="preserve">  . diam. 26/34 ép 25mm</t>
  </si>
  <si>
    <t xml:space="preserve">  . diam. 20/26 ép 19mm</t>
  </si>
  <si>
    <t xml:space="preserve">  . diam. 15/21 ép 19mm</t>
  </si>
  <si>
    <t>* Vannes d'isolement  ( hors raccordement batteries)</t>
  </si>
  <si>
    <t xml:space="preserve">  . DN 20</t>
  </si>
  <si>
    <t xml:space="preserve">  . DN 15</t>
  </si>
  <si>
    <t>* Calorifuge robinetterie</t>
  </si>
  <si>
    <t>* Raccordement condensats sur chutes</t>
  </si>
  <si>
    <t>Sous-total B.3.2</t>
  </si>
  <si>
    <t>B.3.2</t>
  </si>
  <si>
    <t>Total  B.3 - Réseaux hydrauliques</t>
  </si>
  <si>
    <t>B.4</t>
  </si>
  <si>
    <t>Emetteurs Chauffage-Rafraîchissement</t>
  </si>
  <si>
    <t>B.4.1</t>
  </si>
  <si>
    <t xml:space="preserve">Radiateurs eau chaude </t>
  </si>
  <si>
    <t>Robinetterie, tête thermostatique, té, purges</t>
  </si>
  <si>
    <t>B.4.2</t>
  </si>
  <si>
    <t>Ventilo-convecteur</t>
  </si>
  <si>
    <t>* Electricité</t>
  </si>
  <si>
    <t>*Régulation ( vanne comptée dans chapitre ci-avant)</t>
  </si>
  <si>
    <t>Total  B.4 - Emetteurs Chauffage-Rafraîchissement</t>
  </si>
  <si>
    <t>B.5</t>
  </si>
  <si>
    <t>B.5.1</t>
  </si>
  <si>
    <t>*gaine de prise d'air neuf</t>
  </si>
  <si>
    <t xml:space="preserve">    - kg</t>
  </si>
  <si>
    <t xml:space="preserve">* Piège à son sur air neuf </t>
  </si>
  <si>
    <t>* CTA double flux y compris accessoires</t>
  </si>
  <si>
    <t xml:space="preserve">  *manutention, grutage</t>
  </si>
  <si>
    <t>* Gaine rectangulaire en tôle acier galvanisé</t>
  </si>
  <si>
    <t>* Gaine circulaire tôle acier galvanisé</t>
  </si>
  <si>
    <t>* Calorifuge réseau finition tôle extérieure</t>
  </si>
  <si>
    <t>* Piège à son sur soufflage</t>
  </si>
  <si>
    <t xml:space="preserve">    - diam. 315</t>
  </si>
  <si>
    <t xml:space="preserve">    - diam. 355</t>
  </si>
  <si>
    <t xml:space="preserve">    - diam. 400</t>
  </si>
  <si>
    <t>* Gaine souple</t>
  </si>
  <si>
    <t>* Calorifuge 25 mm</t>
  </si>
  <si>
    <t>* Module type  MR</t>
  </si>
  <si>
    <t>* Diffuseur hélicoïdal</t>
  </si>
  <si>
    <t>* Registre débit constant  type RN</t>
  </si>
  <si>
    <t>* Bouche d'extraction autoréglable</t>
  </si>
  <si>
    <t>* Gaines circulaires tôle acier galvanisé</t>
  </si>
  <si>
    <t xml:space="preserve">  . diam. 125</t>
  </si>
  <si>
    <t xml:space="preserve">  . diam. 160</t>
  </si>
  <si>
    <t xml:space="preserve">  . diam. 200</t>
  </si>
  <si>
    <t xml:space="preserve">  . diam. 250</t>
  </si>
  <si>
    <t xml:space="preserve">  . diam. 315</t>
  </si>
  <si>
    <t xml:space="preserve">  . diam. 355</t>
  </si>
  <si>
    <t xml:space="preserve">  . diam. 400</t>
  </si>
  <si>
    <t xml:space="preserve">* Calorifuge </t>
  </si>
  <si>
    <t>* Piège à son sur air repris et rejet</t>
  </si>
  <si>
    <t>Electricité régulation</t>
  </si>
  <si>
    <t>* Régulation CTA  (dito CCTP), y compris</t>
  </si>
  <si>
    <t>sondes et tous raccordements</t>
  </si>
  <si>
    <t>* Armoire électrique de commande et signalisation, raccordements</t>
  </si>
  <si>
    <t>Sous-total B.5.1</t>
  </si>
  <si>
    <t>B.5.2</t>
  </si>
  <si>
    <t>* Bouches auto réglables type BAP</t>
  </si>
  <si>
    <t>* ventilateur d'extraction  type caisson</t>
  </si>
  <si>
    <t>* Clapet anti-retour</t>
  </si>
  <si>
    <t>Sous-total B.5.2</t>
  </si>
  <si>
    <t>Total  B.5 - Traitement d'air</t>
  </si>
  <si>
    <t>B.6</t>
  </si>
  <si>
    <t>B.7</t>
  </si>
  <si>
    <t>*Remontée des points sur la GTC existante</t>
  </si>
  <si>
    <t>Total B.7 - GTC</t>
  </si>
  <si>
    <t>B.8</t>
  </si>
  <si>
    <t>Etudes-synthèse-mise en service</t>
  </si>
  <si>
    <t>- Etudes d'éxécution</t>
  </si>
  <si>
    <t>- Mise au point mise en service</t>
  </si>
  <si>
    <t>Total B.8 - Etudes-synthèse-mise en service</t>
  </si>
  <si>
    <t>Total  CVC</t>
  </si>
  <si>
    <t>C</t>
  </si>
  <si>
    <t>PLOMBERIE</t>
  </si>
  <si>
    <t>C.1</t>
  </si>
  <si>
    <t>C.2</t>
  </si>
  <si>
    <t>Eau froide</t>
  </si>
  <si>
    <t>C.2.1</t>
  </si>
  <si>
    <t>Branchement</t>
  </si>
  <si>
    <t xml:space="preserve">ml </t>
  </si>
  <si>
    <t>* Vanne d'isolement</t>
  </si>
  <si>
    <t>* Vanne de vidange à boisseau sphérique 1/4 de tour</t>
  </si>
  <si>
    <t>* Anti-bélier hydropneumatique</t>
  </si>
  <si>
    <t>* Purge</t>
  </si>
  <si>
    <t>C.2.2</t>
  </si>
  <si>
    <t>Distribution eau froide</t>
  </si>
  <si>
    <t xml:space="preserve">   diam 20</t>
  </si>
  <si>
    <t xml:space="preserve">   diam 25</t>
  </si>
  <si>
    <t xml:space="preserve">   diam 12*14</t>
  </si>
  <si>
    <t xml:space="preserve">   diam 14*16</t>
  </si>
  <si>
    <t xml:space="preserve">* Vannes d'isolement sur raccordement appareils </t>
  </si>
  <si>
    <t>C.3</t>
  </si>
  <si>
    <t>Eau chaude sanitaire</t>
  </si>
  <si>
    <t>Production branchement</t>
  </si>
  <si>
    <t>Sur collecteur départ ECS existant</t>
  </si>
  <si>
    <t>* Thermomètre</t>
  </si>
  <si>
    <t>Sur collecteur retour ECS existant</t>
  </si>
  <si>
    <t>* Vanne bouchonnée pour prélèvement</t>
  </si>
  <si>
    <t>Distribution eau chaude</t>
  </si>
  <si>
    <t>C.4</t>
  </si>
  <si>
    <t>Evacuations eaux usées / eaux vannes</t>
  </si>
  <si>
    <t>* Raccordements des appareils , siphons et attentes condensats en tube PVC Me</t>
  </si>
  <si>
    <t xml:space="preserve">    - EU 40/46</t>
  </si>
  <si>
    <t xml:space="preserve">    - EU 50</t>
  </si>
  <si>
    <t xml:space="preserve">    - EV 94/100</t>
  </si>
  <si>
    <t>* Réseau d'évacuation en PVC Me  y compris ventilation primaire</t>
  </si>
  <si>
    <t xml:space="preserve">    - EU-EV DN40/ 50</t>
  </si>
  <si>
    <t xml:space="preserve">    - EU-EV DN 75</t>
  </si>
  <si>
    <t xml:space="preserve">    - EU-EV DN 100</t>
  </si>
  <si>
    <t>* Coquille LDR finition PVC en gaine technique</t>
  </si>
  <si>
    <t>C.5</t>
  </si>
  <si>
    <t>Appareils sanitaires y compris accessoires selon CCTP</t>
  </si>
  <si>
    <t>C.6</t>
  </si>
  <si>
    <t>Protection incendie</t>
  </si>
  <si>
    <t>Etudes-mise en service</t>
  </si>
  <si>
    <t>TOTAL Plomberie</t>
  </si>
  <si>
    <t>TOTAL Travaux Préalables + CVC+Plomberie</t>
  </si>
  <si>
    <t>MONTANT TOTAL TRAVAUX , € HT</t>
  </si>
  <si>
    <t>TVA euros: 20%</t>
  </si>
  <si>
    <t>MONTANT TOTAL  Euros  TTC</t>
  </si>
  <si>
    <t>RECAPITULATIF</t>
  </si>
  <si>
    <t>TOTAL GENERAL €HT</t>
  </si>
  <si>
    <t xml:space="preserve">  épaisseur 30 mm, finition PVC</t>
  </si>
  <si>
    <t>*Purges et vidanges</t>
  </si>
  <si>
    <t xml:space="preserve">Ens </t>
  </si>
  <si>
    <t>* Raccordements électriques capteurs actionneurs et toutes</t>
  </si>
  <si>
    <t>Alimentation eau glacée</t>
  </si>
  <si>
    <t>* Calorifuge par coquille type STYROFOAM finition PVC</t>
  </si>
  <si>
    <t>* Calorifuge robinetterie finition PVC</t>
  </si>
  <si>
    <t>* Etiquetage-repérage</t>
  </si>
  <si>
    <t xml:space="preserve"> * raccordement : 2 flexibles, 2 Vannes d'isolement+vanne de régulation  PICV</t>
  </si>
  <si>
    <t>Ventilo-convecteurs-batteries</t>
  </si>
  <si>
    <t>Batteries CTA</t>
  </si>
  <si>
    <t xml:space="preserve"> * Raccordement : 2 flexibles, 2 Vannes d'isolement+vanne de régulation  PICV</t>
  </si>
  <si>
    <t>Réseaux de distribution eau glacée</t>
  </si>
  <si>
    <t>Sous-total B.3.1</t>
  </si>
  <si>
    <t xml:space="preserve">  . épaisseur 30 mm</t>
  </si>
  <si>
    <t>* Vannes d'isolement  ( hors raccordement batteries et émetteurs)</t>
  </si>
  <si>
    <t>* Purge-vidange</t>
  </si>
  <si>
    <t xml:space="preserve"> * raccordement CTA ( 8ml de tube, 2 vannes d'isolement +2 th+mano + vanne régulation PICV EP)</t>
  </si>
  <si>
    <t>* Calorifuge en coquille styrofoam finition PVC</t>
  </si>
  <si>
    <t>* Prise d'air neuf avec grillage maille 10*10mm</t>
  </si>
  <si>
    <t xml:space="preserve">* Gaine souple de raccordement </t>
  </si>
  <si>
    <t xml:space="preserve">    - diam. 450</t>
  </si>
  <si>
    <t>* Gaine rectangulaire tôle acier galvanisé - rejet avec grillage maille 10*10</t>
  </si>
  <si>
    <t>*Registre  type  RN</t>
  </si>
  <si>
    <t>* Diffuseur circulaire ( vestiaires )</t>
  </si>
  <si>
    <t>* Clapet coupe-feu à réarmement motorisé</t>
  </si>
  <si>
    <t>* Gaine tôle acier galvanisé</t>
  </si>
  <si>
    <t>Total B.2 - Alimentation eau glacée</t>
  </si>
  <si>
    <t>C.1.1</t>
  </si>
  <si>
    <t>Sous-total C.1.1</t>
  </si>
  <si>
    <t>* Distribution en tube cuivre écroui</t>
  </si>
  <si>
    <t xml:space="preserve">   diam 16*18</t>
  </si>
  <si>
    <t xml:space="preserve">   diam 20*22</t>
  </si>
  <si>
    <t xml:space="preserve">   diam 26*28</t>
  </si>
  <si>
    <t xml:space="preserve">   diam 15</t>
  </si>
  <si>
    <t xml:space="preserve">            HMT:           mCE</t>
  </si>
  <si>
    <t xml:space="preserve">Désenfumage </t>
  </si>
  <si>
    <t xml:space="preserve">Total B.6 - Désenfumage </t>
  </si>
  <si>
    <t>C.1.2</t>
  </si>
  <si>
    <t xml:space="preserve">Sous-total C.1.2 </t>
  </si>
  <si>
    <t>Sous-total C.1 - Eau froide</t>
  </si>
  <si>
    <t>* Extincteurs type :  eau pulvérisée 6 litres</t>
  </si>
  <si>
    <t>* Extincteurs type : CO2 2 kg</t>
  </si>
  <si>
    <t xml:space="preserve">* Plans d'intervention et évacuation </t>
  </si>
  <si>
    <t xml:space="preserve">* Extincteurs type : 5 kg CO2 </t>
  </si>
  <si>
    <t>* Canalisation cuivre 20-22</t>
  </si>
  <si>
    <t>* Calorifuge ARMAFLEX ep 19 mm, DN 20</t>
  </si>
  <si>
    <t>* Vanne d'équilibrage de débit à bille de type GRK avec sonde</t>
  </si>
  <si>
    <t>Sous-total C.2.1</t>
  </si>
  <si>
    <t>Sous-total C.2.2</t>
  </si>
  <si>
    <t>Sous-total C.2 - Eau chaude sanitaire</t>
  </si>
  <si>
    <t>Sous-total C.3 - Evacuations eaux usées / eaux vannes</t>
  </si>
  <si>
    <t>- Volet d'air neuf 2 vantaux 1,5m3/h</t>
  </si>
  <si>
    <t>* Ventilateur désenfumage compris coffret relayage</t>
  </si>
  <si>
    <t xml:space="preserve">      - VED 01: 28 080 m3/h</t>
  </si>
  <si>
    <t xml:space="preserve">      - VED 02: 19 440 m3/h</t>
  </si>
  <si>
    <t>* Ventilateur insufflation compris coffret relayage</t>
  </si>
  <si>
    <t>* Raccordements électriques volets et ventilateurs, y compris réarmement</t>
  </si>
  <si>
    <t xml:space="preserve">      - VID 01: 10 370 m3/h</t>
  </si>
  <si>
    <t>* Gaine Coupe feu Promat</t>
  </si>
  <si>
    <t>* Patères murales</t>
  </si>
  <si>
    <t>* Barre coudé 135° pour sanitaire PMR</t>
  </si>
  <si>
    <t>* Ki  Evier kitchenette</t>
  </si>
  <si>
    <t>* LB  attente lave bassins</t>
  </si>
  <si>
    <t>* Vi Vidoirs</t>
  </si>
  <si>
    <t>* AT-FE  attente fontaines à eau</t>
  </si>
  <si>
    <t xml:space="preserve">*Ventilo-convecteur mural  carrossé </t>
  </si>
  <si>
    <t xml:space="preserve">Horizontaux H20 - </t>
  </si>
  <si>
    <t xml:space="preserve">Panneaux rayonnants eau chaude </t>
  </si>
  <si>
    <t>*Panneau rayonnant long 2,4m , largeur 0,6m</t>
  </si>
  <si>
    <t>B.4.3</t>
  </si>
  <si>
    <t>Dévoiements et adaptations réseaux au SS-1</t>
  </si>
  <si>
    <t>* Dépose appareils sanitaires</t>
  </si>
  <si>
    <t>* Consignation provisoire réseaux plomberie EF,ECS,EU/EV</t>
  </si>
  <si>
    <t>* Dépose partielle/ dévoiement réseau ventilation</t>
  </si>
  <si>
    <t>Dépose/ dévoiements réseaux existants   au SS-3</t>
  </si>
  <si>
    <t>* Dépose des réseaux ECS et bouclage issus de la sous-station cuisine ( devenue sous station chauffage du projet)</t>
  </si>
  <si>
    <t>Raccordement provisoire extraction d'air zone scanners 3 et 4</t>
  </si>
  <si>
    <t>Consignation des réseaux existants dans zone cuisine et circulation générale SS-2</t>
  </si>
  <si>
    <t>* Consignation caisson recycleur, y compris dépose réseau eau glacée</t>
  </si>
  <si>
    <t>* Consignation réseau soufflage côté circulation</t>
  </si>
  <si>
    <t>* Consignation antennes extraction circulation</t>
  </si>
  <si>
    <t>* Dans cuisine, consignation réseau extraction en sortie trémie</t>
  </si>
  <si>
    <t>* Dans cuisine, consignation réseau soufflage en sortie trémie</t>
  </si>
  <si>
    <t>* Réalistion collecteur d'extraction dans circulation, tôle acier galvanisé</t>
  </si>
  <si>
    <t>* Ventilateur extraction provisoire</t>
  </si>
  <si>
    <t>A.4</t>
  </si>
  <si>
    <t>Sous-total A.4</t>
  </si>
  <si>
    <t>A.5</t>
  </si>
  <si>
    <t>Consignations/ dépose des réseaux existants dans zone accueil</t>
  </si>
  <si>
    <t>Sous-total A.5</t>
  </si>
  <si>
    <t>* Dépose ventilo-convecteurs , coupure et dépose réseaux hydrauliques</t>
  </si>
  <si>
    <t>* Dépose  réseaux ventilation , mise en place de bouchons sur collecteurs</t>
  </si>
  <si>
    <t>* Rééquilibrage réseaux ventilation</t>
  </si>
  <si>
    <t>* Dépose  appareils sanitaires, coupure et dépose réseaux alimentation et évacuations</t>
  </si>
  <si>
    <t xml:space="preserve">  . DN25</t>
  </si>
  <si>
    <t xml:space="preserve">Départ secondaire radiateurs/panneaux rayonnants </t>
  </si>
  <si>
    <t>* Vannes de régulation 3 voies</t>
  </si>
  <si>
    <t xml:space="preserve">Pour mémoire compté dans partie régulation </t>
  </si>
  <si>
    <t>Raccordement  sur sous-station eau glacée  Scanner</t>
  </si>
  <si>
    <t xml:space="preserve">Raccordement  sur réseaux eau glacée en attente </t>
  </si>
  <si>
    <t>Pour mémoire voir chapitre distribution hydraulique</t>
  </si>
  <si>
    <t>* Réalisation de deux piquages DN 40 sur réseaux  existants, y compris vidange partielle, dévetissement et réfaction calorifuge</t>
  </si>
  <si>
    <t>* Canalisation  en sous-station</t>
  </si>
  <si>
    <t xml:space="preserve">   épaisseur 30 mm, finition PVC</t>
  </si>
  <si>
    <t xml:space="preserve">* Vannes d'isolement </t>
  </si>
  <si>
    <t>Réseaux de distribution eau chaude ventilo-convecteur  et batteries</t>
  </si>
  <si>
    <t>Réseaux de distribution Radiateurs et Panneaux rayonnants</t>
  </si>
  <si>
    <t>B.3.3</t>
  </si>
  <si>
    <t xml:space="preserve">  . DN 50 (au niveau des attentes)</t>
  </si>
  <si>
    <t xml:space="preserve">* Clapet coupe-feu </t>
  </si>
  <si>
    <t xml:space="preserve">    - diam 125</t>
  </si>
  <si>
    <t xml:space="preserve">    -diam 125</t>
  </si>
  <si>
    <t xml:space="preserve">    -diam 160</t>
  </si>
  <si>
    <t>* Bouches de soufflage  type BIM</t>
  </si>
  <si>
    <t xml:space="preserve">    - débit 0-120m3/h</t>
  </si>
  <si>
    <t xml:space="preserve">    - débit 120-240m3/h</t>
  </si>
  <si>
    <t>* Diffuseur  reprise perforé</t>
  </si>
  <si>
    <t>CTA2-CTA 1</t>
  </si>
  <si>
    <t>* Adapatation réseaux existant dans zone prépa malade couchés / local ménage</t>
  </si>
  <si>
    <t>Branchement au SS-3</t>
  </si>
  <si>
    <t xml:space="preserve">   diam 30*32</t>
  </si>
  <si>
    <t>* Vanne d'arrêt  DN 20 phase 2</t>
  </si>
  <si>
    <t>Evacuations eaux pluviales</t>
  </si>
  <si>
    <t xml:space="preserve">    - diam 100</t>
  </si>
  <si>
    <t>Sous-total C.4 - Evacuations eaux pluviales</t>
  </si>
  <si>
    <t>Sous-total C.5 - Appareils sanitaires</t>
  </si>
  <si>
    <t>Sous-total C.6 - Protection incendie</t>
  </si>
  <si>
    <t>C.7</t>
  </si>
  <si>
    <t>* Raccordement sur vanne en attente</t>
  </si>
  <si>
    <t>* PA-I-1 PaillasseINOX 1 bacs</t>
  </si>
  <si>
    <t>* LM2 Lave mains sanitaire PMR</t>
  </si>
  <si>
    <t>* Réseau d'évacuation fonte, DN 100 pour Lave bassins ( attente au sol et en sous-sol )</t>
  </si>
  <si>
    <t>* Canalisation Cuivre, DN40</t>
  </si>
  <si>
    <t>* Calorifuge ARMAFLEX ep 19 mm, DN 40</t>
  </si>
  <si>
    <t>* Calorifuge  ARMAFLEX 13 mm ( 9mm en cloison)  pour canalisations diam:</t>
  </si>
  <si>
    <t>* Canalisation Cuivre , DN 32</t>
  </si>
  <si>
    <t>* Calorifuge ARMAFLEX ep 19 mm, DN 32</t>
  </si>
  <si>
    <t>* Distribution cuivre Ø10/12 ou 13/16 en cloison</t>
  </si>
  <si>
    <t>* Calorifuge  ARMAFLEX 19mm ( 13mm en cloison) pour canalisations diam:</t>
  </si>
  <si>
    <t>* Dévoiement des réseaux aérauliques cheminant au niveau des fosses ascenseurs à installer</t>
  </si>
  <si>
    <t xml:space="preserve">      - VID 02: 12 960 m3/h</t>
  </si>
  <si>
    <t>- Volet d'air neuf 2 vantaux 1,2m3/h</t>
  </si>
  <si>
    <t>* Grille d'aspiration quadrillage fixe sur plénum en plafond</t>
  </si>
  <si>
    <t>* Grille d'aspiration sur conduit vertical</t>
  </si>
  <si>
    <t>* Grille insufflation d'air neuf sur conduit vertical</t>
  </si>
  <si>
    <t xml:space="preserve">      -Tourelle  VED 03: 21600 m3/h</t>
  </si>
  <si>
    <t xml:space="preserve">      - VED 4 (ex MEXT 61): 32 460 m3/h</t>
  </si>
  <si>
    <t>Type Cassette 2 tubes froid seul (Lave bassins)</t>
  </si>
  <si>
    <t>Type Plafonnier  carrossé 2 tubes froid seul</t>
  </si>
  <si>
    <t>Type Gainable 4 tubes en rideau d'air chaud</t>
  </si>
  <si>
    <t>*Ventilo-convecteur gainable   4 tubes , y compris plénum soufflage et reprise</t>
  </si>
  <si>
    <t>* Diffuseur linéaire soufflage et reprise</t>
  </si>
  <si>
    <t>* Flexible calorifugé pour raccordement diffuseurs</t>
  </si>
  <si>
    <t>Type Gainable 4 tubes (Prépa malade couché scanner 4)</t>
  </si>
  <si>
    <t>* Diffuseur  soufflage type 4 D</t>
  </si>
  <si>
    <t>Type Allège carrossé 2 tubes change over</t>
  </si>
  <si>
    <t>*Régulation ( vanne 6 voies comptée dans chapitre ci-avant)</t>
  </si>
  <si>
    <t xml:space="preserve">* Cordon antigél sur  raccordement batterie CTA </t>
  </si>
  <si>
    <t>Ventilo-convecteurs-allège (zone attente extension): 5 VC, 2 zones</t>
  </si>
  <si>
    <t xml:space="preserve"> * raccordement : 2 flexibles, 2 Vannes d'isolement</t>
  </si>
  <si>
    <t>* Vanne 6 voies ( 1 par zone)</t>
  </si>
  <si>
    <t>* vannes d'isolement sur vannes 6 voies</t>
  </si>
  <si>
    <t>* Collecteurs aller retour pour alim individuelle VC, y compris vannes d'isolement su chaque piquage</t>
  </si>
  <si>
    <t>* Canalisations préisolées pour alimentation ventilo-convecteurs allège</t>
  </si>
  <si>
    <t>Prise d'air neuf  CTA 2</t>
  </si>
  <si>
    <t>Type Allège carrossé 4 tubes</t>
  </si>
  <si>
    <t>*Ventilo-convecteur  allège carrossé 4 tubes</t>
  </si>
  <si>
    <t>*Ventilo-convecteur  allège carrossé 2 tubes CO</t>
  </si>
  <si>
    <t>Type Cassette 4 tubes  type 1</t>
  </si>
  <si>
    <t xml:space="preserve">*Ventilo-convecteur  "cassette"  4 tubes , Marque Carrier ou équivalent type 42GW ou techniquement équivalent </t>
  </si>
  <si>
    <t>Type Cassette 4 tubes  type 2</t>
  </si>
  <si>
    <t xml:space="preserve">*Ventilo-convecteur  "cassette"  4 tubes , Marque Carrier ou équivalent type 42KY ou techniquement équivalent </t>
  </si>
  <si>
    <t xml:space="preserve">   - Conduit circulaire simple peau diam 500 en toiture (raccordement ventilateur provisoire) </t>
  </si>
  <si>
    <t xml:space="preserve">   - Conduit rectangulaire dans circulation et toiture</t>
  </si>
  <si>
    <t xml:space="preserve">   - isolation 50mm en toiture sur conduit rectangulaire finition tôle  Alu</t>
  </si>
  <si>
    <t xml:space="preserve">* Complément  dans Armoire électrique de commande existante </t>
  </si>
  <si>
    <t xml:space="preserve">  Protection et signalisation</t>
  </si>
  <si>
    <t>Réseaux de distribution eau glacée (confort et scanner)</t>
  </si>
  <si>
    <t>Soufflage en toiture (CTA 2)</t>
  </si>
  <si>
    <t>Soufflage dans bâtiment (CTA 2+ raccdt sur attentes CTA 1)</t>
  </si>
  <si>
    <t>Extraction d'air vicié (CTA 2+ raccdt sur attentes CTA 1)</t>
  </si>
  <si>
    <t>Réseau d'extraction en toiture (CTA2)</t>
  </si>
  <si>
    <t xml:space="preserve">  . diam. 450</t>
  </si>
  <si>
    <t>Sous-total B.4.2</t>
  </si>
  <si>
    <t>Sous-total B.4.1</t>
  </si>
  <si>
    <t>Sous-total B.4.3</t>
  </si>
  <si>
    <t>B.4.4</t>
  </si>
  <si>
    <t>*Unité extérieure</t>
  </si>
  <si>
    <t>*Unité intérieure</t>
  </si>
  <si>
    <t>*Télécommande</t>
  </si>
  <si>
    <t>Sous-total B.4.5</t>
  </si>
  <si>
    <t>Unité à détente directe</t>
  </si>
  <si>
    <t>*Raccordements électriques</t>
  </si>
  <si>
    <t>*Liaisons frigorifiques (liquide+gaz)</t>
  </si>
  <si>
    <t xml:space="preserve">         débit: 1 m3/h</t>
  </si>
  <si>
    <t>* Vanne Siemens avec comptage énergie</t>
  </si>
  <si>
    <t xml:space="preserve">      - VED 03 (ex MEXT 61): 23 760 m3/h</t>
  </si>
  <si>
    <t>* Costière tourelle y compris volet anti-retours</t>
  </si>
  <si>
    <t>CTA3</t>
  </si>
  <si>
    <t xml:space="preserve">    - diam 400</t>
  </si>
  <si>
    <t xml:space="preserve">* Piège à sons sur air neuf </t>
  </si>
  <si>
    <t xml:space="preserve">Prise d'air neuf  </t>
  </si>
  <si>
    <t xml:space="preserve">Soufflage en toiture </t>
  </si>
  <si>
    <t>* Gaine soufflage en tôle acier galvanisé diam 400</t>
  </si>
  <si>
    <t>* Piège à sons sur soufflage</t>
  </si>
  <si>
    <t xml:space="preserve">Soufflage dans bâtiment </t>
  </si>
  <si>
    <t>* Diffuseurs porte filtre H10</t>
  </si>
  <si>
    <t xml:space="preserve">    -diam 250</t>
  </si>
  <si>
    <t>* Diffuseurs porte filtre H14</t>
  </si>
  <si>
    <t xml:space="preserve">    -diam 200</t>
  </si>
  <si>
    <t xml:space="preserve">Extraction d'air vicié </t>
  </si>
  <si>
    <t>* Registre modulant avec mesure de débit</t>
  </si>
  <si>
    <t xml:space="preserve">    -diam 125 débit 54-540</t>
  </si>
  <si>
    <t xml:space="preserve">    -diam 200 débit 144-1458</t>
  </si>
  <si>
    <t>* Grille de reprise murale haute-filtre M6</t>
  </si>
  <si>
    <t>* Grille de reprise plafonniere-filtre M6</t>
  </si>
  <si>
    <t xml:space="preserve">   - salle d'intervention</t>
  </si>
  <si>
    <t xml:space="preserve">   - salle de surveillance</t>
  </si>
  <si>
    <t xml:space="preserve">   - sas</t>
  </si>
  <si>
    <t>* Grille de reprise murale basse -filtre M6</t>
  </si>
  <si>
    <t xml:space="preserve">Réseau d'extraction en toiture </t>
  </si>
  <si>
    <t>* Gaine diamètre en tôle acier galvanisé</t>
  </si>
  <si>
    <t>* Grille de rejetype pare-pluie  + grillage maille 10*10mm</t>
  </si>
  <si>
    <t>* Gaine rectangulaire tôle acier galvanisé -</t>
  </si>
  <si>
    <t>*IHM sur panneau de commande (salle intervention)</t>
  </si>
  <si>
    <t xml:space="preserve">* Raccordements électriques registres motorisés,  alimentation, commande et report information depuis automate </t>
  </si>
  <si>
    <t>* Afficheurs locaux pression seule</t>
  </si>
  <si>
    <t>* Voyant régime de fonctionnement , y compris alimentation et commande</t>
  </si>
  <si>
    <t>* Régulation température locale, y compris raccordement sondes et vannes régulation</t>
  </si>
  <si>
    <t>*Mesure encrassement filtres absolus</t>
  </si>
  <si>
    <t>* Appareillage dans armoire électrique de commande et signalisation, raccordements électriques</t>
  </si>
  <si>
    <t>Réseau rejet en toiture (CTA2-CTA2)</t>
  </si>
  <si>
    <t xml:space="preserve">* mise en place clapet  anti retour sur rejet CTA 1 </t>
  </si>
  <si>
    <t xml:space="preserve">* mise en place clapet  anti retour sur rejet CTA 2 </t>
  </si>
  <si>
    <t>* Gaine rectangulaire rejet ( CTA2 et commun)   en tôle acier galvanisé</t>
  </si>
  <si>
    <t>* Piège à son sur rejet CTA 2</t>
  </si>
  <si>
    <t>* grille de rejet  maille 10*10 sur casquette biseautée</t>
  </si>
  <si>
    <t>* Gestion débit  ventilation par salle (attentes et détente)</t>
  </si>
  <si>
    <t>* Nettoyage décontamination réseaux CTA 3</t>
  </si>
  <si>
    <t xml:space="preserve">* Mise à gris zone écho interventionnelle </t>
  </si>
  <si>
    <t xml:space="preserve">* Mise à blanc écho interventionnelle </t>
  </si>
  <si>
    <t>* Test sur filtres absolus</t>
  </si>
  <si>
    <t xml:space="preserve">* Qualifications écho interventionnelle </t>
  </si>
  <si>
    <t>* Afficheurs pression et température (salle surveillance et sas)</t>
  </si>
  <si>
    <t>Amenée d'air frais</t>
  </si>
  <si>
    <t>Extraction des fumées</t>
  </si>
  <si>
    <t>Raccordements électriques</t>
  </si>
  <si>
    <t xml:space="preserve">      -débit 2,5m3/s</t>
  </si>
  <si>
    <t>* Volet désenfumage y compris grille esthétique</t>
  </si>
  <si>
    <t>* Volet tunnel désenfumage</t>
  </si>
  <si>
    <t xml:space="preserve">      -débit 2m3/s</t>
  </si>
  <si>
    <t>- Volet tunnel air neuf, 0,9m3/s</t>
  </si>
  <si>
    <t>* Grille de prise d'air naturel sur façade lourde, Sut=0,5m2</t>
  </si>
  <si>
    <t>- Volet d'air neuf 2 vantaux 1,75m3/h (35dm2)</t>
  </si>
  <si>
    <t>- Volet d'air neuf 2 vantaux 2,5m3/h (50dm2)</t>
  </si>
  <si>
    <t xml:space="preserve">      -débit 1,5m3/s</t>
  </si>
  <si>
    <t xml:space="preserve">      -débit 4,5m3/s</t>
  </si>
  <si>
    <t>B.5.3</t>
  </si>
  <si>
    <t>Sous-total B.5.3</t>
  </si>
  <si>
    <t xml:space="preserve">* Distribution cuivre en cloison </t>
  </si>
  <si>
    <t>* Réseau d'évacuation en PVC Me (chutes), y compris calorifuge laine de roche</t>
  </si>
  <si>
    <t>C.6.1</t>
  </si>
  <si>
    <t>Extincteurs</t>
  </si>
  <si>
    <t>Sous-total C.6.2</t>
  </si>
  <si>
    <t>RIA</t>
  </si>
  <si>
    <t>* Vidange partielle du réseau existant</t>
  </si>
  <si>
    <t>Sous-total C.6.1</t>
  </si>
  <si>
    <t>C.6.2</t>
  </si>
  <si>
    <t>* Déplacement RIA existant dans zone accueil</t>
  </si>
  <si>
    <t>* Mise en place RIA  supplémentaire dans zone échographie</t>
  </si>
  <si>
    <t>*Alimentation  en tube acier galvanisé</t>
  </si>
  <si>
    <t>*Matériel de rechange</t>
  </si>
  <si>
    <t>* Vanne de barrage DN 40</t>
  </si>
  <si>
    <t>* remise en eau, essais</t>
  </si>
  <si>
    <t>C.6.3</t>
  </si>
  <si>
    <t>Plan de sécurité</t>
  </si>
  <si>
    <t>Sous-total C.6.3</t>
  </si>
  <si>
    <t>* WC 2-  suspendu PMR</t>
  </si>
  <si>
    <t>* WC 1- suspendu standard</t>
  </si>
  <si>
    <t>* WC 3-  sur pieds</t>
  </si>
  <si>
    <t>* WC 4-  sur pieds, PMR</t>
  </si>
  <si>
    <t>* PV1: Plan vasque/ lave mains locaux soins, examen, consultation   (plan vasque hors lot)</t>
  </si>
  <si>
    <t>* L1 Lavabo attentes couchés et vestiaires</t>
  </si>
  <si>
    <t xml:space="preserve">* LM1 Lavabo sanitaires personnel  non  PMR </t>
  </si>
  <si>
    <t>* LM3  Lave mains sanitaires personnel PMR</t>
  </si>
  <si>
    <t xml:space="preserve">*Ventilo-convecteur  "cassette"  2 tubes </t>
  </si>
  <si>
    <t xml:space="preserve">    - longueur 1,2m</t>
  </si>
  <si>
    <t xml:space="preserve">    - longueur 2,4m</t>
  </si>
  <si>
    <t xml:space="preserve">    - longueur 1,8m</t>
  </si>
  <si>
    <t>Régulateur et sonde boule noire (par zone)</t>
  </si>
  <si>
    <t xml:space="preserve"> * Raccordement CTA ( 8ml de tube, 2 vannes d'isolement +2 th+mano + vanne régulation PICV-EP)</t>
  </si>
  <si>
    <t>* Dans cuisine, consignation des clapets coupe-feu, dépose des mécanismes, neutralisation des raccordements électriques</t>
  </si>
  <si>
    <t xml:space="preserve">  . diam. 26/34 ép 32mm</t>
  </si>
  <si>
    <t xml:space="preserve">  . diam. 20/26 ép 25mm</t>
  </si>
  <si>
    <t>* Registre motorisé sur sonde de présence</t>
  </si>
  <si>
    <t xml:space="preserve">    -diam 160/200</t>
  </si>
  <si>
    <t>* Sonde Présence</t>
  </si>
  <si>
    <t>Ventilation mécanique locaux divers (y compris SS-1)</t>
  </si>
  <si>
    <t xml:space="preserve">    VEX 2 , débit 820 m3/h</t>
  </si>
  <si>
    <t>* Ensemble  batterie eau chaude + batterie eau glacée</t>
  </si>
  <si>
    <t>A.6</t>
  </si>
  <si>
    <t>Mesures débits désenumage sur colonnes existants conservées</t>
  </si>
  <si>
    <t>* Mesures débits tous niveaux sur colonnes VH13a/b; VB18, restitution</t>
  </si>
  <si>
    <t>Sous-total A.6</t>
  </si>
  <si>
    <t>- Désinfection des réseaux EF et ECS et analyse d'eau finale, réalisation de puisages réguliers</t>
  </si>
  <si>
    <t>- Volet d'air neuf 1 vantail 0,9m3/h</t>
  </si>
  <si>
    <t>Type Allège carrossé 2 tubes eau glacée ( lave bassin Ouest)</t>
  </si>
  <si>
    <t>* Grille reprise porte filtre maille  carrée</t>
  </si>
  <si>
    <t>CDPGF V2 - LOT CVC Plomberie Désenfumage</t>
  </si>
  <si>
    <t>D</t>
  </si>
  <si>
    <t>D.1</t>
  </si>
  <si>
    <t>* Consignation alimentation électrique</t>
  </si>
  <si>
    <t>* Dépose coffret de relayage</t>
  </si>
  <si>
    <t>* Dépose ventilateur  existant</t>
  </si>
  <si>
    <t>* Nouveau ventilateur d'extraction, y compris coffret de relayage</t>
  </si>
  <si>
    <t>* Manutention grutage</t>
  </si>
  <si>
    <t>* Mise en service, mesures des débits, équilibrage</t>
  </si>
  <si>
    <t>D.2</t>
  </si>
  <si>
    <t>* Nouveau ventilateur d'insufflation, y compris coffret de relayage</t>
  </si>
  <si>
    <t>Total C.7 - Etudes-mise en service</t>
  </si>
  <si>
    <t>TRANCHE OPTIONNELLE</t>
  </si>
  <si>
    <t>TO1a: Remplacement ventilateur VH13a</t>
  </si>
  <si>
    <t>Sous-total D.1 - TO1a: Remplacement ventilateur VH13a</t>
  </si>
  <si>
    <t>TO1b: Remplacement ventilateur VB18</t>
  </si>
  <si>
    <t>Sous-total D.2 - TO1b : Remplacement ventilateur VB18</t>
  </si>
  <si>
    <t>MONTANT TOTAL TO1 , € HT</t>
  </si>
  <si>
    <t>MONTANT TOTAL TO  Euros  TTC</t>
  </si>
  <si>
    <t>MONTANT TOTAL TO1 €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</si>
</sst>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#,##0;\-#,##0;"/>
  </numFmts>
  <fonts count="36">
    <font>
      <sz val="11"/>
      <name val="Times New Roman"/>
    </font>
    <font>
      <sz val="11"/>
      <name val="Times New Roman"/>
      <family val="1"/>
    </font>
    <font>
      <sz val="11"/>
      <name val="Times New Roman"/>
      <family val="1"/>
    </font>
    <font>
      <sz val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i/>
      <sz val="10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b/>
      <sz val="18"/>
      <color indexed="56"/>
      <name val="Cambria"/>
      <family val="2"/>
    </font>
    <font>
      <sz val="10"/>
      <name val="MS Sans Serif"/>
      <family val="2"/>
    </font>
    <font>
      <b/>
      <sz val="13"/>
      <color indexed="56"/>
      <name val="Arial"/>
      <family val="2"/>
    </font>
    <font>
      <i/>
      <u/>
      <sz val="10"/>
      <name val="Arial"/>
      <family val="2"/>
    </font>
    <font>
      <b/>
      <sz val="11"/>
      <name val="Arial"/>
      <family val="2"/>
    </font>
    <font>
      <sz val="10"/>
      <name val="Geneva"/>
    </font>
    <font>
      <sz val="8"/>
      <name val="Times New Roman"/>
      <family val="1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1"/>
      <color rgb="FFFF0000"/>
      <name val="Times New Roman"/>
      <family val="1"/>
    </font>
    <font>
      <sz val="11"/>
      <color rgb="FF00B050"/>
      <name val="Times New Roman"/>
      <family val="1"/>
    </font>
    <font>
      <sz val="11"/>
      <color rgb="FFFF0000"/>
      <name val="Arial"/>
      <family val="2"/>
    </font>
    <font>
      <b/>
      <sz val="10"/>
      <color rgb="FF404040"/>
      <name val="Arial"/>
      <family val="2"/>
    </font>
    <font>
      <b/>
      <sz val="10"/>
      <color rgb="FF000000"/>
      <name val="Arial"/>
      <family val="2"/>
    </font>
    <font>
      <sz val="11"/>
      <name val="Times New Roman"/>
      <family val="1"/>
    </font>
    <font>
      <i/>
      <sz val="8"/>
      <name val="Arial"/>
      <family val="2"/>
    </font>
    <font>
      <u/>
      <sz val="10"/>
      <name val="Arial"/>
      <family val="2"/>
    </font>
    <font>
      <u/>
      <sz val="11"/>
      <color theme="10"/>
      <name val="Times New Roman"/>
      <family val="1"/>
    </font>
    <font>
      <u/>
      <sz val="10"/>
      <color theme="10"/>
      <name val="Arial"/>
      <family val="2"/>
    </font>
    <font>
      <i/>
      <sz val="10"/>
      <color rgb="FFFF0000"/>
      <name val="Arial"/>
      <family val="2"/>
    </font>
    <font>
      <b/>
      <i/>
      <u/>
      <sz val="10"/>
      <name val="Arial"/>
      <family val="2"/>
    </font>
    <font>
      <b/>
      <sz val="10"/>
      <color rgb="FFFF0000"/>
      <name val="Arial"/>
      <family val="2"/>
    </font>
    <font>
      <sz val="10"/>
      <name val="Segoe UI"/>
      <family val="2"/>
    </font>
    <font>
      <b/>
      <u/>
      <sz val="10"/>
      <name val="Segoe UI"/>
      <family val="2"/>
    </font>
    <font>
      <b/>
      <i/>
      <sz val="10"/>
      <color rgb="FF000000"/>
      <name val="Arial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22"/>
        <bgColor indexed="31"/>
      </patternFill>
    </fill>
  </fills>
  <borders count="42">
    <border>
      <left/>
      <right/>
      <top/>
      <bottom/>
      <diagonal/>
    </border>
    <border>
      <left/>
      <right/>
      <top/>
      <bottom style="thick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double">
        <color indexed="8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 style="thin">
        <color indexed="8"/>
      </left>
      <right/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 style="thin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double">
        <color indexed="64"/>
      </bottom>
      <diagonal/>
    </border>
    <border>
      <left style="thin">
        <color indexed="8"/>
      </left>
      <right style="double">
        <color indexed="8"/>
      </right>
      <top style="thin">
        <color indexed="64"/>
      </top>
      <bottom style="double">
        <color indexed="64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64"/>
      </bottom>
      <diagonal/>
    </border>
    <border>
      <left style="double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</borders>
  <cellStyleXfs count="23">
    <xf numFmtId="0" fontId="0" fillId="0" borderId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" fillId="0" borderId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6" fillId="0" borderId="0" applyFont="0" applyFill="0" applyBorder="0" applyAlignment="0" applyProtection="0"/>
    <xf numFmtId="0" fontId="2" fillId="0" borderId="0"/>
    <xf numFmtId="0" fontId="1" fillId="0" borderId="0"/>
    <xf numFmtId="0" fontId="3" fillId="0" borderId="0"/>
    <xf numFmtId="0" fontId="16" fillId="0" borderId="0"/>
    <xf numFmtId="0" fontId="3" fillId="0" borderId="0"/>
    <xf numFmtId="0" fontId="10" fillId="0" borderId="0"/>
    <xf numFmtId="0" fontId="1" fillId="0" borderId="0"/>
    <xf numFmtId="0" fontId="10" fillId="0" borderId="0"/>
    <xf numFmtId="0" fontId="14" fillId="0" borderId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1" fillId="0" borderId="1" applyNumberFormat="0" applyFill="0" applyAlignment="0" applyProtection="0"/>
    <xf numFmtId="43" fontId="24" fillId="0" borderId="0" applyFont="0" applyFill="0" applyBorder="0" applyAlignment="0" applyProtection="0"/>
    <xf numFmtId="0" fontId="27" fillId="0" borderId="0" applyNumberFormat="0" applyFill="0" applyBorder="0" applyAlignment="0" applyProtection="0"/>
  </cellStyleXfs>
  <cellXfs count="304">
    <xf numFmtId="0" fontId="0" fillId="0" borderId="0" xfId="0"/>
    <xf numFmtId="0" fontId="3" fillId="0" borderId="0" xfId="12"/>
    <xf numFmtId="0" fontId="3" fillId="0" borderId="2" xfId="12" applyBorder="1" applyAlignment="1">
      <alignment horizontal="center"/>
    </xf>
    <xf numFmtId="0" fontId="3" fillId="0" borderId="0" xfId="12" applyAlignment="1">
      <alignment horizontal="center"/>
    </xf>
    <xf numFmtId="0" fontId="10" fillId="0" borderId="0" xfId="15"/>
    <xf numFmtId="0" fontId="10" fillId="2" borderId="0" xfId="15" applyFill="1"/>
    <xf numFmtId="0" fontId="4" fillId="0" borderId="3" xfId="12" applyFont="1" applyBorder="1" applyAlignment="1">
      <alignment horizontal="center"/>
    </xf>
    <xf numFmtId="2" fontId="4" fillId="0" borderId="3" xfId="12" applyNumberFormat="1" applyFont="1" applyBorder="1" applyAlignment="1">
      <alignment horizontal="center"/>
    </xf>
    <xf numFmtId="0" fontId="3" fillId="0" borderId="5" xfId="12" applyBorder="1"/>
    <xf numFmtId="0" fontId="3" fillId="0" borderId="5" xfId="12" applyBorder="1" applyAlignment="1">
      <alignment horizontal="center"/>
    </xf>
    <xf numFmtId="1" fontId="3" fillId="0" borderId="5" xfId="12" applyNumberFormat="1" applyBorder="1" applyAlignment="1">
      <alignment horizontal="center"/>
    </xf>
    <xf numFmtId="2" fontId="3" fillId="0" borderId="5" xfId="12" applyNumberFormat="1" applyBorder="1" applyAlignment="1">
      <alignment horizontal="center"/>
    </xf>
    <xf numFmtId="0" fontId="3" fillId="0" borderId="7" xfId="12" applyBorder="1" applyAlignment="1">
      <alignment horizontal="center"/>
    </xf>
    <xf numFmtId="1" fontId="3" fillId="0" borderId="7" xfId="12" applyNumberFormat="1" applyBorder="1" applyAlignment="1">
      <alignment horizontal="center"/>
    </xf>
    <xf numFmtId="2" fontId="3" fillId="0" borderId="7" xfId="12" applyNumberFormat="1" applyBorder="1" applyAlignment="1">
      <alignment horizontal="center"/>
    </xf>
    <xf numFmtId="0" fontId="4" fillId="0" borderId="7" xfId="12" applyFont="1" applyBorder="1"/>
    <xf numFmtId="0" fontId="3" fillId="0" borderId="7" xfId="12" applyBorder="1" applyAlignment="1">
      <alignment horizontal="left" vertical="center" wrapText="1"/>
    </xf>
    <xf numFmtId="0" fontId="3" fillId="0" borderId="7" xfId="12" applyBorder="1" applyAlignment="1">
      <alignment horizontal="center" vertical="center"/>
    </xf>
    <xf numFmtId="1" fontId="3" fillId="0" borderId="7" xfId="12" applyNumberFormat="1" applyBorder="1" applyAlignment="1">
      <alignment horizontal="center" vertical="center"/>
    </xf>
    <xf numFmtId="2" fontId="3" fillId="0" borderId="7" xfId="12" applyNumberFormat="1" applyBorder="1" applyAlignment="1">
      <alignment horizontal="center" vertical="center"/>
    </xf>
    <xf numFmtId="0" fontId="3" fillId="0" borderId="0" xfId="12" applyAlignment="1">
      <alignment vertical="center"/>
    </xf>
    <xf numFmtId="0" fontId="3" fillId="0" borderId="7" xfId="12" applyBorder="1"/>
    <xf numFmtId="4" fontId="3" fillId="0" borderId="7" xfId="12" applyNumberFormat="1" applyBorder="1" applyAlignment="1">
      <alignment horizontal="center"/>
    </xf>
    <xf numFmtId="0" fontId="3" fillId="0" borderId="0" xfId="12" applyAlignment="1">
      <alignment horizontal="left" vertical="center" wrapText="1"/>
    </xf>
    <xf numFmtId="1" fontId="3" fillId="0" borderId="0" xfId="12" applyNumberFormat="1" applyAlignment="1">
      <alignment horizontal="center"/>
    </xf>
    <xf numFmtId="2" fontId="3" fillId="0" borderId="0" xfId="12" applyNumberFormat="1" applyAlignment="1">
      <alignment horizontal="center"/>
    </xf>
    <xf numFmtId="0" fontId="3" fillId="0" borderId="7" xfId="0" applyFont="1" applyBorder="1" applyAlignment="1">
      <alignment horizontal="center" vertical="top" wrapText="1"/>
    </xf>
    <xf numFmtId="164" fontId="3" fillId="0" borderId="7" xfId="0" applyNumberFormat="1" applyFont="1" applyBorder="1" applyAlignment="1">
      <alignment horizontal="right" vertical="top" wrapText="1"/>
    </xf>
    <xf numFmtId="0" fontId="7" fillId="2" borderId="5" xfId="12" applyFont="1" applyFill="1" applyBorder="1" applyAlignment="1">
      <alignment horizontal="center" vertical="center"/>
    </xf>
    <xf numFmtId="0" fontId="7" fillId="2" borderId="7" xfId="12" applyFont="1" applyFill="1" applyBorder="1" applyAlignment="1">
      <alignment horizontal="center" vertical="center"/>
    </xf>
    <xf numFmtId="1" fontId="7" fillId="2" borderId="7" xfId="12" applyNumberFormat="1" applyFont="1" applyFill="1" applyBorder="1" applyAlignment="1">
      <alignment horizontal="center" vertical="center"/>
    </xf>
    <xf numFmtId="2" fontId="7" fillId="2" borderId="5" xfId="12" applyNumberFormat="1" applyFont="1" applyFill="1" applyBorder="1" applyAlignment="1">
      <alignment horizontal="center" vertical="center"/>
    </xf>
    <xf numFmtId="0" fontId="4" fillId="0" borderId="10" xfId="12" applyFont="1" applyBorder="1" applyAlignment="1">
      <alignment horizontal="left"/>
    </xf>
    <xf numFmtId="1" fontId="4" fillId="0" borderId="3" xfId="12" applyNumberFormat="1" applyFont="1" applyBorder="1" applyAlignment="1">
      <alignment horizontal="center" wrapText="1"/>
    </xf>
    <xf numFmtId="0" fontId="3" fillId="0" borderId="17" xfId="12" applyBorder="1"/>
    <xf numFmtId="0" fontId="3" fillId="0" borderId="18" xfId="12" applyBorder="1"/>
    <xf numFmtId="0" fontId="4" fillId="2" borderId="18" xfId="12" applyFont="1" applyFill="1" applyBorder="1" applyAlignment="1">
      <alignment vertical="center"/>
    </xf>
    <xf numFmtId="0" fontId="13" fillId="0" borderId="7" xfId="12" applyFont="1" applyBorder="1"/>
    <xf numFmtId="4" fontId="3" fillId="0" borderId="7" xfId="0" applyNumberFormat="1" applyFont="1" applyBorder="1" applyAlignment="1">
      <alignment horizontal="center"/>
    </xf>
    <xf numFmtId="4" fontId="3" fillId="0" borderId="7" xfId="0" applyNumberFormat="1" applyFont="1" applyBorder="1"/>
    <xf numFmtId="4" fontId="3" fillId="0" borderId="7" xfId="0" applyNumberFormat="1" applyFont="1" applyBorder="1" applyAlignment="1">
      <alignment horizontal="center" vertical="center"/>
    </xf>
    <xf numFmtId="0" fontId="13" fillId="0" borderId="20" xfId="12" applyFont="1" applyBorder="1" applyAlignment="1">
      <alignment horizontal="left"/>
    </xf>
    <xf numFmtId="0" fontId="13" fillId="0" borderId="19" xfId="12" applyFont="1" applyBorder="1"/>
    <xf numFmtId="0" fontId="3" fillId="0" borderId="19" xfId="12" applyBorder="1" applyAlignment="1">
      <alignment horizontal="center"/>
    </xf>
    <xf numFmtId="1" fontId="3" fillId="0" borderId="19" xfId="12" applyNumberFormat="1" applyBorder="1" applyAlignment="1">
      <alignment horizontal="center"/>
    </xf>
    <xf numFmtId="3" fontId="3" fillId="0" borderId="7" xfId="12" applyNumberFormat="1" applyBorder="1" applyAlignment="1">
      <alignment horizontal="center"/>
    </xf>
    <xf numFmtId="3" fontId="8" fillId="0" borderId="7" xfId="12" applyNumberFormat="1" applyFont="1" applyBorder="1" applyAlignment="1">
      <alignment horizontal="center"/>
    </xf>
    <xf numFmtId="3" fontId="3" fillId="0" borderId="19" xfId="12" applyNumberFormat="1" applyBorder="1" applyAlignment="1">
      <alignment horizontal="center"/>
    </xf>
    <xf numFmtId="0" fontId="4" fillId="0" borderId="22" xfId="12" applyFont="1" applyBorder="1"/>
    <xf numFmtId="0" fontId="4" fillId="0" borderId="23" xfId="12" applyFont="1" applyBorder="1"/>
    <xf numFmtId="0" fontId="3" fillId="0" borderId="23" xfId="12" applyBorder="1" applyAlignment="1">
      <alignment horizontal="center"/>
    </xf>
    <xf numFmtId="1" fontId="3" fillId="0" borderId="23" xfId="12" applyNumberFormat="1" applyBorder="1" applyAlignment="1">
      <alignment horizontal="center"/>
    </xf>
    <xf numFmtId="2" fontId="3" fillId="0" borderId="23" xfId="12" applyNumberFormat="1" applyBorder="1" applyAlignment="1">
      <alignment horizontal="center"/>
    </xf>
    <xf numFmtId="0" fontId="3" fillId="0" borderId="7" xfId="12" quotePrefix="1" applyBorder="1"/>
    <xf numFmtId="0" fontId="4" fillId="2" borderId="7" xfId="12" applyFont="1" applyFill="1" applyBorder="1" applyAlignment="1">
      <alignment horizontal="center" vertical="center"/>
    </xf>
    <xf numFmtId="1" fontId="4" fillId="2" borderId="7" xfId="12" applyNumberFormat="1" applyFont="1" applyFill="1" applyBorder="1" applyAlignment="1">
      <alignment horizontal="center" vertical="center"/>
    </xf>
    <xf numFmtId="2" fontId="4" fillId="2" borderId="5" xfId="12" applyNumberFormat="1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Continuous" vertical="center"/>
    </xf>
    <xf numFmtId="1" fontId="3" fillId="0" borderId="12" xfId="0" applyNumberFormat="1" applyFont="1" applyBorder="1" applyAlignment="1">
      <alignment horizontal="centerContinuous" vertical="center"/>
    </xf>
    <xf numFmtId="0" fontId="8" fillId="0" borderId="12" xfId="0" applyFont="1" applyBorder="1" applyAlignment="1">
      <alignment horizontal="centerContinuous" vertical="center"/>
    </xf>
    <xf numFmtId="0" fontId="3" fillId="0" borderId="7" xfId="16" applyFont="1" applyBorder="1" applyAlignment="1">
      <alignment horizontal="center" vertical="center"/>
    </xf>
    <xf numFmtId="0" fontId="3" fillId="0" borderId="7" xfId="0" applyFont="1" applyBorder="1"/>
    <xf numFmtId="0" fontId="4" fillId="0" borderId="18" xfId="12" applyFont="1" applyBorder="1" applyAlignment="1">
      <alignment vertical="center"/>
    </xf>
    <xf numFmtId="49" fontId="4" fillId="0" borderId="10" xfId="12" applyNumberFormat="1" applyFont="1" applyBorder="1" applyAlignment="1">
      <alignment vertical="center"/>
    </xf>
    <xf numFmtId="0" fontId="3" fillId="0" borderId="10" xfId="12" applyBorder="1" applyAlignment="1">
      <alignment horizontal="left"/>
    </xf>
    <xf numFmtId="0" fontId="18" fillId="2" borderId="5" xfId="12" applyFont="1" applyFill="1" applyBorder="1" applyAlignment="1">
      <alignment horizontal="left" vertical="center"/>
    </xf>
    <xf numFmtId="44" fontId="4" fillId="2" borderId="27" xfId="4" applyFont="1" applyFill="1" applyBorder="1" applyAlignment="1">
      <alignment horizontal="center" vertical="center"/>
    </xf>
    <xf numFmtId="44" fontId="4" fillId="0" borderId="4" xfId="4" applyFont="1" applyBorder="1" applyAlignment="1">
      <alignment horizontal="center"/>
    </xf>
    <xf numFmtId="44" fontId="3" fillId="0" borderId="6" xfId="4" applyFont="1" applyBorder="1"/>
    <xf numFmtId="44" fontId="3" fillId="0" borderId="8" xfId="4" applyFont="1" applyBorder="1"/>
    <xf numFmtId="44" fontId="4" fillId="0" borderId="8" xfId="4" applyFont="1" applyBorder="1" applyAlignment="1">
      <alignment horizontal="right" vertical="center" wrapText="1"/>
    </xf>
    <xf numFmtId="44" fontId="3" fillId="0" borderId="8" xfId="4" applyFont="1" applyBorder="1" applyAlignment="1">
      <alignment horizontal="right" vertical="center" wrapText="1"/>
    </xf>
    <xf numFmtId="44" fontId="3" fillId="0" borderId="8" xfId="4" applyFont="1" applyFill="1" applyBorder="1" applyAlignment="1">
      <alignment horizontal="right" vertical="center" wrapText="1"/>
    </xf>
    <xf numFmtId="49" fontId="3" fillId="0" borderId="25" xfId="9" applyNumberFormat="1" applyFont="1" applyBorder="1" applyAlignment="1">
      <alignment horizontal="center" vertical="center"/>
    </xf>
    <xf numFmtId="0" fontId="3" fillId="0" borderId="12" xfId="9" applyFont="1" applyBorder="1" applyAlignment="1">
      <alignment horizontal="centerContinuous" vertical="center"/>
    </xf>
    <xf numFmtId="0" fontId="3" fillId="0" borderId="12" xfId="9" applyFont="1" applyBorder="1" applyAlignment="1">
      <alignment horizontal="center" vertical="center"/>
    </xf>
    <xf numFmtId="1" fontId="3" fillId="0" borderId="12" xfId="9" applyNumberFormat="1" applyFont="1" applyBorder="1" applyAlignment="1">
      <alignment horizontal="centerContinuous" vertical="center"/>
    </xf>
    <xf numFmtId="44" fontId="3" fillId="0" borderId="13" xfId="4" applyFont="1" applyFill="1" applyBorder="1" applyAlignment="1">
      <alignment horizontal="right" vertical="center" wrapText="1"/>
    </xf>
    <xf numFmtId="0" fontId="3" fillId="0" borderId="0" xfId="9" applyFont="1" applyAlignment="1">
      <alignment vertical="center"/>
    </xf>
    <xf numFmtId="49" fontId="4" fillId="0" borderId="10" xfId="9" applyNumberFormat="1" applyFont="1" applyBorder="1" applyAlignment="1">
      <alignment horizontal="center"/>
    </xf>
    <xf numFmtId="0" fontId="4" fillId="0" borderId="7" xfId="9" applyFont="1" applyBorder="1" applyAlignment="1">
      <alignment horizontal="left" wrapText="1"/>
    </xf>
    <xf numFmtId="0" fontId="3" fillId="0" borderId="7" xfId="9" applyFont="1" applyBorder="1" applyAlignment="1">
      <alignment horizontal="center"/>
    </xf>
    <xf numFmtId="3" fontId="3" fillId="0" borderId="7" xfId="9" applyNumberFormat="1" applyFont="1" applyBorder="1" applyAlignment="1">
      <alignment horizontal="center"/>
    </xf>
    <xf numFmtId="44" fontId="4" fillId="0" borderId="8" xfId="4" applyFont="1" applyBorder="1" applyAlignment="1">
      <alignment horizontal="right" wrapText="1"/>
    </xf>
    <xf numFmtId="49" fontId="3" fillId="0" borderId="28" xfId="9" applyNumberFormat="1" applyFont="1" applyBorder="1" applyAlignment="1">
      <alignment horizontal="center" vertical="center"/>
    </xf>
    <xf numFmtId="0" fontId="4" fillId="0" borderId="29" xfId="9" applyFont="1" applyBorder="1" applyAlignment="1">
      <alignment horizontal="center" vertical="center"/>
    </xf>
    <xf numFmtId="0" fontId="3" fillId="0" borderId="29" xfId="9" applyFont="1" applyBorder="1" applyAlignment="1">
      <alignment horizontal="center" vertical="center"/>
    </xf>
    <xf numFmtId="0" fontId="3" fillId="0" borderId="29" xfId="9" applyFont="1" applyBorder="1" applyAlignment="1">
      <alignment horizontal="centerContinuous" vertical="center"/>
    </xf>
    <xf numFmtId="1" fontId="3" fillId="0" borderId="29" xfId="9" applyNumberFormat="1" applyFont="1" applyBorder="1" applyAlignment="1">
      <alignment horizontal="centerContinuous" vertical="center"/>
    </xf>
    <xf numFmtId="44" fontId="4" fillId="0" borderId="30" xfId="4" applyFont="1" applyBorder="1" applyAlignment="1">
      <alignment horizontal="right" vertical="center" wrapText="1"/>
    </xf>
    <xf numFmtId="49" fontId="3" fillId="0" borderId="10" xfId="9" applyNumberFormat="1" applyFont="1" applyBorder="1" applyAlignment="1">
      <alignment horizontal="center"/>
    </xf>
    <xf numFmtId="0" fontId="3" fillId="0" borderId="7" xfId="9" applyFont="1" applyBorder="1" applyAlignment="1">
      <alignment horizontal="left" wrapText="1"/>
    </xf>
    <xf numFmtId="0" fontId="18" fillId="0" borderId="0" xfId="12" applyFont="1" applyAlignment="1">
      <alignment vertical="center"/>
    </xf>
    <xf numFmtId="0" fontId="3" fillId="0" borderId="7" xfId="0" applyFont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44" fontId="3" fillId="0" borderId="8" xfId="4" applyFont="1" applyBorder="1" applyAlignment="1">
      <alignment horizontal="right" wrapText="1"/>
    </xf>
    <xf numFmtId="49" fontId="8" fillId="0" borderId="25" xfId="9" applyNumberFormat="1" applyFont="1" applyBorder="1" applyAlignment="1">
      <alignment horizontal="center" vertical="center"/>
    </xf>
    <xf numFmtId="0" fontId="8" fillId="0" borderId="12" xfId="9" applyFont="1" applyBorder="1" applyAlignment="1">
      <alignment horizontal="center" vertical="center"/>
    </xf>
    <xf numFmtId="0" fontId="8" fillId="0" borderId="12" xfId="9" applyFont="1" applyBorder="1" applyAlignment="1">
      <alignment horizontal="centerContinuous" vertical="center"/>
    </xf>
    <xf numFmtId="1" fontId="8" fillId="0" borderId="12" xfId="9" applyNumberFormat="1" applyFont="1" applyBorder="1" applyAlignment="1">
      <alignment horizontal="centerContinuous" vertical="center"/>
    </xf>
    <xf numFmtId="44" fontId="8" fillId="0" borderId="13" xfId="4" applyFont="1" applyBorder="1" applyAlignment="1">
      <alignment horizontal="right" vertical="center" wrapText="1"/>
    </xf>
    <xf numFmtId="0" fontId="8" fillId="0" borderId="0" xfId="9" applyFont="1" applyAlignment="1">
      <alignment vertical="center"/>
    </xf>
    <xf numFmtId="165" fontId="3" fillId="0" borderId="7" xfId="0" applyNumberFormat="1" applyFont="1" applyBorder="1" applyAlignment="1">
      <alignment horizontal="center"/>
    </xf>
    <xf numFmtId="0" fontId="3" fillId="0" borderId="12" xfId="9" applyFont="1" applyBorder="1" applyAlignment="1">
      <alignment horizontal="center"/>
    </xf>
    <xf numFmtId="0" fontId="3" fillId="0" borderId="12" xfId="9" applyFont="1" applyBorder="1" applyAlignment="1">
      <alignment horizontal="centerContinuous"/>
    </xf>
    <xf numFmtId="3" fontId="3" fillId="0" borderId="12" xfId="9" applyNumberFormat="1" applyFont="1" applyBorder="1" applyAlignment="1">
      <alignment horizontal="centerContinuous" vertical="center"/>
    </xf>
    <xf numFmtId="44" fontId="4" fillId="0" borderId="13" xfId="4" applyFont="1" applyBorder="1" applyAlignment="1">
      <alignment horizontal="right" wrapText="1"/>
    </xf>
    <xf numFmtId="0" fontId="4" fillId="0" borderId="7" xfId="12" applyFont="1" applyBorder="1" applyAlignment="1">
      <alignment horizontal="center"/>
    </xf>
    <xf numFmtId="0" fontId="4" fillId="0" borderId="7" xfId="9" applyFont="1" applyBorder="1" applyAlignment="1">
      <alignment horizontal="center" wrapText="1"/>
    </xf>
    <xf numFmtId="164" fontId="4" fillId="0" borderId="7" xfId="9" applyNumberFormat="1" applyFont="1" applyBorder="1" applyAlignment="1">
      <alignment horizontal="right" wrapText="1"/>
    </xf>
    <xf numFmtId="0" fontId="7" fillId="0" borderId="0" xfId="9" applyFont="1"/>
    <xf numFmtId="0" fontId="1" fillId="0" borderId="0" xfId="9"/>
    <xf numFmtId="3" fontId="17" fillId="0" borderId="0" xfId="9" applyNumberFormat="1" applyFont="1"/>
    <xf numFmtId="0" fontId="17" fillId="0" borderId="0" xfId="9" applyFont="1"/>
    <xf numFmtId="0" fontId="17" fillId="0" borderId="0" xfId="9" applyFont="1" applyAlignment="1">
      <alignment wrapText="1"/>
    </xf>
    <xf numFmtId="0" fontId="3" fillId="0" borderId="0" xfId="9" applyFont="1"/>
    <xf numFmtId="1" fontId="8" fillId="0" borderId="7" xfId="12" applyNumberFormat="1" applyFont="1" applyBorder="1" applyAlignment="1">
      <alignment horizontal="center"/>
    </xf>
    <xf numFmtId="0" fontId="3" fillId="0" borderId="9" xfId="12" applyBorder="1" applyAlignment="1">
      <alignment horizontal="center" vertical="center"/>
    </xf>
    <xf numFmtId="1" fontId="3" fillId="0" borderId="9" xfId="12" applyNumberFormat="1" applyBorder="1" applyAlignment="1">
      <alignment horizontal="center" vertical="center"/>
    </xf>
    <xf numFmtId="2" fontId="3" fillId="0" borderId="9" xfId="12" applyNumberFormat="1" applyBorder="1" applyAlignment="1">
      <alignment horizontal="center" vertical="center"/>
    </xf>
    <xf numFmtId="44" fontId="4" fillId="0" borderId="32" xfId="4" applyFont="1" applyBorder="1" applyAlignment="1">
      <alignment horizontal="right" vertical="center" wrapText="1"/>
    </xf>
    <xf numFmtId="0" fontId="18" fillId="0" borderId="7" xfId="12" applyFont="1" applyBorder="1" applyAlignment="1">
      <alignment horizontal="center"/>
    </xf>
    <xf numFmtId="1" fontId="18" fillId="0" borderId="7" xfId="12" applyNumberFormat="1" applyFont="1" applyBorder="1" applyAlignment="1">
      <alignment horizontal="center"/>
    </xf>
    <xf numFmtId="2" fontId="18" fillId="0" borderId="7" xfId="12" applyNumberFormat="1" applyFont="1" applyBorder="1" applyAlignment="1">
      <alignment horizontal="center"/>
    </xf>
    <xf numFmtId="0" fontId="3" fillId="0" borderId="10" xfId="12" applyBorder="1" applyAlignment="1">
      <alignment horizontal="center"/>
    </xf>
    <xf numFmtId="0" fontId="4" fillId="0" borderId="12" xfId="9" applyFont="1" applyBorder="1" applyAlignment="1">
      <alignment horizontal="center" wrapText="1"/>
    </xf>
    <xf numFmtId="164" fontId="4" fillId="0" borderId="12" xfId="9" applyNumberFormat="1" applyFont="1" applyBorder="1" applyAlignment="1">
      <alignment horizontal="right" wrapText="1"/>
    </xf>
    <xf numFmtId="0" fontId="20" fillId="0" borderId="0" xfId="9" applyFont="1"/>
    <xf numFmtId="16" fontId="3" fillId="0" borderId="10" xfId="12" applyNumberFormat="1" applyBorder="1" applyAlignment="1">
      <alignment horizontal="center"/>
    </xf>
    <xf numFmtId="0" fontId="3" fillId="0" borderId="7" xfId="9" applyFont="1" applyBorder="1" applyAlignment="1">
      <alignment horizontal="center" vertical="top" wrapText="1"/>
    </xf>
    <xf numFmtId="164" fontId="3" fillId="0" borderId="7" xfId="9" applyNumberFormat="1" applyFont="1" applyBorder="1" applyAlignment="1">
      <alignment horizontal="right" vertical="top" wrapText="1"/>
    </xf>
    <xf numFmtId="0" fontId="5" fillId="0" borderId="11" xfId="9" applyFont="1" applyBorder="1"/>
    <xf numFmtId="0" fontId="18" fillId="0" borderId="7" xfId="9" applyFont="1" applyBorder="1" applyAlignment="1">
      <alignment horizontal="center" vertical="top" wrapText="1"/>
    </xf>
    <xf numFmtId="0" fontId="18" fillId="0" borderId="7" xfId="0" applyFont="1" applyBorder="1" applyAlignment="1">
      <alignment horizontal="center" vertical="top" wrapText="1"/>
    </xf>
    <xf numFmtId="164" fontId="18" fillId="0" borderId="7" xfId="0" applyNumberFormat="1" applyFont="1" applyBorder="1" applyAlignment="1">
      <alignment horizontal="right" vertical="top" wrapText="1"/>
    </xf>
    <xf numFmtId="0" fontId="21" fillId="0" borderId="11" xfId="9" applyFont="1" applyBorder="1"/>
    <xf numFmtId="0" fontId="3" fillId="0" borderId="12" xfId="9" applyFont="1" applyBorder="1" applyAlignment="1">
      <alignment horizontal="center" vertical="top" wrapText="1"/>
    </xf>
    <xf numFmtId="164" fontId="3" fillId="0" borderId="12" xfId="9" applyNumberFormat="1" applyFont="1" applyBorder="1" applyAlignment="1">
      <alignment horizontal="right" vertical="top" wrapText="1"/>
    </xf>
    <xf numFmtId="44" fontId="3" fillId="0" borderId="13" xfId="4" applyFont="1" applyBorder="1" applyAlignment="1">
      <alignment horizontal="right" vertical="top" wrapText="1"/>
    </xf>
    <xf numFmtId="44" fontId="3" fillId="0" borderId="8" xfId="4" applyFont="1" applyBorder="1" applyAlignment="1">
      <alignment horizontal="right" vertical="top" wrapText="1"/>
    </xf>
    <xf numFmtId="0" fontId="5" fillId="0" borderId="0" xfId="9" applyFont="1"/>
    <xf numFmtId="0" fontId="4" fillId="0" borderId="7" xfId="12" applyFont="1" applyBorder="1" applyAlignment="1">
      <alignment horizontal="left"/>
    </xf>
    <xf numFmtId="44" fontId="3" fillId="0" borderId="0" xfId="12" applyNumberFormat="1"/>
    <xf numFmtId="0" fontId="18" fillId="0" borderId="0" xfId="12" applyFont="1"/>
    <xf numFmtId="0" fontId="5" fillId="0" borderId="2" xfId="9" applyFont="1" applyBorder="1"/>
    <xf numFmtId="165" fontId="3" fillId="0" borderId="7" xfId="12" applyNumberFormat="1" applyBorder="1" applyAlignment="1">
      <alignment horizontal="center"/>
    </xf>
    <xf numFmtId="0" fontId="18" fillId="0" borderId="7" xfId="16" applyFont="1" applyBorder="1" applyAlignment="1">
      <alignment horizontal="center" vertical="center"/>
    </xf>
    <xf numFmtId="4" fontId="18" fillId="0" borderId="7" xfId="0" applyNumberFormat="1" applyFont="1" applyBorder="1"/>
    <xf numFmtId="0" fontId="19" fillId="0" borderId="0" xfId="9" applyFont="1"/>
    <xf numFmtId="44" fontId="3" fillId="0" borderId="8" xfId="4" applyFont="1" applyFill="1" applyBorder="1"/>
    <xf numFmtId="16" fontId="3" fillId="0" borderId="31" xfId="12" applyNumberFormat="1" applyBorder="1" applyAlignment="1">
      <alignment horizontal="center"/>
    </xf>
    <xf numFmtId="0" fontId="3" fillId="0" borderId="9" xfId="12" applyBorder="1" applyAlignment="1">
      <alignment horizontal="center"/>
    </xf>
    <xf numFmtId="1" fontId="3" fillId="0" borderId="9" xfId="12" applyNumberFormat="1" applyBorder="1" applyAlignment="1">
      <alignment horizontal="center"/>
    </xf>
    <xf numFmtId="2" fontId="3" fillId="0" borderId="9" xfId="12" applyNumberFormat="1" applyBorder="1" applyAlignment="1">
      <alignment horizontal="center"/>
    </xf>
    <xf numFmtId="44" fontId="4" fillId="0" borderId="32" xfId="4" applyFont="1" applyFill="1" applyBorder="1"/>
    <xf numFmtId="44" fontId="4" fillId="0" borderId="32" xfId="4" applyFont="1" applyBorder="1"/>
    <xf numFmtId="0" fontId="4" fillId="0" borderId="12" xfId="0" applyFont="1" applyBorder="1" applyAlignment="1">
      <alignment horizontal="center" wrapText="1"/>
    </xf>
    <xf numFmtId="164" fontId="4" fillId="0" borderId="12" xfId="0" applyNumberFormat="1" applyFont="1" applyBorder="1" applyAlignment="1">
      <alignment horizontal="right" wrapText="1"/>
    </xf>
    <xf numFmtId="44" fontId="7" fillId="0" borderId="0" xfId="9" applyNumberFormat="1" applyFont="1"/>
    <xf numFmtId="0" fontId="4" fillId="0" borderId="9" xfId="12" applyFont="1" applyBorder="1" applyAlignment="1">
      <alignment horizontal="center"/>
    </xf>
    <xf numFmtId="44" fontId="4" fillId="0" borderId="8" xfId="4" applyFont="1" applyBorder="1"/>
    <xf numFmtId="49" fontId="3" fillId="0" borderId="10" xfId="9" applyNumberFormat="1" applyFont="1" applyBorder="1" applyAlignment="1">
      <alignment horizontal="center" vertical="center"/>
    </xf>
    <xf numFmtId="0" fontId="4" fillId="0" borderId="7" xfId="9" applyFont="1" applyBorder="1" applyAlignment="1">
      <alignment horizontal="left" vertical="center" wrapText="1"/>
    </xf>
    <xf numFmtId="0" fontId="3" fillId="0" borderId="7" xfId="9" applyFont="1" applyBorder="1" applyAlignment="1">
      <alignment horizontal="center" vertical="center"/>
    </xf>
    <xf numFmtId="1" fontId="3" fillId="0" borderId="7" xfId="9" applyNumberFormat="1" applyFont="1" applyBorder="1" applyAlignment="1">
      <alignment horizontal="center" vertical="center"/>
    </xf>
    <xf numFmtId="0" fontId="12" fillId="0" borderId="7" xfId="9" applyFont="1" applyBorder="1" applyAlignment="1">
      <alignment horizontal="left" vertical="center" wrapText="1"/>
    </xf>
    <xf numFmtId="0" fontId="3" fillId="0" borderId="7" xfId="9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/>
    </xf>
    <xf numFmtId="44" fontId="4" fillId="0" borderId="8" xfId="4" applyFont="1" applyFill="1" applyBorder="1" applyAlignment="1">
      <alignment horizontal="right" vertical="center" wrapText="1"/>
    </xf>
    <xf numFmtId="1" fontId="8" fillId="0" borderId="12" xfId="0" applyNumberFormat="1" applyFont="1" applyBorder="1" applyAlignment="1">
      <alignment horizontal="centerContinuous" vertical="center"/>
    </xf>
    <xf numFmtId="44" fontId="6" fillId="0" borderId="13" xfId="4" applyFont="1" applyFill="1" applyBorder="1" applyAlignment="1">
      <alignment horizontal="right" vertical="center" wrapText="1"/>
    </xf>
    <xf numFmtId="1" fontId="3" fillId="0" borderId="7" xfId="0" applyNumberFormat="1" applyFont="1" applyBorder="1" applyAlignment="1">
      <alignment horizontal="center" vertical="center"/>
    </xf>
    <xf numFmtId="1" fontId="18" fillId="0" borderId="7" xfId="0" applyNumberFormat="1" applyFont="1" applyBorder="1" applyAlignment="1">
      <alignment horizontal="center" vertical="center"/>
    </xf>
    <xf numFmtId="0" fontId="18" fillId="0" borderId="0" xfId="9" applyFont="1" applyAlignment="1">
      <alignment vertical="center"/>
    </xf>
    <xf numFmtId="0" fontId="3" fillId="0" borderId="33" xfId="9" applyFont="1" applyBorder="1" applyAlignment="1">
      <alignment horizontal="center" vertical="center"/>
    </xf>
    <xf numFmtId="0" fontId="3" fillId="0" borderId="34" xfId="9" applyFont="1" applyBorder="1" applyAlignment="1">
      <alignment horizontal="center" vertical="center"/>
    </xf>
    <xf numFmtId="0" fontId="3" fillId="0" borderId="35" xfId="9" applyFont="1" applyBorder="1" applyAlignment="1">
      <alignment horizontal="center" vertical="center"/>
    </xf>
    <xf numFmtId="44" fontId="4" fillId="0" borderId="36" xfId="4" applyFont="1" applyBorder="1" applyAlignment="1">
      <alignment horizontal="right" vertical="center" wrapText="1"/>
    </xf>
    <xf numFmtId="44" fontId="6" fillId="0" borderId="13" xfId="4" applyFont="1" applyBorder="1" applyAlignment="1">
      <alignment horizontal="right" vertical="center" wrapText="1"/>
    </xf>
    <xf numFmtId="0" fontId="4" fillId="0" borderId="34" xfId="9" applyFont="1" applyBorder="1" applyAlignment="1">
      <alignment horizontal="center" vertical="center"/>
    </xf>
    <xf numFmtId="44" fontId="4" fillId="0" borderId="37" xfId="4" applyFont="1" applyBorder="1" applyAlignment="1">
      <alignment horizontal="right" vertical="center" wrapText="1"/>
    </xf>
    <xf numFmtId="1" fontId="8" fillId="0" borderId="7" xfId="0" applyNumberFormat="1" applyFont="1" applyBorder="1" applyAlignment="1">
      <alignment horizontal="center" vertical="center"/>
    </xf>
    <xf numFmtId="49" fontId="8" fillId="0" borderId="10" xfId="9" applyNumberFormat="1" applyFont="1" applyBorder="1" applyAlignment="1">
      <alignment horizontal="center" vertical="center"/>
    </xf>
    <xf numFmtId="1" fontId="3" fillId="0" borderId="7" xfId="0" applyNumberFormat="1" applyFont="1" applyBorder="1" applyAlignment="1">
      <alignment horizontal="centerContinuous" vertical="center"/>
    </xf>
    <xf numFmtId="0" fontId="3" fillId="0" borderId="34" xfId="9" applyFont="1" applyBorder="1" applyAlignment="1">
      <alignment horizontal="centerContinuous" vertical="center"/>
    </xf>
    <xf numFmtId="1" fontId="3" fillId="0" borderId="34" xfId="9" applyNumberFormat="1" applyFont="1" applyBorder="1" applyAlignment="1">
      <alignment horizontal="centerContinuous" vertical="center"/>
    </xf>
    <xf numFmtId="0" fontId="22" fillId="0" borderId="10" xfId="9" applyFont="1" applyBorder="1" applyAlignment="1">
      <alignment horizontal="left" vertical="center"/>
    </xf>
    <xf numFmtId="4" fontId="3" fillId="0" borderId="7" xfId="9" applyNumberFormat="1" applyFont="1" applyBorder="1" applyAlignment="1">
      <alignment horizontal="right" vertical="center"/>
    </xf>
    <xf numFmtId="44" fontId="4" fillId="0" borderId="8" xfId="4" applyFont="1" applyBorder="1" applyAlignment="1">
      <alignment horizontal="right" vertical="center"/>
    </xf>
    <xf numFmtId="0" fontId="4" fillId="0" borderId="12" xfId="9" applyFont="1" applyBorder="1" applyAlignment="1">
      <alignment horizontal="centerContinuous" vertical="center"/>
    </xf>
    <xf numFmtId="44" fontId="4" fillId="0" borderId="13" xfId="4" applyFont="1" applyFill="1" applyBorder="1" applyAlignment="1">
      <alignment horizontal="right" vertical="center" wrapText="1"/>
    </xf>
    <xf numFmtId="0" fontId="23" fillId="0" borderId="7" xfId="9" quotePrefix="1" applyFont="1" applyBorder="1" applyAlignment="1">
      <alignment vertical="center"/>
    </xf>
    <xf numFmtId="0" fontId="3" fillId="0" borderId="7" xfId="9" quotePrefix="1" applyFont="1" applyBorder="1" applyAlignment="1">
      <alignment horizontal="center" vertical="center"/>
    </xf>
    <xf numFmtId="44" fontId="3" fillId="0" borderId="8" xfId="4" applyFont="1" applyFill="1" applyBorder="1" applyAlignment="1">
      <alignment horizontal="right" vertical="center"/>
    </xf>
    <xf numFmtId="0" fontId="3" fillId="0" borderId="2" xfId="0" quotePrefix="1" applyFont="1" applyBorder="1" applyAlignment="1">
      <alignment vertical="top" wrapText="1"/>
    </xf>
    <xf numFmtId="49" fontId="3" fillId="0" borderId="17" xfId="9" applyNumberFormat="1" applyFont="1" applyBorder="1" applyAlignment="1">
      <alignment horizontal="center"/>
    </xf>
    <xf numFmtId="0" fontId="4" fillId="0" borderId="3" xfId="9" applyFont="1" applyBorder="1" applyAlignment="1">
      <alignment horizontal="left" wrapText="1"/>
    </xf>
    <xf numFmtId="0" fontId="4" fillId="0" borderId="3" xfId="9" applyFont="1" applyBorder="1" applyAlignment="1">
      <alignment horizontal="center"/>
    </xf>
    <xf numFmtId="3" fontId="4" fillId="0" borderId="3" xfId="9" applyNumberFormat="1" applyFont="1" applyBorder="1" applyAlignment="1">
      <alignment horizontal="center"/>
    </xf>
    <xf numFmtId="44" fontId="4" fillId="0" borderId="4" xfId="4" applyFont="1" applyBorder="1" applyAlignment="1">
      <alignment horizontal="right" wrapText="1"/>
    </xf>
    <xf numFmtId="0" fontId="3" fillId="0" borderId="20" xfId="12" applyBorder="1" applyAlignment="1">
      <alignment horizontal="center"/>
    </xf>
    <xf numFmtId="0" fontId="4" fillId="0" borderId="19" xfId="12" applyFont="1" applyBorder="1" applyAlignment="1">
      <alignment horizontal="right"/>
    </xf>
    <xf numFmtId="0" fontId="3" fillId="3" borderId="19" xfId="12" applyFill="1" applyBorder="1" applyAlignment="1">
      <alignment horizontal="center"/>
    </xf>
    <xf numFmtId="1" fontId="3" fillId="3" borderId="19" xfId="12" applyNumberFormat="1" applyFill="1" applyBorder="1" applyAlignment="1">
      <alignment horizontal="center"/>
    </xf>
    <xf numFmtId="2" fontId="4" fillId="3" borderId="19" xfId="12" applyNumberFormat="1" applyFont="1" applyFill="1" applyBorder="1" applyAlignment="1">
      <alignment horizontal="center"/>
    </xf>
    <xf numFmtId="44" fontId="4" fillId="0" borderId="21" xfId="4" applyFont="1" applyBorder="1"/>
    <xf numFmtId="3" fontId="3" fillId="3" borderId="19" xfId="12" applyNumberFormat="1" applyFill="1" applyBorder="1" applyAlignment="1">
      <alignment horizontal="center"/>
    </xf>
    <xf numFmtId="3" fontId="4" fillId="3" borderId="19" xfId="12" applyNumberFormat="1" applyFont="1" applyFill="1" applyBorder="1" applyAlignment="1">
      <alignment horizontal="center"/>
    </xf>
    <xf numFmtId="44" fontId="3" fillId="0" borderId="0" xfId="4" applyFont="1"/>
    <xf numFmtId="44" fontId="7" fillId="2" borderId="6" xfId="4" applyFont="1" applyFill="1" applyBorder="1" applyAlignment="1">
      <alignment horizontal="center" vertical="center"/>
    </xf>
    <xf numFmtId="0" fontId="4" fillId="0" borderId="10" xfId="12" applyFont="1" applyBorder="1" applyAlignment="1">
      <alignment horizontal="left" indent="1"/>
    </xf>
    <xf numFmtId="49" fontId="3" fillId="0" borderId="15" xfId="9" applyNumberFormat="1" applyFont="1" applyBorder="1" applyAlignment="1">
      <alignment horizontal="center" vertical="center"/>
    </xf>
    <xf numFmtId="0" fontId="8" fillId="0" borderId="10" xfId="9" applyFont="1" applyBorder="1" applyAlignment="1">
      <alignment horizontal="left" vertical="top" wrapText="1" indent="1"/>
    </xf>
    <xf numFmtId="0" fontId="8" fillId="0" borderId="10" xfId="12" applyFont="1" applyBorder="1" applyAlignment="1">
      <alignment horizontal="left" indent="1"/>
    </xf>
    <xf numFmtId="0" fontId="13" fillId="0" borderId="10" xfId="12" applyFont="1" applyBorder="1" applyAlignment="1">
      <alignment horizontal="left" indent="1"/>
    </xf>
    <xf numFmtId="49" fontId="4" fillId="0" borderId="10" xfId="9" applyNumberFormat="1" applyFont="1" applyBorder="1" applyAlignment="1">
      <alignment horizontal="left" vertical="center" indent="1"/>
    </xf>
    <xf numFmtId="44" fontId="4" fillId="0" borderId="16" xfId="4" applyFont="1" applyBorder="1" applyAlignment="1">
      <alignment horizontal="right" vertical="center" wrapText="1"/>
    </xf>
    <xf numFmtId="0" fontId="3" fillId="0" borderId="2" xfId="9" applyFont="1" applyBorder="1" applyAlignment="1">
      <alignment horizontal="center" vertical="center"/>
    </xf>
    <xf numFmtId="44" fontId="4" fillId="0" borderId="14" xfId="4" applyFont="1" applyBorder="1" applyAlignment="1">
      <alignment horizontal="right" vertical="center" wrapText="1"/>
    </xf>
    <xf numFmtId="0" fontId="8" fillId="0" borderId="7" xfId="9" applyFont="1" applyBorder="1" applyAlignment="1">
      <alignment horizontal="left" vertical="center" wrapText="1"/>
    </xf>
    <xf numFmtId="49" fontId="4" fillId="0" borderId="10" xfId="12" applyNumberFormat="1" applyFont="1" applyBorder="1" applyAlignment="1">
      <alignment horizontal="left" vertical="center" indent="1"/>
    </xf>
    <xf numFmtId="0" fontId="8" fillId="0" borderId="2" xfId="9" applyFont="1" applyBorder="1" applyAlignment="1">
      <alignment horizontal="center" vertical="center"/>
    </xf>
    <xf numFmtId="44" fontId="6" fillId="0" borderId="16" xfId="4" applyFont="1" applyBorder="1" applyAlignment="1">
      <alignment horizontal="right" vertical="center" wrapText="1"/>
    </xf>
    <xf numFmtId="44" fontId="3" fillId="0" borderId="14" xfId="4" applyFont="1" applyBorder="1" applyAlignment="1">
      <alignment horizontal="right" vertical="center" wrapText="1"/>
    </xf>
    <xf numFmtId="44" fontId="4" fillId="0" borderId="21" xfId="4" applyFont="1" applyBorder="1" applyAlignment="1">
      <alignment horizontal="right" wrapText="1"/>
    </xf>
    <xf numFmtId="44" fontId="4" fillId="0" borderId="24" xfId="4" applyFont="1" applyBorder="1"/>
    <xf numFmtId="3" fontId="8" fillId="0" borderId="7" xfId="21" applyNumberFormat="1" applyFont="1" applyBorder="1" applyAlignment="1">
      <alignment horizontal="center"/>
    </xf>
    <xf numFmtId="0" fontId="3" fillId="0" borderId="38" xfId="9" applyFont="1" applyBorder="1" applyAlignment="1">
      <alignment horizontal="left" vertical="center" wrapText="1"/>
    </xf>
    <xf numFmtId="0" fontId="4" fillId="0" borderId="38" xfId="9" applyFont="1" applyBorder="1" applyAlignment="1">
      <alignment horizontal="left" vertical="center" wrapText="1"/>
    </xf>
    <xf numFmtId="0" fontId="8" fillId="0" borderId="7" xfId="0" applyFont="1" applyBorder="1" applyAlignment="1">
      <alignment horizontal="center"/>
    </xf>
    <xf numFmtId="0" fontId="8" fillId="0" borderId="0" xfId="9" applyFont="1" applyAlignment="1">
      <alignment horizontal="center"/>
    </xf>
    <xf numFmtId="0" fontId="3" fillId="0" borderId="7" xfId="9" applyFont="1" applyBorder="1" applyAlignment="1">
      <alignment horizontal="left"/>
    </xf>
    <xf numFmtId="0" fontId="3" fillId="0" borderId="7" xfId="12" applyBorder="1" applyAlignment="1">
      <alignment horizontal="left"/>
    </xf>
    <xf numFmtId="1" fontId="3" fillId="0" borderId="7" xfId="12" applyNumberFormat="1" applyBorder="1" applyAlignment="1">
      <alignment horizontal="left"/>
    </xf>
    <xf numFmtId="1" fontId="25" fillId="0" borderId="7" xfId="12" applyNumberFormat="1" applyFont="1" applyBorder="1" applyAlignment="1">
      <alignment horizontal="center"/>
    </xf>
    <xf numFmtId="0" fontId="12" fillId="0" borderId="7" xfId="12" applyFont="1" applyBorder="1" applyAlignment="1">
      <alignment horizontal="left" vertical="center" wrapText="1"/>
    </xf>
    <xf numFmtId="0" fontId="12" fillId="0" borderId="7" xfId="9" applyFont="1" applyBorder="1" applyAlignment="1">
      <alignment horizontal="justify" vertical="top" wrapText="1"/>
    </xf>
    <xf numFmtId="0" fontId="12" fillId="0" borderId="7" xfId="12" applyFont="1" applyBorder="1" applyAlignment="1">
      <alignment horizontal="left"/>
    </xf>
    <xf numFmtId="0" fontId="12" fillId="0" borderId="7" xfId="12" applyFont="1" applyBorder="1"/>
    <xf numFmtId="0" fontId="3" fillId="0" borderId="0" xfId="9" applyFont="1" applyAlignment="1">
      <alignment horizontal="center" vertical="center"/>
    </xf>
    <xf numFmtId="0" fontId="4" fillId="0" borderId="12" xfId="9" applyFont="1" applyBorder="1" applyAlignment="1">
      <alignment horizontal="center" vertical="center"/>
    </xf>
    <xf numFmtId="49" fontId="3" fillId="0" borderId="10" xfId="12" applyNumberFormat="1" applyBorder="1" applyAlignment="1">
      <alignment horizontal="center"/>
    </xf>
    <xf numFmtId="0" fontId="3" fillId="0" borderId="7" xfId="12" applyBorder="1" applyAlignment="1">
      <alignment horizontal="left" wrapText="1"/>
    </xf>
    <xf numFmtId="0" fontId="3" fillId="0" borderId="7" xfId="9" quotePrefix="1" applyFont="1" applyBorder="1" applyAlignment="1">
      <alignment horizontal="left" wrapText="1" indent="1"/>
    </xf>
    <xf numFmtId="0" fontId="6" fillId="0" borderId="10" xfId="9" applyFont="1" applyBorder="1" applyAlignment="1">
      <alignment horizontal="center" vertical="top" wrapText="1"/>
    </xf>
    <xf numFmtId="0" fontId="4" fillId="0" borderId="7" xfId="12" applyFont="1" applyBorder="1" applyAlignment="1">
      <alignment horizontal="left" vertical="center" wrapText="1"/>
    </xf>
    <xf numFmtId="49" fontId="4" fillId="0" borderId="10" xfId="9" applyNumberFormat="1" applyFont="1" applyBorder="1"/>
    <xf numFmtId="49" fontId="3" fillId="0" borderId="25" xfId="9" applyNumberFormat="1" applyFont="1" applyBorder="1" applyAlignment="1">
      <alignment horizontal="center"/>
    </xf>
    <xf numFmtId="0" fontId="4" fillId="0" borderId="10" xfId="9" applyFont="1" applyBorder="1" applyAlignment="1">
      <alignment horizontal="center" wrapText="1"/>
    </xf>
    <xf numFmtId="0" fontId="4" fillId="0" borderId="10" xfId="12" applyFont="1" applyBorder="1" applyAlignment="1">
      <alignment horizontal="center"/>
    </xf>
    <xf numFmtId="0" fontId="3" fillId="0" borderId="7" xfId="12" applyBorder="1" applyAlignment="1">
      <alignment wrapText="1"/>
    </xf>
    <xf numFmtId="0" fontId="8" fillId="0" borderId="10" xfId="9" applyFont="1" applyBorder="1" applyAlignment="1">
      <alignment horizontal="center" vertical="top" wrapText="1"/>
    </xf>
    <xf numFmtId="0" fontId="3" fillId="0" borderId="7" xfId="16" applyFont="1" applyBorder="1" applyAlignment="1">
      <alignment horizontal="left" vertical="center"/>
    </xf>
    <xf numFmtId="0" fontId="4" fillId="0" borderId="10" xfId="12" applyFont="1" applyBorder="1"/>
    <xf numFmtId="0" fontId="4" fillId="0" borderId="7" xfId="12" applyFont="1" applyBorder="1" applyAlignment="1">
      <alignment horizontal="left" wrapText="1"/>
    </xf>
    <xf numFmtId="0" fontId="3" fillId="0" borderId="7" xfId="16" applyFont="1" applyBorder="1" applyAlignment="1">
      <alignment horizontal="left" vertical="center" wrapText="1"/>
    </xf>
    <xf numFmtId="49" fontId="18" fillId="0" borderId="10" xfId="12" applyNumberFormat="1" applyFont="1" applyBorder="1" applyAlignment="1">
      <alignment horizontal="center"/>
    </xf>
    <xf numFmtId="0" fontId="3" fillId="0" borderId="2" xfId="0" applyFont="1" applyBorder="1" applyAlignment="1">
      <alignment vertical="top" wrapText="1"/>
    </xf>
    <xf numFmtId="49" fontId="28" fillId="0" borderId="10" xfId="22" applyNumberFormat="1" applyFont="1" applyFill="1" applyBorder="1" applyAlignment="1" applyProtection="1">
      <alignment horizontal="center" vertical="center"/>
    </xf>
    <xf numFmtId="0" fontId="8" fillId="0" borderId="7" xfId="16" applyFont="1" applyBorder="1" applyAlignment="1">
      <alignment horizontal="left" vertical="center"/>
    </xf>
    <xf numFmtId="49" fontId="26" fillId="0" borderId="10" xfId="22" applyNumberFormat="1" applyFont="1" applyFill="1" applyBorder="1" applyAlignment="1" applyProtection="1">
      <alignment horizontal="center" vertical="center"/>
    </xf>
    <xf numFmtId="49" fontId="3" fillId="0" borderId="31" xfId="12" applyNumberFormat="1" applyBorder="1" applyAlignment="1">
      <alignment horizontal="center" vertical="center"/>
    </xf>
    <xf numFmtId="0" fontId="4" fillId="0" borderId="25" xfId="9" applyFont="1" applyBorder="1" applyAlignment="1">
      <alignment horizontal="center" wrapText="1"/>
    </xf>
    <xf numFmtId="0" fontId="4" fillId="0" borderId="12" xfId="12" applyFont="1" applyBorder="1" applyAlignment="1">
      <alignment horizontal="center"/>
    </xf>
    <xf numFmtId="0" fontId="6" fillId="0" borderId="10" xfId="9" applyFont="1" applyBorder="1" applyAlignment="1">
      <alignment vertical="top" wrapText="1"/>
    </xf>
    <xf numFmtId="0" fontId="6" fillId="0" borderId="7" xfId="9" applyFont="1" applyBorder="1" applyAlignment="1">
      <alignment horizontal="justify" vertical="top" wrapText="1"/>
    </xf>
    <xf numFmtId="0" fontId="8" fillId="0" borderId="7" xfId="9" applyFont="1" applyBorder="1" applyAlignment="1">
      <alignment horizontal="justify" vertical="top" wrapText="1"/>
    </xf>
    <xf numFmtId="0" fontId="29" fillId="0" borderId="10" xfId="9" applyFont="1" applyBorder="1" applyAlignment="1">
      <alignment horizontal="center" vertical="top" wrapText="1"/>
    </xf>
    <xf numFmtId="0" fontId="8" fillId="0" borderId="2" xfId="0" applyFont="1" applyBorder="1" applyAlignment="1">
      <alignment vertical="top" wrapText="1"/>
    </xf>
    <xf numFmtId="0" fontId="4" fillId="0" borderId="10" xfId="9" applyFont="1" applyBorder="1" applyAlignment="1">
      <alignment horizontal="center" vertical="top" wrapText="1"/>
    </xf>
    <xf numFmtId="0" fontId="3" fillId="0" borderId="7" xfId="9" applyFont="1" applyBorder="1" applyAlignment="1">
      <alignment horizontal="justify" vertical="top" wrapText="1"/>
    </xf>
    <xf numFmtId="0" fontId="4" fillId="0" borderId="25" xfId="9" applyFont="1" applyBorder="1" applyAlignment="1">
      <alignment horizontal="center" vertical="top" wrapText="1"/>
    </xf>
    <xf numFmtId="0" fontId="3" fillId="0" borderId="12" xfId="12" applyBorder="1" applyAlignment="1">
      <alignment horizontal="center" vertical="center"/>
    </xf>
    <xf numFmtId="0" fontId="8" fillId="0" borderId="0" xfId="9" applyFont="1" applyAlignment="1">
      <alignment horizontal="justify" vertical="top" wrapText="1"/>
    </xf>
    <xf numFmtId="0" fontId="30" fillId="0" borderId="7" xfId="16" applyFont="1" applyBorder="1" applyAlignment="1">
      <alignment horizontal="left" vertical="center"/>
    </xf>
    <xf numFmtId="0" fontId="31" fillId="0" borderId="10" xfId="12" applyFont="1" applyBorder="1" applyAlignment="1">
      <alignment horizontal="center"/>
    </xf>
    <xf numFmtId="0" fontId="3" fillId="0" borderId="7" xfId="12" applyBorder="1" applyAlignment="1">
      <alignment vertical="top"/>
    </xf>
    <xf numFmtId="0" fontId="3" fillId="0" borderId="10" xfId="9" applyFont="1" applyBorder="1" applyAlignment="1">
      <alignment horizontal="center" vertical="top" wrapText="1"/>
    </xf>
    <xf numFmtId="0" fontId="4" fillId="0" borderId="7" xfId="12" applyFont="1" applyBorder="1" applyAlignment="1">
      <alignment wrapText="1"/>
    </xf>
    <xf numFmtId="0" fontId="3" fillId="0" borderId="7" xfId="12" applyBorder="1" applyAlignment="1">
      <alignment vertical="top" wrapText="1"/>
    </xf>
    <xf numFmtId="0" fontId="3" fillId="0" borderId="10" xfId="12" applyBorder="1"/>
    <xf numFmtId="0" fontId="4" fillId="0" borderId="12" xfId="12" applyFont="1" applyBorder="1" applyAlignment="1">
      <alignment horizontal="center" vertical="center"/>
    </xf>
    <xf numFmtId="0" fontId="32" fillId="0" borderId="7" xfId="9" applyFont="1" applyBorder="1" applyAlignment="1">
      <alignment horizontal="justify" vertical="top" wrapText="1"/>
    </xf>
    <xf numFmtId="0" fontId="33" fillId="0" borderId="7" xfId="9" applyFont="1" applyBorder="1" applyAlignment="1">
      <alignment horizontal="justify" vertical="top" wrapText="1"/>
    </xf>
    <xf numFmtId="0" fontId="32" fillId="0" borderId="7" xfId="9" applyFont="1" applyBorder="1" applyAlignment="1">
      <alignment horizontal="left" wrapText="1"/>
    </xf>
    <xf numFmtId="0" fontId="32" fillId="0" borderId="7" xfId="9" quotePrefix="1" applyFont="1" applyBorder="1" applyAlignment="1">
      <alignment horizontal="left" wrapText="1"/>
    </xf>
    <xf numFmtId="0" fontId="33" fillId="0" borderId="7" xfId="9" applyFont="1" applyBorder="1" applyAlignment="1">
      <alignment horizontal="left" wrapText="1"/>
    </xf>
    <xf numFmtId="49" fontId="4" fillId="0" borderId="10" xfId="9" applyNumberFormat="1" applyFont="1" applyBorder="1" applyAlignment="1">
      <alignment horizontal="center" vertical="center"/>
    </xf>
    <xf numFmtId="49" fontId="18" fillId="0" borderId="10" xfId="9" applyNumberFormat="1" applyFont="1" applyBorder="1" applyAlignment="1">
      <alignment horizontal="center" vertical="center"/>
    </xf>
    <xf numFmtId="0" fontId="3" fillId="0" borderId="7" xfId="9" quotePrefix="1" applyFont="1" applyBorder="1" applyAlignment="1">
      <alignment horizontal="left" vertical="center" wrapText="1"/>
    </xf>
    <xf numFmtId="49" fontId="3" fillId="0" borderId="39" xfId="9" applyNumberFormat="1" applyFont="1" applyBorder="1" applyAlignment="1">
      <alignment horizontal="center" vertical="center"/>
    </xf>
    <xf numFmtId="49" fontId="3" fillId="0" borderId="40" xfId="9" applyNumberFormat="1" applyFont="1" applyBorder="1" applyAlignment="1">
      <alignment horizontal="center" vertical="center"/>
    </xf>
    <xf numFmtId="0" fontId="4" fillId="0" borderId="34" xfId="12" applyFont="1" applyBorder="1" applyAlignment="1">
      <alignment horizontal="center" vertical="center"/>
    </xf>
    <xf numFmtId="49" fontId="4" fillId="0" borderId="41" xfId="12" applyNumberFormat="1" applyFont="1" applyBorder="1" applyAlignment="1">
      <alignment vertical="center"/>
    </xf>
    <xf numFmtId="0" fontId="4" fillId="0" borderId="35" xfId="9" applyFont="1" applyBorder="1" applyAlignment="1">
      <alignment horizontal="left" vertical="center" wrapText="1"/>
    </xf>
    <xf numFmtId="49" fontId="8" fillId="0" borderId="10" xfId="9" applyNumberFormat="1" applyFont="1" applyBorder="1" applyAlignment="1">
      <alignment horizontal="right" vertical="center"/>
    </xf>
    <xf numFmtId="0" fontId="34" fillId="0" borderId="7" xfId="9" applyFont="1" applyBorder="1" applyAlignment="1">
      <alignment horizontal="left" vertical="center" wrapText="1"/>
    </xf>
    <xf numFmtId="0" fontId="35" fillId="0" borderId="7" xfId="9" quotePrefix="1" applyFont="1" applyBorder="1" applyAlignment="1">
      <alignment vertical="center"/>
    </xf>
    <xf numFmtId="4" fontId="3" fillId="0" borderId="0" xfId="12" applyNumberFormat="1" applyAlignment="1">
      <alignment horizontal="center"/>
    </xf>
    <xf numFmtId="0" fontId="4" fillId="3" borderId="17" xfId="12" applyFont="1" applyFill="1" applyBorder="1" applyAlignment="1">
      <alignment vertical="center"/>
    </xf>
    <xf numFmtId="0" fontId="4" fillId="3" borderId="3" xfId="12" applyFont="1" applyFill="1" applyBorder="1" applyAlignment="1">
      <alignment horizontal="center" vertical="center"/>
    </xf>
    <xf numFmtId="0" fontId="4" fillId="3" borderId="26" xfId="12" applyFont="1" applyFill="1" applyBorder="1" applyAlignment="1">
      <alignment horizontal="center" vertical="center"/>
    </xf>
    <xf numFmtId="0" fontId="7" fillId="3" borderId="3" xfId="12" applyFont="1" applyFill="1" applyBorder="1" applyAlignment="1">
      <alignment horizontal="center" vertical="center"/>
    </xf>
    <xf numFmtId="0" fontId="7" fillId="3" borderId="4" xfId="12" applyFont="1" applyFill="1" applyBorder="1" applyAlignment="1">
      <alignment horizontal="center" vertical="center"/>
    </xf>
  </cellXfs>
  <cellStyles count="23">
    <cellStyle name="Lien hypertexte" xfId="22" builtinId="8"/>
    <cellStyle name="Milliers" xfId="21" builtinId="3"/>
    <cellStyle name="Milliers 2" xfId="1" xr:uid="{00000000-0005-0000-0000-000002000000}"/>
    <cellStyle name="Milliers 2 2" xfId="2" xr:uid="{00000000-0005-0000-0000-000003000000}"/>
    <cellStyle name="Milliers 3" xfId="3" xr:uid="{00000000-0005-0000-0000-000004000000}"/>
    <cellStyle name="Monétaire" xfId="4" builtinId="4"/>
    <cellStyle name="Monétaire 2" xfId="5" xr:uid="{00000000-0005-0000-0000-000006000000}"/>
    <cellStyle name="Monétaire 2 2" xfId="6" xr:uid="{00000000-0005-0000-0000-000007000000}"/>
    <cellStyle name="Monétaire 3" xfId="7" xr:uid="{00000000-0005-0000-0000-000008000000}"/>
    <cellStyle name="Normal" xfId="0" builtinId="0"/>
    <cellStyle name="Normal 2" xfId="8" xr:uid="{00000000-0005-0000-0000-00000A000000}"/>
    <cellStyle name="Normal 2 2" xfId="9" xr:uid="{00000000-0005-0000-0000-00000B000000}"/>
    <cellStyle name="Normal 2 3" xfId="10" xr:uid="{00000000-0005-0000-0000-00000C000000}"/>
    <cellStyle name="Normal 3" xfId="11" xr:uid="{00000000-0005-0000-0000-00000D000000}"/>
    <cellStyle name="Normal 4" xfId="12" xr:uid="{00000000-0005-0000-0000-00000E000000}"/>
    <cellStyle name="Normal 5" xfId="13" xr:uid="{00000000-0005-0000-0000-00000F000000}"/>
    <cellStyle name="Normal 6" xfId="14" xr:uid="{00000000-0005-0000-0000-000010000000}"/>
    <cellStyle name="Normal_4389-métréestimGOindB" xfId="15" xr:uid="{00000000-0005-0000-0000-000011000000}"/>
    <cellStyle name="Normal_D615081A1ond 2x160 KVA fFiabilisation 91SENARD_DPGF_LOT_ELEC" xfId="16" xr:uid="{00000000-0005-0000-0000-000012000000}"/>
    <cellStyle name="Pourcentage 2" xfId="17" xr:uid="{00000000-0005-0000-0000-000014000000}"/>
    <cellStyle name="Pourcentage 2 2" xfId="18" xr:uid="{00000000-0005-0000-0000-000015000000}"/>
    <cellStyle name="Titre 1" xfId="19" xr:uid="{00000000-0005-0000-0000-000016000000}"/>
    <cellStyle name="Titre 2 2" xfId="20" xr:uid="{00000000-0005-0000-0000-00001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W925"/>
  <sheetViews>
    <sheetView tabSelected="1" zoomScale="110" zoomScaleNormal="110" zoomScaleSheetLayoutView="80" workbookViewId="0">
      <pane xSplit="24285" ySplit="1560" topLeftCell="G1" activePane="bottomLeft"/>
      <selection activeCell="H1" sqref="H1:CB1048576"/>
      <selection pane="topRight" activeCell="G803" sqref="G803"/>
      <selection pane="bottomLeft" activeCell="A923" sqref="A923"/>
      <selection pane="bottomRight" activeCell="H5" sqref="H5"/>
    </sheetView>
  </sheetViews>
  <sheetFormatPr baseColWidth="10" defaultColWidth="11.42578125" defaultRowHeight="12.75"/>
  <cols>
    <col min="1" max="1" width="7.85546875" style="1" customWidth="1"/>
    <col min="2" max="2" width="57.5703125" style="1" customWidth="1"/>
    <col min="3" max="3" width="7.140625" style="3" customWidth="1"/>
    <col min="4" max="4" width="12.5703125" style="24" customWidth="1"/>
    <col min="5" max="5" width="11.5703125" style="25" customWidth="1"/>
    <col min="6" max="6" width="15.85546875" style="208" customWidth="1"/>
    <col min="7" max="7" width="15.5703125" style="1" bestFit="1" customWidth="1"/>
    <col min="8" max="183" width="11.42578125" style="1"/>
    <col min="184" max="184" width="7.85546875" style="1" customWidth="1"/>
    <col min="185" max="185" width="57.5703125" style="1" customWidth="1"/>
    <col min="186" max="186" width="7.140625" style="1" customWidth="1"/>
    <col min="187" max="187" width="12.5703125" style="1" customWidth="1"/>
    <col min="188" max="188" width="11.5703125" style="1" customWidth="1"/>
    <col min="189" max="189" width="15.85546875" style="1" customWidth="1"/>
    <col min="190" max="190" width="15.5703125" style="1" bestFit="1" customWidth="1"/>
    <col min="191" max="439" width="11.42578125" style="1"/>
    <col min="440" max="440" width="7.85546875" style="1" customWidth="1"/>
    <col min="441" max="441" width="57.5703125" style="1" customWidth="1"/>
    <col min="442" max="442" width="7.140625" style="1" customWidth="1"/>
    <col min="443" max="443" width="12.5703125" style="1" customWidth="1"/>
    <col min="444" max="444" width="11.5703125" style="1" customWidth="1"/>
    <col min="445" max="445" width="15.85546875" style="1" customWidth="1"/>
    <col min="446" max="446" width="15.5703125" style="1" bestFit="1" customWidth="1"/>
    <col min="447" max="695" width="11.42578125" style="1"/>
    <col min="696" max="696" width="7.85546875" style="1" customWidth="1"/>
    <col min="697" max="697" width="57.5703125" style="1" customWidth="1"/>
    <col min="698" max="698" width="7.140625" style="1" customWidth="1"/>
    <col min="699" max="699" width="12.5703125" style="1" customWidth="1"/>
    <col min="700" max="700" width="11.5703125" style="1" customWidth="1"/>
    <col min="701" max="701" width="15.85546875" style="1" customWidth="1"/>
    <col min="702" max="702" width="15.5703125" style="1" bestFit="1" customWidth="1"/>
    <col min="703" max="951" width="11.42578125" style="1"/>
    <col min="952" max="952" width="7.85546875" style="1" customWidth="1"/>
    <col min="953" max="953" width="57.5703125" style="1" customWidth="1"/>
    <col min="954" max="954" width="7.140625" style="1" customWidth="1"/>
    <col min="955" max="955" width="12.5703125" style="1" customWidth="1"/>
    <col min="956" max="956" width="11.5703125" style="1" customWidth="1"/>
    <col min="957" max="957" width="15.85546875" style="1" customWidth="1"/>
    <col min="958" max="958" width="15.5703125" style="1" bestFit="1" customWidth="1"/>
    <col min="959" max="1207" width="11.42578125" style="1"/>
    <col min="1208" max="1208" width="7.85546875" style="1" customWidth="1"/>
    <col min="1209" max="1209" width="57.5703125" style="1" customWidth="1"/>
    <col min="1210" max="1210" width="7.140625" style="1" customWidth="1"/>
    <col min="1211" max="1211" width="12.5703125" style="1" customWidth="1"/>
    <col min="1212" max="1212" width="11.5703125" style="1" customWidth="1"/>
    <col min="1213" max="1213" width="15.85546875" style="1" customWidth="1"/>
    <col min="1214" max="1214" width="15.5703125" style="1" bestFit="1" customWidth="1"/>
    <col min="1215" max="1463" width="11.42578125" style="1"/>
    <col min="1464" max="1464" width="7.85546875" style="1" customWidth="1"/>
    <col min="1465" max="1465" width="57.5703125" style="1" customWidth="1"/>
    <col min="1466" max="1466" width="7.140625" style="1" customWidth="1"/>
    <col min="1467" max="1467" width="12.5703125" style="1" customWidth="1"/>
    <col min="1468" max="1468" width="11.5703125" style="1" customWidth="1"/>
    <col min="1469" max="1469" width="15.85546875" style="1" customWidth="1"/>
    <col min="1470" max="1470" width="15.5703125" style="1" bestFit="1" customWidth="1"/>
    <col min="1471" max="1719" width="11.42578125" style="1"/>
    <col min="1720" max="1720" width="7.85546875" style="1" customWidth="1"/>
    <col min="1721" max="1721" width="57.5703125" style="1" customWidth="1"/>
    <col min="1722" max="1722" width="7.140625" style="1" customWidth="1"/>
    <col min="1723" max="1723" width="12.5703125" style="1" customWidth="1"/>
    <col min="1724" max="1724" width="11.5703125" style="1" customWidth="1"/>
    <col min="1725" max="1725" width="15.85546875" style="1" customWidth="1"/>
    <col min="1726" max="1726" width="15.5703125" style="1" bestFit="1" customWidth="1"/>
    <col min="1727" max="1975" width="11.42578125" style="1"/>
    <col min="1976" max="1976" width="7.85546875" style="1" customWidth="1"/>
    <col min="1977" max="1977" width="57.5703125" style="1" customWidth="1"/>
    <col min="1978" max="1978" width="7.140625" style="1" customWidth="1"/>
    <col min="1979" max="1979" width="12.5703125" style="1" customWidth="1"/>
    <col min="1980" max="1980" width="11.5703125" style="1" customWidth="1"/>
    <col min="1981" max="1981" width="15.85546875" style="1" customWidth="1"/>
    <col min="1982" max="1982" width="15.5703125" style="1" bestFit="1" customWidth="1"/>
    <col min="1983" max="2231" width="11.42578125" style="1"/>
    <col min="2232" max="2232" width="7.85546875" style="1" customWidth="1"/>
    <col min="2233" max="2233" width="57.5703125" style="1" customWidth="1"/>
    <col min="2234" max="2234" width="7.140625" style="1" customWidth="1"/>
    <col min="2235" max="2235" width="12.5703125" style="1" customWidth="1"/>
    <col min="2236" max="2236" width="11.5703125" style="1" customWidth="1"/>
    <col min="2237" max="2237" width="15.85546875" style="1" customWidth="1"/>
    <col min="2238" max="2238" width="15.5703125" style="1" bestFit="1" customWidth="1"/>
    <col min="2239" max="2487" width="11.42578125" style="1"/>
    <col min="2488" max="2488" width="7.85546875" style="1" customWidth="1"/>
    <col min="2489" max="2489" width="57.5703125" style="1" customWidth="1"/>
    <col min="2490" max="2490" width="7.140625" style="1" customWidth="1"/>
    <col min="2491" max="2491" width="12.5703125" style="1" customWidth="1"/>
    <col min="2492" max="2492" width="11.5703125" style="1" customWidth="1"/>
    <col min="2493" max="2493" width="15.85546875" style="1" customWidth="1"/>
    <col min="2494" max="2494" width="15.5703125" style="1" bestFit="1" customWidth="1"/>
    <col min="2495" max="2743" width="11.42578125" style="1"/>
    <col min="2744" max="2744" width="7.85546875" style="1" customWidth="1"/>
    <col min="2745" max="2745" width="57.5703125" style="1" customWidth="1"/>
    <col min="2746" max="2746" width="7.140625" style="1" customWidth="1"/>
    <col min="2747" max="2747" width="12.5703125" style="1" customWidth="1"/>
    <col min="2748" max="2748" width="11.5703125" style="1" customWidth="1"/>
    <col min="2749" max="2749" width="15.85546875" style="1" customWidth="1"/>
    <col min="2750" max="2750" width="15.5703125" style="1" bestFit="1" customWidth="1"/>
    <col min="2751" max="2999" width="11.42578125" style="1"/>
    <col min="3000" max="3000" width="7.85546875" style="1" customWidth="1"/>
    <col min="3001" max="3001" width="57.5703125" style="1" customWidth="1"/>
    <col min="3002" max="3002" width="7.140625" style="1" customWidth="1"/>
    <col min="3003" max="3003" width="12.5703125" style="1" customWidth="1"/>
    <col min="3004" max="3004" width="11.5703125" style="1" customWidth="1"/>
    <col min="3005" max="3005" width="15.85546875" style="1" customWidth="1"/>
    <col min="3006" max="3006" width="15.5703125" style="1" bestFit="1" customWidth="1"/>
    <col min="3007" max="3255" width="11.42578125" style="1"/>
    <col min="3256" max="3256" width="7.85546875" style="1" customWidth="1"/>
    <col min="3257" max="3257" width="57.5703125" style="1" customWidth="1"/>
    <col min="3258" max="3258" width="7.140625" style="1" customWidth="1"/>
    <col min="3259" max="3259" width="12.5703125" style="1" customWidth="1"/>
    <col min="3260" max="3260" width="11.5703125" style="1" customWidth="1"/>
    <col min="3261" max="3261" width="15.85546875" style="1" customWidth="1"/>
    <col min="3262" max="3262" width="15.5703125" style="1" bestFit="1" customWidth="1"/>
    <col min="3263" max="3511" width="11.42578125" style="1"/>
    <col min="3512" max="3512" width="7.85546875" style="1" customWidth="1"/>
    <col min="3513" max="3513" width="57.5703125" style="1" customWidth="1"/>
    <col min="3514" max="3514" width="7.140625" style="1" customWidth="1"/>
    <col min="3515" max="3515" width="12.5703125" style="1" customWidth="1"/>
    <col min="3516" max="3516" width="11.5703125" style="1" customWidth="1"/>
    <col min="3517" max="3517" width="15.85546875" style="1" customWidth="1"/>
    <col min="3518" max="3518" width="15.5703125" style="1" bestFit="1" customWidth="1"/>
    <col min="3519" max="3767" width="11.42578125" style="1"/>
    <col min="3768" max="3768" width="7.85546875" style="1" customWidth="1"/>
    <col min="3769" max="3769" width="57.5703125" style="1" customWidth="1"/>
    <col min="3770" max="3770" width="7.140625" style="1" customWidth="1"/>
    <col min="3771" max="3771" width="12.5703125" style="1" customWidth="1"/>
    <col min="3772" max="3772" width="11.5703125" style="1" customWidth="1"/>
    <col min="3773" max="3773" width="15.85546875" style="1" customWidth="1"/>
    <col min="3774" max="3774" width="15.5703125" style="1" bestFit="1" customWidth="1"/>
    <col min="3775" max="4023" width="11.42578125" style="1"/>
    <col min="4024" max="4024" width="7.85546875" style="1" customWidth="1"/>
    <col min="4025" max="4025" width="57.5703125" style="1" customWidth="1"/>
    <col min="4026" max="4026" width="7.140625" style="1" customWidth="1"/>
    <col min="4027" max="4027" width="12.5703125" style="1" customWidth="1"/>
    <col min="4028" max="4028" width="11.5703125" style="1" customWidth="1"/>
    <col min="4029" max="4029" width="15.85546875" style="1" customWidth="1"/>
    <col min="4030" max="4030" width="15.5703125" style="1" bestFit="1" customWidth="1"/>
    <col min="4031" max="4279" width="11.42578125" style="1"/>
    <col min="4280" max="4280" width="7.85546875" style="1" customWidth="1"/>
    <col min="4281" max="4281" width="57.5703125" style="1" customWidth="1"/>
    <col min="4282" max="4282" width="7.140625" style="1" customWidth="1"/>
    <col min="4283" max="4283" width="12.5703125" style="1" customWidth="1"/>
    <col min="4284" max="4284" width="11.5703125" style="1" customWidth="1"/>
    <col min="4285" max="4285" width="15.85546875" style="1" customWidth="1"/>
    <col min="4286" max="4286" width="15.5703125" style="1" bestFit="1" customWidth="1"/>
    <col min="4287" max="4535" width="11.42578125" style="1"/>
    <col min="4536" max="4536" width="7.85546875" style="1" customWidth="1"/>
    <col min="4537" max="4537" width="57.5703125" style="1" customWidth="1"/>
    <col min="4538" max="4538" width="7.140625" style="1" customWidth="1"/>
    <col min="4539" max="4539" width="12.5703125" style="1" customWidth="1"/>
    <col min="4540" max="4540" width="11.5703125" style="1" customWidth="1"/>
    <col min="4541" max="4541" width="15.85546875" style="1" customWidth="1"/>
    <col min="4542" max="4542" width="15.5703125" style="1" bestFit="1" customWidth="1"/>
    <col min="4543" max="4791" width="11.42578125" style="1"/>
    <col min="4792" max="4792" width="7.85546875" style="1" customWidth="1"/>
    <col min="4793" max="4793" width="57.5703125" style="1" customWidth="1"/>
    <col min="4794" max="4794" width="7.140625" style="1" customWidth="1"/>
    <col min="4795" max="4795" width="12.5703125" style="1" customWidth="1"/>
    <col min="4796" max="4796" width="11.5703125" style="1" customWidth="1"/>
    <col min="4797" max="4797" width="15.85546875" style="1" customWidth="1"/>
    <col min="4798" max="4798" width="15.5703125" style="1" bestFit="1" customWidth="1"/>
    <col min="4799" max="5047" width="11.42578125" style="1"/>
    <col min="5048" max="5048" width="7.85546875" style="1" customWidth="1"/>
    <col min="5049" max="5049" width="57.5703125" style="1" customWidth="1"/>
    <col min="5050" max="5050" width="7.140625" style="1" customWidth="1"/>
    <col min="5051" max="5051" width="12.5703125" style="1" customWidth="1"/>
    <col min="5052" max="5052" width="11.5703125" style="1" customWidth="1"/>
    <col min="5053" max="5053" width="15.85546875" style="1" customWidth="1"/>
    <col min="5054" max="5054" width="15.5703125" style="1" bestFit="1" customWidth="1"/>
    <col min="5055" max="5303" width="11.42578125" style="1"/>
    <col min="5304" max="5304" width="7.85546875" style="1" customWidth="1"/>
    <col min="5305" max="5305" width="57.5703125" style="1" customWidth="1"/>
    <col min="5306" max="5306" width="7.140625" style="1" customWidth="1"/>
    <col min="5307" max="5307" width="12.5703125" style="1" customWidth="1"/>
    <col min="5308" max="5308" width="11.5703125" style="1" customWidth="1"/>
    <col min="5309" max="5309" width="15.85546875" style="1" customWidth="1"/>
    <col min="5310" max="5310" width="15.5703125" style="1" bestFit="1" customWidth="1"/>
    <col min="5311" max="5559" width="11.42578125" style="1"/>
    <col min="5560" max="5560" width="7.85546875" style="1" customWidth="1"/>
    <col min="5561" max="5561" width="57.5703125" style="1" customWidth="1"/>
    <col min="5562" max="5562" width="7.140625" style="1" customWidth="1"/>
    <col min="5563" max="5563" width="12.5703125" style="1" customWidth="1"/>
    <col min="5564" max="5564" width="11.5703125" style="1" customWidth="1"/>
    <col min="5565" max="5565" width="15.85546875" style="1" customWidth="1"/>
    <col min="5566" max="5566" width="15.5703125" style="1" bestFit="1" customWidth="1"/>
    <col min="5567" max="5815" width="11.42578125" style="1"/>
    <col min="5816" max="5816" width="7.85546875" style="1" customWidth="1"/>
    <col min="5817" max="5817" width="57.5703125" style="1" customWidth="1"/>
    <col min="5818" max="5818" width="7.140625" style="1" customWidth="1"/>
    <col min="5819" max="5819" width="12.5703125" style="1" customWidth="1"/>
    <col min="5820" max="5820" width="11.5703125" style="1" customWidth="1"/>
    <col min="5821" max="5821" width="15.85546875" style="1" customWidth="1"/>
    <col min="5822" max="5822" width="15.5703125" style="1" bestFit="1" customWidth="1"/>
    <col min="5823" max="6071" width="11.42578125" style="1"/>
    <col min="6072" max="6072" width="7.85546875" style="1" customWidth="1"/>
    <col min="6073" max="6073" width="57.5703125" style="1" customWidth="1"/>
    <col min="6074" max="6074" width="7.140625" style="1" customWidth="1"/>
    <col min="6075" max="6075" width="12.5703125" style="1" customWidth="1"/>
    <col min="6076" max="6076" width="11.5703125" style="1" customWidth="1"/>
    <col min="6077" max="6077" width="15.85546875" style="1" customWidth="1"/>
    <col min="6078" max="6078" width="15.5703125" style="1" bestFit="1" customWidth="1"/>
    <col min="6079" max="6327" width="11.42578125" style="1"/>
    <col min="6328" max="6328" width="7.85546875" style="1" customWidth="1"/>
    <col min="6329" max="6329" width="57.5703125" style="1" customWidth="1"/>
    <col min="6330" max="6330" width="7.140625" style="1" customWidth="1"/>
    <col min="6331" max="6331" width="12.5703125" style="1" customWidth="1"/>
    <col min="6332" max="6332" width="11.5703125" style="1" customWidth="1"/>
    <col min="6333" max="6333" width="15.85546875" style="1" customWidth="1"/>
    <col min="6334" max="6334" width="15.5703125" style="1" bestFit="1" customWidth="1"/>
    <col min="6335" max="6583" width="11.42578125" style="1"/>
    <col min="6584" max="6584" width="7.85546875" style="1" customWidth="1"/>
    <col min="6585" max="6585" width="57.5703125" style="1" customWidth="1"/>
    <col min="6586" max="6586" width="7.140625" style="1" customWidth="1"/>
    <col min="6587" max="6587" width="12.5703125" style="1" customWidth="1"/>
    <col min="6588" max="6588" width="11.5703125" style="1" customWidth="1"/>
    <col min="6589" max="6589" width="15.85546875" style="1" customWidth="1"/>
    <col min="6590" max="6590" width="15.5703125" style="1" bestFit="1" customWidth="1"/>
    <col min="6591" max="6839" width="11.42578125" style="1"/>
    <col min="6840" max="6840" width="7.85546875" style="1" customWidth="1"/>
    <col min="6841" max="6841" width="57.5703125" style="1" customWidth="1"/>
    <col min="6842" max="6842" width="7.140625" style="1" customWidth="1"/>
    <col min="6843" max="6843" width="12.5703125" style="1" customWidth="1"/>
    <col min="6844" max="6844" width="11.5703125" style="1" customWidth="1"/>
    <col min="6845" max="6845" width="15.85546875" style="1" customWidth="1"/>
    <col min="6846" max="6846" width="15.5703125" style="1" bestFit="1" customWidth="1"/>
    <col min="6847" max="7095" width="11.42578125" style="1"/>
    <col min="7096" max="7096" width="7.85546875" style="1" customWidth="1"/>
    <col min="7097" max="7097" width="57.5703125" style="1" customWidth="1"/>
    <col min="7098" max="7098" width="7.140625" style="1" customWidth="1"/>
    <col min="7099" max="7099" width="12.5703125" style="1" customWidth="1"/>
    <col min="7100" max="7100" width="11.5703125" style="1" customWidth="1"/>
    <col min="7101" max="7101" width="15.85546875" style="1" customWidth="1"/>
    <col min="7102" max="7102" width="15.5703125" style="1" bestFit="1" customWidth="1"/>
    <col min="7103" max="7351" width="11.42578125" style="1"/>
    <col min="7352" max="7352" width="7.85546875" style="1" customWidth="1"/>
    <col min="7353" max="7353" width="57.5703125" style="1" customWidth="1"/>
    <col min="7354" max="7354" width="7.140625" style="1" customWidth="1"/>
    <col min="7355" max="7355" width="12.5703125" style="1" customWidth="1"/>
    <col min="7356" max="7356" width="11.5703125" style="1" customWidth="1"/>
    <col min="7357" max="7357" width="15.85546875" style="1" customWidth="1"/>
    <col min="7358" max="7358" width="15.5703125" style="1" bestFit="1" customWidth="1"/>
    <col min="7359" max="7607" width="11.42578125" style="1"/>
    <col min="7608" max="7608" width="7.85546875" style="1" customWidth="1"/>
    <col min="7609" max="7609" width="57.5703125" style="1" customWidth="1"/>
    <col min="7610" max="7610" width="7.140625" style="1" customWidth="1"/>
    <col min="7611" max="7611" width="12.5703125" style="1" customWidth="1"/>
    <col min="7612" max="7612" width="11.5703125" style="1" customWidth="1"/>
    <col min="7613" max="7613" width="15.85546875" style="1" customWidth="1"/>
    <col min="7614" max="7614" width="15.5703125" style="1" bestFit="1" customWidth="1"/>
    <col min="7615" max="7863" width="11.42578125" style="1"/>
    <col min="7864" max="7864" width="7.85546875" style="1" customWidth="1"/>
    <col min="7865" max="7865" width="57.5703125" style="1" customWidth="1"/>
    <col min="7866" max="7866" width="7.140625" style="1" customWidth="1"/>
    <col min="7867" max="7867" width="12.5703125" style="1" customWidth="1"/>
    <col min="7868" max="7868" width="11.5703125" style="1" customWidth="1"/>
    <col min="7869" max="7869" width="15.85546875" style="1" customWidth="1"/>
    <col min="7870" max="7870" width="15.5703125" style="1" bestFit="1" customWidth="1"/>
    <col min="7871" max="8119" width="11.42578125" style="1"/>
    <col min="8120" max="8120" width="7.85546875" style="1" customWidth="1"/>
    <col min="8121" max="8121" width="57.5703125" style="1" customWidth="1"/>
    <col min="8122" max="8122" width="7.140625" style="1" customWidth="1"/>
    <col min="8123" max="8123" width="12.5703125" style="1" customWidth="1"/>
    <col min="8124" max="8124" width="11.5703125" style="1" customWidth="1"/>
    <col min="8125" max="8125" width="15.85546875" style="1" customWidth="1"/>
    <col min="8126" max="8126" width="15.5703125" style="1" bestFit="1" customWidth="1"/>
    <col min="8127" max="8375" width="11.42578125" style="1"/>
    <col min="8376" max="8376" width="7.85546875" style="1" customWidth="1"/>
    <col min="8377" max="8377" width="57.5703125" style="1" customWidth="1"/>
    <col min="8378" max="8378" width="7.140625" style="1" customWidth="1"/>
    <col min="8379" max="8379" width="12.5703125" style="1" customWidth="1"/>
    <col min="8380" max="8380" width="11.5703125" style="1" customWidth="1"/>
    <col min="8381" max="8381" width="15.85546875" style="1" customWidth="1"/>
    <col min="8382" max="8382" width="15.5703125" style="1" bestFit="1" customWidth="1"/>
    <col min="8383" max="8631" width="11.42578125" style="1"/>
    <col min="8632" max="8632" width="7.85546875" style="1" customWidth="1"/>
    <col min="8633" max="8633" width="57.5703125" style="1" customWidth="1"/>
    <col min="8634" max="8634" width="7.140625" style="1" customWidth="1"/>
    <col min="8635" max="8635" width="12.5703125" style="1" customWidth="1"/>
    <col min="8636" max="8636" width="11.5703125" style="1" customWidth="1"/>
    <col min="8637" max="8637" width="15.85546875" style="1" customWidth="1"/>
    <col min="8638" max="8638" width="15.5703125" style="1" bestFit="1" customWidth="1"/>
    <col min="8639" max="8887" width="11.42578125" style="1"/>
    <col min="8888" max="8888" width="7.85546875" style="1" customWidth="1"/>
    <col min="8889" max="8889" width="57.5703125" style="1" customWidth="1"/>
    <col min="8890" max="8890" width="7.140625" style="1" customWidth="1"/>
    <col min="8891" max="8891" width="12.5703125" style="1" customWidth="1"/>
    <col min="8892" max="8892" width="11.5703125" style="1" customWidth="1"/>
    <col min="8893" max="8893" width="15.85546875" style="1" customWidth="1"/>
    <col min="8894" max="8894" width="15.5703125" style="1" bestFit="1" customWidth="1"/>
    <col min="8895" max="9143" width="11.42578125" style="1"/>
    <col min="9144" max="9144" width="7.85546875" style="1" customWidth="1"/>
    <col min="9145" max="9145" width="57.5703125" style="1" customWidth="1"/>
    <col min="9146" max="9146" width="7.140625" style="1" customWidth="1"/>
    <col min="9147" max="9147" width="12.5703125" style="1" customWidth="1"/>
    <col min="9148" max="9148" width="11.5703125" style="1" customWidth="1"/>
    <col min="9149" max="9149" width="15.85546875" style="1" customWidth="1"/>
    <col min="9150" max="9150" width="15.5703125" style="1" bestFit="1" customWidth="1"/>
    <col min="9151" max="9399" width="11.42578125" style="1"/>
    <col min="9400" max="9400" width="7.85546875" style="1" customWidth="1"/>
    <col min="9401" max="9401" width="57.5703125" style="1" customWidth="1"/>
    <col min="9402" max="9402" width="7.140625" style="1" customWidth="1"/>
    <col min="9403" max="9403" width="12.5703125" style="1" customWidth="1"/>
    <col min="9404" max="9404" width="11.5703125" style="1" customWidth="1"/>
    <col min="9405" max="9405" width="15.85546875" style="1" customWidth="1"/>
    <col min="9406" max="9406" width="15.5703125" style="1" bestFit="1" customWidth="1"/>
    <col min="9407" max="9655" width="11.42578125" style="1"/>
    <col min="9656" max="9656" width="7.85546875" style="1" customWidth="1"/>
    <col min="9657" max="9657" width="57.5703125" style="1" customWidth="1"/>
    <col min="9658" max="9658" width="7.140625" style="1" customWidth="1"/>
    <col min="9659" max="9659" width="12.5703125" style="1" customWidth="1"/>
    <col min="9660" max="9660" width="11.5703125" style="1" customWidth="1"/>
    <col min="9661" max="9661" width="15.85546875" style="1" customWidth="1"/>
    <col min="9662" max="9662" width="15.5703125" style="1" bestFit="1" customWidth="1"/>
    <col min="9663" max="9911" width="11.42578125" style="1"/>
    <col min="9912" max="9912" width="7.85546875" style="1" customWidth="1"/>
    <col min="9913" max="9913" width="57.5703125" style="1" customWidth="1"/>
    <col min="9914" max="9914" width="7.140625" style="1" customWidth="1"/>
    <col min="9915" max="9915" width="12.5703125" style="1" customWidth="1"/>
    <col min="9916" max="9916" width="11.5703125" style="1" customWidth="1"/>
    <col min="9917" max="9917" width="15.85546875" style="1" customWidth="1"/>
    <col min="9918" max="9918" width="15.5703125" style="1" bestFit="1" customWidth="1"/>
    <col min="9919" max="10167" width="11.42578125" style="1"/>
    <col min="10168" max="10168" width="7.85546875" style="1" customWidth="1"/>
    <col min="10169" max="10169" width="57.5703125" style="1" customWidth="1"/>
    <col min="10170" max="10170" width="7.140625" style="1" customWidth="1"/>
    <col min="10171" max="10171" width="12.5703125" style="1" customWidth="1"/>
    <col min="10172" max="10172" width="11.5703125" style="1" customWidth="1"/>
    <col min="10173" max="10173" width="15.85546875" style="1" customWidth="1"/>
    <col min="10174" max="10174" width="15.5703125" style="1" bestFit="1" customWidth="1"/>
    <col min="10175" max="10423" width="11.42578125" style="1"/>
    <col min="10424" max="10424" width="7.85546875" style="1" customWidth="1"/>
    <col min="10425" max="10425" width="57.5703125" style="1" customWidth="1"/>
    <col min="10426" max="10426" width="7.140625" style="1" customWidth="1"/>
    <col min="10427" max="10427" width="12.5703125" style="1" customWidth="1"/>
    <col min="10428" max="10428" width="11.5703125" style="1" customWidth="1"/>
    <col min="10429" max="10429" width="15.85546875" style="1" customWidth="1"/>
    <col min="10430" max="10430" width="15.5703125" style="1" bestFit="1" customWidth="1"/>
    <col min="10431" max="10679" width="11.42578125" style="1"/>
    <col min="10680" max="10680" width="7.85546875" style="1" customWidth="1"/>
    <col min="10681" max="10681" width="57.5703125" style="1" customWidth="1"/>
    <col min="10682" max="10682" width="7.140625" style="1" customWidth="1"/>
    <col min="10683" max="10683" width="12.5703125" style="1" customWidth="1"/>
    <col min="10684" max="10684" width="11.5703125" style="1" customWidth="1"/>
    <col min="10685" max="10685" width="15.85546875" style="1" customWidth="1"/>
    <col min="10686" max="10686" width="15.5703125" style="1" bestFit="1" customWidth="1"/>
    <col min="10687" max="10935" width="11.42578125" style="1"/>
    <col min="10936" max="10936" width="7.85546875" style="1" customWidth="1"/>
    <col min="10937" max="10937" width="57.5703125" style="1" customWidth="1"/>
    <col min="10938" max="10938" width="7.140625" style="1" customWidth="1"/>
    <col min="10939" max="10939" width="12.5703125" style="1" customWidth="1"/>
    <col min="10940" max="10940" width="11.5703125" style="1" customWidth="1"/>
    <col min="10941" max="10941" width="15.85546875" style="1" customWidth="1"/>
    <col min="10942" max="10942" width="15.5703125" style="1" bestFit="1" customWidth="1"/>
    <col min="10943" max="11191" width="11.42578125" style="1"/>
    <col min="11192" max="11192" width="7.85546875" style="1" customWidth="1"/>
    <col min="11193" max="11193" width="57.5703125" style="1" customWidth="1"/>
    <col min="11194" max="11194" width="7.140625" style="1" customWidth="1"/>
    <col min="11195" max="11195" width="12.5703125" style="1" customWidth="1"/>
    <col min="11196" max="11196" width="11.5703125" style="1" customWidth="1"/>
    <col min="11197" max="11197" width="15.85546875" style="1" customWidth="1"/>
    <col min="11198" max="11198" width="15.5703125" style="1" bestFit="1" customWidth="1"/>
    <col min="11199" max="11447" width="11.42578125" style="1"/>
    <col min="11448" max="11448" width="7.85546875" style="1" customWidth="1"/>
    <col min="11449" max="11449" width="57.5703125" style="1" customWidth="1"/>
    <col min="11450" max="11450" width="7.140625" style="1" customWidth="1"/>
    <col min="11451" max="11451" width="12.5703125" style="1" customWidth="1"/>
    <col min="11452" max="11452" width="11.5703125" style="1" customWidth="1"/>
    <col min="11453" max="11453" width="15.85546875" style="1" customWidth="1"/>
    <col min="11454" max="11454" width="15.5703125" style="1" bestFit="1" customWidth="1"/>
    <col min="11455" max="11703" width="11.42578125" style="1"/>
    <col min="11704" max="11704" width="7.85546875" style="1" customWidth="1"/>
    <col min="11705" max="11705" width="57.5703125" style="1" customWidth="1"/>
    <col min="11706" max="11706" width="7.140625" style="1" customWidth="1"/>
    <col min="11707" max="11707" width="12.5703125" style="1" customWidth="1"/>
    <col min="11708" max="11708" width="11.5703125" style="1" customWidth="1"/>
    <col min="11709" max="11709" width="15.85546875" style="1" customWidth="1"/>
    <col min="11710" max="11710" width="15.5703125" style="1" bestFit="1" customWidth="1"/>
    <col min="11711" max="11959" width="11.42578125" style="1"/>
    <col min="11960" max="11960" width="7.85546875" style="1" customWidth="1"/>
    <col min="11961" max="11961" width="57.5703125" style="1" customWidth="1"/>
    <col min="11962" max="11962" width="7.140625" style="1" customWidth="1"/>
    <col min="11963" max="11963" width="12.5703125" style="1" customWidth="1"/>
    <col min="11964" max="11964" width="11.5703125" style="1" customWidth="1"/>
    <col min="11965" max="11965" width="15.85546875" style="1" customWidth="1"/>
    <col min="11966" max="11966" width="15.5703125" style="1" bestFit="1" customWidth="1"/>
    <col min="11967" max="12215" width="11.42578125" style="1"/>
    <col min="12216" max="12216" width="7.85546875" style="1" customWidth="1"/>
    <col min="12217" max="12217" width="57.5703125" style="1" customWidth="1"/>
    <col min="12218" max="12218" width="7.140625" style="1" customWidth="1"/>
    <col min="12219" max="12219" width="12.5703125" style="1" customWidth="1"/>
    <col min="12220" max="12220" width="11.5703125" style="1" customWidth="1"/>
    <col min="12221" max="12221" width="15.85546875" style="1" customWidth="1"/>
    <col min="12222" max="12222" width="15.5703125" style="1" bestFit="1" customWidth="1"/>
    <col min="12223" max="12471" width="11.42578125" style="1"/>
    <col min="12472" max="12472" width="7.85546875" style="1" customWidth="1"/>
    <col min="12473" max="12473" width="57.5703125" style="1" customWidth="1"/>
    <col min="12474" max="12474" width="7.140625" style="1" customWidth="1"/>
    <col min="12475" max="12475" width="12.5703125" style="1" customWidth="1"/>
    <col min="12476" max="12476" width="11.5703125" style="1" customWidth="1"/>
    <col min="12477" max="12477" width="15.85546875" style="1" customWidth="1"/>
    <col min="12478" max="12478" width="15.5703125" style="1" bestFit="1" customWidth="1"/>
    <col min="12479" max="12727" width="11.42578125" style="1"/>
    <col min="12728" max="12728" width="7.85546875" style="1" customWidth="1"/>
    <col min="12729" max="12729" width="57.5703125" style="1" customWidth="1"/>
    <col min="12730" max="12730" width="7.140625" style="1" customWidth="1"/>
    <col min="12731" max="12731" width="12.5703125" style="1" customWidth="1"/>
    <col min="12732" max="12732" width="11.5703125" style="1" customWidth="1"/>
    <col min="12733" max="12733" width="15.85546875" style="1" customWidth="1"/>
    <col min="12734" max="12734" width="15.5703125" style="1" bestFit="1" customWidth="1"/>
    <col min="12735" max="12983" width="11.42578125" style="1"/>
    <col min="12984" max="12984" width="7.85546875" style="1" customWidth="1"/>
    <col min="12985" max="12985" width="57.5703125" style="1" customWidth="1"/>
    <col min="12986" max="12986" width="7.140625" style="1" customWidth="1"/>
    <col min="12987" max="12987" width="12.5703125" style="1" customWidth="1"/>
    <col min="12988" max="12988" width="11.5703125" style="1" customWidth="1"/>
    <col min="12989" max="12989" width="15.85546875" style="1" customWidth="1"/>
    <col min="12990" max="12990" width="15.5703125" style="1" bestFit="1" customWidth="1"/>
    <col min="12991" max="13239" width="11.42578125" style="1"/>
    <col min="13240" max="13240" width="7.85546875" style="1" customWidth="1"/>
    <col min="13241" max="13241" width="57.5703125" style="1" customWidth="1"/>
    <col min="13242" max="13242" width="7.140625" style="1" customWidth="1"/>
    <col min="13243" max="13243" width="12.5703125" style="1" customWidth="1"/>
    <col min="13244" max="13244" width="11.5703125" style="1" customWidth="1"/>
    <col min="13245" max="13245" width="15.85546875" style="1" customWidth="1"/>
    <col min="13246" max="13246" width="15.5703125" style="1" bestFit="1" customWidth="1"/>
    <col min="13247" max="13495" width="11.42578125" style="1"/>
    <col min="13496" max="13496" width="7.85546875" style="1" customWidth="1"/>
    <col min="13497" max="13497" width="57.5703125" style="1" customWidth="1"/>
    <col min="13498" max="13498" width="7.140625" style="1" customWidth="1"/>
    <col min="13499" max="13499" width="12.5703125" style="1" customWidth="1"/>
    <col min="13500" max="13500" width="11.5703125" style="1" customWidth="1"/>
    <col min="13501" max="13501" width="15.85546875" style="1" customWidth="1"/>
    <col min="13502" max="13502" width="15.5703125" style="1" bestFit="1" customWidth="1"/>
    <col min="13503" max="13751" width="11.42578125" style="1"/>
    <col min="13752" max="13752" width="7.85546875" style="1" customWidth="1"/>
    <col min="13753" max="13753" width="57.5703125" style="1" customWidth="1"/>
    <col min="13754" max="13754" width="7.140625" style="1" customWidth="1"/>
    <col min="13755" max="13755" width="12.5703125" style="1" customWidth="1"/>
    <col min="13756" max="13756" width="11.5703125" style="1" customWidth="1"/>
    <col min="13757" max="13757" width="15.85546875" style="1" customWidth="1"/>
    <col min="13758" max="13758" width="15.5703125" style="1" bestFit="1" customWidth="1"/>
    <col min="13759" max="14007" width="11.42578125" style="1"/>
    <col min="14008" max="14008" width="7.85546875" style="1" customWidth="1"/>
    <col min="14009" max="14009" width="57.5703125" style="1" customWidth="1"/>
    <col min="14010" max="14010" width="7.140625" style="1" customWidth="1"/>
    <col min="14011" max="14011" width="12.5703125" style="1" customWidth="1"/>
    <col min="14012" max="14012" width="11.5703125" style="1" customWidth="1"/>
    <col min="14013" max="14013" width="15.85546875" style="1" customWidth="1"/>
    <col min="14014" max="14014" width="15.5703125" style="1" bestFit="1" customWidth="1"/>
    <col min="14015" max="14263" width="11.42578125" style="1"/>
    <col min="14264" max="14264" width="7.85546875" style="1" customWidth="1"/>
    <col min="14265" max="14265" width="57.5703125" style="1" customWidth="1"/>
    <col min="14266" max="14266" width="7.140625" style="1" customWidth="1"/>
    <col min="14267" max="14267" width="12.5703125" style="1" customWidth="1"/>
    <col min="14268" max="14268" width="11.5703125" style="1" customWidth="1"/>
    <col min="14269" max="14269" width="15.85546875" style="1" customWidth="1"/>
    <col min="14270" max="14270" width="15.5703125" style="1" bestFit="1" customWidth="1"/>
    <col min="14271" max="14519" width="11.42578125" style="1"/>
    <col min="14520" max="14520" width="7.85546875" style="1" customWidth="1"/>
    <col min="14521" max="14521" width="57.5703125" style="1" customWidth="1"/>
    <col min="14522" max="14522" width="7.140625" style="1" customWidth="1"/>
    <col min="14523" max="14523" width="12.5703125" style="1" customWidth="1"/>
    <col min="14524" max="14524" width="11.5703125" style="1" customWidth="1"/>
    <col min="14525" max="14525" width="15.85546875" style="1" customWidth="1"/>
    <col min="14526" max="14526" width="15.5703125" style="1" bestFit="1" customWidth="1"/>
    <col min="14527" max="14775" width="11.42578125" style="1"/>
    <col min="14776" max="14776" width="7.85546875" style="1" customWidth="1"/>
    <col min="14777" max="14777" width="57.5703125" style="1" customWidth="1"/>
    <col min="14778" max="14778" width="7.140625" style="1" customWidth="1"/>
    <col min="14779" max="14779" width="12.5703125" style="1" customWidth="1"/>
    <col min="14780" max="14780" width="11.5703125" style="1" customWidth="1"/>
    <col min="14781" max="14781" width="15.85546875" style="1" customWidth="1"/>
    <col min="14782" max="14782" width="15.5703125" style="1" bestFit="1" customWidth="1"/>
    <col min="14783" max="15031" width="11.42578125" style="1"/>
    <col min="15032" max="15032" width="7.85546875" style="1" customWidth="1"/>
    <col min="15033" max="15033" width="57.5703125" style="1" customWidth="1"/>
    <col min="15034" max="15034" width="7.140625" style="1" customWidth="1"/>
    <col min="15035" max="15035" width="12.5703125" style="1" customWidth="1"/>
    <col min="15036" max="15036" width="11.5703125" style="1" customWidth="1"/>
    <col min="15037" max="15037" width="15.85546875" style="1" customWidth="1"/>
    <col min="15038" max="15038" width="15.5703125" style="1" bestFit="1" customWidth="1"/>
    <col min="15039" max="15287" width="11.42578125" style="1"/>
    <col min="15288" max="15288" width="7.85546875" style="1" customWidth="1"/>
    <col min="15289" max="15289" width="57.5703125" style="1" customWidth="1"/>
    <col min="15290" max="15290" width="7.140625" style="1" customWidth="1"/>
    <col min="15291" max="15291" width="12.5703125" style="1" customWidth="1"/>
    <col min="15292" max="15292" width="11.5703125" style="1" customWidth="1"/>
    <col min="15293" max="15293" width="15.85546875" style="1" customWidth="1"/>
    <col min="15294" max="15294" width="15.5703125" style="1" bestFit="1" customWidth="1"/>
    <col min="15295" max="15543" width="11.42578125" style="1"/>
    <col min="15544" max="15544" width="7.85546875" style="1" customWidth="1"/>
    <col min="15545" max="15545" width="57.5703125" style="1" customWidth="1"/>
    <col min="15546" max="15546" width="7.140625" style="1" customWidth="1"/>
    <col min="15547" max="15547" width="12.5703125" style="1" customWidth="1"/>
    <col min="15548" max="15548" width="11.5703125" style="1" customWidth="1"/>
    <col min="15549" max="15549" width="15.85546875" style="1" customWidth="1"/>
    <col min="15550" max="15550" width="15.5703125" style="1" bestFit="1" customWidth="1"/>
    <col min="15551" max="15799" width="11.42578125" style="1"/>
    <col min="15800" max="15800" width="7.85546875" style="1" customWidth="1"/>
    <col min="15801" max="15801" width="57.5703125" style="1" customWidth="1"/>
    <col min="15802" max="15802" width="7.140625" style="1" customWidth="1"/>
    <col min="15803" max="15803" width="12.5703125" style="1" customWidth="1"/>
    <col min="15804" max="15804" width="11.5703125" style="1" customWidth="1"/>
    <col min="15805" max="15805" width="15.85546875" style="1" customWidth="1"/>
    <col min="15806" max="15806" width="15.5703125" style="1" bestFit="1" customWidth="1"/>
    <col min="15807" max="16055" width="11.42578125" style="1"/>
    <col min="16056" max="16056" width="7.85546875" style="1" customWidth="1"/>
    <col min="16057" max="16057" width="57.5703125" style="1" customWidth="1"/>
    <col min="16058" max="16058" width="7.140625" style="1" customWidth="1"/>
    <col min="16059" max="16059" width="12.5703125" style="1" customWidth="1"/>
    <col min="16060" max="16060" width="11.5703125" style="1" customWidth="1"/>
    <col min="16061" max="16061" width="15.85546875" style="1" customWidth="1"/>
    <col min="16062" max="16062" width="15.5703125" style="1" bestFit="1" customWidth="1"/>
    <col min="16063" max="16384" width="11.42578125" style="1"/>
  </cols>
  <sheetData>
    <row r="1" spans="1:6" s="4" customFormat="1" ht="14.25" thickTop="1" thickBot="1">
      <c r="A1" s="299" t="s">
        <v>514</v>
      </c>
      <c r="B1" s="300"/>
      <c r="C1" s="300"/>
      <c r="D1" s="300"/>
      <c r="E1" s="300"/>
      <c r="F1" s="301"/>
    </row>
    <row r="2" spans="1:6" s="5" customFormat="1" ht="14.25" thickTop="1" thickBot="1">
      <c r="A2" s="62"/>
      <c r="B2" s="65"/>
      <c r="C2" s="54"/>
      <c r="D2" s="55"/>
      <c r="E2" s="56"/>
      <c r="F2" s="66"/>
    </row>
    <row r="3" spans="1:6" ht="42" customHeight="1" thickTop="1" thickBot="1">
      <c r="A3" s="34"/>
      <c r="B3" s="6" t="s">
        <v>8</v>
      </c>
      <c r="C3" s="6" t="s">
        <v>0</v>
      </c>
      <c r="D3" s="33" t="s">
        <v>20</v>
      </c>
      <c r="E3" s="7" t="s">
        <v>9</v>
      </c>
      <c r="F3" s="67" t="s">
        <v>7</v>
      </c>
    </row>
    <row r="4" spans="1:6" ht="13.5" thickTop="1">
      <c r="A4" s="35"/>
      <c r="B4" s="8"/>
      <c r="C4" s="9"/>
      <c r="D4" s="10"/>
      <c r="E4" s="11"/>
      <c r="F4" s="68"/>
    </row>
    <row r="5" spans="1:6">
      <c r="A5" s="32" t="s">
        <v>24</v>
      </c>
      <c r="B5" s="15" t="s">
        <v>26</v>
      </c>
      <c r="C5" s="12"/>
      <c r="D5" s="13"/>
      <c r="E5" s="14"/>
      <c r="F5" s="69"/>
    </row>
    <row r="6" spans="1:6">
      <c r="A6" s="32" t="s">
        <v>27</v>
      </c>
      <c r="B6" s="15" t="s">
        <v>276</v>
      </c>
      <c r="C6" s="12"/>
      <c r="D6" s="13"/>
      <c r="E6" s="14" t="s">
        <v>10</v>
      </c>
      <c r="F6" s="70" t="str">
        <f>IF(D6&gt;0,D6*E6,"")</f>
        <v/>
      </c>
    </row>
    <row r="7" spans="1:6">
      <c r="A7" s="32"/>
      <c r="B7" s="15"/>
      <c r="C7" s="12"/>
      <c r="D7" s="13"/>
      <c r="E7" s="14"/>
      <c r="F7" s="70"/>
    </row>
    <row r="8" spans="1:6">
      <c r="A8" s="32"/>
      <c r="B8" s="21" t="s">
        <v>277</v>
      </c>
      <c r="C8" s="12" t="s">
        <v>28</v>
      </c>
      <c r="D8" s="13"/>
      <c r="E8" s="14"/>
      <c r="F8" s="71" t="str">
        <f t="shared" ref="F8:F10" si="0">IF(D8&gt;0,D8*E8,"")</f>
        <v/>
      </c>
    </row>
    <row r="9" spans="1:6">
      <c r="A9" s="32"/>
      <c r="B9" s="21" t="s">
        <v>278</v>
      </c>
      <c r="C9" s="12" t="s">
        <v>28</v>
      </c>
      <c r="D9" s="13"/>
      <c r="E9" s="14"/>
      <c r="F9" s="71" t="str">
        <f t="shared" si="0"/>
        <v/>
      </c>
    </row>
    <row r="10" spans="1:6">
      <c r="A10" s="32"/>
      <c r="B10" s="21" t="s">
        <v>279</v>
      </c>
      <c r="C10" s="12" t="s">
        <v>28</v>
      </c>
      <c r="D10" s="13"/>
      <c r="E10" s="14"/>
      <c r="F10" s="71" t="str">
        <f t="shared" si="0"/>
        <v/>
      </c>
    </row>
    <row r="11" spans="1:6">
      <c r="A11" s="32"/>
      <c r="B11" s="15"/>
      <c r="C11" s="12"/>
      <c r="D11" s="13"/>
      <c r="E11" s="14"/>
      <c r="F11" s="70"/>
    </row>
    <row r="12" spans="1:6" s="78" customFormat="1" ht="20.25" customHeight="1">
      <c r="A12" s="73"/>
      <c r="B12" s="74" t="s">
        <v>29</v>
      </c>
      <c r="C12" s="75"/>
      <c r="D12" s="74"/>
      <c r="E12" s="76"/>
      <c r="F12" s="77">
        <f>SUM(F8:F11)</f>
        <v>0</v>
      </c>
    </row>
    <row r="13" spans="1:6" ht="17.100000000000001" customHeight="1">
      <c r="A13" s="32" t="s">
        <v>30</v>
      </c>
      <c r="B13" s="15" t="s">
        <v>280</v>
      </c>
      <c r="C13" s="12"/>
      <c r="D13" s="13"/>
      <c r="E13" s="14" t="s">
        <v>10</v>
      </c>
      <c r="F13" s="71" t="str">
        <f>IF(D13&gt;0,D13*E13,"")</f>
        <v/>
      </c>
    </row>
    <row r="14" spans="1:6" ht="17.100000000000001" customHeight="1">
      <c r="A14" s="32"/>
      <c r="B14" s="15"/>
      <c r="C14" s="12"/>
      <c r="D14" s="13"/>
      <c r="E14" s="14"/>
      <c r="F14" s="71"/>
    </row>
    <row r="15" spans="1:6" ht="25.5">
      <c r="A15" s="32"/>
      <c r="B15" s="16" t="s">
        <v>345</v>
      </c>
      <c r="C15" s="17" t="s">
        <v>28</v>
      </c>
      <c r="D15" s="13"/>
      <c r="E15" s="14"/>
      <c r="F15" s="71" t="str">
        <f>IF(D15&gt;0,D15*E15,"")</f>
        <v/>
      </c>
    </row>
    <row r="16" spans="1:6" ht="25.5">
      <c r="A16" s="32"/>
      <c r="B16" s="16" t="s">
        <v>31</v>
      </c>
      <c r="C16" s="17" t="s">
        <v>28</v>
      </c>
      <c r="D16" s="13"/>
      <c r="E16" s="14"/>
      <c r="F16" s="71" t="str">
        <f>IF(D16&gt;0,D16*E16,"")</f>
        <v/>
      </c>
    </row>
    <row r="17" spans="1:6" ht="33.6" customHeight="1">
      <c r="A17" s="32"/>
      <c r="B17" s="16" t="s">
        <v>281</v>
      </c>
      <c r="C17" s="12" t="s">
        <v>28</v>
      </c>
      <c r="D17" s="13"/>
      <c r="E17" s="14"/>
      <c r="F17" s="71" t="str">
        <f>IF(D17&gt;0,D17*E17,"")</f>
        <v/>
      </c>
    </row>
    <row r="18" spans="1:6">
      <c r="A18" s="32"/>
      <c r="B18" s="15"/>
      <c r="C18" s="12"/>
      <c r="D18" s="13"/>
      <c r="E18" s="14"/>
      <c r="F18" s="71"/>
    </row>
    <row r="19" spans="1:6" s="78" customFormat="1" ht="20.25" customHeight="1">
      <c r="A19" s="73"/>
      <c r="B19" s="74" t="s">
        <v>32</v>
      </c>
      <c r="C19" s="75"/>
      <c r="D19" s="57"/>
      <c r="E19" s="58"/>
      <c r="F19" s="77">
        <f>SUM(F15:F18)</f>
        <v>0</v>
      </c>
    </row>
    <row r="20" spans="1:6">
      <c r="A20" s="32"/>
      <c r="B20" s="15"/>
      <c r="C20" s="12"/>
      <c r="D20" s="13"/>
      <c r="E20" s="14"/>
      <c r="F20" s="70"/>
    </row>
    <row r="21" spans="1:6" ht="17.100000000000001" customHeight="1">
      <c r="A21" s="32" t="s">
        <v>33</v>
      </c>
      <c r="B21" s="15" t="s">
        <v>283</v>
      </c>
      <c r="C21" s="12"/>
      <c r="D21" s="13"/>
      <c r="E21" s="14" t="s">
        <v>10</v>
      </c>
      <c r="F21" s="71" t="str">
        <f>IF(D21&gt;0,D21*E21,"")</f>
        <v/>
      </c>
    </row>
    <row r="22" spans="1:6" ht="17.100000000000001" customHeight="1">
      <c r="A22" s="32"/>
      <c r="B22" s="15"/>
      <c r="C22" s="12"/>
      <c r="D22" s="13"/>
      <c r="E22" s="14"/>
      <c r="F22" s="71"/>
    </row>
    <row r="23" spans="1:6" ht="25.5">
      <c r="A23" s="32"/>
      <c r="B23" s="16" t="s">
        <v>284</v>
      </c>
      <c r="C23" s="17" t="s">
        <v>28</v>
      </c>
      <c r="D23" s="13"/>
      <c r="E23" s="14"/>
      <c r="F23" s="71" t="str">
        <f t="shared" ref="F23:F28" si="1">IF(D23&gt;0,D23*E23,"")</f>
        <v/>
      </c>
    </row>
    <row r="24" spans="1:6">
      <c r="A24" s="32"/>
      <c r="B24" s="16" t="s">
        <v>285</v>
      </c>
      <c r="C24" s="17" t="s">
        <v>28</v>
      </c>
      <c r="D24" s="13"/>
      <c r="E24" s="14"/>
      <c r="F24" s="71" t="str">
        <f t="shared" si="1"/>
        <v/>
      </c>
    </row>
    <row r="25" spans="1:6">
      <c r="A25" s="32"/>
      <c r="B25" s="16" t="s">
        <v>286</v>
      </c>
      <c r="C25" s="17" t="s">
        <v>28</v>
      </c>
      <c r="D25" s="13"/>
      <c r="E25" s="14"/>
      <c r="F25" s="71" t="str">
        <f t="shared" si="1"/>
        <v/>
      </c>
    </row>
    <row r="26" spans="1:6" ht="33.6" customHeight="1">
      <c r="A26" s="32"/>
      <c r="B26" s="16" t="s">
        <v>287</v>
      </c>
      <c r="C26" s="12" t="s">
        <v>28</v>
      </c>
      <c r="D26" s="13"/>
      <c r="E26" s="14"/>
      <c r="F26" s="71" t="str">
        <f t="shared" si="1"/>
        <v/>
      </c>
    </row>
    <row r="27" spans="1:6" ht="33.6" customHeight="1">
      <c r="A27" s="32"/>
      <c r="B27" s="16" t="s">
        <v>288</v>
      </c>
      <c r="C27" s="12" t="s">
        <v>28</v>
      </c>
      <c r="D27" s="13"/>
      <c r="E27" s="14"/>
      <c r="F27" s="71" t="str">
        <f t="shared" si="1"/>
        <v/>
      </c>
    </row>
    <row r="28" spans="1:6" ht="33.6" customHeight="1">
      <c r="A28" s="32"/>
      <c r="B28" s="16" t="s">
        <v>497</v>
      </c>
      <c r="C28" s="12" t="s">
        <v>28</v>
      </c>
      <c r="D28" s="13"/>
      <c r="E28" s="14"/>
      <c r="F28" s="71" t="str">
        <f t="shared" si="1"/>
        <v/>
      </c>
    </row>
    <row r="29" spans="1:6">
      <c r="A29" s="32"/>
      <c r="B29" s="15"/>
      <c r="C29" s="12"/>
      <c r="D29" s="13"/>
      <c r="E29" s="14"/>
      <c r="F29" s="71"/>
    </row>
    <row r="30" spans="1:6" s="78" customFormat="1" ht="20.25" customHeight="1">
      <c r="A30" s="73"/>
      <c r="B30" s="74" t="s">
        <v>34</v>
      </c>
      <c r="C30" s="75"/>
      <c r="D30" s="57"/>
      <c r="E30" s="58"/>
      <c r="F30" s="77">
        <f>SUM(F23:F29)</f>
        <v>0</v>
      </c>
    </row>
    <row r="31" spans="1:6">
      <c r="A31" s="32"/>
      <c r="B31" s="15"/>
      <c r="C31" s="12"/>
      <c r="D31" s="13"/>
      <c r="E31" s="14"/>
      <c r="F31" s="70"/>
    </row>
    <row r="32" spans="1:6">
      <c r="A32" s="32"/>
      <c r="B32" s="15"/>
      <c r="C32" s="12"/>
      <c r="D32" s="13"/>
      <c r="E32" s="14"/>
      <c r="F32" s="70"/>
    </row>
    <row r="33" spans="1:6" ht="17.100000000000001" customHeight="1">
      <c r="A33" s="32" t="s">
        <v>291</v>
      </c>
      <c r="B33" s="15" t="s">
        <v>282</v>
      </c>
      <c r="C33" s="12"/>
      <c r="D33" s="13"/>
      <c r="E33" s="14" t="s">
        <v>10</v>
      </c>
      <c r="F33" s="71" t="str">
        <f>IF(D33&gt;0,D33*E33,"")</f>
        <v/>
      </c>
    </row>
    <row r="34" spans="1:6" ht="17.100000000000001" customHeight="1">
      <c r="A34" s="32"/>
      <c r="B34" s="15"/>
      <c r="C34" s="12"/>
      <c r="D34" s="13"/>
      <c r="E34" s="14"/>
      <c r="F34" s="71"/>
    </row>
    <row r="35" spans="1:6" ht="17.100000000000001" customHeight="1">
      <c r="A35" s="32"/>
      <c r="B35" s="16" t="s">
        <v>289</v>
      </c>
      <c r="C35" s="12"/>
      <c r="D35" s="13"/>
      <c r="E35" s="1"/>
      <c r="F35" s="71" t="str">
        <f t="shared" ref="F35:F40" si="2">IF(D35&gt;0,D35*E35,"")</f>
        <v/>
      </c>
    </row>
    <row r="36" spans="1:6" ht="17.100000000000001" customHeight="1">
      <c r="A36" s="32"/>
      <c r="B36" s="23" t="s">
        <v>379</v>
      </c>
      <c r="C36" s="12" t="s">
        <v>3</v>
      </c>
      <c r="D36" s="13"/>
      <c r="E36" s="14"/>
      <c r="F36" s="71" t="str">
        <f t="shared" si="2"/>
        <v/>
      </c>
    </row>
    <row r="37" spans="1:6" ht="17.100000000000001" customHeight="1">
      <c r="A37" s="32"/>
      <c r="B37" s="23" t="s">
        <v>380</v>
      </c>
      <c r="C37" s="12" t="s">
        <v>6</v>
      </c>
      <c r="D37" s="13"/>
      <c r="E37" s="14"/>
      <c r="F37" s="71" t="str">
        <f t="shared" si="2"/>
        <v/>
      </c>
    </row>
    <row r="38" spans="1:6" ht="29.1" customHeight="1">
      <c r="A38" s="32"/>
      <c r="B38" s="23" t="s">
        <v>378</v>
      </c>
      <c r="C38" s="12" t="s">
        <v>2</v>
      </c>
      <c r="D38" s="13"/>
      <c r="E38" s="14"/>
      <c r="F38" s="71" t="str">
        <f t="shared" si="2"/>
        <v/>
      </c>
    </row>
    <row r="39" spans="1:6" ht="9.9499999999999993" customHeight="1">
      <c r="A39" s="32"/>
      <c r="C39" s="12"/>
      <c r="D39" s="13"/>
      <c r="E39" s="14"/>
      <c r="F39" s="71" t="str">
        <f t="shared" si="2"/>
        <v/>
      </c>
    </row>
    <row r="40" spans="1:6" ht="17.100000000000001" customHeight="1">
      <c r="A40" s="32"/>
      <c r="B40" s="16" t="s">
        <v>290</v>
      </c>
      <c r="C40" s="12" t="s">
        <v>0</v>
      </c>
      <c r="D40" s="13"/>
      <c r="E40" s="14"/>
      <c r="F40" s="71" t="str">
        <f t="shared" si="2"/>
        <v/>
      </c>
    </row>
    <row r="41" spans="1:6" ht="17.100000000000001" customHeight="1">
      <c r="A41" s="32"/>
      <c r="B41" s="1" t="s">
        <v>64</v>
      </c>
      <c r="C41" s="12" t="s">
        <v>28</v>
      </c>
      <c r="D41" s="13"/>
      <c r="E41" s="14"/>
      <c r="F41" s="71" t="str">
        <f>IF(D41&gt;0,D41*E41,"")</f>
        <v/>
      </c>
    </row>
    <row r="42" spans="1:6" ht="17.100000000000001" customHeight="1">
      <c r="A42" s="32"/>
      <c r="B42" s="15"/>
      <c r="C42" s="12"/>
      <c r="D42" s="13"/>
      <c r="E42" s="14"/>
      <c r="F42" s="71"/>
    </row>
    <row r="43" spans="1:6" s="78" customFormat="1" ht="20.25" customHeight="1">
      <c r="A43" s="73"/>
      <c r="B43" s="74" t="s">
        <v>292</v>
      </c>
      <c r="C43" s="75"/>
      <c r="D43" s="74"/>
      <c r="E43" s="76"/>
      <c r="F43" s="77">
        <f>SUM(F35:F42)</f>
        <v>0</v>
      </c>
    </row>
    <row r="44" spans="1:6" ht="17.100000000000001" customHeight="1">
      <c r="A44" s="32" t="s">
        <v>293</v>
      </c>
      <c r="B44" s="15" t="s">
        <v>294</v>
      </c>
      <c r="C44" s="12"/>
      <c r="D44" s="13"/>
      <c r="E44" s="14" t="s">
        <v>10</v>
      </c>
      <c r="F44" s="71" t="str">
        <f>IF(D44&gt;0,D44*E44,"")</f>
        <v/>
      </c>
    </row>
    <row r="45" spans="1:6" ht="17.100000000000001" customHeight="1">
      <c r="A45" s="32"/>
      <c r="B45" s="15"/>
      <c r="C45" s="12"/>
      <c r="D45" s="13"/>
      <c r="E45" s="14"/>
      <c r="F45" s="71"/>
    </row>
    <row r="46" spans="1:6" ht="25.5">
      <c r="A46" s="32"/>
      <c r="B46" s="16" t="s">
        <v>296</v>
      </c>
      <c r="C46" s="12" t="s">
        <v>28</v>
      </c>
      <c r="D46" s="13"/>
      <c r="E46" s="14"/>
      <c r="F46" s="71" t="str">
        <f t="shared" ref="F46" si="3">IF(D46&gt;0,D46*E46,"")</f>
        <v/>
      </c>
    </row>
    <row r="47" spans="1:6">
      <c r="A47" s="32"/>
      <c r="B47" s="16"/>
      <c r="C47" s="12"/>
      <c r="D47" s="13"/>
      <c r="E47" s="14"/>
      <c r="F47" s="71"/>
    </row>
    <row r="48" spans="1:6" ht="25.5">
      <c r="A48" s="32"/>
      <c r="B48" s="16" t="s">
        <v>297</v>
      </c>
      <c r="C48" s="12" t="s">
        <v>28</v>
      </c>
      <c r="D48" s="13"/>
      <c r="E48" s="14"/>
      <c r="F48" s="71" t="str">
        <f t="shared" ref="F48:F49" si="4">IF(D48&gt;0,D48*E48,"")</f>
        <v/>
      </c>
    </row>
    <row r="49" spans="1:6">
      <c r="A49" s="32"/>
      <c r="B49" s="16" t="s">
        <v>298</v>
      </c>
      <c r="C49" s="12" t="s">
        <v>28</v>
      </c>
      <c r="D49" s="13"/>
      <c r="E49" s="14"/>
      <c r="F49" s="71" t="str">
        <f t="shared" si="4"/>
        <v/>
      </c>
    </row>
    <row r="50" spans="1:6" ht="32.450000000000003" customHeight="1">
      <c r="A50" s="32"/>
      <c r="B50" s="16" t="s">
        <v>299</v>
      </c>
      <c r="C50" s="12" t="s">
        <v>28</v>
      </c>
      <c r="D50" s="13"/>
      <c r="E50" s="14"/>
      <c r="F50" s="71" t="str">
        <f>IF(D50&gt;0,D50*E50,"")</f>
        <v/>
      </c>
    </row>
    <row r="51" spans="1:6" s="20" customFormat="1" ht="21.6" customHeight="1">
      <c r="A51" s="63"/>
      <c r="B51" s="16"/>
      <c r="C51" s="17"/>
      <c r="D51" s="18"/>
      <c r="E51" s="19"/>
      <c r="F51" s="72"/>
    </row>
    <row r="52" spans="1:6" s="78" customFormat="1" ht="20.25" customHeight="1">
      <c r="A52" s="73"/>
      <c r="B52" s="74" t="s">
        <v>295</v>
      </c>
      <c r="C52" s="75"/>
      <c r="D52" s="74"/>
      <c r="E52" s="76"/>
      <c r="F52" s="77">
        <f>SUM(F46:F51)</f>
        <v>0</v>
      </c>
    </row>
    <row r="53" spans="1:6" ht="17.100000000000001" customHeight="1">
      <c r="A53" s="32" t="s">
        <v>506</v>
      </c>
      <c r="B53" s="15" t="s">
        <v>507</v>
      </c>
      <c r="C53" s="12"/>
      <c r="D53" s="13"/>
      <c r="E53" s="14" t="s">
        <v>10</v>
      </c>
      <c r="F53" s="71" t="str">
        <f>IF(D53&gt;0,D53*E53,"")</f>
        <v/>
      </c>
    </row>
    <row r="54" spans="1:6" ht="17.100000000000001" customHeight="1">
      <c r="A54" s="32"/>
      <c r="B54" s="15"/>
      <c r="C54" s="12"/>
      <c r="D54" s="13"/>
      <c r="E54" s="14"/>
      <c r="F54" s="71"/>
    </row>
    <row r="55" spans="1:6" ht="25.5">
      <c r="A55" s="32"/>
      <c r="B55" s="16" t="s">
        <v>508</v>
      </c>
      <c r="C55" s="12" t="s">
        <v>28</v>
      </c>
      <c r="D55" s="13"/>
      <c r="E55" s="14"/>
      <c r="F55" s="71" t="str">
        <f t="shared" ref="F55" si="5">IF(D55&gt;0,D55*E55,"")</f>
        <v/>
      </c>
    </row>
    <row r="56" spans="1:6" s="20" customFormat="1" ht="21.6" customHeight="1">
      <c r="A56" s="63"/>
      <c r="B56" s="16"/>
      <c r="C56" s="17"/>
      <c r="D56" s="18"/>
      <c r="E56" s="19"/>
      <c r="F56" s="72"/>
    </row>
    <row r="57" spans="1:6" s="78" customFormat="1" ht="20.25" customHeight="1">
      <c r="A57" s="73"/>
      <c r="B57" s="74" t="s">
        <v>509</v>
      </c>
      <c r="C57" s="75"/>
      <c r="D57" s="74"/>
      <c r="E57" s="76"/>
      <c r="F57" s="77">
        <f>SUM(F55:F56)</f>
        <v>0</v>
      </c>
    </row>
    <row r="58" spans="1:6" s="78" customFormat="1" ht="12.75" customHeight="1">
      <c r="A58" s="79"/>
      <c r="B58" s="80"/>
      <c r="C58" s="81"/>
      <c r="D58" s="81"/>
      <c r="E58" s="82"/>
      <c r="F58" s="83"/>
    </row>
    <row r="59" spans="1:6" s="78" customFormat="1" ht="16.5" customHeight="1" thickBot="1">
      <c r="A59" s="84"/>
      <c r="B59" s="85" t="s">
        <v>35</v>
      </c>
      <c r="C59" s="86"/>
      <c r="D59" s="87"/>
      <c r="E59" s="88"/>
      <c r="F59" s="89">
        <f>F52+F43+F30+F19+F12</f>
        <v>0</v>
      </c>
    </row>
    <row r="60" spans="1:6" s="78" customFormat="1" ht="16.5" customHeight="1" thickTop="1">
      <c r="A60" s="90"/>
      <c r="B60" s="91"/>
      <c r="C60" s="81"/>
      <c r="D60" s="81"/>
      <c r="E60" s="82"/>
      <c r="F60" s="83"/>
    </row>
    <row r="61" spans="1:6">
      <c r="A61" s="32" t="s">
        <v>23</v>
      </c>
      <c r="B61" s="15" t="s">
        <v>36</v>
      </c>
      <c r="C61" s="12"/>
      <c r="D61" s="13"/>
      <c r="E61" s="14"/>
      <c r="F61" s="69"/>
    </row>
    <row r="62" spans="1:6">
      <c r="A62" s="32" t="s">
        <v>37</v>
      </c>
      <c r="B62" s="15" t="s">
        <v>38</v>
      </c>
      <c r="C62" s="12"/>
      <c r="D62" s="13"/>
      <c r="E62" s="14" t="s">
        <v>10</v>
      </c>
      <c r="F62" s="71" t="str">
        <f>IF(D62&gt;0,D62*E62,"")</f>
        <v/>
      </c>
    </row>
    <row r="63" spans="1:6" s="20" customFormat="1" ht="17.45" customHeight="1">
      <c r="A63" s="212" t="s">
        <v>39</v>
      </c>
      <c r="B63" s="235" t="s">
        <v>301</v>
      </c>
      <c r="C63" s="17"/>
      <c r="D63" s="18"/>
      <c r="E63" s="19"/>
      <c r="F63" s="71"/>
    </row>
    <row r="64" spans="1:6" s="78" customFormat="1" ht="12.75" customHeight="1">
      <c r="A64" s="79"/>
      <c r="B64" s="80"/>
      <c r="C64" s="81"/>
      <c r="D64" s="93"/>
      <c r="E64" s="94"/>
      <c r="F64" s="71"/>
    </row>
    <row r="65" spans="1:6" s="78" customFormat="1" ht="16.5" customHeight="1">
      <c r="A65" s="90"/>
      <c r="B65" s="91" t="s">
        <v>40</v>
      </c>
      <c r="C65" s="81"/>
      <c r="D65" s="93"/>
      <c r="E65" s="94"/>
      <c r="F65" s="71"/>
    </row>
    <row r="66" spans="1:6" s="78" customFormat="1" ht="14.25" customHeight="1">
      <c r="A66" s="90"/>
      <c r="B66" s="91" t="s">
        <v>41</v>
      </c>
      <c r="C66" s="81"/>
      <c r="D66" s="93"/>
      <c r="E66" s="94"/>
      <c r="F66" s="71"/>
    </row>
    <row r="67" spans="1:6" s="78" customFormat="1" ht="16.5" customHeight="1">
      <c r="A67" s="90"/>
      <c r="B67" s="91" t="s">
        <v>300</v>
      </c>
      <c r="C67" s="81" t="s">
        <v>2</v>
      </c>
      <c r="D67" s="93"/>
      <c r="E67" s="94"/>
      <c r="F67" s="71" t="str">
        <f>IF(D67&gt;0,D67*E67,"")</f>
        <v/>
      </c>
    </row>
    <row r="68" spans="1:6" s="78" customFormat="1" ht="16.5" customHeight="1">
      <c r="A68" s="90"/>
      <c r="B68" s="91"/>
      <c r="C68" s="81"/>
      <c r="D68" s="93"/>
      <c r="E68" s="94"/>
      <c r="F68" s="71" t="str">
        <f t="shared" ref="F68:F102" si="6">IF(D68&gt;0,D68*E68,"")</f>
        <v/>
      </c>
    </row>
    <row r="69" spans="1:6" s="78" customFormat="1" ht="16.5" customHeight="1">
      <c r="A69" s="90"/>
      <c r="B69" s="91" t="s">
        <v>42</v>
      </c>
      <c r="C69" s="81"/>
      <c r="D69" s="93"/>
      <c r="E69" s="94"/>
      <c r="F69" s="71" t="str">
        <f t="shared" si="6"/>
        <v/>
      </c>
    </row>
    <row r="70" spans="1:6" s="78" customFormat="1" ht="16.5" customHeight="1">
      <c r="A70" s="90"/>
      <c r="B70" s="91" t="s">
        <v>205</v>
      </c>
      <c r="C70" s="81" t="s">
        <v>6</v>
      </c>
      <c r="D70" s="93"/>
      <c r="E70" s="94"/>
      <c r="F70" s="71" t="str">
        <f t="shared" si="6"/>
        <v/>
      </c>
    </row>
    <row r="71" spans="1:6" s="78" customFormat="1" ht="16.5" customHeight="1">
      <c r="A71" s="90"/>
      <c r="B71" s="91"/>
      <c r="C71" s="81"/>
      <c r="D71" s="93"/>
      <c r="E71" s="94"/>
      <c r="F71" s="71" t="str">
        <f t="shared" si="6"/>
        <v/>
      </c>
    </row>
    <row r="72" spans="1:6" s="78" customFormat="1" ht="30" customHeight="1">
      <c r="A72" s="90"/>
      <c r="B72" s="91" t="s">
        <v>57</v>
      </c>
      <c r="C72" s="81"/>
      <c r="D72" s="93"/>
      <c r="E72" s="94"/>
      <c r="F72" s="71" t="str">
        <f t="shared" si="6"/>
        <v/>
      </c>
    </row>
    <row r="73" spans="1:6" s="78" customFormat="1" ht="16.5" customHeight="1">
      <c r="A73" s="90"/>
      <c r="B73" s="91" t="s">
        <v>43</v>
      </c>
      <c r="C73" s="81"/>
      <c r="D73" s="93"/>
      <c r="E73" s="94"/>
      <c r="F73" s="71" t="str">
        <f t="shared" si="6"/>
        <v/>
      </c>
    </row>
    <row r="74" spans="1:6" s="78" customFormat="1" ht="16.5" customHeight="1">
      <c r="A74" s="90"/>
      <c r="B74" s="91" t="s">
        <v>44</v>
      </c>
      <c r="C74" s="81"/>
      <c r="D74" s="93"/>
      <c r="E74" s="94"/>
      <c r="F74" s="71" t="str">
        <f t="shared" si="6"/>
        <v/>
      </c>
    </row>
    <row r="75" spans="1:6" s="78" customFormat="1" ht="16.5" customHeight="1">
      <c r="A75" s="90"/>
      <c r="B75" s="91" t="s">
        <v>400</v>
      </c>
      <c r="C75" s="81" t="s">
        <v>0</v>
      </c>
      <c r="D75" s="93"/>
      <c r="E75" s="94"/>
      <c r="F75" s="71" t="str">
        <f t="shared" si="6"/>
        <v/>
      </c>
    </row>
    <row r="76" spans="1:6" s="78" customFormat="1" ht="16.5" customHeight="1">
      <c r="A76" s="90"/>
      <c r="B76" s="91" t="s">
        <v>240</v>
      </c>
      <c r="C76" s="81"/>
      <c r="D76" s="81"/>
      <c r="E76" s="82"/>
      <c r="F76" s="71" t="str">
        <f t="shared" si="6"/>
        <v/>
      </c>
    </row>
    <row r="77" spans="1:6" s="78" customFormat="1" ht="16.5" customHeight="1">
      <c r="A77" s="90"/>
      <c r="B77" s="91"/>
      <c r="C77" s="81"/>
      <c r="D77" s="93"/>
      <c r="E77" s="94"/>
      <c r="F77" s="71" t="str">
        <f t="shared" si="6"/>
        <v/>
      </c>
    </row>
    <row r="78" spans="1:6" s="78" customFormat="1" ht="16.5" customHeight="1">
      <c r="A78" s="90"/>
      <c r="B78" s="91" t="s">
        <v>45</v>
      </c>
      <c r="C78" s="81"/>
      <c r="D78" s="93"/>
      <c r="E78" s="94"/>
      <c r="F78" s="71" t="str">
        <f t="shared" si="6"/>
        <v/>
      </c>
    </row>
    <row r="79" spans="1:6" s="78" customFormat="1" ht="16.5" customHeight="1">
      <c r="A79" s="90"/>
      <c r="B79" s="91" t="s">
        <v>58</v>
      </c>
      <c r="C79" s="81" t="s">
        <v>0</v>
      </c>
      <c r="D79" s="93"/>
      <c r="E79" s="94"/>
      <c r="F79" s="71" t="str">
        <f t="shared" si="6"/>
        <v/>
      </c>
    </row>
    <row r="80" spans="1:6" s="78" customFormat="1" ht="9" customHeight="1">
      <c r="A80" s="90"/>
      <c r="B80" s="91"/>
      <c r="C80" s="81"/>
      <c r="D80" s="81"/>
      <c r="E80" s="82"/>
      <c r="F80" s="71" t="str">
        <f t="shared" si="6"/>
        <v/>
      </c>
    </row>
    <row r="81" spans="1:6" s="78" customFormat="1" ht="16.5" customHeight="1">
      <c r="A81" s="90"/>
      <c r="B81" s="91" t="s">
        <v>47</v>
      </c>
      <c r="C81" s="81"/>
      <c r="D81" s="81"/>
      <c r="E81" s="82"/>
      <c r="F81" s="71" t="str">
        <f t="shared" si="6"/>
        <v/>
      </c>
    </row>
    <row r="82" spans="1:6" s="78" customFormat="1" ht="16.5" customHeight="1">
      <c r="A82" s="90"/>
      <c r="B82" s="91" t="s">
        <v>300</v>
      </c>
      <c r="C82" s="81" t="s">
        <v>0</v>
      </c>
      <c r="D82" s="93"/>
      <c r="E82" s="94"/>
      <c r="F82" s="71" t="str">
        <f t="shared" si="6"/>
        <v/>
      </c>
    </row>
    <row r="83" spans="1:6" s="20" customFormat="1" ht="16.5" customHeight="1">
      <c r="A83" s="241"/>
      <c r="B83" s="242"/>
      <c r="C83" s="12"/>
      <c r="D83" s="13"/>
      <c r="E83" s="14"/>
      <c r="F83" s="71" t="str">
        <f t="shared" si="6"/>
        <v/>
      </c>
    </row>
    <row r="84" spans="1:6" s="78" customFormat="1" ht="16.5" customHeight="1">
      <c r="A84" s="90"/>
      <c r="B84" s="91" t="s">
        <v>48</v>
      </c>
      <c r="C84" s="81"/>
      <c r="D84" s="81"/>
      <c r="E84" s="82"/>
      <c r="F84" s="71" t="str">
        <f t="shared" si="6"/>
        <v/>
      </c>
    </row>
    <row r="85" spans="1:6" s="78" customFormat="1" ht="16.5" customHeight="1">
      <c r="A85" s="90"/>
      <c r="B85" s="91" t="s">
        <v>58</v>
      </c>
      <c r="C85" s="81" t="s">
        <v>0</v>
      </c>
      <c r="D85" s="102"/>
      <c r="E85" s="38"/>
      <c r="F85" s="71" t="str">
        <f t="shared" si="6"/>
        <v/>
      </c>
    </row>
    <row r="86" spans="1:6" s="78" customFormat="1" ht="16.5" customHeight="1">
      <c r="A86" s="90"/>
      <c r="B86" s="91"/>
      <c r="C86" s="81"/>
      <c r="D86" s="102"/>
      <c r="E86" s="38"/>
      <c r="F86" s="71"/>
    </row>
    <row r="87" spans="1:6" s="78" customFormat="1" ht="16.5" customHeight="1">
      <c r="A87" s="90"/>
      <c r="B87" s="91" t="s">
        <v>302</v>
      </c>
      <c r="C87" s="231" t="s">
        <v>303</v>
      </c>
      <c r="D87" s="93"/>
      <c r="E87" s="94"/>
      <c r="F87" s="71" t="str">
        <f t="shared" ref="F87" si="7">IF(D87&gt;0,D87*E87,"")</f>
        <v/>
      </c>
    </row>
    <row r="88" spans="1:6" s="78" customFormat="1" ht="16.5" customHeight="1">
      <c r="A88" s="90"/>
      <c r="B88" s="91"/>
      <c r="C88" s="81"/>
      <c r="D88" s="93"/>
      <c r="E88" s="94"/>
      <c r="F88" s="71"/>
    </row>
    <row r="89" spans="1:6" s="78" customFormat="1" ht="16.5" customHeight="1">
      <c r="A89" s="90"/>
      <c r="B89" s="91" t="s">
        <v>51</v>
      </c>
      <c r="C89" s="81"/>
      <c r="D89" s="93"/>
      <c r="E89" s="94"/>
      <c r="F89" s="71" t="str">
        <f t="shared" ref="F89:F90" si="8">IF(D89&gt;0,D89*E89,"")</f>
        <v/>
      </c>
    </row>
    <row r="90" spans="1:6" s="78" customFormat="1" ht="16.5" customHeight="1">
      <c r="A90" s="90"/>
      <c r="B90" s="91" t="s">
        <v>300</v>
      </c>
      <c r="C90" s="81" t="s">
        <v>0</v>
      </c>
      <c r="D90" s="93"/>
      <c r="E90" s="94"/>
      <c r="F90" s="71" t="str">
        <f t="shared" si="8"/>
        <v/>
      </c>
    </row>
    <row r="91" spans="1:6" s="20" customFormat="1" ht="16.5" customHeight="1">
      <c r="A91" s="241"/>
      <c r="B91" s="242"/>
      <c r="C91" s="12"/>
      <c r="D91" s="13"/>
      <c r="E91" s="14"/>
      <c r="F91" s="71" t="str">
        <f t="shared" si="6"/>
        <v/>
      </c>
    </row>
    <row r="92" spans="1:6" s="78" customFormat="1" ht="16.5" customHeight="1">
      <c r="A92" s="90"/>
      <c r="B92" s="91" t="s">
        <v>401</v>
      </c>
      <c r="C92" s="81" t="s">
        <v>28</v>
      </c>
      <c r="D92" s="81"/>
      <c r="E92" s="82"/>
      <c r="F92" s="71" t="str">
        <f t="shared" si="6"/>
        <v/>
      </c>
    </row>
    <row r="93" spans="1:6" s="78" customFormat="1" ht="16.5" customHeight="1">
      <c r="A93" s="90"/>
      <c r="B93" s="91"/>
      <c r="C93" s="81"/>
      <c r="D93" s="81"/>
      <c r="E93" s="82"/>
      <c r="F93" s="71"/>
    </row>
    <row r="94" spans="1:6" s="78" customFormat="1" ht="16.5" customHeight="1">
      <c r="A94" s="90"/>
      <c r="B94" s="91" t="s">
        <v>49</v>
      </c>
      <c r="C94" s="81"/>
      <c r="D94" s="93"/>
      <c r="E94" s="94"/>
      <c r="F94" s="71" t="str">
        <f t="shared" si="6"/>
        <v/>
      </c>
    </row>
    <row r="95" spans="1:6" s="78" customFormat="1" ht="12.75" customHeight="1">
      <c r="A95" s="90"/>
      <c r="B95" s="91" t="s">
        <v>50</v>
      </c>
      <c r="C95" s="81" t="s">
        <v>0</v>
      </c>
      <c r="D95" s="93"/>
      <c r="E95" s="38"/>
      <c r="F95" s="71" t="str">
        <f t="shared" si="6"/>
        <v/>
      </c>
    </row>
    <row r="96" spans="1:6" s="78" customFormat="1" ht="16.5" customHeight="1">
      <c r="A96" s="90"/>
      <c r="B96" s="91"/>
      <c r="C96" s="81"/>
      <c r="D96" s="93"/>
      <c r="E96" s="94"/>
      <c r="F96" s="71" t="str">
        <f t="shared" si="6"/>
        <v/>
      </c>
    </row>
    <row r="97" spans="1:6" s="78" customFormat="1" ht="16.5" customHeight="1">
      <c r="A97" s="90"/>
      <c r="B97" s="91" t="s">
        <v>52</v>
      </c>
      <c r="C97" s="81" t="s">
        <v>0</v>
      </c>
      <c r="D97" s="93"/>
      <c r="E97" s="94"/>
      <c r="F97" s="71" t="str">
        <f>IF(D97&gt;0,D97*E97,"")</f>
        <v/>
      </c>
    </row>
    <row r="98" spans="1:6" s="78" customFormat="1" ht="16.5" customHeight="1">
      <c r="A98" s="90"/>
      <c r="B98" s="91"/>
      <c r="C98" s="81"/>
      <c r="D98" s="81"/>
      <c r="E98" s="82"/>
      <c r="F98" s="71" t="str">
        <f t="shared" si="6"/>
        <v/>
      </c>
    </row>
    <row r="99" spans="1:6" s="78" customFormat="1" ht="16.5" customHeight="1">
      <c r="A99" s="90"/>
      <c r="B99" s="91" t="s">
        <v>206</v>
      </c>
      <c r="C99" s="81" t="s">
        <v>207</v>
      </c>
      <c r="D99" s="81"/>
      <c r="E99" s="82"/>
      <c r="F99" s="71" t="str">
        <f t="shared" si="6"/>
        <v/>
      </c>
    </row>
    <row r="100" spans="1:6" s="78" customFormat="1" ht="16.5" customHeight="1">
      <c r="A100" s="90"/>
      <c r="B100" s="91" t="s">
        <v>212</v>
      </c>
      <c r="C100" s="81" t="s">
        <v>207</v>
      </c>
      <c r="D100" s="93"/>
      <c r="E100" s="94"/>
      <c r="F100" s="71" t="str">
        <f t="shared" si="6"/>
        <v/>
      </c>
    </row>
    <row r="101" spans="1:6" s="78" customFormat="1" ht="16.5" customHeight="1">
      <c r="A101" s="90"/>
      <c r="B101" s="243"/>
      <c r="C101" s="81"/>
      <c r="D101" s="81"/>
      <c r="E101" s="82"/>
      <c r="F101" s="71"/>
    </row>
    <row r="102" spans="1:6" s="78" customFormat="1" ht="19.5" customHeight="1">
      <c r="A102" s="90"/>
      <c r="B102" s="91"/>
      <c r="C102" s="81"/>
      <c r="D102" s="81"/>
      <c r="E102" s="82"/>
      <c r="F102" s="71" t="str">
        <f t="shared" si="6"/>
        <v/>
      </c>
    </row>
    <row r="103" spans="1:6" s="101" customFormat="1" ht="20.25" customHeight="1">
      <c r="A103" s="96"/>
      <c r="B103" s="74" t="s">
        <v>53</v>
      </c>
      <c r="C103" s="97"/>
      <c r="D103" s="98"/>
      <c r="E103" s="99"/>
      <c r="F103" s="100">
        <f>SUM(F65:F102)</f>
        <v>0</v>
      </c>
    </row>
    <row r="104" spans="1:6" s="78" customFormat="1" ht="16.5" customHeight="1">
      <c r="A104" s="244" t="s">
        <v>54</v>
      </c>
      <c r="B104" s="245" t="s">
        <v>62</v>
      </c>
      <c r="C104" s="81"/>
      <c r="D104" s="93"/>
      <c r="E104" s="94"/>
      <c r="F104" s="95"/>
    </row>
    <row r="105" spans="1:6" s="78" customFormat="1" ht="16.5" customHeight="1">
      <c r="A105" s="90"/>
      <c r="B105" s="91" t="s">
        <v>208</v>
      </c>
      <c r="C105" s="81"/>
      <c r="D105" s="102"/>
      <c r="E105" s="38"/>
      <c r="F105" s="71" t="str">
        <f t="shared" ref="F105:F115" si="9">IF(D105&gt;0,D105*E105,"")</f>
        <v/>
      </c>
    </row>
    <row r="106" spans="1:6" s="78" customFormat="1" ht="12.75" customHeight="1">
      <c r="A106" s="90"/>
      <c r="B106" s="91" t="s">
        <v>63</v>
      </c>
      <c r="C106" s="81" t="s">
        <v>1</v>
      </c>
      <c r="D106" s="102"/>
      <c r="E106" s="38"/>
      <c r="F106" s="71" t="str">
        <f t="shared" si="9"/>
        <v/>
      </c>
    </row>
    <row r="107" spans="1:6" s="78" customFormat="1" ht="12.75" customHeight="1">
      <c r="A107" s="90"/>
      <c r="B107" s="91"/>
      <c r="C107" s="81"/>
      <c r="D107" s="102"/>
      <c r="E107" s="38"/>
      <c r="F107" s="71" t="str">
        <f t="shared" si="9"/>
        <v/>
      </c>
    </row>
    <row r="108" spans="1:6" s="78" customFormat="1" ht="16.5" customHeight="1">
      <c r="A108" s="90"/>
      <c r="B108" s="91" t="s">
        <v>381</v>
      </c>
      <c r="C108" s="81"/>
      <c r="D108" s="102"/>
      <c r="E108" s="38"/>
      <c r="F108" s="71" t="str">
        <f t="shared" si="9"/>
        <v/>
      </c>
    </row>
    <row r="109" spans="1:6" s="78" customFormat="1" ht="13.5" customHeight="1">
      <c r="A109" s="90"/>
      <c r="B109" s="91" t="s">
        <v>382</v>
      </c>
      <c r="C109" s="81" t="s">
        <v>1</v>
      </c>
      <c r="D109" s="102"/>
      <c r="E109" s="38"/>
      <c r="F109" s="71" t="str">
        <f t="shared" si="9"/>
        <v/>
      </c>
    </row>
    <row r="110" spans="1:6" s="78" customFormat="1" ht="13.5" customHeight="1">
      <c r="A110" s="90"/>
      <c r="B110" s="91"/>
      <c r="C110" s="81"/>
      <c r="D110" s="102"/>
      <c r="E110" s="38"/>
      <c r="F110" s="71" t="str">
        <f t="shared" si="9"/>
        <v/>
      </c>
    </row>
    <row r="111" spans="1:6" s="78" customFormat="1" ht="16.5" customHeight="1">
      <c r="A111" s="90"/>
      <c r="B111" s="91" t="s">
        <v>64</v>
      </c>
      <c r="C111" s="81" t="s">
        <v>1</v>
      </c>
      <c r="D111" s="102"/>
      <c r="E111" s="38"/>
      <c r="F111" s="71" t="str">
        <f t="shared" si="9"/>
        <v/>
      </c>
    </row>
    <row r="112" spans="1:6" s="78" customFormat="1" ht="8.25" customHeight="1">
      <c r="A112" s="90"/>
      <c r="B112" s="91"/>
      <c r="C112" s="81"/>
      <c r="D112" s="93"/>
      <c r="E112" s="94"/>
      <c r="F112" s="71" t="str">
        <f t="shared" si="9"/>
        <v/>
      </c>
    </row>
    <row r="113" spans="1:101" s="78" customFormat="1" ht="8.25" customHeight="1">
      <c r="A113" s="90"/>
      <c r="B113" s="91"/>
      <c r="C113" s="81"/>
      <c r="D113" s="93"/>
      <c r="E113" s="94"/>
      <c r="F113" s="71" t="str">
        <f t="shared" si="9"/>
        <v/>
      </c>
    </row>
    <row r="114" spans="1:101" s="78" customFormat="1" ht="16.5" customHeight="1">
      <c r="A114" s="246"/>
      <c r="B114" s="80" t="s">
        <v>65</v>
      </c>
      <c r="C114" s="81"/>
      <c r="D114" s="93"/>
      <c r="E114" s="94"/>
      <c r="F114" s="71" t="str">
        <f t="shared" si="9"/>
        <v/>
      </c>
    </row>
    <row r="115" spans="1:101" s="78" customFormat="1" ht="16.5" customHeight="1">
      <c r="A115" s="90"/>
      <c r="B115" s="91" t="s">
        <v>66</v>
      </c>
      <c r="C115" s="81" t="s">
        <v>1</v>
      </c>
      <c r="D115" s="93"/>
      <c r="E115" s="94"/>
      <c r="F115" s="71" t="str">
        <f t="shared" si="9"/>
        <v/>
      </c>
    </row>
    <row r="116" spans="1:101" s="78" customFormat="1" ht="19.5" customHeight="1">
      <c r="A116" s="90"/>
      <c r="B116" s="91"/>
      <c r="C116" s="81"/>
      <c r="D116" s="81"/>
      <c r="E116" s="82"/>
      <c r="F116" s="83"/>
    </row>
    <row r="117" spans="1:101" s="101" customFormat="1" ht="20.25" customHeight="1">
      <c r="A117" s="96"/>
      <c r="B117" s="74" t="s">
        <v>61</v>
      </c>
      <c r="C117" s="97"/>
      <c r="D117" s="98"/>
      <c r="E117" s="99"/>
      <c r="F117" s="100">
        <f>SUM(F105:F116)</f>
        <v>0</v>
      </c>
    </row>
    <row r="118" spans="1:101" s="78" customFormat="1" ht="20.25" customHeight="1">
      <c r="A118" s="247"/>
      <c r="B118" s="240" t="s">
        <v>67</v>
      </c>
      <c r="C118" s="103"/>
      <c r="D118" s="104"/>
      <c r="E118" s="105"/>
      <c r="F118" s="106">
        <f>F117+F103</f>
        <v>0</v>
      </c>
    </row>
    <row r="119" spans="1:101" s="110" customFormat="1" ht="15.75">
      <c r="A119" s="248"/>
      <c r="B119" s="107"/>
      <c r="C119" s="108"/>
      <c r="D119" s="108"/>
      <c r="E119" s="109"/>
      <c r="F119" s="83"/>
    </row>
    <row r="120" spans="1:101">
      <c r="A120" s="32" t="s">
        <v>68</v>
      </c>
      <c r="B120" s="15" t="s">
        <v>209</v>
      </c>
      <c r="C120" s="12"/>
      <c r="D120" s="13"/>
      <c r="E120" s="14" t="s">
        <v>10</v>
      </c>
      <c r="F120" s="70" t="str">
        <f>IF(D120&gt;0,D120*E120,"")</f>
        <v/>
      </c>
    </row>
    <row r="121" spans="1:101">
      <c r="A121" s="249"/>
      <c r="B121" s="15"/>
      <c r="C121" s="12"/>
      <c r="D121" s="13"/>
      <c r="E121" s="14" t="s">
        <v>10</v>
      </c>
      <c r="F121" s="70" t="str">
        <f>IF(D121&gt;0,D121*E121,"")</f>
        <v/>
      </c>
    </row>
    <row r="122" spans="1:101" ht="15">
      <c r="A122" s="244"/>
      <c r="B122" s="15" t="s">
        <v>305</v>
      </c>
      <c r="C122" s="232"/>
      <c r="D122" s="233" t="s">
        <v>306</v>
      </c>
      <c r="E122" s="14"/>
      <c r="F122" s="70"/>
      <c r="G122" s="111"/>
      <c r="H122" s="111"/>
      <c r="I122" s="111"/>
      <c r="J122" s="112"/>
      <c r="K122" s="113"/>
      <c r="L122" s="114"/>
      <c r="M122" s="111"/>
      <c r="N122" s="111"/>
      <c r="O122" s="112"/>
      <c r="P122" s="113"/>
      <c r="Q122" s="114"/>
      <c r="R122" s="111"/>
      <c r="S122" s="111"/>
      <c r="T122" s="112"/>
      <c r="U122" s="113"/>
      <c r="V122" s="114"/>
      <c r="W122" s="111"/>
      <c r="X122" s="111"/>
      <c r="Y122" s="112"/>
      <c r="Z122" s="113"/>
      <c r="AA122" s="114"/>
      <c r="AB122" s="111"/>
      <c r="AC122" s="111"/>
      <c r="AD122" s="112"/>
      <c r="AE122" s="113"/>
      <c r="AF122" s="114"/>
      <c r="AG122" s="111"/>
      <c r="AH122" s="111"/>
      <c r="AI122" s="112"/>
      <c r="AJ122" s="113"/>
      <c r="AK122" s="114"/>
      <c r="AL122" s="111"/>
      <c r="AM122" s="111"/>
      <c r="AN122" s="112"/>
      <c r="AO122" s="113"/>
      <c r="AP122" s="114"/>
      <c r="AQ122" s="111"/>
      <c r="AR122" s="111"/>
      <c r="AS122" s="112"/>
      <c r="AT122" s="113"/>
      <c r="AU122" s="114"/>
      <c r="AV122" s="111"/>
      <c r="AW122" s="111"/>
      <c r="AX122" s="112"/>
      <c r="AY122" s="113"/>
      <c r="AZ122" s="114"/>
      <c r="BA122" s="111"/>
      <c r="BB122" s="111"/>
      <c r="BC122" s="112"/>
      <c r="BD122" s="113"/>
      <c r="BE122" s="114"/>
      <c r="BF122" s="111"/>
      <c r="BG122" s="111"/>
      <c r="BH122" s="112"/>
      <c r="BI122" s="113"/>
      <c r="BJ122" s="114"/>
      <c r="BK122" s="111"/>
      <c r="BL122" s="111"/>
      <c r="BM122" s="112"/>
      <c r="BN122" s="113"/>
      <c r="BO122" s="114"/>
      <c r="BP122" s="111"/>
      <c r="BQ122" s="111"/>
      <c r="BR122" s="112"/>
      <c r="BS122" s="113"/>
      <c r="BT122" s="114"/>
      <c r="BU122" s="111"/>
      <c r="BV122" s="111"/>
      <c r="BW122" s="112"/>
      <c r="BX122" s="113"/>
      <c r="BY122" s="114"/>
      <c r="BZ122" s="111"/>
      <c r="CA122" s="111"/>
      <c r="CB122" s="112"/>
      <c r="CC122" s="113"/>
      <c r="CD122" s="114"/>
      <c r="CE122" s="111"/>
      <c r="CF122" s="111"/>
      <c r="CG122" s="112"/>
      <c r="CH122" s="113"/>
      <c r="CI122" s="114"/>
      <c r="CJ122" s="111"/>
      <c r="CK122" s="111"/>
      <c r="CL122" s="112"/>
      <c r="CM122" s="113"/>
      <c r="CN122" s="114"/>
      <c r="CO122" s="111"/>
      <c r="CP122" s="111"/>
      <c r="CQ122" s="112"/>
      <c r="CR122" s="113"/>
      <c r="CS122" s="114"/>
      <c r="CT122" s="111"/>
      <c r="CU122" s="111"/>
      <c r="CV122" s="112"/>
      <c r="CW122" s="113"/>
    </row>
    <row r="123" spans="1:101" ht="15">
      <c r="A123" s="244"/>
      <c r="B123" s="15"/>
      <c r="C123" s="12"/>
      <c r="D123" s="13"/>
      <c r="E123" s="14"/>
      <c r="F123" s="70"/>
      <c r="G123" s="111"/>
      <c r="H123" s="111"/>
      <c r="I123" s="111"/>
      <c r="J123" s="112"/>
      <c r="K123" s="113"/>
      <c r="L123" s="114"/>
      <c r="M123" s="111"/>
      <c r="N123" s="111"/>
      <c r="O123" s="112"/>
      <c r="P123" s="113"/>
      <c r="Q123" s="114"/>
      <c r="R123" s="111"/>
      <c r="S123" s="111"/>
      <c r="T123" s="112"/>
      <c r="U123" s="113"/>
      <c r="V123" s="114"/>
      <c r="W123" s="111"/>
      <c r="X123" s="111"/>
      <c r="Y123" s="112"/>
      <c r="Z123" s="113"/>
      <c r="AA123" s="114"/>
      <c r="AB123" s="111"/>
      <c r="AC123" s="111"/>
      <c r="AD123" s="112"/>
      <c r="AE123" s="113"/>
      <c r="AF123" s="114"/>
      <c r="AG123" s="111"/>
      <c r="AH123" s="111"/>
      <c r="AI123" s="112"/>
      <c r="AJ123" s="113"/>
      <c r="AK123" s="114"/>
      <c r="AL123" s="111"/>
      <c r="AM123" s="111"/>
      <c r="AN123" s="112"/>
      <c r="AO123" s="113"/>
      <c r="AP123" s="114"/>
      <c r="AQ123" s="111"/>
      <c r="AR123" s="111"/>
      <c r="AS123" s="112"/>
      <c r="AT123" s="113"/>
      <c r="AU123" s="114"/>
      <c r="AV123" s="111"/>
      <c r="AW123" s="111"/>
      <c r="AX123" s="112"/>
      <c r="AY123" s="113"/>
      <c r="AZ123" s="114"/>
      <c r="BA123" s="111"/>
      <c r="BB123" s="111"/>
      <c r="BC123" s="112"/>
      <c r="BD123" s="113"/>
      <c r="BE123" s="114"/>
      <c r="BF123" s="111"/>
      <c r="BG123" s="111"/>
      <c r="BH123" s="112"/>
      <c r="BI123" s="113"/>
      <c r="BJ123" s="114"/>
      <c r="BK123" s="111"/>
      <c r="BL123" s="111"/>
      <c r="BM123" s="112"/>
      <c r="BN123" s="113"/>
      <c r="BO123" s="114"/>
      <c r="BP123" s="111"/>
      <c r="BQ123" s="111"/>
      <c r="BR123" s="112"/>
      <c r="BS123" s="113"/>
      <c r="BT123" s="114"/>
      <c r="BU123" s="111"/>
      <c r="BV123" s="111"/>
      <c r="BW123" s="112"/>
      <c r="BX123" s="113"/>
      <c r="BY123" s="114"/>
      <c r="BZ123" s="111"/>
      <c r="CA123" s="111"/>
      <c r="CB123" s="112"/>
      <c r="CC123" s="113"/>
      <c r="CD123" s="114"/>
      <c r="CE123" s="111"/>
      <c r="CF123" s="111"/>
      <c r="CG123" s="112"/>
      <c r="CH123" s="113"/>
      <c r="CI123" s="114"/>
      <c r="CJ123" s="111"/>
      <c r="CK123" s="111"/>
      <c r="CL123" s="112"/>
      <c r="CM123" s="113"/>
      <c r="CN123" s="114"/>
      <c r="CO123" s="111"/>
      <c r="CP123" s="111"/>
      <c r="CQ123" s="112"/>
      <c r="CR123" s="113"/>
      <c r="CS123" s="114"/>
      <c r="CT123" s="111"/>
      <c r="CU123" s="111"/>
      <c r="CV123" s="112"/>
      <c r="CW123" s="113"/>
    </row>
    <row r="124" spans="1:101" ht="15">
      <c r="A124" s="244"/>
      <c r="B124" s="15" t="s">
        <v>304</v>
      </c>
      <c r="C124" s="12"/>
      <c r="D124" s="13"/>
      <c r="E124" s="14"/>
      <c r="F124" s="70"/>
      <c r="G124" s="111"/>
      <c r="H124" s="111"/>
      <c r="I124" s="111"/>
      <c r="J124" s="112"/>
      <c r="K124" s="113"/>
      <c r="L124" s="114"/>
      <c r="M124" s="111"/>
      <c r="N124" s="111"/>
      <c r="O124" s="112"/>
      <c r="P124" s="113"/>
      <c r="Q124" s="114"/>
      <c r="R124" s="111"/>
      <c r="S124" s="111"/>
      <c r="T124" s="112"/>
      <c r="U124" s="113"/>
      <c r="V124" s="114"/>
      <c r="W124" s="111"/>
      <c r="X124" s="111"/>
      <c r="Y124" s="112"/>
      <c r="Z124" s="113"/>
      <c r="AA124" s="114"/>
      <c r="AB124" s="111"/>
      <c r="AC124" s="111"/>
      <c r="AD124" s="112"/>
      <c r="AE124" s="113"/>
      <c r="AF124" s="114"/>
      <c r="AG124" s="111"/>
      <c r="AH124" s="111"/>
      <c r="AI124" s="112"/>
      <c r="AJ124" s="113"/>
      <c r="AK124" s="114"/>
      <c r="AL124" s="111"/>
      <c r="AM124" s="111"/>
      <c r="AN124" s="112"/>
      <c r="AO124" s="113"/>
      <c r="AP124" s="114"/>
      <c r="AQ124" s="111"/>
      <c r="AR124" s="111"/>
      <c r="AS124" s="112"/>
      <c r="AT124" s="113"/>
      <c r="AU124" s="114"/>
      <c r="AV124" s="111"/>
      <c r="AW124" s="111"/>
      <c r="AX124" s="112"/>
      <c r="AY124" s="113"/>
      <c r="AZ124" s="114"/>
      <c r="BA124" s="111"/>
      <c r="BB124" s="111"/>
      <c r="BC124" s="112"/>
      <c r="BD124" s="113"/>
      <c r="BE124" s="114"/>
      <c r="BF124" s="111"/>
      <c r="BG124" s="111"/>
      <c r="BH124" s="112"/>
      <c r="BI124" s="113"/>
      <c r="BJ124" s="114"/>
      <c r="BK124" s="111"/>
      <c r="BL124" s="111"/>
      <c r="BM124" s="112"/>
      <c r="BN124" s="113"/>
      <c r="BO124" s="114"/>
      <c r="BP124" s="111"/>
      <c r="BQ124" s="111"/>
      <c r="BR124" s="112"/>
      <c r="BS124" s="113"/>
      <c r="BT124" s="114"/>
      <c r="BU124" s="111"/>
      <c r="BV124" s="111"/>
      <c r="BW124" s="112"/>
      <c r="BX124" s="113"/>
      <c r="BY124" s="114"/>
      <c r="BZ124" s="111"/>
      <c r="CA124" s="111"/>
      <c r="CB124" s="112"/>
      <c r="CC124" s="113"/>
      <c r="CD124" s="114"/>
      <c r="CE124" s="111"/>
      <c r="CF124" s="111"/>
      <c r="CG124" s="112"/>
      <c r="CH124" s="113"/>
      <c r="CI124" s="114"/>
      <c r="CJ124" s="111"/>
      <c r="CK124" s="111"/>
      <c r="CL124" s="112"/>
      <c r="CM124" s="113"/>
      <c r="CN124" s="114"/>
      <c r="CO124" s="111"/>
      <c r="CP124" s="111"/>
      <c r="CQ124" s="112"/>
      <c r="CR124" s="113"/>
      <c r="CS124" s="114"/>
      <c r="CT124" s="111"/>
      <c r="CU124" s="111"/>
      <c r="CV124" s="112"/>
      <c r="CW124" s="113"/>
    </row>
    <row r="125" spans="1:101" ht="15">
      <c r="A125" s="244"/>
      <c r="B125" s="15"/>
      <c r="C125" s="12"/>
      <c r="D125" s="13"/>
      <c r="E125" s="14"/>
      <c r="F125" s="70"/>
      <c r="G125" s="111"/>
      <c r="H125" s="111"/>
      <c r="I125" s="111"/>
      <c r="J125" s="112"/>
      <c r="K125" s="113"/>
      <c r="L125" s="114"/>
      <c r="M125" s="111"/>
      <c r="N125" s="111"/>
      <c r="O125" s="112"/>
      <c r="P125" s="113"/>
      <c r="Q125" s="114"/>
      <c r="R125" s="111"/>
      <c r="S125" s="111"/>
      <c r="T125" s="112"/>
      <c r="U125" s="113"/>
      <c r="V125" s="114"/>
      <c r="W125" s="111"/>
      <c r="X125" s="111"/>
      <c r="Y125" s="112"/>
      <c r="Z125" s="113"/>
      <c r="AA125" s="114"/>
      <c r="AB125" s="111"/>
      <c r="AC125" s="111"/>
      <c r="AD125" s="112"/>
      <c r="AE125" s="113"/>
      <c r="AF125" s="114"/>
      <c r="AG125" s="111"/>
      <c r="AH125" s="111"/>
      <c r="AI125" s="112"/>
      <c r="AJ125" s="113"/>
      <c r="AK125" s="114"/>
      <c r="AL125" s="111"/>
      <c r="AM125" s="111"/>
      <c r="AN125" s="112"/>
      <c r="AO125" s="113"/>
      <c r="AP125" s="114"/>
      <c r="AQ125" s="111"/>
      <c r="AR125" s="111"/>
      <c r="AS125" s="112"/>
      <c r="AT125" s="113"/>
      <c r="AU125" s="114"/>
      <c r="AV125" s="111"/>
      <c r="AW125" s="111"/>
      <c r="AX125" s="112"/>
      <c r="AY125" s="113"/>
      <c r="AZ125" s="114"/>
      <c r="BA125" s="111"/>
      <c r="BB125" s="111"/>
      <c r="BC125" s="112"/>
      <c r="BD125" s="113"/>
      <c r="BE125" s="114"/>
      <c r="BF125" s="111"/>
      <c r="BG125" s="111"/>
      <c r="BH125" s="112"/>
      <c r="BI125" s="113"/>
      <c r="BJ125" s="114"/>
      <c r="BK125" s="111"/>
      <c r="BL125" s="111"/>
      <c r="BM125" s="112"/>
      <c r="BN125" s="113"/>
      <c r="BO125" s="114"/>
      <c r="BP125" s="111"/>
      <c r="BQ125" s="111"/>
      <c r="BR125" s="112"/>
      <c r="BS125" s="113"/>
      <c r="BT125" s="114"/>
      <c r="BU125" s="111"/>
      <c r="BV125" s="111"/>
      <c r="BW125" s="112"/>
      <c r="BX125" s="113"/>
      <c r="BY125" s="114"/>
      <c r="BZ125" s="111"/>
      <c r="CA125" s="111"/>
      <c r="CB125" s="112"/>
      <c r="CC125" s="113"/>
      <c r="CD125" s="114"/>
      <c r="CE125" s="111"/>
      <c r="CF125" s="111"/>
      <c r="CG125" s="112"/>
      <c r="CH125" s="113"/>
      <c r="CI125" s="114"/>
      <c r="CJ125" s="111"/>
      <c r="CK125" s="111"/>
      <c r="CL125" s="112"/>
      <c r="CM125" s="113"/>
      <c r="CN125" s="114"/>
      <c r="CO125" s="111"/>
      <c r="CP125" s="111"/>
      <c r="CQ125" s="112"/>
      <c r="CR125" s="113"/>
      <c r="CS125" s="114"/>
      <c r="CT125" s="111"/>
      <c r="CU125" s="111"/>
      <c r="CV125" s="112"/>
      <c r="CW125" s="113"/>
    </row>
    <row r="126" spans="1:101" s="78" customFormat="1" ht="35.450000000000003" customHeight="1">
      <c r="A126" s="90"/>
      <c r="B126" s="91" t="s">
        <v>307</v>
      </c>
      <c r="C126" s="81" t="s">
        <v>28</v>
      </c>
      <c r="D126" s="93"/>
      <c r="E126" s="94"/>
      <c r="F126" s="71" t="str">
        <f t="shared" ref="F126" si="10">IF(D126&gt;0,D126*E126,"")</f>
        <v/>
      </c>
    </row>
    <row r="127" spans="1:101" s="78" customFormat="1" ht="14.25" customHeight="1">
      <c r="A127" s="90"/>
      <c r="B127" s="91" t="s">
        <v>41</v>
      </c>
      <c r="C127" s="81"/>
      <c r="D127" s="93"/>
      <c r="E127" s="94"/>
      <c r="F127" s="95"/>
    </row>
    <row r="128" spans="1:101" s="78" customFormat="1" ht="16.5" customHeight="1">
      <c r="A128" s="90"/>
      <c r="B128" s="91"/>
      <c r="C128" s="81"/>
      <c r="D128" s="93"/>
      <c r="E128" s="94"/>
      <c r="F128" s="71"/>
    </row>
    <row r="129" spans="1:6">
      <c r="A129" s="241"/>
      <c r="B129" s="250" t="s">
        <v>308</v>
      </c>
      <c r="C129" s="12"/>
      <c r="D129" s="13"/>
      <c r="E129" s="14"/>
      <c r="F129" s="71" t="str">
        <f t="shared" ref="F129:F149" si="11">IF(D129&gt;0,D129*E129,"")</f>
        <v/>
      </c>
    </row>
    <row r="130" spans="1:6">
      <c r="A130" s="241"/>
      <c r="B130" s="250" t="s">
        <v>74</v>
      </c>
      <c r="C130" s="12"/>
      <c r="D130" s="13"/>
      <c r="E130" s="14"/>
      <c r="F130" s="71" t="str">
        <f t="shared" si="11"/>
        <v/>
      </c>
    </row>
    <row r="131" spans="1:6">
      <c r="A131" s="241"/>
      <c r="B131" s="250" t="s">
        <v>75</v>
      </c>
      <c r="C131" s="12" t="s">
        <v>2</v>
      </c>
      <c r="D131" s="26"/>
      <c r="E131" s="14"/>
      <c r="F131" s="71" t="str">
        <f t="shared" si="11"/>
        <v/>
      </c>
    </row>
    <row r="132" spans="1:6" s="78" customFormat="1" ht="12.6" customHeight="1">
      <c r="A132" s="90"/>
      <c r="B132" s="91"/>
      <c r="C132" s="81"/>
      <c r="D132" s="93"/>
      <c r="E132" s="94"/>
      <c r="F132" s="71" t="str">
        <f t="shared" si="11"/>
        <v/>
      </c>
    </row>
    <row r="133" spans="1:6" s="115" customFormat="1" ht="12.75" customHeight="1">
      <c r="A133" s="251"/>
      <c r="B133" s="252" t="s">
        <v>210</v>
      </c>
      <c r="C133" s="60"/>
      <c r="D133" s="61"/>
      <c r="E133" s="94"/>
      <c r="F133" s="71" t="str">
        <f t="shared" si="11"/>
        <v/>
      </c>
    </row>
    <row r="134" spans="1:6" s="115" customFormat="1" ht="12.75" customHeight="1">
      <c r="A134" s="251"/>
      <c r="B134" s="252" t="s">
        <v>309</v>
      </c>
      <c r="C134" s="60" t="s">
        <v>6</v>
      </c>
      <c r="D134" s="13"/>
      <c r="E134" s="94"/>
      <c r="F134" s="71" t="str">
        <f t="shared" si="11"/>
        <v/>
      </c>
    </row>
    <row r="135" spans="1:6" s="78" customFormat="1" ht="16.5" customHeight="1">
      <c r="A135" s="90"/>
      <c r="B135" s="91"/>
      <c r="C135" s="81"/>
      <c r="D135" s="93"/>
      <c r="E135" s="94"/>
      <c r="F135" s="71" t="str">
        <f t="shared" si="11"/>
        <v/>
      </c>
    </row>
    <row r="136" spans="1:6" s="78" customFormat="1" ht="16.5" customHeight="1">
      <c r="A136" s="90"/>
      <c r="B136" s="91" t="s">
        <v>310</v>
      </c>
      <c r="C136" s="81"/>
      <c r="D136" s="93"/>
      <c r="E136" s="94"/>
      <c r="F136" s="71" t="str">
        <f t="shared" si="11"/>
        <v/>
      </c>
    </row>
    <row r="137" spans="1:6" s="78" customFormat="1" ht="16.5" customHeight="1">
      <c r="A137" s="90"/>
      <c r="B137" s="91" t="s">
        <v>46</v>
      </c>
      <c r="C137" s="81" t="s">
        <v>0</v>
      </c>
      <c r="D137" s="93"/>
      <c r="E137" s="94"/>
      <c r="F137" s="71" t="str">
        <f t="shared" si="11"/>
        <v/>
      </c>
    </row>
    <row r="138" spans="1:6" s="78" customFormat="1" ht="9" customHeight="1">
      <c r="A138" s="90"/>
      <c r="B138" s="91"/>
      <c r="C138" s="81"/>
      <c r="D138" s="81"/>
      <c r="E138" s="82"/>
      <c r="F138" s="71" t="str">
        <f t="shared" si="11"/>
        <v/>
      </c>
    </row>
    <row r="139" spans="1:6" s="78" customFormat="1" ht="16.5" customHeight="1">
      <c r="A139" s="90"/>
      <c r="B139" s="91" t="s">
        <v>47</v>
      </c>
      <c r="C139" s="81"/>
      <c r="D139" s="81"/>
      <c r="E139" s="82"/>
      <c r="F139" s="71" t="str">
        <f t="shared" si="11"/>
        <v/>
      </c>
    </row>
    <row r="140" spans="1:6" s="78" customFormat="1" ht="16.5" customHeight="1">
      <c r="A140" s="90"/>
      <c r="B140" s="91" t="s">
        <v>46</v>
      </c>
      <c r="C140" s="81" t="s">
        <v>0</v>
      </c>
      <c r="D140" s="93"/>
      <c r="E140" s="94"/>
      <c r="F140" s="71" t="str">
        <f t="shared" si="11"/>
        <v/>
      </c>
    </row>
    <row r="141" spans="1:6" s="20" customFormat="1" ht="12.6" customHeight="1">
      <c r="A141" s="241"/>
      <c r="B141" s="242"/>
      <c r="C141" s="12"/>
      <c r="D141" s="13"/>
      <c r="E141" s="14"/>
      <c r="F141" s="71" t="str">
        <f t="shared" si="11"/>
        <v/>
      </c>
    </row>
    <row r="142" spans="1:6" s="78" customFormat="1" ht="16.5" customHeight="1">
      <c r="A142" s="90"/>
      <c r="B142" s="91" t="s">
        <v>401</v>
      </c>
      <c r="C142" s="81" t="s">
        <v>28</v>
      </c>
      <c r="D142" s="81"/>
      <c r="E142" s="82"/>
      <c r="F142" s="71" t="str">
        <f t="shared" si="11"/>
        <v/>
      </c>
    </row>
    <row r="143" spans="1:6" s="78" customFormat="1" ht="16.5" customHeight="1">
      <c r="A143" s="90"/>
      <c r="B143" s="91"/>
      <c r="C143" s="81"/>
      <c r="D143" s="81"/>
      <c r="E143" s="82"/>
      <c r="F143" s="71"/>
    </row>
    <row r="144" spans="1:6" s="115" customFormat="1" ht="12.75" customHeight="1">
      <c r="A144" s="251"/>
      <c r="B144" s="252" t="s">
        <v>211</v>
      </c>
      <c r="C144" s="60" t="s">
        <v>28</v>
      </c>
      <c r="D144" s="93"/>
      <c r="E144" s="94"/>
      <c r="F144" s="71" t="str">
        <f t="shared" si="11"/>
        <v/>
      </c>
    </row>
    <row r="145" spans="1:6" s="115" customFormat="1" ht="12.75" customHeight="1">
      <c r="A145" s="251"/>
      <c r="B145" s="252"/>
      <c r="C145" s="60"/>
      <c r="D145" s="61"/>
      <c r="E145" s="94"/>
      <c r="F145" s="71" t="str">
        <f t="shared" si="11"/>
        <v/>
      </c>
    </row>
    <row r="146" spans="1:6" s="78" customFormat="1" ht="16.5" customHeight="1">
      <c r="A146" s="90"/>
      <c r="B146" s="91" t="s">
        <v>52</v>
      </c>
      <c r="C146" s="81" t="s">
        <v>0</v>
      </c>
      <c r="D146" s="93"/>
      <c r="E146" s="94"/>
      <c r="F146" s="71" t="str">
        <f t="shared" si="11"/>
        <v/>
      </c>
    </row>
    <row r="147" spans="1:6" s="78" customFormat="1" ht="12.6" customHeight="1">
      <c r="A147" s="90"/>
      <c r="B147" s="91"/>
      <c r="C147" s="81"/>
      <c r="D147" s="93"/>
      <c r="E147" s="94"/>
      <c r="F147" s="71"/>
    </row>
    <row r="148" spans="1:6" s="78" customFormat="1" ht="16.5" customHeight="1">
      <c r="A148" s="90"/>
      <c r="B148" s="91" t="s">
        <v>212</v>
      </c>
      <c r="C148" s="81" t="s">
        <v>207</v>
      </c>
      <c r="D148" s="93"/>
      <c r="E148" s="94"/>
      <c r="F148" s="71" t="str">
        <f t="shared" si="11"/>
        <v/>
      </c>
    </row>
    <row r="149" spans="1:6">
      <c r="A149" s="251"/>
      <c r="B149" s="15"/>
      <c r="C149" s="12"/>
      <c r="D149" s="13"/>
      <c r="E149" s="14"/>
      <c r="F149" s="71" t="str">
        <f t="shared" si="11"/>
        <v/>
      </c>
    </row>
    <row r="150" spans="1:6">
      <c r="A150" s="251"/>
      <c r="B150" s="21"/>
      <c r="C150" s="12"/>
      <c r="D150" s="13"/>
      <c r="E150" s="14"/>
      <c r="F150" s="71"/>
    </row>
    <row r="151" spans="1:6" s="78" customFormat="1" ht="20.25" customHeight="1">
      <c r="A151" s="247"/>
      <c r="B151" s="240" t="s">
        <v>232</v>
      </c>
      <c r="C151" s="103"/>
      <c r="D151" s="104"/>
      <c r="E151" s="105"/>
      <c r="F151" s="106">
        <f>SUM(F128:F148)</f>
        <v>0</v>
      </c>
    </row>
    <row r="152" spans="1:6" ht="12.75" customHeight="1">
      <c r="A152" s="32" t="s">
        <v>69</v>
      </c>
      <c r="B152" s="15" t="s">
        <v>70</v>
      </c>
      <c r="C152" s="12"/>
      <c r="D152" s="13"/>
      <c r="E152" s="14"/>
      <c r="F152" s="69"/>
    </row>
    <row r="153" spans="1:6">
      <c r="A153" s="249"/>
      <c r="B153" s="15"/>
      <c r="C153" s="12"/>
      <c r="D153" s="13"/>
      <c r="E153" s="14"/>
      <c r="F153" s="69"/>
    </row>
    <row r="154" spans="1:6" ht="25.5">
      <c r="A154" s="253" t="s">
        <v>71</v>
      </c>
      <c r="B154" s="236" t="s">
        <v>311</v>
      </c>
      <c r="C154" s="12"/>
      <c r="D154" s="13"/>
      <c r="E154" s="14"/>
      <c r="F154" s="69"/>
    </row>
    <row r="155" spans="1:6">
      <c r="A155" s="249"/>
      <c r="B155" s="15"/>
      <c r="C155" s="12"/>
      <c r="D155" s="13"/>
      <c r="E155" s="14"/>
      <c r="F155" s="69"/>
    </row>
    <row r="156" spans="1:6">
      <c r="A156" s="241"/>
      <c r="B156" s="250" t="s">
        <v>73</v>
      </c>
      <c r="C156" s="12"/>
      <c r="D156" s="13"/>
      <c r="E156" s="14"/>
      <c r="F156" s="71" t="str">
        <f t="shared" ref="F156:F168" si="12">IF(D156&gt;0,D156*E156,"")</f>
        <v/>
      </c>
    </row>
    <row r="157" spans="1:6">
      <c r="A157" s="241"/>
      <c r="B157" s="250" t="s">
        <v>74</v>
      </c>
      <c r="C157" s="12"/>
      <c r="D157" s="13"/>
      <c r="E157" s="14"/>
      <c r="F157" s="71" t="str">
        <f t="shared" si="12"/>
        <v/>
      </c>
    </row>
    <row r="158" spans="1:6">
      <c r="A158" s="241"/>
      <c r="B158" s="250" t="s">
        <v>76</v>
      </c>
      <c r="C158" s="12" t="s">
        <v>2</v>
      </c>
      <c r="D158" s="26"/>
      <c r="E158" s="14"/>
      <c r="F158" s="71" t="str">
        <f t="shared" si="12"/>
        <v/>
      </c>
    </row>
    <row r="159" spans="1:6">
      <c r="A159" s="241"/>
      <c r="B159" s="250" t="s">
        <v>77</v>
      </c>
      <c r="C159" s="12" t="s">
        <v>2</v>
      </c>
      <c r="D159" s="26"/>
      <c r="E159" s="14"/>
      <c r="F159" s="71" t="str">
        <f t="shared" si="12"/>
        <v/>
      </c>
    </row>
    <row r="160" spans="1:6">
      <c r="A160" s="241"/>
      <c r="B160" s="250" t="s">
        <v>78</v>
      </c>
      <c r="C160" s="12" t="s">
        <v>2</v>
      </c>
      <c r="D160" s="13"/>
      <c r="E160" s="14"/>
      <c r="F160" s="71" t="str">
        <f t="shared" si="12"/>
        <v/>
      </c>
    </row>
    <row r="161" spans="1:6">
      <c r="A161" s="241"/>
      <c r="B161" s="250" t="s">
        <v>79</v>
      </c>
      <c r="C161" s="12" t="s">
        <v>2</v>
      </c>
      <c r="D161" s="13"/>
      <c r="E161" s="14"/>
      <c r="F161" s="71" t="str">
        <f t="shared" si="12"/>
        <v/>
      </c>
    </row>
    <row r="162" spans="1:6">
      <c r="A162" s="241"/>
      <c r="B162" s="250"/>
      <c r="C162" s="12"/>
      <c r="D162" s="116"/>
      <c r="E162" s="14"/>
      <c r="F162" s="71" t="str">
        <f t="shared" si="12"/>
        <v/>
      </c>
    </row>
    <row r="163" spans="1:6">
      <c r="A163" s="241"/>
      <c r="B163" s="250" t="s">
        <v>80</v>
      </c>
      <c r="C163" s="12"/>
      <c r="D163" s="13"/>
      <c r="E163" s="14"/>
      <c r="F163" s="71" t="str">
        <f t="shared" si="12"/>
        <v/>
      </c>
    </row>
    <row r="164" spans="1:6">
      <c r="A164" s="241"/>
      <c r="B164" s="250" t="s">
        <v>81</v>
      </c>
      <c r="C164" s="12"/>
      <c r="D164" s="13"/>
      <c r="E164" s="14"/>
      <c r="F164" s="71" t="str">
        <f t="shared" si="12"/>
        <v/>
      </c>
    </row>
    <row r="165" spans="1:6">
      <c r="A165" s="241"/>
      <c r="B165" s="250" t="s">
        <v>82</v>
      </c>
      <c r="C165" s="12" t="s">
        <v>2</v>
      </c>
      <c r="D165" s="13"/>
      <c r="E165" s="14"/>
      <c r="F165" s="71" t="str">
        <f t="shared" si="12"/>
        <v/>
      </c>
    </row>
    <row r="166" spans="1:6">
      <c r="A166" s="241"/>
      <c r="B166" s="250" t="s">
        <v>83</v>
      </c>
      <c r="C166" s="12" t="s">
        <v>2</v>
      </c>
      <c r="D166" s="13"/>
      <c r="E166" s="14"/>
      <c r="F166" s="71" t="str">
        <f t="shared" si="12"/>
        <v/>
      </c>
    </row>
    <row r="167" spans="1:6">
      <c r="A167" s="241"/>
      <c r="B167" s="250" t="s">
        <v>84</v>
      </c>
      <c r="C167" s="12" t="s">
        <v>2</v>
      </c>
      <c r="D167" s="13"/>
      <c r="E167" s="14"/>
      <c r="F167" s="71" t="str">
        <f t="shared" si="12"/>
        <v/>
      </c>
    </row>
    <row r="168" spans="1:6">
      <c r="A168" s="241"/>
      <c r="B168" s="250" t="s">
        <v>85</v>
      </c>
      <c r="C168" s="12" t="s">
        <v>2</v>
      </c>
      <c r="D168" s="13"/>
      <c r="E168" s="14"/>
      <c r="F168" s="71" t="str">
        <f t="shared" si="12"/>
        <v/>
      </c>
    </row>
    <row r="169" spans="1:6">
      <c r="A169" s="241"/>
      <c r="B169" s="250"/>
      <c r="C169" s="12"/>
      <c r="D169" s="13"/>
      <c r="E169" s="14"/>
      <c r="F169" s="71"/>
    </row>
    <row r="170" spans="1:6" s="20" customFormat="1" ht="16.5" customHeight="1">
      <c r="A170" s="241"/>
      <c r="B170" s="250"/>
      <c r="C170" s="12"/>
      <c r="D170" s="13"/>
      <c r="E170" s="14"/>
      <c r="F170" s="71" t="str">
        <f t="shared" ref="F170:F173" si="13">IF(D170&gt;0,D170*E170,"")</f>
        <v/>
      </c>
    </row>
    <row r="171" spans="1:6" s="20" customFormat="1" ht="16.5" customHeight="1">
      <c r="A171" s="241"/>
      <c r="B171" s="254" t="s">
        <v>214</v>
      </c>
      <c r="C171" s="12"/>
      <c r="D171" s="13"/>
      <c r="E171" s="14"/>
      <c r="F171" s="71" t="str">
        <f t="shared" si="13"/>
        <v/>
      </c>
    </row>
    <row r="172" spans="1:6" s="20" customFormat="1" ht="30" customHeight="1">
      <c r="A172" s="241"/>
      <c r="B172" s="255" t="s">
        <v>216</v>
      </c>
      <c r="C172" s="12"/>
      <c r="D172" s="13"/>
      <c r="E172" s="14"/>
      <c r="F172" s="71" t="str">
        <f t="shared" si="13"/>
        <v/>
      </c>
    </row>
    <row r="173" spans="1:6" s="20" customFormat="1" ht="16.5" customHeight="1">
      <c r="A173" s="241"/>
      <c r="B173" s="242" t="s">
        <v>88</v>
      </c>
      <c r="C173" s="12" t="s">
        <v>0</v>
      </c>
      <c r="D173" s="13"/>
      <c r="E173" s="14"/>
      <c r="F173" s="71" t="str">
        <f t="shared" si="13"/>
        <v/>
      </c>
    </row>
    <row r="174" spans="1:6" s="92" customFormat="1" ht="16.5" customHeight="1">
      <c r="A174" s="256"/>
      <c r="B174" s="257"/>
      <c r="C174" s="121"/>
      <c r="D174" s="122"/>
      <c r="E174" s="123"/>
      <c r="F174" s="71"/>
    </row>
    <row r="175" spans="1:6" s="20" customFormat="1" ht="16.5" customHeight="1">
      <c r="A175" s="241"/>
      <c r="B175" s="254" t="s">
        <v>215</v>
      </c>
      <c r="C175" s="12"/>
      <c r="D175" s="13"/>
      <c r="E175" s="14"/>
      <c r="F175" s="71" t="str">
        <f t="shared" ref="F175:F181" si="14">IF(D175&gt;0,D175*E175,"")</f>
        <v/>
      </c>
    </row>
    <row r="176" spans="1:6" s="20" customFormat="1" ht="30" customHeight="1">
      <c r="A176" s="241"/>
      <c r="B176" s="242" t="s">
        <v>496</v>
      </c>
      <c r="C176" s="12"/>
      <c r="D176" s="13"/>
      <c r="E176" s="14"/>
      <c r="F176" s="71" t="str">
        <f t="shared" si="14"/>
        <v/>
      </c>
    </row>
    <row r="177" spans="1:6" s="20" customFormat="1" ht="16.5" customHeight="1">
      <c r="A177" s="241"/>
      <c r="B177" s="242" t="s">
        <v>58</v>
      </c>
      <c r="C177" s="12" t="s">
        <v>0</v>
      </c>
      <c r="D177" s="13"/>
      <c r="E177" s="14"/>
      <c r="F177" s="71" t="str">
        <f t="shared" si="14"/>
        <v/>
      </c>
    </row>
    <row r="178" spans="1:6" s="20" customFormat="1" ht="16.5" customHeight="1">
      <c r="A178" s="241"/>
      <c r="B178" s="242" t="s">
        <v>87</v>
      </c>
      <c r="C178" s="12" t="s">
        <v>0</v>
      </c>
      <c r="D178" s="13"/>
      <c r="E178" s="14"/>
      <c r="F178" s="71" t="str">
        <f t="shared" si="14"/>
        <v/>
      </c>
    </row>
    <row r="179" spans="1:6" s="20" customFormat="1" ht="16.5" customHeight="1">
      <c r="A179" s="241"/>
      <c r="B179" s="242"/>
      <c r="C179" s="12"/>
      <c r="D179" s="13"/>
      <c r="E179" s="14"/>
      <c r="F179" s="71"/>
    </row>
    <row r="180" spans="1:6" s="78" customFormat="1" ht="16.5" customHeight="1">
      <c r="A180" s="90"/>
      <c r="B180" s="91" t="s">
        <v>212</v>
      </c>
      <c r="C180" s="81" t="s">
        <v>207</v>
      </c>
      <c r="D180" s="93"/>
      <c r="E180" s="94"/>
      <c r="F180" s="71" t="str">
        <f t="shared" si="14"/>
        <v/>
      </c>
    </row>
    <row r="181" spans="1:6" s="78" customFormat="1" ht="16.5" customHeight="1">
      <c r="A181" s="90"/>
      <c r="B181" s="91" t="s">
        <v>221</v>
      </c>
      <c r="C181" s="81" t="s">
        <v>207</v>
      </c>
      <c r="D181" s="93"/>
      <c r="E181" s="94"/>
      <c r="F181" s="71" t="str">
        <f t="shared" si="14"/>
        <v/>
      </c>
    </row>
    <row r="182" spans="1:6" s="20" customFormat="1" ht="16.5" customHeight="1">
      <c r="A182" s="241"/>
      <c r="B182" s="242"/>
      <c r="C182" s="12"/>
      <c r="D182" s="13"/>
      <c r="E182" s="14"/>
      <c r="F182" s="71"/>
    </row>
    <row r="183" spans="1:6" s="101" customFormat="1" ht="20.25" customHeight="1">
      <c r="A183" s="96"/>
      <c r="B183" s="74" t="s">
        <v>218</v>
      </c>
      <c r="C183" s="97"/>
      <c r="D183" s="98"/>
      <c r="E183" s="99"/>
      <c r="F183" s="100">
        <f>SUM(F155:F181)</f>
        <v>0</v>
      </c>
    </row>
    <row r="184" spans="1:6">
      <c r="A184" s="253" t="s">
        <v>92</v>
      </c>
      <c r="B184" s="236" t="s">
        <v>312</v>
      </c>
      <c r="C184" s="12"/>
      <c r="D184" s="13"/>
      <c r="E184" s="14" t="s">
        <v>10</v>
      </c>
      <c r="F184" s="69"/>
    </row>
    <row r="185" spans="1:6">
      <c r="A185" s="249"/>
      <c r="B185" s="15"/>
      <c r="C185" s="12"/>
      <c r="D185" s="13"/>
      <c r="E185" s="14"/>
      <c r="F185" s="69"/>
    </row>
    <row r="186" spans="1:6">
      <c r="A186" s="241"/>
      <c r="B186" s="250" t="s">
        <v>73</v>
      </c>
      <c r="C186" s="12"/>
      <c r="D186" s="13"/>
      <c r="E186" s="14"/>
      <c r="F186" s="71" t="str">
        <f t="shared" ref="F186:F198" si="15">IF(D186&gt;0,D186*E186,"")</f>
        <v/>
      </c>
    </row>
    <row r="187" spans="1:6">
      <c r="A187" s="241"/>
      <c r="B187" s="250" t="s">
        <v>74</v>
      </c>
      <c r="C187" s="12"/>
      <c r="D187" s="234"/>
      <c r="E187" s="14"/>
      <c r="F187" s="71" t="str">
        <f t="shared" si="15"/>
        <v/>
      </c>
    </row>
    <row r="188" spans="1:6">
      <c r="A188" s="241"/>
      <c r="B188" s="250"/>
      <c r="C188" s="12"/>
      <c r="D188" s="26"/>
      <c r="E188" s="14"/>
      <c r="F188" s="71"/>
    </row>
    <row r="189" spans="1:6">
      <c r="A189" s="241"/>
      <c r="B189" s="250" t="s">
        <v>77</v>
      </c>
      <c r="C189" s="12" t="s">
        <v>2</v>
      </c>
      <c r="D189" s="26"/>
      <c r="E189" s="14"/>
      <c r="F189" s="71" t="str">
        <f t="shared" ref="F189" si="16">IF(D189&gt;0,D189*E189,"")</f>
        <v/>
      </c>
    </row>
    <row r="190" spans="1:6">
      <c r="A190" s="241"/>
      <c r="B190" s="250" t="s">
        <v>78</v>
      </c>
      <c r="C190" s="12" t="s">
        <v>2</v>
      </c>
      <c r="D190" s="26"/>
      <c r="E190" s="14"/>
      <c r="F190" s="71" t="str">
        <f t="shared" si="15"/>
        <v/>
      </c>
    </row>
    <row r="191" spans="1:6">
      <c r="A191" s="241"/>
      <c r="B191" s="250" t="s">
        <v>79</v>
      </c>
      <c r="C191" s="12" t="s">
        <v>2</v>
      </c>
      <c r="D191" s="26"/>
      <c r="E191" s="14"/>
      <c r="F191" s="71" t="str">
        <f t="shared" si="15"/>
        <v/>
      </c>
    </row>
    <row r="192" spans="1:6">
      <c r="A192" s="241"/>
      <c r="B192" s="250"/>
      <c r="C192" s="12"/>
      <c r="D192" s="116"/>
      <c r="E192" s="14"/>
      <c r="F192" s="71" t="str">
        <f t="shared" si="15"/>
        <v/>
      </c>
    </row>
    <row r="193" spans="1:6">
      <c r="A193" s="241"/>
      <c r="B193" s="250" t="s">
        <v>80</v>
      </c>
      <c r="C193" s="12"/>
      <c r="D193" s="13"/>
      <c r="E193" s="14"/>
      <c r="F193" s="71" t="str">
        <f t="shared" si="15"/>
        <v/>
      </c>
    </row>
    <row r="194" spans="1:6">
      <c r="A194" s="241"/>
      <c r="B194" s="250" t="s">
        <v>81</v>
      </c>
      <c r="C194" s="12"/>
      <c r="D194" s="13"/>
      <c r="E194" s="14"/>
      <c r="F194" s="71" t="str">
        <f t="shared" si="15"/>
        <v/>
      </c>
    </row>
    <row r="195" spans="1:6">
      <c r="A195" s="241"/>
      <c r="B195" s="250"/>
      <c r="C195" s="12"/>
      <c r="D195" s="13"/>
      <c r="E195" s="14"/>
      <c r="F195" s="71"/>
    </row>
    <row r="196" spans="1:6">
      <c r="A196" s="241"/>
      <c r="B196" s="250" t="s">
        <v>498</v>
      </c>
      <c r="C196" s="12" t="s">
        <v>2</v>
      </c>
      <c r="D196" s="13"/>
      <c r="E196" s="14"/>
      <c r="F196" s="71" t="str">
        <f t="shared" ref="F196" si="17">IF(D196&gt;0,D196*E196,"")</f>
        <v/>
      </c>
    </row>
    <row r="197" spans="1:6">
      <c r="A197" s="241"/>
      <c r="B197" s="250" t="s">
        <v>499</v>
      </c>
      <c r="C197" s="12" t="s">
        <v>2</v>
      </c>
      <c r="D197" s="13"/>
      <c r="E197" s="14"/>
      <c r="F197" s="71" t="str">
        <f t="shared" si="15"/>
        <v/>
      </c>
    </row>
    <row r="198" spans="1:6" s="20" customFormat="1" ht="16.5" customHeight="1">
      <c r="A198" s="241"/>
      <c r="B198" s="250" t="s">
        <v>85</v>
      </c>
      <c r="C198" s="12" t="s">
        <v>2</v>
      </c>
      <c r="D198" s="13"/>
      <c r="E198" s="14"/>
      <c r="F198" s="71" t="str">
        <f t="shared" si="15"/>
        <v/>
      </c>
    </row>
    <row r="199" spans="1:6" s="20" customFormat="1" ht="16.5" customHeight="1">
      <c r="A199" s="241"/>
      <c r="B199" s="250"/>
      <c r="C199" s="12"/>
      <c r="D199" s="13"/>
      <c r="E199" s="14"/>
      <c r="F199" s="71"/>
    </row>
    <row r="200" spans="1:6" s="20" customFormat="1" ht="16.5" customHeight="1">
      <c r="A200" s="241"/>
      <c r="B200" s="242" t="s">
        <v>220</v>
      </c>
      <c r="C200" s="12"/>
      <c r="D200" s="13"/>
      <c r="E200" s="14"/>
      <c r="F200" s="71" t="str">
        <f t="shared" ref="F200:F204" si="18">IF(D200&gt;0,D200*E200,"")</f>
        <v/>
      </c>
    </row>
    <row r="201" spans="1:6" s="78" customFormat="1" ht="16.5" customHeight="1">
      <c r="A201" s="241"/>
      <c r="B201" s="242" t="s">
        <v>88</v>
      </c>
      <c r="C201" s="12" t="s">
        <v>0</v>
      </c>
      <c r="D201" s="13"/>
      <c r="E201" s="14"/>
      <c r="F201" s="71" t="str">
        <f t="shared" si="18"/>
        <v/>
      </c>
    </row>
    <row r="202" spans="1:6" s="78" customFormat="1" ht="16.5" customHeight="1">
      <c r="A202" s="241"/>
      <c r="B202" s="242"/>
      <c r="C202" s="12"/>
      <c r="D202" s="13"/>
      <c r="E202" s="14"/>
      <c r="F202" s="71" t="str">
        <f t="shared" si="18"/>
        <v/>
      </c>
    </row>
    <row r="203" spans="1:6" s="20" customFormat="1" ht="16.5" customHeight="1">
      <c r="A203" s="90"/>
      <c r="B203" s="91" t="s">
        <v>212</v>
      </c>
      <c r="C203" s="81" t="s">
        <v>207</v>
      </c>
      <c r="D203" s="93"/>
      <c r="E203" s="94"/>
      <c r="F203" s="71" t="str">
        <f t="shared" si="18"/>
        <v/>
      </c>
    </row>
    <row r="204" spans="1:6" s="101" customFormat="1" ht="20.25" customHeight="1">
      <c r="A204" s="90"/>
      <c r="B204" s="91" t="s">
        <v>221</v>
      </c>
      <c r="C204" s="81" t="s">
        <v>207</v>
      </c>
      <c r="D204" s="93"/>
      <c r="E204" s="94"/>
      <c r="F204" s="71" t="str">
        <f t="shared" si="18"/>
        <v/>
      </c>
    </row>
    <row r="205" spans="1:6">
      <c r="A205" s="241"/>
      <c r="B205" s="242"/>
      <c r="C205" s="12"/>
      <c r="D205" s="13"/>
      <c r="E205" s="14"/>
      <c r="F205" s="71"/>
    </row>
    <row r="206" spans="1:6">
      <c r="A206" s="96"/>
      <c r="B206" s="74" t="s">
        <v>91</v>
      </c>
      <c r="C206" s="97"/>
      <c r="D206" s="98"/>
      <c r="E206" s="99"/>
      <c r="F206" s="100">
        <f>SUM(F185:F204)</f>
        <v>0</v>
      </c>
    </row>
    <row r="207" spans="1:6">
      <c r="A207" s="253" t="s">
        <v>313</v>
      </c>
      <c r="B207" s="236" t="s">
        <v>383</v>
      </c>
      <c r="C207" s="12"/>
      <c r="D207" s="13"/>
      <c r="E207" s="14"/>
      <c r="F207" s="69"/>
    </row>
    <row r="208" spans="1:6">
      <c r="A208" s="249"/>
      <c r="B208" s="15"/>
      <c r="C208" s="12"/>
      <c r="D208" s="13"/>
      <c r="E208" s="14"/>
      <c r="F208" s="69"/>
    </row>
    <row r="209" spans="1:6">
      <c r="A209" s="241"/>
      <c r="B209" s="250" t="s">
        <v>73</v>
      </c>
      <c r="C209" s="12"/>
      <c r="D209" s="13"/>
      <c r="E209" s="14"/>
      <c r="F209" s="71" t="str">
        <f t="shared" ref="F209:F219" si="19">IF(D209&gt;0,D209*E209,"")</f>
        <v/>
      </c>
    </row>
    <row r="210" spans="1:6">
      <c r="A210" s="241"/>
      <c r="B210" s="250" t="s">
        <v>74</v>
      </c>
      <c r="C210" s="12"/>
      <c r="D210" s="234"/>
      <c r="E210" s="14"/>
      <c r="F210" s="71" t="str">
        <f t="shared" si="19"/>
        <v/>
      </c>
    </row>
    <row r="211" spans="1:6">
      <c r="A211" s="241"/>
      <c r="B211" s="250" t="s">
        <v>72</v>
      </c>
      <c r="C211" s="12" t="s">
        <v>2</v>
      </c>
      <c r="D211" s="26"/>
      <c r="E211" s="14"/>
      <c r="F211" s="71" t="str">
        <f t="shared" si="19"/>
        <v/>
      </c>
    </row>
    <row r="212" spans="1:6">
      <c r="A212" s="241"/>
      <c r="B212" s="250" t="s">
        <v>75</v>
      </c>
      <c r="C212" s="12" t="s">
        <v>2</v>
      </c>
      <c r="D212" s="26"/>
      <c r="E212" s="14"/>
      <c r="F212" s="71" t="str">
        <f t="shared" si="19"/>
        <v/>
      </c>
    </row>
    <row r="213" spans="1:6">
      <c r="A213" s="241"/>
      <c r="B213" s="250" t="s">
        <v>76</v>
      </c>
      <c r="C213" s="12" t="s">
        <v>2</v>
      </c>
      <c r="D213" s="26"/>
      <c r="E213" s="14"/>
      <c r="F213" s="71" t="str">
        <f t="shared" si="19"/>
        <v/>
      </c>
    </row>
    <row r="214" spans="1:6">
      <c r="A214" s="241"/>
      <c r="B214" s="250" t="s">
        <v>77</v>
      </c>
      <c r="C214" s="12" t="s">
        <v>2</v>
      </c>
      <c r="D214" s="26"/>
      <c r="E214" s="14"/>
      <c r="F214" s="71" t="str">
        <f t="shared" si="19"/>
        <v/>
      </c>
    </row>
    <row r="215" spans="1:6">
      <c r="A215" s="241"/>
      <c r="B215" s="250" t="s">
        <v>78</v>
      </c>
      <c r="C215" s="12" t="s">
        <v>2</v>
      </c>
      <c r="D215" s="26"/>
      <c r="E215" s="14"/>
      <c r="F215" s="71" t="str">
        <f t="shared" si="19"/>
        <v/>
      </c>
    </row>
    <row r="216" spans="1:6">
      <c r="A216" s="241"/>
      <c r="B216" s="250" t="s">
        <v>79</v>
      </c>
      <c r="C216" s="12" t="s">
        <v>2</v>
      </c>
      <c r="D216" s="26"/>
      <c r="E216" s="14"/>
      <c r="F216" s="71" t="str">
        <f t="shared" si="19"/>
        <v/>
      </c>
    </row>
    <row r="217" spans="1:6">
      <c r="A217" s="241"/>
      <c r="B217" s="250"/>
      <c r="C217" s="12"/>
      <c r="D217" s="116"/>
      <c r="E217" s="14"/>
      <c r="F217" s="71" t="str">
        <f t="shared" si="19"/>
        <v/>
      </c>
    </row>
    <row r="218" spans="1:6">
      <c r="A218" s="241"/>
      <c r="B218" s="250" t="s">
        <v>223</v>
      </c>
      <c r="C218" s="12"/>
      <c r="D218" s="13"/>
      <c r="E218" s="14"/>
      <c r="F218" s="71" t="str">
        <f t="shared" si="19"/>
        <v/>
      </c>
    </row>
    <row r="219" spans="1:6">
      <c r="A219" s="241"/>
      <c r="B219" s="250" t="s">
        <v>219</v>
      </c>
      <c r="C219" s="12" t="s">
        <v>6</v>
      </c>
      <c r="D219" s="13"/>
      <c r="E219" s="14"/>
      <c r="F219" s="72" t="str">
        <f t="shared" si="19"/>
        <v/>
      </c>
    </row>
    <row r="220" spans="1:6">
      <c r="A220" s="241"/>
      <c r="B220" s="250"/>
      <c r="C220" s="12"/>
      <c r="D220" s="13"/>
      <c r="E220" s="14"/>
      <c r="F220" s="72"/>
    </row>
    <row r="221" spans="1:6">
      <c r="A221" s="241"/>
      <c r="B221" s="250" t="s">
        <v>80</v>
      </c>
      <c r="C221" s="12"/>
      <c r="D221" s="13"/>
      <c r="E221" s="14"/>
      <c r="F221" s="71" t="str">
        <f t="shared" ref="F221:F226" si="20">IF(D221&gt;0,D221*E221,"")</f>
        <v/>
      </c>
    </row>
    <row r="222" spans="1:6">
      <c r="A222" s="241"/>
      <c r="B222" s="250" t="s">
        <v>81</v>
      </c>
      <c r="C222" s="12"/>
      <c r="D222" s="13"/>
      <c r="E222" s="14"/>
      <c r="F222" s="71" t="str">
        <f t="shared" si="20"/>
        <v/>
      </c>
    </row>
    <row r="223" spans="1:6">
      <c r="A223" s="241"/>
      <c r="B223" s="250" t="s">
        <v>82</v>
      </c>
      <c r="C223" s="12" t="s">
        <v>2</v>
      </c>
      <c r="D223" s="13"/>
      <c r="E223" s="14"/>
      <c r="F223" s="71" t="str">
        <f t="shared" si="20"/>
        <v/>
      </c>
    </row>
    <row r="224" spans="1:6">
      <c r="A224" s="241"/>
      <c r="B224" s="250" t="s">
        <v>83</v>
      </c>
      <c r="C224" s="12" t="s">
        <v>2</v>
      </c>
      <c r="D224" s="13"/>
      <c r="E224" s="14"/>
      <c r="F224" s="71" t="str">
        <f t="shared" si="20"/>
        <v/>
      </c>
    </row>
    <row r="225" spans="1:6">
      <c r="A225" s="241"/>
      <c r="B225" s="250" t="s">
        <v>84</v>
      </c>
      <c r="C225" s="12" t="s">
        <v>2</v>
      </c>
      <c r="D225" s="13"/>
      <c r="E225" s="14"/>
      <c r="F225" s="71" t="str">
        <f t="shared" si="20"/>
        <v/>
      </c>
    </row>
    <row r="226" spans="1:6">
      <c r="A226" s="241"/>
      <c r="B226" s="250" t="s">
        <v>85</v>
      </c>
      <c r="C226" s="12" t="s">
        <v>2</v>
      </c>
      <c r="D226" s="13"/>
      <c r="E226" s="14"/>
      <c r="F226" s="71" t="str">
        <f t="shared" si="20"/>
        <v/>
      </c>
    </row>
    <row r="227" spans="1:6">
      <c r="A227" s="241"/>
      <c r="B227" s="250"/>
      <c r="C227" s="12"/>
      <c r="D227" s="13"/>
      <c r="E227" s="14"/>
      <c r="F227" s="71"/>
    </row>
    <row r="228" spans="1:6" s="111" customFormat="1" ht="26.25">
      <c r="A228" s="241"/>
      <c r="B228" s="250" t="s">
        <v>369</v>
      </c>
      <c r="C228" s="12" t="s">
        <v>2</v>
      </c>
      <c r="D228" s="13"/>
      <c r="E228" s="14"/>
      <c r="F228" s="71" t="str">
        <f t="shared" ref="F228" si="21">IF(D228&gt;0,D228*E228,"")</f>
        <v/>
      </c>
    </row>
    <row r="229" spans="1:6" s="111" customFormat="1" ht="15">
      <c r="A229" s="241"/>
      <c r="B229" s="250"/>
      <c r="C229" s="12"/>
      <c r="D229" s="234"/>
      <c r="E229" s="14"/>
      <c r="F229" s="71"/>
    </row>
    <row r="230" spans="1:6" s="20" customFormat="1" ht="16.5" customHeight="1">
      <c r="A230" s="258"/>
      <c r="B230" s="252" t="s">
        <v>363</v>
      </c>
      <c r="C230" s="60" t="s">
        <v>1</v>
      </c>
      <c r="D230" s="61"/>
      <c r="E230" s="39"/>
      <c r="F230" s="72" t="str">
        <f t="shared" ref="F230" si="22">IF(D230&gt;0,D230*E230,"")</f>
        <v/>
      </c>
    </row>
    <row r="231" spans="1:6" s="20" customFormat="1" ht="16.5" customHeight="1">
      <c r="A231" s="258"/>
      <c r="B231" s="259"/>
      <c r="C231" s="60"/>
      <c r="D231" s="61"/>
      <c r="E231" s="39"/>
      <c r="F231" s="69"/>
    </row>
    <row r="232" spans="1:6" s="20" customFormat="1" ht="16.5" customHeight="1">
      <c r="A232" s="241"/>
      <c r="B232" s="242" t="s">
        <v>86</v>
      </c>
      <c r="C232" s="12"/>
      <c r="D232" s="13"/>
      <c r="E232" s="14"/>
      <c r="F232" s="71" t="str">
        <f t="shared" ref="F232:F238" si="23">IF(D232&gt;0,D232*E232,"")</f>
        <v/>
      </c>
    </row>
    <row r="233" spans="1:6" s="20" customFormat="1" ht="16.5" customHeight="1">
      <c r="A233" s="241"/>
      <c r="B233" s="242" t="s">
        <v>55</v>
      </c>
      <c r="C233" s="12" t="s">
        <v>0</v>
      </c>
      <c r="D233" s="13"/>
      <c r="E233" s="14"/>
      <c r="F233" s="71" t="str">
        <f t="shared" si="23"/>
        <v/>
      </c>
    </row>
    <row r="234" spans="1:6" s="20" customFormat="1" ht="16.5" customHeight="1">
      <c r="A234" s="241"/>
      <c r="B234" s="242" t="s">
        <v>46</v>
      </c>
      <c r="C234" s="12" t="s">
        <v>0</v>
      </c>
      <c r="D234" s="13"/>
      <c r="E234" s="14"/>
      <c r="F234" s="71" t="str">
        <f t="shared" si="23"/>
        <v/>
      </c>
    </row>
    <row r="235" spans="1:6" s="20" customFormat="1" ht="16.5" customHeight="1">
      <c r="A235" s="241"/>
      <c r="B235" s="242" t="s">
        <v>56</v>
      </c>
      <c r="C235" s="12" t="s">
        <v>0</v>
      </c>
      <c r="D235" s="13"/>
      <c r="E235" s="14"/>
      <c r="F235" s="71" t="str">
        <f t="shared" si="23"/>
        <v/>
      </c>
    </row>
    <row r="236" spans="1:6" s="20" customFormat="1" ht="16.5" customHeight="1">
      <c r="A236" s="241"/>
      <c r="B236" s="242"/>
      <c r="C236" s="12"/>
      <c r="D236" s="13"/>
      <c r="E236" s="14"/>
      <c r="F236" s="71" t="str">
        <f t="shared" si="23"/>
        <v/>
      </c>
    </row>
    <row r="237" spans="1:6" s="20" customFormat="1" ht="16.5" customHeight="1">
      <c r="A237" s="241"/>
      <c r="B237" s="242" t="s">
        <v>59</v>
      </c>
      <c r="C237" s="12"/>
      <c r="D237" s="13"/>
      <c r="E237" s="14"/>
      <c r="F237" s="71" t="str">
        <f t="shared" si="23"/>
        <v/>
      </c>
    </row>
    <row r="238" spans="1:6" s="111" customFormat="1" ht="15">
      <c r="A238" s="241"/>
      <c r="B238" s="242" t="s">
        <v>314</v>
      </c>
      <c r="C238" s="12" t="s">
        <v>0</v>
      </c>
      <c r="D238" s="13"/>
      <c r="E238" s="14"/>
      <c r="F238" s="71" t="str">
        <f t="shared" si="23"/>
        <v/>
      </c>
    </row>
    <row r="239" spans="1:6" s="111" customFormat="1" ht="15">
      <c r="A239" s="241"/>
      <c r="B239" s="250"/>
      <c r="C239" s="12"/>
      <c r="D239" s="13"/>
      <c r="E239" s="14"/>
      <c r="F239" s="71"/>
    </row>
    <row r="240" spans="1:6" s="111" customFormat="1" ht="15">
      <c r="A240" s="258"/>
      <c r="B240" s="252" t="s">
        <v>89</v>
      </c>
      <c r="C240" s="60" t="s">
        <v>6</v>
      </c>
      <c r="D240" s="61"/>
      <c r="E240" s="39"/>
      <c r="F240" s="69" t="str">
        <f>IF(D240="","",D240*E240)</f>
        <v/>
      </c>
    </row>
    <row r="241" spans="1:6" s="111" customFormat="1" ht="15">
      <c r="A241" s="258"/>
      <c r="B241" s="252"/>
      <c r="C241" s="60"/>
      <c r="D241" s="61"/>
      <c r="E241" s="39"/>
      <c r="F241" s="69"/>
    </row>
    <row r="242" spans="1:6" s="111" customFormat="1" ht="15">
      <c r="A242" s="260"/>
      <c r="B242" s="252" t="s">
        <v>21</v>
      </c>
      <c r="C242" s="60"/>
      <c r="D242" s="61"/>
      <c r="E242" s="39"/>
      <c r="F242" s="69"/>
    </row>
    <row r="243" spans="1:6" s="111" customFormat="1" ht="15">
      <c r="A243" s="258"/>
      <c r="B243" s="242" t="s">
        <v>56</v>
      </c>
      <c r="C243" s="60" t="s">
        <v>2</v>
      </c>
      <c r="D243" s="61"/>
      <c r="E243" s="39"/>
      <c r="F243" s="69" t="str">
        <f>IF(D243="","",D243*E243)</f>
        <v/>
      </c>
    </row>
    <row r="244" spans="1:6" s="20" customFormat="1" ht="27.95" customHeight="1">
      <c r="A244" s="258"/>
      <c r="B244" s="252"/>
      <c r="C244" s="60"/>
      <c r="D244" s="61"/>
      <c r="E244" s="39"/>
      <c r="F244" s="69"/>
    </row>
    <row r="245" spans="1:6" s="20" customFormat="1" ht="30" customHeight="1">
      <c r="A245" s="258"/>
      <c r="B245" s="252" t="s">
        <v>90</v>
      </c>
      <c r="C245" s="60" t="s">
        <v>0</v>
      </c>
      <c r="D245" s="61"/>
      <c r="E245" s="39"/>
      <c r="F245" s="69" t="str">
        <f>IF(D245="","",D245*E245)</f>
        <v/>
      </c>
    </row>
    <row r="246" spans="1:6" s="20" customFormat="1" ht="16.5" customHeight="1">
      <c r="A246" s="241"/>
      <c r="B246" s="254" t="s">
        <v>364</v>
      </c>
      <c r="C246" s="12"/>
      <c r="D246" s="13"/>
      <c r="E246" s="14"/>
      <c r="F246" s="71" t="str">
        <f>IF(D246&gt;0,D246*E246,"")</f>
        <v/>
      </c>
    </row>
    <row r="247" spans="1:6" s="20" customFormat="1" ht="16.5" customHeight="1">
      <c r="A247" s="241"/>
      <c r="B247" s="255" t="s">
        <v>365</v>
      </c>
      <c r="C247" s="12" t="s">
        <v>0</v>
      </c>
      <c r="D247" s="13"/>
      <c r="E247" s="14"/>
      <c r="F247" s="71" t="str">
        <f>IF(D247&gt;0,D247*E247,"")</f>
        <v/>
      </c>
    </row>
    <row r="248" spans="1:6" s="20" customFormat="1" ht="28.5" customHeight="1">
      <c r="A248" s="241"/>
      <c r="B248" s="242" t="s">
        <v>366</v>
      </c>
      <c r="C248" s="12" t="s">
        <v>0</v>
      </c>
      <c r="D248" s="13"/>
      <c r="E248" s="14"/>
      <c r="F248" s="71" t="str">
        <f t="shared" ref="F248:F250" si="24">IF(D248&gt;0,D248*E248,"")</f>
        <v/>
      </c>
    </row>
    <row r="249" spans="1:6" s="111" customFormat="1" ht="15">
      <c r="A249" s="241"/>
      <c r="B249" s="242" t="s">
        <v>367</v>
      </c>
      <c r="C249" s="12" t="s">
        <v>0</v>
      </c>
      <c r="D249" s="13"/>
      <c r="E249" s="14"/>
      <c r="F249" s="71" t="str">
        <f t="shared" si="24"/>
        <v/>
      </c>
    </row>
    <row r="250" spans="1:6" s="20" customFormat="1" ht="30" customHeight="1">
      <c r="A250" s="241"/>
      <c r="B250" s="242" t="s">
        <v>368</v>
      </c>
      <c r="C250" s="12" t="s">
        <v>28</v>
      </c>
      <c r="D250" s="13"/>
      <c r="E250" s="14"/>
      <c r="F250" s="71" t="str">
        <f t="shared" si="24"/>
        <v/>
      </c>
    </row>
    <row r="251" spans="1:6" s="20" customFormat="1" ht="30" customHeight="1">
      <c r="A251" s="258"/>
      <c r="B251" s="252"/>
      <c r="C251" s="60"/>
      <c r="D251" s="61"/>
      <c r="E251" s="39"/>
      <c r="F251" s="69"/>
    </row>
    <row r="252" spans="1:6" s="20" customFormat="1" ht="16.5" customHeight="1">
      <c r="A252" s="241"/>
      <c r="B252" s="254" t="s">
        <v>214</v>
      </c>
      <c r="C252" s="12"/>
      <c r="D252" s="13"/>
      <c r="E252" s="14"/>
      <c r="F252" s="71" t="str">
        <f>IF(D252&gt;0,D252*E252,"")</f>
        <v/>
      </c>
    </row>
    <row r="253" spans="1:6" s="20" customFormat="1" ht="16.5" customHeight="1">
      <c r="A253" s="241"/>
      <c r="B253" s="255" t="s">
        <v>213</v>
      </c>
      <c r="C253" s="12"/>
      <c r="D253" s="13"/>
      <c r="E253" s="14"/>
      <c r="F253" s="71" t="str">
        <f>IF(D253&gt;0,D253*E253,"")</f>
        <v/>
      </c>
    </row>
    <row r="254" spans="1:6" s="92" customFormat="1" ht="16.5" customHeight="1">
      <c r="A254" s="241"/>
      <c r="B254" s="242" t="s">
        <v>87</v>
      </c>
      <c r="C254" s="12" t="s">
        <v>0</v>
      </c>
      <c r="D254" s="13"/>
      <c r="E254" s="14"/>
      <c r="F254" s="71" t="str">
        <f>IF(D254&gt;0,D254*E254,"")</f>
        <v/>
      </c>
    </row>
    <row r="255" spans="1:6" s="20" customFormat="1" ht="16.5" customHeight="1">
      <c r="A255" s="241"/>
      <c r="B255" s="242" t="s">
        <v>88</v>
      </c>
      <c r="C255" s="12" t="s">
        <v>0</v>
      </c>
      <c r="D255" s="13"/>
      <c r="E255" s="14"/>
      <c r="F255" s="71" t="str">
        <f>IF(D255&gt;0,D255*E255,"")</f>
        <v/>
      </c>
    </row>
    <row r="256" spans="1:6" s="20" customFormat="1" ht="30" customHeight="1">
      <c r="A256" s="256"/>
      <c r="B256" s="257"/>
      <c r="C256" s="121"/>
      <c r="D256" s="122"/>
      <c r="E256" s="123"/>
      <c r="F256" s="71"/>
    </row>
    <row r="257" spans="1:13" s="20" customFormat="1" ht="16.5" customHeight="1">
      <c r="A257" s="241"/>
      <c r="B257" s="254" t="s">
        <v>215</v>
      </c>
      <c r="C257" s="12"/>
      <c r="D257" s="13"/>
      <c r="E257" s="14"/>
      <c r="F257" s="71" t="str">
        <f>IF(D257&gt;0,D257*E257,"")</f>
        <v/>
      </c>
    </row>
    <row r="258" spans="1:13" s="20" customFormat="1" ht="30" customHeight="1">
      <c r="A258" s="241"/>
      <c r="B258" s="242" t="s">
        <v>222</v>
      </c>
      <c r="C258" s="12"/>
      <c r="D258" s="13"/>
      <c r="E258" s="14"/>
      <c r="F258" s="71" t="str">
        <f>IF(D258&gt;0,D258*E258,"")</f>
        <v/>
      </c>
    </row>
    <row r="259" spans="1:13" s="78" customFormat="1" ht="16.5" customHeight="1">
      <c r="A259" s="241"/>
      <c r="B259" s="242" t="s">
        <v>46</v>
      </c>
      <c r="C259" s="12" t="s">
        <v>0</v>
      </c>
      <c r="D259" s="13"/>
      <c r="E259" s="14"/>
      <c r="F259" s="71" t="str">
        <f>IF(D259&gt;0,D259*E259,"")</f>
        <v/>
      </c>
    </row>
    <row r="260" spans="1:13" s="78" customFormat="1" ht="16.5" customHeight="1">
      <c r="A260" s="241"/>
      <c r="B260" s="242"/>
      <c r="C260" s="12"/>
      <c r="D260" s="13"/>
      <c r="E260" s="14"/>
      <c r="F260" s="71"/>
    </row>
    <row r="261" spans="1:13" s="111" customFormat="1" ht="15">
      <c r="A261" s="90"/>
      <c r="B261" s="91" t="s">
        <v>212</v>
      </c>
      <c r="C261" s="81" t="s">
        <v>207</v>
      </c>
      <c r="D261" s="93"/>
      <c r="E261" s="94"/>
      <c r="F261" s="71" t="str">
        <f t="shared" ref="F261:F262" si="25">IF(D261&gt;0,D261*E261,"")</f>
        <v/>
      </c>
    </row>
    <row r="262" spans="1:13" s="20" customFormat="1" ht="20.25" customHeight="1">
      <c r="A262" s="90"/>
      <c r="B262" s="91" t="s">
        <v>221</v>
      </c>
      <c r="C262" s="81" t="s">
        <v>207</v>
      </c>
      <c r="D262" s="93"/>
      <c r="E262" s="94"/>
      <c r="F262" s="71" t="str">
        <f t="shared" si="25"/>
        <v/>
      </c>
    </row>
    <row r="263" spans="1:13" s="110" customFormat="1" ht="15.75">
      <c r="A263" s="258"/>
      <c r="B263" s="252"/>
      <c r="C263" s="60"/>
      <c r="D263" s="61"/>
      <c r="E263" s="39"/>
      <c r="F263" s="69"/>
    </row>
    <row r="264" spans="1:13" ht="15">
      <c r="A264" s="261"/>
      <c r="B264" s="117" t="s">
        <v>91</v>
      </c>
      <c r="C264" s="117"/>
      <c r="D264" s="118"/>
      <c r="E264" s="119" t="s">
        <v>10</v>
      </c>
      <c r="F264" s="120">
        <f>SUM(F209:F262)</f>
        <v>0</v>
      </c>
      <c r="G264" s="127"/>
    </row>
    <row r="265" spans="1:13" ht="15">
      <c r="A265" s="262"/>
      <c r="B265" s="263" t="s">
        <v>93</v>
      </c>
      <c r="C265" s="125"/>
      <c r="D265" s="125"/>
      <c r="E265" s="126"/>
      <c r="F265" s="106">
        <f>F264+F183+F206</f>
        <v>0</v>
      </c>
      <c r="G265" s="111"/>
    </row>
    <row r="266" spans="1:13" s="131" customFormat="1" ht="15">
      <c r="A266" s="32" t="s">
        <v>94</v>
      </c>
      <c r="B266" s="15" t="s">
        <v>95</v>
      </c>
      <c r="C266" s="12"/>
      <c r="D266" s="13"/>
      <c r="E266" s="14" t="s">
        <v>10</v>
      </c>
      <c r="F266" s="71" t="str">
        <f>IF(D266&gt;0,D266*E266,"")</f>
        <v/>
      </c>
      <c r="G266" s="111"/>
      <c r="H266" s="111"/>
      <c r="I266" s="111"/>
      <c r="J266" s="111"/>
      <c r="K266" s="111"/>
      <c r="L266" s="111"/>
      <c r="M266" s="111"/>
    </row>
    <row r="267" spans="1:13" s="131" customFormat="1" ht="15">
      <c r="A267" s="128"/>
      <c r="B267" s="107"/>
      <c r="C267" s="12"/>
      <c r="D267" s="13"/>
      <c r="E267" s="14" t="s">
        <v>10</v>
      </c>
      <c r="F267" s="71" t="str">
        <f t="shared" ref="F267:F273" si="26">IF(D267&gt;0,D267*E267,"")</f>
        <v/>
      </c>
      <c r="G267" s="111"/>
      <c r="H267" s="111"/>
      <c r="I267" s="111"/>
      <c r="J267" s="111"/>
      <c r="K267" s="111"/>
      <c r="L267" s="111"/>
      <c r="M267" s="111"/>
    </row>
    <row r="268" spans="1:13" s="131" customFormat="1" ht="15">
      <c r="A268" s="264" t="s">
        <v>96</v>
      </c>
      <c r="B268" s="236" t="s">
        <v>97</v>
      </c>
      <c r="C268" s="129"/>
      <c r="D268" s="129"/>
      <c r="E268" s="130"/>
      <c r="F268" s="71" t="str">
        <f t="shared" si="26"/>
        <v/>
      </c>
      <c r="G268" s="127"/>
      <c r="H268" s="127"/>
      <c r="I268" s="127"/>
      <c r="J268" s="127"/>
      <c r="K268" s="127"/>
      <c r="L268" s="127"/>
      <c r="M268" s="127"/>
    </row>
    <row r="269" spans="1:13" s="135" customFormat="1" ht="15">
      <c r="A269" s="244"/>
      <c r="B269" s="265"/>
      <c r="C269" s="129"/>
      <c r="D269" s="129"/>
      <c r="E269" s="27"/>
      <c r="F269" s="71" t="str">
        <f>IF(D269&gt;0,D269*#REF!,"")</f>
        <v/>
      </c>
      <c r="G269" s="111"/>
      <c r="H269" s="111"/>
      <c r="I269" s="111"/>
      <c r="J269" s="111"/>
      <c r="K269" s="111"/>
      <c r="L269" s="111"/>
      <c r="M269" s="111"/>
    </row>
    <row r="270" spans="1:13" s="135" customFormat="1" ht="25.5">
      <c r="A270" s="251"/>
      <c r="B270" s="266" t="s">
        <v>25</v>
      </c>
      <c r="C270" s="129" t="s">
        <v>5</v>
      </c>
      <c r="D270" s="26"/>
      <c r="E270" s="131"/>
      <c r="F270" s="71" t="str">
        <f>IF(D270&gt;0,D270*E269,"")</f>
        <v/>
      </c>
      <c r="G270" s="111"/>
      <c r="H270" s="111"/>
      <c r="I270" s="111"/>
      <c r="J270" s="111"/>
      <c r="K270" s="111"/>
      <c r="L270" s="111"/>
      <c r="M270" s="111"/>
    </row>
    <row r="271" spans="1:13" s="131" customFormat="1" ht="15">
      <c r="A271" s="267"/>
      <c r="B271" s="268" t="s">
        <v>272</v>
      </c>
      <c r="C271" s="132"/>
      <c r="D271" s="133"/>
      <c r="E271" s="134"/>
      <c r="F271" s="71" t="str">
        <f t="shared" si="26"/>
        <v/>
      </c>
      <c r="G271" s="111"/>
      <c r="H271" s="111"/>
      <c r="I271" s="111"/>
      <c r="J271" s="111"/>
      <c r="K271" s="111"/>
      <c r="L271" s="111"/>
      <c r="M271" s="111"/>
    </row>
    <row r="272" spans="1:13" s="131" customFormat="1" ht="15">
      <c r="A272" s="267"/>
      <c r="B272" s="257" t="s">
        <v>98</v>
      </c>
      <c r="C272" s="132"/>
      <c r="D272" s="133"/>
      <c r="E272" s="134"/>
      <c r="F272" s="71" t="str">
        <f t="shared" si="26"/>
        <v/>
      </c>
      <c r="G272" s="127"/>
      <c r="H272" s="127"/>
      <c r="I272" s="127"/>
      <c r="J272" s="127"/>
      <c r="K272" s="127"/>
      <c r="L272" s="127"/>
      <c r="M272" s="127"/>
    </row>
    <row r="273" spans="1:13" s="131" customFormat="1" ht="15">
      <c r="A273" s="269"/>
      <c r="B273" s="270"/>
      <c r="C273" s="129"/>
      <c r="D273" s="129"/>
      <c r="E273" s="130"/>
      <c r="F273" s="71" t="str">
        <f t="shared" si="26"/>
        <v/>
      </c>
      <c r="G273" s="111"/>
      <c r="H273" s="111"/>
      <c r="I273" s="111"/>
      <c r="J273" s="111"/>
      <c r="K273" s="111"/>
      <c r="L273" s="111"/>
      <c r="M273" s="111"/>
    </row>
    <row r="274" spans="1:13" s="131" customFormat="1" ht="15">
      <c r="A274" s="271"/>
      <c r="B274" s="272" t="s">
        <v>390</v>
      </c>
      <c r="C274" s="136"/>
      <c r="D274" s="136"/>
      <c r="E274" s="137"/>
      <c r="F274" s="138">
        <f>SUM(F270:F272)</f>
        <v>0</v>
      </c>
      <c r="G274" s="111"/>
      <c r="H274" s="111"/>
      <c r="I274" s="111"/>
      <c r="J274" s="111"/>
      <c r="K274" s="111"/>
      <c r="L274" s="111"/>
      <c r="M274" s="111"/>
    </row>
    <row r="275" spans="1:13" s="131" customFormat="1" ht="15">
      <c r="A275" s="264" t="s">
        <v>99</v>
      </c>
      <c r="B275" s="236" t="s">
        <v>273</v>
      </c>
      <c r="C275" s="129"/>
      <c r="D275" s="129"/>
      <c r="E275" s="130"/>
      <c r="F275" s="71" t="str">
        <f t="shared" ref="F275:F283" si="27">IF(D275&gt;0,D275*E275,"")</f>
        <v/>
      </c>
      <c r="G275" s="127"/>
      <c r="H275" s="127"/>
      <c r="I275" s="127"/>
      <c r="J275" s="127"/>
      <c r="K275" s="127"/>
      <c r="L275" s="127"/>
      <c r="M275" s="127"/>
    </row>
    <row r="276" spans="1:13" s="131" customFormat="1" ht="15">
      <c r="A276" s="244"/>
      <c r="B276" s="265"/>
      <c r="C276" s="129"/>
      <c r="D276" s="129"/>
      <c r="E276" s="130"/>
      <c r="F276" s="71" t="str">
        <f t="shared" si="27"/>
        <v/>
      </c>
      <c r="G276" s="127"/>
      <c r="H276" s="127"/>
      <c r="I276" s="127"/>
      <c r="J276" s="127"/>
      <c r="K276" s="127"/>
      <c r="L276" s="127"/>
      <c r="M276" s="127"/>
    </row>
    <row r="277" spans="1:13" s="131" customFormat="1" ht="15">
      <c r="A277" s="251"/>
      <c r="B277" s="266" t="s">
        <v>274</v>
      </c>
      <c r="C277" s="129"/>
      <c r="D277" s="26"/>
      <c r="E277" s="27"/>
      <c r="F277" s="71"/>
      <c r="G277" s="127"/>
      <c r="H277" s="127"/>
      <c r="I277" s="127"/>
      <c r="J277" s="127"/>
      <c r="K277" s="127"/>
      <c r="L277" s="127"/>
      <c r="M277" s="127"/>
    </row>
    <row r="278" spans="1:13" s="131" customFormat="1" ht="15">
      <c r="A278" s="251"/>
      <c r="B278" s="273" t="s">
        <v>492</v>
      </c>
      <c r="C278" s="129" t="s">
        <v>5</v>
      </c>
      <c r="D278" s="26"/>
      <c r="E278" s="27"/>
      <c r="F278" s="71" t="str">
        <f t="shared" ref="F278:F280" si="28">IF(D278&gt;0,D278*E278,"")</f>
        <v/>
      </c>
      <c r="G278" s="127"/>
      <c r="H278" s="127"/>
      <c r="I278" s="127"/>
      <c r="J278" s="127"/>
      <c r="K278" s="127"/>
      <c r="L278" s="127"/>
      <c r="M278" s="127"/>
    </row>
    <row r="279" spans="1:13" s="135" customFormat="1" ht="15">
      <c r="A279" s="251"/>
      <c r="B279" s="273" t="s">
        <v>494</v>
      </c>
      <c r="C279" s="129" t="s">
        <v>5</v>
      </c>
      <c r="D279" s="26"/>
      <c r="E279" s="27"/>
      <c r="F279" s="71" t="str">
        <f t="shared" si="28"/>
        <v/>
      </c>
      <c r="G279" s="111"/>
      <c r="H279" s="111"/>
      <c r="I279" s="111"/>
      <c r="J279" s="111"/>
      <c r="K279" s="111"/>
      <c r="L279" s="111"/>
      <c r="M279" s="111"/>
    </row>
    <row r="280" spans="1:13" s="135" customFormat="1" ht="15">
      <c r="A280" s="251"/>
      <c r="B280" s="273" t="s">
        <v>493</v>
      </c>
      <c r="C280" s="129" t="s">
        <v>5</v>
      </c>
      <c r="D280" s="26"/>
      <c r="E280" s="27"/>
      <c r="F280" s="71" t="str">
        <f t="shared" si="28"/>
        <v/>
      </c>
      <c r="G280" s="111"/>
      <c r="H280" s="111"/>
      <c r="I280" s="111"/>
      <c r="J280" s="111"/>
      <c r="K280" s="111"/>
      <c r="L280" s="111"/>
      <c r="M280" s="111"/>
    </row>
    <row r="281" spans="1:13" s="131" customFormat="1" ht="15">
      <c r="A281" s="267"/>
      <c r="B281" s="268"/>
      <c r="C281" s="132"/>
      <c r="D281" s="133"/>
      <c r="E281" s="134"/>
      <c r="F281" s="71" t="str">
        <f t="shared" si="27"/>
        <v/>
      </c>
      <c r="G281" s="111"/>
      <c r="H281" s="111"/>
      <c r="I281" s="111"/>
      <c r="J281" s="111"/>
      <c r="K281" s="111"/>
      <c r="L281" s="111"/>
      <c r="M281" s="111"/>
    </row>
    <row r="282" spans="1:13" s="131" customFormat="1" ht="15">
      <c r="A282" s="267"/>
      <c r="B282" s="257" t="s">
        <v>495</v>
      </c>
      <c r="C282" s="129" t="s">
        <v>5</v>
      </c>
      <c r="D282" s="26"/>
      <c r="E282" s="27"/>
      <c r="F282" s="71" t="str">
        <f t="shared" si="27"/>
        <v/>
      </c>
      <c r="G282" s="127"/>
      <c r="H282" s="127"/>
      <c r="I282" s="127"/>
      <c r="J282" s="127"/>
      <c r="K282" s="127"/>
      <c r="L282" s="127"/>
      <c r="M282" s="127"/>
    </row>
    <row r="283" spans="1:13" s="140" customFormat="1" ht="15">
      <c r="A283" s="269"/>
      <c r="B283" s="270"/>
      <c r="C283" s="129"/>
      <c r="D283" s="129"/>
      <c r="E283" s="130"/>
      <c r="F283" s="71" t="str">
        <f t="shared" si="27"/>
        <v/>
      </c>
      <c r="G283" s="111"/>
      <c r="H283" s="111"/>
      <c r="I283" s="111"/>
      <c r="J283" s="111"/>
      <c r="K283" s="111"/>
      <c r="L283" s="111"/>
      <c r="M283" s="111"/>
    </row>
    <row r="284" spans="1:13" s="111" customFormat="1" ht="15">
      <c r="A284" s="271"/>
      <c r="B284" s="272" t="s">
        <v>389</v>
      </c>
      <c r="C284" s="136"/>
      <c r="D284" s="136"/>
      <c r="E284" s="137"/>
      <c r="F284" s="138">
        <f>SUM(F277:F282)</f>
        <v>0</v>
      </c>
    </row>
    <row r="285" spans="1:13" s="111" customFormat="1" ht="15">
      <c r="A285" s="264" t="s">
        <v>275</v>
      </c>
      <c r="B285" s="236" t="s">
        <v>100</v>
      </c>
      <c r="C285" s="129"/>
      <c r="D285" s="129"/>
      <c r="E285" s="130"/>
      <c r="F285" s="139"/>
    </row>
    <row r="286" spans="1:13" s="111" customFormat="1" ht="15">
      <c r="A286" s="258"/>
      <c r="B286" s="274" t="s">
        <v>374</v>
      </c>
      <c r="C286" s="60"/>
      <c r="D286" s="61"/>
      <c r="E286" s="39"/>
      <c r="F286" s="71" t="str">
        <f>IF(D286&gt;0,D286*E286,"")</f>
        <v/>
      </c>
    </row>
    <row r="287" spans="1:13" s="111" customFormat="1" ht="25.5">
      <c r="A287" s="258"/>
      <c r="B287" s="255" t="s">
        <v>375</v>
      </c>
      <c r="C287" s="60" t="s">
        <v>5</v>
      </c>
      <c r="D287" s="61"/>
      <c r="E287" s="39"/>
      <c r="F287" s="71" t="str">
        <f t="shared" ref="F287:F314" si="29">IF(D287&gt;0,D287*E287,"")</f>
        <v/>
      </c>
    </row>
    <row r="288" spans="1:13" s="111" customFormat="1" ht="15">
      <c r="A288" s="258"/>
      <c r="B288" s="252" t="s">
        <v>101</v>
      </c>
      <c r="C288" s="60" t="s">
        <v>5</v>
      </c>
      <c r="D288" s="61"/>
      <c r="E288" s="39"/>
      <c r="F288" s="71" t="str">
        <f t="shared" si="29"/>
        <v/>
      </c>
    </row>
    <row r="289" spans="1:6" s="111" customFormat="1" ht="15">
      <c r="A289" s="258"/>
      <c r="B289" s="252" t="s">
        <v>102</v>
      </c>
      <c r="C289" s="60" t="s">
        <v>5</v>
      </c>
      <c r="D289" s="61"/>
      <c r="E289" s="39"/>
      <c r="F289" s="71" t="str">
        <f t="shared" si="29"/>
        <v/>
      </c>
    </row>
    <row r="290" spans="1:6" s="111" customFormat="1" ht="15">
      <c r="A290" s="258"/>
      <c r="B290" s="252"/>
      <c r="C290" s="60"/>
      <c r="D290" s="61"/>
      <c r="E290" s="39"/>
      <c r="F290" s="71" t="str">
        <f t="shared" si="29"/>
        <v/>
      </c>
    </row>
    <row r="291" spans="1:6" s="111" customFormat="1" ht="15">
      <c r="A291" s="258"/>
      <c r="B291" s="274" t="s">
        <v>376</v>
      </c>
      <c r="C291" s="60"/>
      <c r="D291" s="61"/>
      <c r="E291" s="39"/>
      <c r="F291" s="71" t="str">
        <f>IF(D291&gt;0,D291*E291,"")</f>
        <v/>
      </c>
    </row>
    <row r="292" spans="1:6" s="111" customFormat="1" ht="25.5">
      <c r="A292" s="258"/>
      <c r="B292" s="255" t="s">
        <v>377</v>
      </c>
      <c r="C292" s="60" t="s">
        <v>5</v>
      </c>
      <c r="D292" s="61"/>
      <c r="E292" s="39"/>
      <c r="F292" s="71" t="str">
        <f t="shared" ref="F292:F294" si="30">IF(D292&gt;0,D292*E292,"")</f>
        <v/>
      </c>
    </row>
    <row r="293" spans="1:6" s="111" customFormat="1" ht="15">
      <c r="A293" s="258"/>
      <c r="B293" s="252" t="s">
        <v>101</v>
      </c>
      <c r="C293" s="60" t="s">
        <v>5</v>
      </c>
      <c r="D293" s="61"/>
      <c r="E293" s="39"/>
      <c r="F293" s="71" t="str">
        <f t="shared" si="30"/>
        <v/>
      </c>
    </row>
    <row r="294" spans="1:6" s="111" customFormat="1" ht="15">
      <c r="A294" s="258"/>
      <c r="B294" s="252" t="s">
        <v>102</v>
      </c>
      <c r="C294" s="60" t="s">
        <v>5</v>
      </c>
      <c r="D294" s="61"/>
      <c r="E294" s="39"/>
      <c r="F294" s="71" t="str">
        <f t="shared" si="30"/>
        <v/>
      </c>
    </row>
    <row r="295" spans="1:6" s="111" customFormat="1" ht="15">
      <c r="A295" s="258"/>
      <c r="B295" s="252"/>
      <c r="C295" s="60"/>
      <c r="D295" s="61"/>
      <c r="E295" s="39"/>
      <c r="F295" s="71"/>
    </row>
    <row r="296" spans="1:6" s="111" customFormat="1" ht="15">
      <c r="A296" s="258"/>
      <c r="B296" s="274" t="s">
        <v>353</v>
      </c>
      <c r="C296" s="60"/>
      <c r="D296" s="61"/>
      <c r="E296" s="39"/>
      <c r="F296" s="71" t="str">
        <f>IF(D296&gt;0,D296*E296,"")</f>
        <v/>
      </c>
    </row>
    <row r="297" spans="1:6" s="111" customFormat="1" ht="15.6" customHeight="1">
      <c r="A297" s="258"/>
      <c r="B297" s="252" t="s">
        <v>491</v>
      </c>
      <c r="C297" s="60" t="s">
        <v>5</v>
      </c>
      <c r="D297" s="61"/>
      <c r="E297" s="39"/>
      <c r="F297" s="71" t="str">
        <f t="shared" ref="F297:F299" si="31">IF(D297&gt;0,D297*E297,"")</f>
        <v/>
      </c>
    </row>
    <row r="298" spans="1:6" s="111" customFormat="1" ht="15">
      <c r="A298" s="258"/>
      <c r="B298" s="252" t="s">
        <v>101</v>
      </c>
      <c r="C298" s="60" t="s">
        <v>5</v>
      </c>
      <c r="D298" s="61"/>
      <c r="E298" s="39"/>
      <c r="F298" s="71" t="str">
        <f t="shared" si="31"/>
        <v/>
      </c>
    </row>
    <row r="299" spans="1:6" s="111" customFormat="1" ht="15">
      <c r="A299" s="258"/>
      <c r="B299" s="252" t="s">
        <v>102</v>
      </c>
      <c r="C299" s="60" t="s">
        <v>5</v>
      </c>
      <c r="D299" s="61"/>
      <c r="E299" s="39"/>
      <c r="F299" s="71" t="str">
        <f t="shared" si="31"/>
        <v/>
      </c>
    </row>
    <row r="300" spans="1:6" s="111" customFormat="1" ht="15">
      <c r="A300" s="258"/>
      <c r="B300" s="274" t="s">
        <v>512</v>
      </c>
      <c r="C300" s="60"/>
      <c r="D300" s="61"/>
      <c r="E300" s="39"/>
      <c r="F300" s="71" t="str">
        <f>IF(D300&gt;0,D300*E300,"")</f>
        <v/>
      </c>
    </row>
    <row r="301" spans="1:6" s="111" customFormat="1" ht="15">
      <c r="A301" s="258"/>
      <c r="B301" s="252" t="s">
        <v>373</v>
      </c>
      <c r="C301" s="60" t="s">
        <v>5</v>
      </c>
      <c r="D301" s="61"/>
      <c r="E301" s="39"/>
      <c r="F301" s="71" t="str">
        <f t="shared" ref="F301:F303" si="32">IF(D301&gt;0,D301*E301,"")</f>
        <v/>
      </c>
    </row>
    <row r="302" spans="1:6" s="111" customFormat="1" ht="15">
      <c r="A302" s="258"/>
      <c r="B302" s="252" t="s">
        <v>101</v>
      </c>
      <c r="C302" s="60" t="s">
        <v>5</v>
      </c>
      <c r="D302" s="61"/>
      <c r="E302" s="39"/>
      <c r="F302" s="71" t="str">
        <f t="shared" si="32"/>
        <v/>
      </c>
    </row>
    <row r="303" spans="1:6" s="111" customFormat="1" ht="15">
      <c r="A303" s="258"/>
      <c r="B303" s="252" t="s">
        <v>102</v>
      </c>
      <c r="C303" s="60" t="s">
        <v>5</v>
      </c>
      <c r="D303" s="61"/>
      <c r="E303" s="39"/>
      <c r="F303" s="71" t="str">
        <f t="shared" si="32"/>
        <v/>
      </c>
    </row>
    <row r="304" spans="1:6" s="111" customFormat="1" ht="15">
      <c r="A304" s="258"/>
      <c r="B304" s="274" t="s">
        <v>361</v>
      </c>
      <c r="C304" s="60"/>
      <c r="D304" s="61"/>
      <c r="E304" s="39"/>
      <c r="F304" s="71" t="str">
        <f>IF(D304&gt;0,D304*E304,"")</f>
        <v/>
      </c>
    </row>
    <row r="305" spans="1:6" s="111" customFormat="1" ht="15">
      <c r="A305" s="258"/>
      <c r="B305" s="252" t="s">
        <v>373</v>
      </c>
      <c r="C305" s="60" t="s">
        <v>5</v>
      </c>
      <c r="D305" s="61"/>
      <c r="E305" s="39"/>
      <c r="F305" s="71" t="str">
        <f t="shared" ref="F305:F307" si="33">IF(D305&gt;0,D305*E305,"")</f>
        <v/>
      </c>
    </row>
    <row r="306" spans="1:6" s="111" customFormat="1" ht="15">
      <c r="A306" s="258"/>
      <c r="B306" s="252" t="s">
        <v>101</v>
      </c>
      <c r="C306" s="60" t="s">
        <v>5</v>
      </c>
      <c r="D306" s="61"/>
      <c r="E306" s="39"/>
      <c r="F306" s="71" t="str">
        <f t="shared" si="33"/>
        <v/>
      </c>
    </row>
    <row r="307" spans="1:6" s="111" customFormat="1" ht="15">
      <c r="A307" s="258"/>
      <c r="B307" s="252" t="s">
        <v>362</v>
      </c>
      <c r="C307" s="60" t="s">
        <v>5</v>
      </c>
      <c r="D307" s="61"/>
      <c r="E307" s="39"/>
      <c r="F307" s="71" t="str">
        <f t="shared" si="33"/>
        <v/>
      </c>
    </row>
    <row r="308" spans="1:6" s="111" customFormat="1" ht="15">
      <c r="A308" s="258"/>
      <c r="B308" s="274" t="s">
        <v>371</v>
      </c>
      <c r="C308" s="60"/>
      <c r="D308" s="61"/>
      <c r="E308" s="39"/>
      <c r="F308" s="71" t="str">
        <f>IF(D308&gt;0,D308*E308,"")</f>
        <v/>
      </c>
    </row>
    <row r="309" spans="1:6" s="111" customFormat="1" ht="15">
      <c r="A309" s="258"/>
      <c r="B309" s="252" t="s">
        <v>372</v>
      </c>
      <c r="C309" s="60" t="s">
        <v>5</v>
      </c>
      <c r="D309" s="61"/>
      <c r="E309" s="39"/>
      <c r="F309" s="71" t="str">
        <f t="shared" ref="F309:F311" si="34">IF(D309&gt;0,D309*E309,"")</f>
        <v/>
      </c>
    </row>
    <row r="310" spans="1:6" s="111" customFormat="1" ht="15">
      <c r="A310" s="258"/>
      <c r="B310" s="252" t="s">
        <v>101</v>
      </c>
      <c r="C310" s="60" t="s">
        <v>5</v>
      </c>
      <c r="D310" s="61"/>
      <c r="E310" s="39"/>
      <c r="F310" s="71" t="str">
        <f t="shared" si="34"/>
        <v/>
      </c>
    </row>
    <row r="311" spans="1:6" s="111" customFormat="1" ht="15">
      <c r="A311" s="258"/>
      <c r="B311" s="252" t="s">
        <v>362</v>
      </c>
      <c r="C311" s="60" t="s">
        <v>5</v>
      </c>
      <c r="D311" s="61"/>
      <c r="E311" s="39"/>
      <c r="F311" s="71" t="str">
        <f t="shared" si="34"/>
        <v/>
      </c>
    </row>
    <row r="312" spans="1:6" s="111" customFormat="1" ht="15">
      <c r="A312" s="258"/>
      <c r="B312" s="274" t="s">
        <v>354</v>
      </c>
      <c r="C312" s="60"/>
      <c r="D312" s="61"/>
      <c r="E312" s="39"/>
      <c r="F312" s="71" t="str">
        <f t="shared" si="29"/>
        <v/>
      </c>
    </row>
    <row r="313" spans="1:6" s="111" customFormat="1" ht="15">
      <c r="A313" s="258"/>
      <c r="B313" s="252" t="s">
        <v>271</v>
      </c>
      <c r="C313" s="60" t="s">
        <v>5</v>
      </c>
      <c r="D313" s="61"/>
      <c r="E313" s="39"/>
      <c r="F313" s="71" t="str">
        <f t="shared" si="29"/>
        <v/>
      </c>
    </row>
    <row r="314" spans="1:6" s="111" customFormat="1" ht="15">
      <c r="A314" s="258"/>
      <c r="B314" s="252" t="s">
        <v>101</v>
      </c>
      <c r="C314" s="60" t="s">
        <v>5</v>
      </c>
      <c r="D314" s="61"/>
      <c r="E314" s="39"/>
      <c r="F314" s="71" t="str">
        <f t="shared" si="29"/>
        <v/>
      </c>
    </row>
    <row r="315" spans="1:6" s="111" customFormat="1" ht="15">
      <c r="A315" s="258"/>
      <c r="B315" s="252" t="s">
        <v>102</v>
      </c>
      <c r="C315" s="60" t="s">
        <v>5</v>
      </c>
      <c r="D315" s="61"/>
      <c r="E315" s="39"/>
      <c r="F315" s="71" t="str">
        <f>IF(D315&gt;0,D315*E315,"")</f>
        <v/>
      </c>
    </row>
    <row r="316" spans="1:6" s="111" customFormat="1" ht="15">
      <c r="A316" s="258"/>
      <c r="B316" s="274" t="s">
        <v>355</v>
      </c>
      <c r="C316" s="60"/>
      <c r="D316" s="61"/>
      <c r="E316" s="39"/>
      <c r="F316" s="71" t="str">
        <f>IF(D316&gt;0,D316*E316,"")</f>
        <v/>
      </c>
    </row>
    <row r="317" spans="1:6" s="111" customFormat="1" ht="15">
      <c r="A317" s="258"/>
      <c r="B317" s="252" t="s">
        <v>356</v>
      </c>
      <c r="C317" s="60" t="s">
        <v>5</v>
      </c>
      <c r="D317" s="61"/>
      <c r="E317" s="39"/>
      <c r="F317" s="71" t="str">
        <f t="shared" ref="F317:F321" si="35">IF(D317&gt;0,D317*E317,"")</f>
        <v/>
      </c>
    </row>
    <row r="318" spans="1:6" s="111" customFormat="1" ht="15">
      <c r="A318" s="258"/>
      <c r="B318" s="252" t="s">
        <v>101</v>
      </c>
      <c r="C318" s="60" t="s">
        <v>5</v>
      </c>
      <c r="D318" s="61"/>
      <c r="E318" s="39"/>
      <c r="F318" s="71" t="str">
        <f t="shared" si="35"/>
        <v/>
      </c>
    </row>
    <row r="319" spans="1:6" s="111" customFormat="1" ht="15">
      <c r="A319" s="258"/>
      <c r="B319" s="252" t="s">
        <v>102</v>
      </c>
      <c r="C319" s="60" t="s">
        <v>5</v>
      </c>
      <c r="D319" s="61"/>
      <c r="E319" s="39"/>
      <c r="F319" s="71" t="str">
        <f t="shared" si="35"/>
        <v/>
      </c>
    </row>
    <row r="320" spans="1:6" s="111" customFormat="1" ht="15">
      <c r="A320" s="258"/>
      <c r="B320" s="252" t="s">
        <v>357</v>
      </c>
      <c r="C320" s="60" t="s">
        <v>5</v>
      </c>
      <c r="D320" s="61"/>
      <c r="E320" s="39"/>
      <c r="F320" s="71" t="str">
        <f t="shared" si="35"/>
        <v/>
      </c>
    </row>
    <row r="321" spans="1:13" s="111" customFormat="1" ht="15">
      <c r="A321" s="258"/>
      <c r="B321" s="252" t="s">
        <v>358</v>
      </c>
      <c r="C321" s="60" t="s">
        <v>2</v>
      </c>
      <c r="D321" s="61"/>
      <c r="E321" s="39"/>
      <c r="F321" s="71" t="str">
        <f t="shared" si="35"/>
        <v/>
      </c>
    </row>
    <row r="322" spans="1:13" s="111" customFormat="1" ht="15">
      <c r="A322" s="258"/>
      <c r="B322" s="252"/>
      <c r="C322" s="60"/>
      <c r="D322" s="61"/>
      <c r="E322" s="39"/>
      <c r="F322" s="71"/>
    </row>
    <row r="323" spans="1:13" s="111" customFormat="1" ht="15">
      <c r="A323" s="258"/>
      <c r="B323" s="274" t="s">
        <v>359</v>
      </c>
      <c r="C323" s="60"/>
      <c r="D323" s="61"/>
      <c r="E323" s="39"/>
      <c r="F323" s="71" t="str">
        <f>IF(D323&gt;0,D323*E323,"")</f>
        <v/>
      </c>
    </row>
    <row r="324" spans="1:13" s="111" customFormat="1" ht="25.5">
      <c r="A324" s="258"/>
      <c r="B324" s="255" t="s">
        <v>356</v>
      </c>
      <c r="C324" s="60" t="s">
        <v>5</v>
      </c>
      <c r="D324" s="61"/>
      <c r="E324" s="39"/>
      <c r="F324" s="71" t="str">
        <f t="shared" ref="F324:F329" si="36">IF(D324&gt;0,D324*E324,"")</f>
        <v/>
      </c>
    </row>
    <row r="325" spans="1:13" s="111" customFormat="1" ht="15">
      <c r="A325" s="258"/>
      <c r="B325" s="252" t="s">
        <v>101</v>
      </c>
      <c r="C325" s="60" t="s">
        <v>5</v>
      </c>
      <c r="D325" s="61"/>
      <c r="E325" s="39"/>
      <c r="F325" s="71" t="str">
        <f t="shared" si="36"/>
        <v/>
      </c>
    </row>
    <row r="326" spans="1:13" s="111" customFormat="1" ht="15">
      <c r="A326" s="258"/>
      <c r="B326" s="252" t="s">
        <v>102</v>
      </c>
      <c r="C326" s="60" t="s">
        <v>5</v>
      </c>
      <c r="D326" s="61"/>
      <c r="E326" s="39"/>
      <c r="F326" s="71" t="str">
        <f t="shared" si="36"/>
        <v/>
      </c>
    </row>
    <row r="327" spans="1:13" s="111" customFormat="1" ht="15">
      <c r="A327" s="258"/>
      <c r="B327" s="252" t="s">
        <v>360</v>
      </c>
      <c r="C327" s="60" t="s">
        <v>5</v>
      </c>
      <c r="D327" s="61"/>
      <c r="E327" s="39"/>
      <c r="F327" s="71" t="str">
        <f t="shared" si="36"/>
        <v/>
      </c>
    </row>
    <row r="328" spans="1:13" s="140" customFormat="1" ht="14.25">
      <c r="A328" s="258"/>
      <c r="B328" s="252" t="s">
        <v>513</v>
      </c>
      <c r="C328" s="60" t="s">
        <v>5</v>
      </c>
      <c r="D328" s="61"/>
      <c r="E328" s="39"/>
      <c r="F328" s="71" t="str">
        <f t="shared" si="36"/>
        <v/>
      </c>
    </row>
    <row r="329" spans="1:13" s="140" customFormat="1" ht="14.25">
      <c r="A329" s="258"/>
      <c r="B329" s="252" t="s">
        <v>358</v>
      </c>
      <c r="C329" s="60" t="s">
        <v>2</v>
      </c>
      <c r="D329" s="61"/>
      <c r="E329" s="39"/>
      <c r="F329" s="71" t="str">
        <f t="shared" si="36"/>
        <v/>
      </c>
    </row>
    <row r="330" spans="1:13" s="131" customFormat="1" ht="15">
      <c r="A330" s="251"/>
      <c r="B330" s="270"/>
      <c r="C330" s="129"/>
      <c r="D330" s="129"/>
      <c r="E330" s="130"/>
      <c r="F330" s="139"/>
      <c r="G330" s="111"/>
      <c r="H330" s="111"/>
      <c r="I330" s="111"/>
      <c r="J330" s="111"/>
      <c r="K330" s="111"/>
      <c r="L330" s="111"/>
      <c r="M330" s="111"/>
    </row>
    <row r="331" spans="1:13" s="131" customFormat="1" ht="15">
      <c r="A331" s="271"/>
      <c r="B331" s="272" t="s">
        <v>391</v>
      </c>
      <c r="C331" s="136"/>
      <c r="D331" s="136"/>
      <c r="E331" s="137"/>
      <c r="F331" s="138">
        <f>SUM(F285:F330)</f>
        <v>0</v>
      </c>
      <c r="G331" s="111"/>
      <c r="H331" s="111"/>
      <c r="I331" s="111"/>
      <c r="J331" s="111"/>
      <c r="K331" s="111"/>
      <c r="L331" s="111"/>
      <c r="M331" s="111"/>
    </row>
    <row r="332" spans="1:13" s="131" customFormat="1" ht="15">
      <c r="A332" s="264" t="s">
        <v>392</v>
      </c>
      <c r="B332" s="236" t="s">
        <v>397</v>
      </c>
      <c r="C332" s="129"/>
      <c r="D332" s="129"/>
      <c r="E332" s="130"/>
      <c r="F332" s="71" t="str">
        <f t="shared" ref="F332:F339" si="37">IF(D332&gt;0,D332*E332,"")</f>
        <v/>
      </c>
      <c r="G332" s="127"/>
      <c r="H332" s="127"/>
      <c r="I332" s="127"/>
      <c r="J332" s="127"/>
      <c r="K332" s="127"/>
      <c r="L332" s="127"/>
      <c r="M332" s="127"/>
    </row>
    <row r="333" spans="1:13" s="131" customFormat="1" ht="15">
      <c r="A333" s="244"/>
      <c r="B333" s="265"/>
      <c r="C333" s="129"/>
      <c r="D333" s="129"/>
      <c r="E333" s="130"/>
      <c r="F333" s="71" t="str">
        <f t="shared" si="37"/>
        <v/>
      </c>
      <c r="G333" s="127"/>
      <c r="H333" s="127"/>
      <c r="I333" s="127"/>
      <c r="J333" s="127"/>
      <c r="K333" s="127"/>
      <c r="L333" s="127"/>
      <c r="M333" s="127"/>
    </row>
    <row r="334" spans="1:13" s="131" customFormat="1" ht="15">
      <c r="A334" s="251"/>
      <c r="B334" s="252" t="s">
        <v>393</v>
      </c>
      <c r="C334" s="129" t="s">
        <v>5</v>
      </c>
      <c r="D334" s="26"/>
      <c r="E334" s="27"/>
      <c r="F334" s="71" t="str">
        <f t="shared" si="37"/>
        <v/>
      </c>
      <c r="G334" s="127"/>
      <c r="H334" s="127"/>
      <c r="I334" s="127"/>
      <c r="J334" s="127"/>
      <c r="K334" s="127"/>
      <c r="L334" s="127"/>
      <c r="M334" s="127"/>
    </row>
    <row r="335" spans="1:13" s="131" customFormat="1" ht="15">
      <c r="A335" s="251"/>
      <c r="B335" s="252" t="s">
        <v>394</v>
      </c>
      <c r="C335" s="129" t="s">
        <v>5</v>
      </c>
      <c r="D335" s="26"/>
      <c r="E335" s="27"/>
      <c r="F335" s="71" t="str">
        <f t="shared" si="37"/>
        <v/>
      </c>
      <c r="G335" s="127"/>
      <c r="H335" s="127"/>
      <c r="I335" s="127"/>
      <c r="J335" s="127"/>
      <c r="K335" s="127"/>
      <c r="L335" s="127"/>
      <c r="M335" s="127"/>
    </row>
    <row r="336" spans="1:13" s="135" customFormat="1" ht="15">
      <c r="A336" s="251"/>
      <c r="B336" s="252" t="s">
        <v>399</v>
      </c>
      <c r="C336" s="129" t="s">
        <v>2</v>
      </c>
      <c r="D336" s="26"/>
      <c r="E336" s="27"/>
      <c r="F336" s="71" t="str">
        <f t="shared" si="37"/>
        <v/>
      </c>
      <c r="G336" s="111"/>
      <c r="H336" s="111"/>
      <c r="I336" s="111"/>
      <c r="J336" s="111"/>
      <c r="K336" s="111"/>
      <c r="L336" s="111"/>
      <c r="M336" s="111"/>
    </row>
    <row r="337" spans="1:13" s="131" customFormat="1" ht="15">
      <c r="A337" s="251"/>
      <c r="B337" s="252" t="s">
        <v>398</v>
      </c>
      <c r="C337" s="129" t="s">
        <v>1</v>
      </c>
      <c r="D337" s="26"/>
      <c r="E337" s="27"/>
      <c r="F337" s="71" t="str">
        <f t="shared" si="37"/>
        <v/>
      </c>
      <c r="G337" s="111"/>
      <c r="H337" s="111"/>
      <c r="I337" s="111"/>
      <c r="J337" s="111"/>
      <c r="K337" s="111"/>
      <c r="L337" s="111"/>
      <c r="M337" s="111"/>
    </row>
    <row r="338" spans="1:13" s="131" customFormat="1" ht="15">
      <c r="A338" s="267"/>
      <c r="B338" s="252" t="s">
        <v>395</v>
      </c>
      <c r="C338" s="129" t="s">
        <v>5</v>
      </c>
      <c r="D338" s="26"/>
      <c r="E338" s="27"/>
      <c r="F338" s="71" t="str">
        <f t="shared" si="37"/>
        <v/>
      </c>
      <c r="G338" s="127"/>
      <c r="H338" s="127"/>
      <c r="I338" s="127"/>
      <c r="J338" s="127"/>
      <c r="K338" s="127"/>
      <c r="L338" s="127"/>
      <c r="M338" s="127"/>
    </row>
    <row r="339" spans="1:13" s="110" customFormat="1" ht="15.75">
      <c r="A339" s="269"/>
      <c r="B339" s="270"/>
      <c r="C339" s="129"/>
      <c r="D339" s="129"/>
      <c r="E339" s="130"/>
      <c r="F339" s="71" t="str">
        <f t="shared" si="37"/>
        <v/>
      </c>
    </row>
    <row r="340" spans="1:13">
      <c r="A340" s="271"/>
      <c r="B340" s="272" t="s">
        <v>396</v>
      </c>
      <c r="C340" s="136"/>
      <c r="D340" s="136"/>
      <c r="E340" s="137"/>
      <c r="F340" s="138">
        <f>SUM(F334:F338)</f>
        <v>0</v>
      </c>
    </row>
    <row r="341" spans="1:13">
      <c r="A341" s="262"/>
      <c r="B341" s="263" t="s">
        <v>103</v>
      </c>
      <c r="C341" s="125"/>
      <c r="D341" s="125"/>
      <c r="E341" s="126"/>
      <c r="F341" s="106">
        <f>F331+F274+F284+F340</f>
        <v>0</v>
      </c>
    </row>
    <row r="342" spans="1:13">
      <c r="A342" s="128"/>
      <c r="B342" s="107"/>
      <c r="C342" s="12"/>
      <c r="D342" s="13"/>
      <c r="E342" s="14" t="s">
        <v>10</v>
      </c>
      <c r="F342" s="69"/>
    </row>
    <row r="343" spans="1:13">
      <c r="A343" s="32" t="s">
        <v>104</v>
      </c>
      <c r="B343" s="15" t="s">
        <v>11</v>
      </c>
      <c r="C343" s="12"/>
      <c r="D343" s="13"/>
      <c r="E343" s="14"/>
      <c r="F343" s="70" t="str">
        <f>IF(D343&gt;0,D343*E343,"")</f>
        <v/>
      </c>
    </row>
    <row r="344" spans="1:13">
      <c r="A344" s="249"/>
      <c r="B344" s="15"/>
      <c r="C344" s="12"/>
      <c r="D344" s="13"/>
      <c r="E344" s="14"/>
      <c r="F344" s="70" t="str">
        <f>IF(D344&gt;0,D344*E344,"")</f>
        <v/>
      </c>
    </row>
    <row r="345" spans="1:13">
      <c r="A345" s="32" t="s">
        <v>105</v>
      </c>
      <c r="B345" s="237" t="s">
        <v>323</v>
      </c>
      <c r="C345" s="12"/>
      <c r="D345" s="13"/>
      <c r="E345" s="14"/>
      <c r="F345" s="70"/>
    </row>
    <row r="346" spans="1:13">
      <c r="A346" s="249"/>
      <c r="B346" s="15"/>
      <c r="C346" s="12"/>
      <c r="D346" s="13"/>
      <c r="E346" s="14"/>
      <c r="F346" s="71" t="str">
        <f t="shared" ref="F346:F411" si="38">IF(D346&gt;0,D346*E346,"")</f>
        <v/>
      </c>
    </row>
    <row r="347" spans="1:13">
      <c r="A347" s="249"/>
      <c r="B347" s="15"/>
      <c r="C347" s="12"/>
      <c r="D347" s="13"/>
      <c r="E347" s="14"/>
      <c r="F347" s="71"/>
    </row>
    <row r="348" spans="1:13" ht="25.5">
      <c r="A348" s="249"/>
      <c r="B348" s="250" t="s">
        <v>324</v>
      </c>
      <c r="C348" s="12" t="s">
        <v>207</v>
      </c>
      <c r="D348" s="13"/>
      <c r="E348" s="14"/>
      <c r="F348" s="71" t="str">
        <f t="shared" si="38"/>
        <v/>
      </c>
    </row>
    <row r="349" spans="1:13">
      <c r="A349" s="249"/>
      <c r="B349" s="15"/>
      <c r="C349" s="12"/>
      <c r="D349" s="13"/>
      <c r="E349" s="14"/>
      <c r="F349" s="71" t="str">
        <f t="shared" si="38"/>
        <v/>
      </c>
    </row>
    <row r="350" spans="1:13">
      <c r="A350" s="249"/>
      <c r="B350" s="15" t="s">
        <v>370</v>
      </c>
      <c r="C350" s="12"/>
      <c r="D350" s="13"/>
      <c r="E350" s="14"/>
      <c r="F350" s="71" t="str">
        <f t="shared" si="38"/>
        <v/>
      </c>
    </row>
    <row r="351" spans="1:13">
      <c r="A351" s="249"/>
      <c r="B351" s="15"/>
      <c r="C351" s="12"/>
      <c r="D351" s="13"/>
      <c r="E351" s="14"/>
      <c r="F351" s="71" t="str">
        <f t="shared" si="38"/>
        <v/>
      </c>
    </row>
    <row r="352" spans="1:13">
      <c r="A352" s="249"/>
      <c r="B352" s="21" t="s">
        <v>224</v>
      </c>
      <c r="C352" s="12" t="s">
        <v>0</v>
      </c>
      <c r="D352" s="13"/>
      <c r="E352" s="14"/>
      <c r="F352" s="71" t="str">
        <f t="shared" si="38"/>
        <v/>
      </c>
    </row>
    <row r="353" spans="1:7">
      <c r="A353" s="249"/>
      <c r="B353" s="21"/>
      <c r="C353" s="12"/>
      <c r="D353" s="13"/>
      <c r="E353" s="14"/>
      <c r="F353" s="71" t="str">
        <f t="shared" si="38"/>
        <v/>
      </c>
      <c r="G353" s="142"/>
    </row>
    <row r="354" spans="1:7">
      <c r="A354" s="249"/>
      <c r="B354" s="21" t="s">
        <v>106</v>
      </c>
      <c r="C354" s="12"/>
      <c r="D354" s="13"/>
      <c r="E354" s="14"/>
      <c r="F354" s="71" t="str">
        <f t="shared" si="38"/>
        <v/>
      </c>
    </row>
    <row r="355" spans="1:7" s="143" customFormat="1">
      <c r="A355" s="249"/>
      <c r="B355" s="21" t="s">
        <v>107</v>
      </c>
      <c r="C355" s="12" t="s">
        <v>3</v>
      </c>
      <c r="D355" s="13"/>
      <c r="E355" s="14"/>
      <c r="F355" s="71" t="str">
        <f t="shared" si="38"/>
        <v/>
      </c>
    </row>
    <row r="356" spans="1:7">
      <c r="A356" s="249"/>
      <c r="B356" s="21"/>
      <c r="C356" s="12"/>
      <c r="D356" s="13"/>
      <c r="E356" s="14"/>
      <c r="F356" s="71" t="str">
        <f t="shared" si="38"/>
        <v/>
      </c>
    </row>
    <row r="357" spans="1:7">
      <c r="A357" s="275"/>
      <c r="B357" s="276" t="s">
        <v>108</v>
      </c>
      <c r="C357" s="12" t="s">
        <v>0</v>
      </c>
      <c r="D357" s="13"/>
      <c r="E357" s="14"/>
      <c r="F357" s="71" t="str">
        <f t="shared" si="38"/>
        <v/>
      </c>
    </row>
    <row r="358" spans="1:7">
      <c r="A358" s="249"/>
      <c r="B358" s="21"/>
      <c r="C358" s="12"/>
      <c r="D358" s="13"/>
      <c r="E358" s="14"/>
      <c r="F358" s="71" t="str">
        <f t="shared" si="38"/>
        <v/>
      </c>
    </row>
    <row r="359" spans="1:7">
      <c r="A359" s="249"/>
      <c r="B359" s="15" t="s">
        <v>384</v>
      </c>
      <c r="C359" s="12"/>
      <c r="D359" s="13"/>
      <c r="E359" s="14"/>
      <c r="F359" s="71" t="str">
        <f t="shared" si="38"/>
        <v/>
      </c>
    </row>
    <row r="360" spans="1:7">
      <c r="A360" s="249"/>
      <c r="B360" s="15"/>
      <c r="C360" s="12"/>
      <c r="D360" s="13"/>
      <c r="E360" s="14"/>
      <c r="F360" s="71" t="str">
        <f t="shared" si="38"/>
        <v/>
      </c>
    </row>
    <row r="361" spans="1:7" s="144" customFormat="1" ht="27.75" customHeight="1">
      <c r="A361" s="249"/>
      <c r="B361" s="21" t="s">
        <v>109</v>
      </c>
      <c r="C361" s="12" t="s">
        <v>1</v>
      </c>
      <c r="D361" s="13"/>
      <c r="E361" s="27"/>
      <c r="F361" s="71" t="str">
        <f t="shared" si="38"/>
        <v/>
      </c>
    </row>
    <row r="362" spans="1:7">
      <c r="A362" s="249"/>
      <c r="B362" s="21"/>
      <c r="C362" s="12"/>
      <c r="D362" s="13"/>
      <c r="E362" s="14"/>
      <c r="F362" s="71" t="str">
        <f t="shared" si="38"/>
        <v/>
      </c>
      <c r="G362" s="142"/>
    </row>
    <row r="363" spans="1:7">
      <c r="A363" s="277"/>
      <c r="B363" s="270" t="s">
        <v>110</v>
      </c>
      <c r="C363" s="129" t="s">
        <v>1</v>
      </c>
      <c r="D363" s="26"/>
      <c r="E363" s="27"/>
      <c r="F363" s="71" t="str">
        <f t="shared" si="38"/>
        <v/>
      </c>
      <c r="G363" s="142"/>
    </row>
    <row r="364" spans="1:7">
      <c r="A364" s="249"/>
      <c r="B364" s="21" t="s">
        <v>111</v>
      </c>
      <c r="C364" s="12" t="s">
        <v>3</v>
      </c>
      <c r="D364" s="13"/>
      <c r="E364" s="14"/>
      <c r="F364" s="71" t="str">
        <f t="shared" si="38"/>
        <v/>
      </c>
    </row>
    <row r="365" spans="1:7">
      <c r="A365" s="249"/>
      <c r="B365" s="21"/>
      <c r="C365" s="12"/>
      <c r="D365" s="13"/>
      <c r="E365" s="14"/>
      <c r="F365" s="71"/>
    </row>
    <row r="366" spans="1:7">
      <c r="A366" s="249"/>
      <c r="B366" s="21" t="s">
        <v>113</v>
      </c>
      <c r="C366" s="12" t="s">
        <v>4</v>
      </c>
      <c r="D366" s="13"/>
      <c r="E366" s="22"/>
      <c r="F366" s="71" t="str">
        <f t="shared" si="38"/>
        <v/>
      </c>
    </row>
    <row r="367" spans="1:7">
      <c r="A367" s="249"/>
      <c r="B367" s="21"/>
      <c r="C367" s="12"/>
      <c r="D367" s="13"/>
      <c r="E367" s="14"/>
      <c r="F367" s="71" t="str">
        <f t="shared" si="38"/>
        <v/>
      </c>
    </row>
    <row r="368" spans="1:7">
      <c r="A368" s="249"/>
      <c r="B368" s="21" t="s">
        <v>114</v>
      </c>
      <c r="C368" s="12" t="s">
        <v>5</v>
      </c>
      <c r="D368" s="13"/>
      <c r="E368" s="14"/>
      <c r="F368" s="71" t="str">
        <f t="shared" si="38"/>
        <v/>
      </c>
    </row>
    <row r="369" spans="1:6">
      <c r="A369" s="249"/>
      <c r="B369" s="21"/>
      <c r="C369" s="12"/>
      <c r="D369" s="13"/>
      <c r="E369" s="14"/>
      <c r="F369" s="71" t="str">
        <f t="shared" si="38"/>
        <v/>
      </c>
    </row>
    <row r="370" spans="1:6">
      <c r="A370" s="249"/>
      <c r="B370" s="278" t="s">
        <v>385</v>
      </c>
      <c r="C370" s="12"/>
      <c r="D370" s="13"/>
      <c r="E370" s="14"/>
      <c r="F370" s="71" t="str">
        <f t="shared" si="38"/>
        <v/>
      </c>
    </row>
    <row r="371" spans="1:6">
      <c r="A371" s="249"/>
      <c r="B371" s="250"/>
      <c r="C371" s="12"/>
      <c r="D371" s="13"/>
      <c r="E371" s="14"/>
      <c r="F371" s="71" t="str">
        <f t="shared" si="38"/>
        <v/>
      </c>
    </row>
    <row r="372" spans="1:6">
      <c r="A372" s="249"/>
      <c r="B372" s="250" t="s">
        <v>111</v>
      </c>
      <c r="C372" s="12" t="s">
        <v>3</v>
      </c>
      <c r="D372" s="13"/>
      <c r="E372" s="14"/>
      <c r="F372" s="71" t="str">
        <f t="shared" si="38"/>
        <v/>
      </c>
    </row>
    <row r="373" spans="1:6">
      <c r="A373" s="249"/>
      <c r="B373" s="250"/>
      <c r="C373" s="12"/>
      <c r="D373" s="13"/>
      <c r="E373" s="14"/>
      <c r="F373" s="71" t="str">
        <f t="shared" si="38"/>
        <v/>
      </c>
    </row>
    <row r="374" spans="1:6">
      <c r="A374" s="249"/>
      <c r="B374" s="250" t="s">
        <v>112</v>
      </c>
      <c r="C374" s="12"/>
      <c r="D374" s="13"/>
      <c r="E374" s="14"/>
      <c r="F374" s="71" t="str">
        <f t="shared" si="38"/>
        <v/>
      </c>
    </row>
    <row r="375" spans="1:6">
      <c r="A375" s="249"/>
      <c r="B375" s="250" t="s">
        <v>13</v>
      </c>
      <c r="C375" s="12" t="s">
        <v>2</v>
      </c>
      <c r="D375" s="13"/>
      <c r="E375" s="14"/>
      <c r="F375" s="71" t="str">
        <f t="shared" si="38"/>
        <v/>
      </c>
    </row>
    <row r="376" spans="1:6">
      <c r="A376" s="249"/>
      <c r="B376" s="250" t="s">
        <v>14</v>
      </c>
      <c r="C376" s="12" t="s">
        <v>2</v>
      </c>
      <c r="D376" s="13"/>
      <c r="E376" s="14"/>
      <c r="F376" s="71" t="str">
        <f t="shared" si="38"/>
        <v/>
      </c>
    </row>
    <row r="377" spans="1:6">
      <c r="A377" s="249"/>
      <c r="B377" s="250" t="s">
        <v>15</v>
      </c>
      <c r="C377" s="12" t="s">
        <v>2</v>
      </c>
      <c r="D377" s="13"/>
      <c r="E377" s="14"/>
      <c r="F377" s="71" t="str">
        <f t="shared" si="38"/>
        <v/>
      </c>
    </row>
    <row r="378" spans="1:6">
      <c r="A378" s="249"/>
      <c r="B378" s="250" t="s">
        <v>16</v>
      </c>
      <c r="C378" s="12" t="s">
        <v>2</v>
      </c>
      <c r="D378" s="13"/>
      <c r="E378" s="14"/>
      <c r="F378" s="71" t="str">
        <f t="shared" si="38"/>
        <v/>
      </c>
    </row>
    <row r="379" spans="1:6">
      <c r="A379" s="249"/>
      <c r="B379" s="250" t="s">
        <v>115</v>
      </c>
      <c r="C379" s="12" t="s">
        <v>2</v>
      </c>
      <c r="D379" s="13"/>
      <c r="E379" s="14"/>
      <c r="F379" s="71" t="str">
        <f t="shared" si="38"/>
        <v/>
      </c>
    </row>
    <row r="380" spans="1:6">
      <c r="A380" s="249"/>
      <c r="B380" s="250" t="s">
        <v>116</v>
      </c>
      <c r="C380" s="12" t="s">
        <v>2</v>
      </c>
      <c r="D380" s="13"/>
      <c r="E380" s="14"/>
      <c r="F380" s="71" t="str">
        <f t="shared" si="38"/>
        <v/>
      </c>
    </row>
    <row r="381" spans="1:6">
      <c r="A381" s="249"/>
      <c r="B381" s="250" t="s">
        <v>117</v>
      </c>
      <c r="C381" s="12" t="s">
        <v>2</v>
      </c>
      <c r="D381" s="13"/>
      <c r="E381" s="14"/>
      <c r="F381" s="71" t="str">
        <f t="shared" si="38"/>
        <v/>
      </c>
    </row>
    <row r="382" spans="1:6">
      <c r="A382" s="249"/>
      <c r="B382" s="250" t="s">
        <v>226</v>
      </c>
      <c r="C382" s="12" t="s">
        <v>2</v>
      </c>
      <c r="D382" s="13"/>
      <c r="E382" s="14"/>
      <c r="F382" s="71" t="str">
        <f t="shared" si="38"/>
        <v/>
      </c>
    </row>
    <row r="383" spans="1:6">
      <c r="A383" s="249"/>
      <c r="B383" s="250" t="s">
        <v>12</v>
      </c>
      <c r="C383" s="12" t="s">
        <v>2</v>
      </c>
      <c r="D383" s="13"/>
      <c r="E383" s="14"/>
      <c r="F383" s="71" t="str">
        <f t="shared" si="38"/>
        <v/>
      </c>
    </row>
    <row r="384" spans="1:6">
      <c r="A384" s="249"/>
      <c r="B384" s="250" t="s">
        <v>17</v>
      </c>
      <c r="C384" s="12" t="s">
        <v>2</v>
      </c>
      <c r="D384" s="13"/>
      <c r="E384" s="14"/>
      <c r="F384" s="71" t="str">
        <f t="shared" si="38"/>
        <v/>
      </c>
    </row>
    <row r="385" spans="1:6">
      <c r="A385" s="249"/>
      <c r="B385" s="250"/>
      <c r="C385" s="12"/>
      <c r="D385" s="13"/>
      <c r="E385" s="14"/>
      <c r="F385" s="71"/>
    </row>
    <row r="386" spans="1:6">
      <c r="A386" s="249"/>
      <c r="B386" s="279" t="s">
        <v>225</v>
      </c>
      <c r="C386" s="12"/>
      <c r="D386" s="13"/>
      <c r="E386" s="14"/>
      <c r="F386" s="71" t="str">
        <f t="shared" si="38"/>
        <v/>
      </c>
    </row>
    <row r="387" spans="1:6">
      <c r="A387" s="249"/>
      <c r="B387" s="279" t="s">
        <v>13</v>
      </c>
      <c r="C387" s="12" t="s">
        <v>2</v>
      </c>
      <c r="D387" s="13"/>
      <c r="E387" s="14"/>
      <c r="F387" s="71" t="str">
        <f t="shared" si="38"/>
        <v/>
      </c>
    </row>
    <row r="388" spans="1:6">
      <c r="A388" s="249"/>
      <c r="B388" s="279" t="s">
        <v>14</v>
      </c>
      <c r="C388" s="12" t="s">
        <v>2</v>
      </c>
      <c r="D388" s="13"/>
      <c r="E388" s="14"/>
      <c r="F388" s="71" t="str">
        <f t="shared" si="38"/>
        <v/>
      </c>
    </row>
    <row r="389" spans="1:6">
      <c r="A389" s="249"/>
      <c r="B389" s="279" t="s">
        <v>15</v>
      </c>
      <c r="C389" s="12" t="s">
        <v>2</v>
      </c>
      <c r="D389" s="13"/>
      <c r="E389" s="14"/>
      <c r="F389" s="71" t="str">
        <f t="shared" si="38"/>
        <v/>
      </c>
    </row>
    <row r="390" spans="1:6">
      <c r="A390" s="249"/>
      <c r="B390" s="279"/>
      <c r="C390" s="12"/>
      <c r="D390" s="13"/>
      <c r="E390" s="14"/>
      <c r="F390" s="71" t="str">
        <f t="shared" si="38"/>
        <v/>
      </c>
    </row>
    <row r="391" spans="1:6">
      <c r="A391" s="249"/>
      <c r="B391" s="250" t="s">
        <v>119</v>
      </c>
      <c r="C391" s="12" t="s">
        <v>6</v>
      </c>
      <c r="D391" s="13"/>
      <c r="E391" s="14"/>
      <c r="F391" s="71" t="str">
        <f t="shared" si="38"/>
        <v/>
      </c>
    </row>
    <row r="392" spans="1:6">
      <c r="A392" s="249"/>
      <c r="B392" s="250"/>
      <c r="C392" s="12"/>
      <c r="D392" s="13"/>
      <c r="E392" s="14"/>
      <c r="F392" s="71" t="str">
        <f t="shared" si="38"/>
        <v/>
      </c>
    </row>
    <row r="393" spans="1:6">
      <c r="A393" s="249"/>
      <c r="B393" s="250" t="s">
        <v>120</v>
      </c>
      <c r="C393" s="12"/>
      <c r="D393" s="13"/>
      <c r="E393" s="14"/>
      <c r="F393" s="71" t="str">
        <f t="shared" si="38"/>
        <v/>
      </c>
    </row>
    <row r="394" spans="1:6">
      <c r="A394" s="249"/>
      <c r="B394" s="250" t="s">
        <v>13</v>
      </c>
      <c r="C394" s="12" t="s">
        <v>5</v>
      </c>
      <c r="D394" s="145"/>
      <c r="E394" s="22"/>
      <c r="F394" s="71" t="str">
        <f t="shared" si="38"/>
        <v/>
      </c>
    </row>
    <row r="395" spans="1:6">
      <c r="A395" s="249"/>
      <c r="B395" s="250" t="s">
        <v>14</v>
      </c>
      <c r="C395" s="12" t="s">
        <v>5</v>
      </c>
      <c r="D395" s="145"/>
      <c r="E395" s="22"/>
      <c r="F395" s="71" t="str">
        <f t="shared" si="38"/>
        <v/>
      </c>
    </row>
    <row r="396" spans="1:6">
      <c r="A396" s="249"/>
      <c r="B396" s="250"/>
      <c r="C396" s="12"/>
      <c r="D396" s="13"/>
      <c r="E396" s="14"/>
      <c r="F396" s="71" t="str">
        <f t="shared" si="38"/>
        <v/>
      </c>
    </row>
    <row r="397" spans="1:6">
      <c r="A397" s="249"/>
      <c r="B397" s="250" t="s">
        <v>228</v>
      </c>
      <c r="C397" s="12"/>
      <c r="D397" s="13"/>
      <c r="E397" s="14"/>
      <c r="F397" s="71" t="str">
        <f t="shared" si="38"/>
        <v/>
      </c>
    </row>
    <row r="398" spans="1:6">
      <c r="A398" s="249"/>
      <c r="B398" s="250" t="s">
        <v>15</v>
      </c>
      <c r="C398" s="12" t="s">
        <v>5</v>
      </c>
      <c r="D398" s="145"/>
      <c r="E398" s="22"/>
      <c r="F398" s="71" t="str">
        <f t="shared" si="38"/>
        <v/>
      </c>
    </row>
    <row r="399" spans="1:6">
      <c r="A399" s="249"/>
      <c r="B399" s="250"/>
      <c r="C399" s="12"/>
      <c r="D399" s="145"/>
      <c r="E399" s="22"/>
      <c r="F399" s="71"/>
    </row>
    <row r="400" spans="1:6">
      <c r="A400" s="249"/>
      <c r="B400" s="250" t="s">
        <v>319</v>
      </c>
      <c r="C400" s="12"/>
      <c r="D400" s="13"/>
      <c r="E400" s="14"/>
      <c r="F400" s="71" t="str">
        <f t="shared" si="38"/>
        <v/>
      </c>
    </row>
    <row r="401" spans="1:6">
      <c r="A401" s="249"/>
      <c r="B401" s="250" t="s">
        <v>316</v>
      </c>
      <c r="C401" s="12" t="s">
        <v>5</v>
      </c>
      <c r="D401" s="145"/>
      <c r="E401" s="22"/>
      <c r="F401" s="71" t="str">
        <f t="shared" si="38"/>
        <v/>
      </c>
    </row>
    <row r="402" spans="1:6">
      <c r="A402" s="249"/>
      <c r="B402" s="250"/>
      <c r="C402" s="12"/>
      <c r="D402" s="145"/>
      <c r="E402" s="22"/>
      <c r="F402" s="71" t="str">
        <f t="shared" si="38"/>
        <v/>
      </c>
    </row>
    <row r="403" spans="1:6">
      <c r="A403" s="249"/>
      <c r="B403" s="250" t="s">
        <v>229</v>
      </c>
      <c r="C403" s="12"/>
      <c r="D403" s="13"/>
      <c r="E403" s="1"/>
      <c r="F403" s="71" t="str">
        <f t="shared" si="38"/>
        <v/>
      </c>
    </row>
    <row r="404" spans="1:6">
      <c r="A404" s="249"/>
      <c r="B404" s="250" t="s">
        <v>317</v>
      </c>
      <c r="C404" s="12" t="s">
        <v>5</v>
      </c>
      <c r="D404" s="145"/>
      <c r="E404" s="22"/>
      <c r="F404" s="71" t="str">
        <f t="shared" si="38"/>
        <v/>
      </c>
    </row>
    <row r="405" spans="1:6">
      <c r="A405" s="249"/>
      <c r="B405" s="250" t="s">
        <v>318</v>
      </c>
      <c r="C405" s="12" t="s">
        <v>5</v>
      </c>
      <c r="D405" s="145"/>
      <c r="E405" s="22"/>
      <c r="F405" s="71" t="str">
        <f t="shared" si="38"/>
        <v/>
      </c>
    </row>
    <row r="406" spans="1:6">
      <c r="A406" s="249"/>
      <c r="B406" s="250"/>
      <c r="C406" s="12"/>
      <c r="D406" s="145"/>
      <c r="E406" s="22"/>
      <c r="F406" s="71"/>
    </row>
    <row r="407" spans="1:6">
      <c r="A407" s="249"/>
      <c r="B407" s="250" t="s">
        <v>121</v>
      </c>
      <c r="C407" s="12"/>
      <c r="D407" s="145"/>
      <c r="E407" s="22"/>
      <c r="F407" s="71" t="str">
        <f t="shared" si="38"/>
        <v/>
      </c>
    </row>
    <row r="408" spans="1:6">
      <c r="A408" s="249"/>
      <c r="B408" s="250" t="s">
        <v>320</v>
      </c>
      <c r="C408" s="12" t="s">
        <v>5</v>
      </c>
      <c r="D408" s="13"/>
      <c r="E408" s="22"/>
      <c r="F408" s="71" t="str">
        <f t="shared" si="38"/>
        <v/>
      </c>
    </row>
    <row r="409" spans="1:6">
      <c r="A409" s="249"/>
      <c r="B409" s="250" t="s">
        <v>321</v>
      </c>
      <c r="C409" s="12" t="s">
        <v>5</v>
      </c>
      <c r="D409" s="13"/>
      <c r="E409" s="22"/>
      <c r="F409" s="71" t="str">
        <f t="shared" si="38"/>
        <v/>
      </c>
    </row>
    <row r="410" spans="1:6">
      <c r="A410" s="249"/>
      <c r="B410" s="250" t="s">
        <v>19</v>
      </c>
      <c r="C410" s="12" t="s">
        <v>5</v>
      </c>
      <c r="D410" s="13"/>
      <c r="E410" s="22"/>
      <c r="F410" s="71" t="str">
        <f t="shared" si="38"/>
        <v/>
      </c>
    </row>
    <row r="411" spans="1:6">
      <c r="A411" s="249"/>
      <c r="B411" s="250"/>
      <c r="C411" s="12"/>
      <c r="D411" s="13"/>
      <c r="E411" s="22"/>
      <c r="F411" s="71" t="str">
        <f t="shared" si="38"/>
        <v/>
      </c>
    </row>
    <row r="412" spans="1:6">
      <c r="A412" s="249"/>
      <c r="B412" s="250"/>
      <c r="C412" s="12"/>
      <c r="D412" s="13"/>
      <c r="E412" s="14"/>
      <c r="F412" s="71" t="str">
        <f t="shared" ref="F412:F473" si="39">IF(D412&gt;0,D412*E412,"")</f>
        <v/>
      </c>
    </row>
    <row r="413" spans="1:6">
      <c r="A413" s="249"/>
      <c r="B413" s="250" t="s">
        <v>500</v>
      </c>
      <c r="C413" s="12"/>
      <c r="D413" s="13"/>
      <c r="E413" s="14"/>
      <c r="F413" s="71" t="str">
        <f t="shared" si="39"/>
        <v/>
      </c>
    </row>
    <row r="414" spans="1:6">
      <c r="A414" s="249"/>
      <c r="B414" s="250" t="s">
        <v>501</v>
      </c>
      <c r="C414" s="12" t="s">
        <v>5</v>
      </c>
      <c r="D414" s="145"/>
      <c r="E414" s="22"/>
      <c r="F414" s="71" t="str">
        <f t="shared" si="39"/>
        <v/>
      </c>
    </row>
    <row r="415" spans="1:6">
      <c r="A415" s="249"/>
      <c r="B415" s="250"/>
      <c r="C415" s="12"/>
      <c r="D415" s="145"/>
      <c r="E415" s="22"/>
      <c r="F415" s="71" t="str">
        <f t="shared" si="39"/>
        <v/>
      </c>
    </row>
    <row r="416" spans="1:6">
      <c r="A416" s="249"/>
      <c r="B416" s="21" t="s">
        <v>502</v>
      </c>
      <c r="C416" s="12" t="s">
        <v>5</v>
      </c>
      <c r="D416" s="145"/>
      <c r="E416" s="22"/>
      <c r="F416" s="71" t="str">
        <f t="shared" si="39"/>
        <v/>
      </c>
    </row>
    <row r="417" spans="1:6">
      <c r="A417" s="249"/>
      <c r="B417" s="21"/>
      <c r="C417" s="12"/>
      <c r="D417" s="145"/>
      <c r="E417" s="22"/>
      <c r="F417" s="71"/>
    </row>
    <row r="418" spans="1:6">
      <c r="A418" s="249"/>
      <c r="B418" s="21" t="s">
        <v>230</v>
      </c>
      <c r="C418" s="12" t="s">
        <v>5</v>
      </c>
      <c r="D418" s="145"/>
      <c r="E418" s="22"/>
      <c r="F418" s="71" t="str">
        <f t="shared" ref="F418" si="40">IF(D418&gt;0,D418*E418,"")</f>
        <v/>
      </c>
    </row>
    <row r="419" spans="1:6">
      <c r="A419" s="249"/>
      <c r="B419" s="21"/>
      <c r="C419" s="12"/>
      <c r="D419" s="145"/>
      <c r="E419" s="22"/>
      <c r="F419" s="71"/>
    </row>
    <row r="420" spans="1:6">
      <c r="A420" s="249"/>
      <c r="B420" s="278" t="s">
        <v>386</v>
      </c>
      <c r="C420" s="12"/>
      <c r="D420" s="13"/>
      <c r="E420" s="14"/>
      <c r="F420" s="71" t="str">
        <f t="shared" si="39"/>
        <v/>
      </c>
    </row>
    <row r="421" spans="1:6">
      <c r="A421" s="249"/>
      <c r="B421" s="250"/>
      <c r="C421" s="12"/>
      <c r="D421" s="13"/>
      <c r="F421" s="71" t="str">
        <f t="shared" si="39"/>
        <v/>
      </c>
    </row>
    <row r="422" spans="1:6">
      <c r="A422" s="249"/>
      <c r="B422" s="250" t="s">
        <v>123</v>
      </c>
      <c r="C422" s="12" t="s">
        <v>5</v>
      </c>
      <c r="D422" s="13"/>
      <c r="E422" s="14"/>
      <c r="F422" s="71" t="str">
        <f t="shared" si="39"/>
        <v/>
      </c>
    </row>
    <row r="423" spans="1:6">
      <c r="A423" s="249"/>
      <c r="B423" s="250"/>
      <c r="C423" s="12"/>
      <c r="D423" s="13"/>
      <c r="E423" s="14"/>
      <c r="F423" s="71" t="str">
        <f t="shared" si="39"/>
        <v/>
      </c>
    </row>
    <row r="424" spans="1:6">
      <c r="A424" s="249"/>
      <c r="B424" s="250" t="s">
        <v>229</v>
      </c>
      <c r="C424" s="12"/>
      <c r="D424" s="13"/>
      <c r="E424" s="1"/>
      <c r="F424" s="71" t="str">
        <f t="shared" si="39"/>
        <v/>
      </c>
    </row>
    <row r="425" spans="1:6">
      <c r="A425" s="249"/>
      <c r="B425" s="250" t="s">
        <v>317</v>
      </c>
      <c r="C425" s="12" t="s">
        <v>5</v>
      </c>
      <c r="D425" s="145"/>
      <c r="E425" s="22"/>
      <c r="F425" s="71" t="str">
        <f t="shared" si="39"/>
        <v/>
      </c>
    </row>
    <row r="426" spans="1:6">
      <c r="A426" s="249"/>
      <c r="B426" s="250" t="s">
        <v>318</v>
      </c>
      <c r="C426" s="12" t="s">
        <v>5</v>
      </c>
      <c r="D426" s="145"/>
      <c r="E426" s="22"/>
      <c r="F426" s="71" t="str">
        <f t="shared" si="39"/>
        <v/>
      </c>
    </row>
    <row r="427" spans="1:6">
      <c r="A427" s="249"/>
      <c r="B427" s="250"/>
      <c r="C427" s="12"/>
      <c r="D427" s="145"/>
      <c r="E427" s="22"/>
      <c r="F427" s="71"/>
    </row>
    <row r="428" spans="1:6">
      <c r="A428" s="249"/>
      <c r="B428" s="250" t="s">
        <v>322</v>
      </c>
      <c r="C428" s="12"/>
      <c r="D428" s="13"/>
      <c r="E428" s="14"/>
      <c r="F428" s="71" t="str">
        <f t="shared" si="39"/>
        <v/>
      </c>
    </row>
    <row r="429" spans="1:6">
      <c r="A429" s="249"/>
      <c r="B429" s="250" t="s">
        <v>320</v>
      </c>
      <c r="C429" s="12" t="s">
        <v>5</v>
      </c>
      <c r="D429" s="13"/>
      <c r="E429" s="22"/>
      <c r="F429" s="71" t="str">
        <f t="shared" si="39"/>
        <v/>
      </c>
    </row>
    <row r="430" spans="1:6" s="111" customFormat="1" ht="15">
      <c r="A430" s="249"/>
      <c r="B430" s="250" t="s">
        <v>321</v>
      </c>
      <c r="C430" s="12" t="s">
        <v>5</v>
      </c>
      <c r="D430" s="13"/>
      <c r="E430" s="22"/>
      <c r="F430" s="71" t="str">
        <f t="shared" si="39"/>
        <v/>
      </c>
    </row>
    <row r="431" spans="1:6" s="148" customFormat="1" ht="15">
      <c r="A431" s="249"/>
      <c r="B431" s="250" t="s">
        <v>19</v>
      </c>
      <c r="C431" s="12" t="s">
        <v>5</v>
      </c>
      <c r="D431" s="13"/>
      <c r="E431" s="22"/>
      <c r="F431" s="71" t="str">
        <f t="shared" si="39"/>
        <v/>
      </c>
    </row>
    <row r="432" spans="1:6" s="148" customFormat="1" ht="15">
      <c r="A432" s="249"/>
      <c r="B432" s="252"/>
      <c r="C432" s="60"/>
      <c r="D432" s="61"/>
      <c r="E432" s="39"/>
      <c r="F432" s="71" t="str">
        <f t="shared" si="39"/>
        <v/>
      </c>
    </row>
    <row r="433" spans="1:6" s="148" customFormat="1" ht="15">
      <c r="A433" s="275"/>
      <c r="B433" s="250" t="s">
        <v>120</v>
      </c>
      <c r="C433" s="146"/>
      <c r="D433" s="145"/>
      <c r="E433" s="147"/>
      <c r="F433" s="71" t="str">
        <f t="shared" si="39"/>
        <v/>
      </c>
    </row>
    <row r="434" spans="1:6" s="111" customFormat="1" ht="15">
      <c r="A434" s="275"/>
      <c r="B434" s="250" t="s">
        <v>13</v>
      </c>
      <c r="C434" s="60" t="s">
        <v>5</v>
      </c>
      <c r="D434" s="145"/>
      <c r="E434" s="147"/>
      <c r="F434" s="71" t="str">
        <f t="shared" si="39"/>
        <v/>
      </c>
    </row>
    <row r="435" spans="1:6">
      <c r="A435" s="275"/>
      <c r="B435" s="250" t="s">
        <v>14</v>
      </c>
      <c r="C435" s="60" t="s">
        <v>5</v>
      </c>
      <c r="D435" s="145"/>
      <c r="E435" s="22"/>
      <c r="F435" s="71" t="str">
        <f t="shared" si="39"/>
        <v/>
      </c>
    </row>
    <row r="436" spans="1:6">
      <c r="A436" s="249"/>
      <c r="B436" s="252"/>
      <c r="C436" s="60"/>
      <c r="D436" s="61"/>
      <c r="E436" s="39"/>
      <c r="F436" s="71" t="str">
        <f t="shared" si="39"/>
        <v/>
      </c>
    </row>
    <row r="437" spans="1:6">
      <c r="A437" s="249"/>
      <c r="B437" s="250" t="s">
        <v>122</v>
      </c>
      <c r="C437" s="12"/>
      <c r="D437" s="13"/>
      <c r="E437" s="14"/>
      <c r="F437" s="71" t="str">
        <f t="shared" si="39"/>
        <v/>
      </c>
    </row>
    <row r="438" spans="1:6">
      <c r="A438" s="249"/>
      <c r="B438" s="250" t="s">
        <v>15</v>
      </c>
      <c r="C438" s="12" t="s">
        <v>5</v>
      </c>
      <c r="D438" s="13"/>
      <c r="E438" s="14"/>
      <c r="F438" s="71" t="str">
        <f t="shared" si="39"/>
        <v/>
      </c>
    </row>
    <row r="439" spans="1:6">
      <c r="A439" s="249"/>
      <c r="B439" s="250"/>
      <c r="C439" s="12"/>
      <c r="D439" s="13"/>
      <c r="E439" s="14"/>
      <c r="F439" s="71" t="str">
        <f t="shared" si="39"/>
        <v/>
      </c>
    </row>
    <row r="440" spans="1:6">
      <c r="A440" s="249"/>
      <c r="B440" s="250" t="s">
        <v>500</v>
      </c>
      <c r="C440" s="12"/>
      <c r="D440" s="13"/>
      <c r="E440" s="14"/>
      <c r="F440" s="71" t="str">
        <f t="shared" si="39"/>
        <v/>
      </c>
    </row>
    <row r="441" spans="1:6">
      <c r="A441" s="249"/>
      <c r="B441" s="250" t="s">
        <v>501</v>
      </c>
      <c r="C441" s="12" t="s">
        <v>5</v>
      </c>
      <c r="D441" s="145"/>
      <c r="E441" s="22"/>
      <c r="F441" s="71" t="str">
        <f t="shared" si="39"/>
        <v/>
      </c>
    </row>
    <row r="442" spans="1:6">
      <c r="A442" s="249"/>
      <c r="B442" s="250"/>
      <c r="C442" s="12"/>
      <c r="D442" s="13"/>
      <c r="E442" s="14"/>
      <c r="F442" s="71" t="str">
        <f t="shared" si="39"/>
        <v/>
      </c>
    </row>
    <row r="443" spans="1:6">
      <c r="A443" s="249"/>
      <c r="B443" s="21" t="s">
        <v>111</v>
      </c>
      <c r="C443" s="12" t="s">
        <v>3</v>
      </c>
      <c r="D443" s="13"/>
      <c r="E443" s="14"/>
      <c r="F443" s="71" t="str">
        <f t="shared" si="39"/>
        <v/>
      </c>
    </row>
    <row r="444" spans="1:6">
      <c r="A444" s="249"/>
      <c r="B444" s="250"/>
      <c r="C444" s="12"/>
      <c r="D444" s="13"/>
      <c r="E444" s="14"/>
      <c r="F444" s="71" t="str">
        <f t="shared" si="39"/>
        <v/>
      </c>
    </row>
    <row r="445" spans="1:6">
      <c r="A445" s="249"/>
      <c r="B445" s="250" t="s">
        <v>124</v>
      </c>
      <c r="C445" s="12"/>
      <c r="D445" s="13"/>
      <c r="E445" s="14"/>
      <c r="F445" s="71" t="str">
        <f t="shared" si="39"/>
        <v/>
      </c>
    </row>
    <row r="446" spans="1:6">
      <c r="A446" s="249"/>
      <c r="B446" s="250" t="s">
        <v>125</v>
      </c>
      <c r="C446" s="12" t="s">
        <v>2</v>
      </c>
      <c r="D446" s="13"/>
      <c r="E446" s="14"/>
      <c r="F446" s="71" t="str">
        <f t="shared" si="39"/>
        <v/>
      </c>
    </row>
    <row r="447" spans="1:6">
      <c r="A447" s="249"/>
      <c r="B447" s="250" t="s">
        <v>126</v>
      </c>
      <c r="C447" s="12" t="s">
        <v>2</v>
      </c>
      <c r="D447" s="13"/>
      <c r="E447" s="14"/>
      <c r="F447" s="71" t="str">
        <f t="shared" si="39"/>
        <v/>
      </c>
    </row>
    <row r="448" spans="1:6">
      <c r="A448" s="249"/>
      <c r="B448" s="250" t="s">
        <v>127</v>
      </c>
      <c r="C448" s="12" t="s">
        <v>2</v>
      </c>
      <c r="D448" s="13"/>
      <c r="E448" s="14"/>
      <c r="F448" s="71" t="str">
        <f t="shared" si="39"/>
        <v/>
      </c>
    </row>
    <row r="449" spans="1:6">
      <c r="A449" s="249"/>
      <c r="B449" s="250" t="s">
        <v>128</v>
      </c>
      <c r="C449" s="12" t="s">
        <v>2</v>
      </c>
      <c r="D449" s="13"/>
      <c r="E449" s="14"/>
      <c r="F449" s="71" t="str">
        <f t="shared" si="39"/>
        <v/>
      </c>
    </row>
    <row r="450" spans="1:6">
      <c r="A450" s="249"/>
      <c r="B450" s="250" t="s">
        <v>129</v>
      </c>
      <c r="C450" s="12" t="s">
        <v>2</v>
      </c>
      <c r="D450" s="13"/>
      <c r="E450" s="14"/>
      <c r="F450" s="71" t="str">
        <f t="shared" si="39"/>
        <v/>
      </c>
    </row>
    <row r="451" spans="1:6">
      <c r="A451" s="249"/>
      <c r="B451" s="250" t="s">
        <v>130</v>
      </c>
      <c r="C451" s="12" t="s">
        <v>2</v>
      </c>
      <c r="D451" s="13"/>
      <c r="E451" s="14"/>
      <c r="F451" s="71" t="str">
        <f t="shared" si="39"/>
        <v/>
      </c>
    </row>
    <row r="452" spans="1:6">
      <c r="A452" s="249"/>
      <c r="B452" s="250" t="s">
        <v>131</v>
      </c>
      <c r="C452" s="12" t="s">
        <v>2</v>
      </c>
      <c r="D452" s="13"/>
      <c r="E452" s="14"/>
      <c r="F452" s="71" t="str">
        <f t="shared" si="39"/>
        <v/>
      </c>
    </row>
    <row r="453" spans="1:6">
      <c r="A453" s="249"/>
      <c r="B453" s="250" t="s">
        <v>388</v>
      </c>
      <c r="C453" s="12" t="s">
        <v>2</v>
      </c>
      <c r="D453" s="13"/>
      <c r="E453" s="14"/>
      <c r="F453" s="71" t="str">
        <f t="shared" si="39"/>
        <v/>
      </c>
    </row>
    <row r="454" spans="1:6">
      <c r="A454" s="249"/>
      <c r="B454" s="250"/>
      <c r="C454" s="12"/>
      <c r="D454" s="13"/>
      <c r="E454" s="14"/>
      <c r="F454" s="71" t="str">
        <f t="shared" si="39"/>
        <v/>
      </c>
    </row>
    <row r="455" spans="1:6">
      <c r="A455" s="249"/>
      <c r="B455" s="250" t="s">
        <v>118</v>
      </c>
      <c r="C455" s="12"/>
      <c r="D455" s="13"/>
      <c r="E455" s="14"/>
      <c r="F455" s="71" t="str">
        <f t="shared" si="39"/>
        <v/>
      </c>
    </row>
    <row r="456" spans="1:6">
      <c r="A456" s="249"/>
      <c r="B456" s="279" t="s">
        <v>13</v>
      </c>
      <c r="C456" s="12" t="s">
        <v>2</v>
      </c>
      <c r="D456" s="13"/>
      <c r="E456" s="14"/>
      <c r="F456" s="71" t="str">
        <f t="shared" si="39"/>
        <v/>
      </c>
    </row>
    <row r="457" spans="1:6">
      <c r="A457" s="249"/>
      <c r="B457" s="279" t="s">
        <v>14</v>
      </c>
      <c r="C457" s="12" t="s">
        <v>2</v>
      </c>
      <c r="D457" s="13"/>
      <c r="E457" s="14"/>
      <c r="F457" s="71" t="str">
        <f t="shared" si="39"/>
        <v/>
      </c>
    </row>
    <row r="458" spans="1:6">
      <c r="A458" s="249"/>
      <c r="B458" s="279" t="s">
        <v>15</v>
      </c>
      <c r="C458" s="12" t="s">
        <v>2</v>
      </c>
      <c r="D458" s="13"/>
      <c r="E458" s="14"/>
      <c r="F458" s="71" t="str">
        <f t="shared" si="39"/>
        <v/>
      </c>
    </row>
    <row r="459" spans="1:6">
      <c r="A459" s="249"/>
      <c r="B459" s="250"/>
      <c r="C459" s="12"/>
      <c r="D459" s="13"/>
      <c r="E459" s="14"/>
      <c r="F459" s="71" t="str">
        <f t="shared" si="39"/>
        <v/>
      </c>
    </row>
    <row r="460" spans="1:6">
      <c r="A460" s="249"/>
      <c r="B460" s="21" t="s">
        <v>230</v>
      </c>
      <c r="C460" s="12" t="s">
        <v>5</v>
      </c>
      <c r="D460" s="145"/>
      <c r="E460" s="22"/>
      <c r="F460" s="71" t="str">
        <f t="shared" si="39"/>
        <v/>
      </c>
    </row>
    <row r="461" spans="1:6">
      <c r="A461" s="249"/>
      <c r="B461" s="21"/>
      <c r="C461" s="12"/>
      <c r="D461" s="145"/>
      <c r="E461" s="22"/>
      <c r="F461" s="71"/>
    </row>
    <row r="462" spans="1:6" ht="14.1" customHeight="1">
      <c r="A462" s="249"/>
      <c r="B462" s="278" t="s">
        <v>387</v>
      </c>
      <c r="C462" s="12"/>
      <c r="D462" s="13"/>
      <c r="E462" s="14"/>
      <c r="F462" s="71" t="str">
        <f t="shared" si="39"/>
        <v/>
      </c>
    </row>
    <row r="463" spans="1:6">
      <c r="A463" s="249"/>
      <c r="B463" s="250"/>
      <c r="C463" s="12"/>
      <c r="D463" s="13"/>
      <c r="E463" s="14"/>
      <c r="F463" s="71" t="str">
        <f t="shared" si="39"/>
        <v/>
      </c>
    </row>
    <row r="464" spans="1:6">
      <c r="A464" s="249"/>
      <c r="B464" s="21" t="s">
        <v>111</v>
      </c>
      <c r="C464" s="12" t="s">
        <v>3</v>
      </c>
      <c r="D464" s="13"/>
      <c r="E464" s="14"/>
      <c r="F464" s="71" t="str">
        <f t="shared" si="39"/>
        <v/>
      </c>
    </row>
    <row r="465" spans="1:6">
      <c r="A465" s="249"/>
      <c r="B465" s="21"/>
      <c r="C465" s="12"/>
      <c r="D465" s="13"/>
      <c r="E465" s="14"/>
      <c r="F465" s="71" t="str">
        <f t="shared" si="39"/>
        <v/>
      </c>
    </row>
    <row r="466" spans="1:6">
      <c r="A466" s="249"/>
      <c r="B466" s="250" t="s">
        <v>132</v>
      </c>
      <c r="C466" s="12" t="s">
        <v>6</v>
      </c>
      <c r="D466" s="13"/>
      <c r="E466" s="14"/>
      <c r="F466" s="71" t="str">
        <f t="shared" si="39"/>
        <v/>
      </c>
    </row>
    <row r="467" spans="1:6">
      <c r="A467" s="249"/>
      <c r="B467" s="21"/>
      <c r="C467" s="12"/>
      <c r="D467" s="13"/>
      <c r="E467" s="14"/>
      <c r="F467" s="71" t="str">
        <f t="shared" si="39"/>
        <v/>
      </c>
    </row>
    <row r="468" spans="1:6">
      <c r="A468" s="249"/>
      <c r="B468" s="276" t="s">
        <v>133</v>
      </c>
      <c r="C468" s="12" t="s">
        <v>28</v>
      </c>
      <c r="D468" s="13"/>
      <c r="E468" s="14"/>
      <c r="F468" s="71" t="str">
        <f t="shared" si="39"/>
        <v/>
      </c>
    </row>
    <row r="469" spans="1:6">
      <c r="A469" s="249"/>
      <c r="B469" s="250"/>
      <c r="C469" s="12"/>
      <c r="D469" s="13"/>
      <c r="E469" s="14"/>
      <c r="F469" s="71" t="str">
        <f t="shared" si="39"/>
        <v/>
      </c>
    </row>
    <row r="470" spans="1:6" ht="25.5">
      <c r="A470" s="249"/>
      <c r="B470" s="250" t="s">
        <v>227</v>
      </c>
      <c r="C470" s="12" t="s">
        <v>3</v>
      </c>
      <c r="D470" s="13"/>
      <c r="E470" s="14"/>
      <c r="F470" s="71" t="str">
        <f t="shared" si="39"/>
        <v/>
      </c>
    </row>
    <row r="471" spans="1:6">
      <c r="A471" s="249"/>
      <c r="B471" s="250" t="s">
        <v>60</v>
      </c>
      <c r="C471" s="12"/>
      <c r="D471" s="13"/>
      <c r="E471" s="14"/>
      <c r="F471" s="71" t="str">
        <f t="shared" si="39"/>
        <v/>
      </c>
    </row>
    <row r="472" spans="1:6">
      <c r="A472" s="249"/>
      <c r="B472" s="278" t="s">
        <v>437</v>
      </c>
      <c r="C472" s="12"/>
      <c r="D472" s="13"/>
      <c r="E472" s="14"/>
      <c r="F472" s="71" t="str">
        <f t="shared" si="39"/>
        <v/>
      </c>
    </row>
    <row r="473" spans="1:6">
      <c r="A473" s="249"/>
      <c r="B473" s="250"/>
      <c r="C473" s="12"/>
      <c r="D473" s="13"/>
      <c r="E473" s="14"/>
      <c r="F473" s="71" t="str">
        <f t="shared" si="39"/>
        <v/>
      </c>
    </row>
    <row r="474" spans="1:6">
      <c r="A474" s="249"/>
      <c r="B474" s="250" t="s">
        <v>438</v>
      </c>
      <c r="C474" s="12" t="s">
        <v>28</v>
      </c>
      <c r="D474" s="13"/>
      <c r="E474" s="14"/>
      <c r="F474" s="71" t="str">
        <f t="shared" ref="F474:F488" si="41">IF(D474&gt;0,D474*E474,"")</f>
        <v/>
      </c>
    </row>
    <row r="475" spans="1:6">
      <c r="A475" s="249"/>
      <c r="B475" s="250"/>
      <c r="C475" s="12"/>
      <c r="D475" s="13"/>
      <c r="E475" s="14"/>
      <c r="F475" s="71"/>
    </row>
    <row r="476" spans="1:6" ht="14.1" customHeight="1">
      <c r="A476" s="249"/>
      <c r="B476" s="250" t="s">
        <v>439</v>
      </c>
      <c r="C476" s="12" t="s">
        <v>28</v>
      </c>
      <c r="D476" s="13"/>
      <c r="E476" s="14"/>
      <c r="F476" s="71" t="str">
        <f t="shared" ref="F476" si="42">IF(D476&gt;0,D476*E476,"")</f>
        <v/>
      </c>
    </row>
    <row r="477" spans="1:6">
      <c r="A477" s="249"/>
      <c r="B477" s="250"/>
      <c r="C477" s="12"/>
      <c r="D477" s="13"/>
      <c r="E477" s="14"/>
      <c r="F477" s="71"/>
    </row>
    <row r="478" spans="1:6">
      <c r="A478" s="249"/>
      <c r="B478" s="21" t="s">
        <v>440</v>
      </c>
      <c r="C478" s="12" t="s">
        <v>3</v>
      </c>
      <c r="D478" s="13"/>
      <c r="E478" s="14"/>
      <c r="F478" s="71" t="str">
        <f t="shared" si="41"/>
        <v/>
      </c>
    </row>
    <row r="479" spans="1:6">
      <c r="A479" s="249"/>
      <c r="B479" s="21"/>
      <c r="C479" s="12"/>
      <c r="D479" s="13"/>
      <c r="E479" s="14"/>
      <c r="F479" s="71" t="str">
        <f t="shared" si="41"/>
        <v/>
      </c>
    </row>
    <row r="480" spans="1:6">
      <c r="A480" s="249"/>
      <c r="B480" s="276" t="s">
        <v>441</v>
      </c>
      <c r="C480" s="12" t="s">
        <v>28</v>
      </c>
      <c r="D480" s="13"/>
      <c r="E480" s="14"/>
      <c r="F480" s="71" t="str">
        <f t="shared" si="41"/>
        <v/>
      </c>
    </row>
    <row r="481" spans="1:7">
      <c r="A481" s="249"/>
      <c r="B481" s="250"/>
      <c r="C481" s="12"/>
      <c r="D481" s="13"/>
      <c r="E481" s="14"/>
      <c r="F481" s="71" t="str">
        <f t="shared" si="41"/>
        <v/>
      </c>
    </row>
    <row r="482" spans="1:7">
      <c r="A482" s="249"/>
      <c r="B482" s="250" t="s">
        <v>442</v>
      </c>
      <c r="C482" s="12" t="s">
        <v>1</v>
      </c>
      <c r="D482" s="13"/>
      <c r="E482" s="14"/>
      <c r="F482" s="71" t="str">
        <f t="shared" si="41"/>
        <v/>
      </c>
    </row>
    <row r="483" spans="1:7">
      <c r="A483" s="249"/>
      <c r="B483" s="278" t="s">
        <v>134</v>
      </c>
      <c r="C483" s="12"/>
      <c r="D483" s="13"/>
      <c r="E483" s="14"/>
      <c r="F483" s="71" t="str">
        <f t="shared" si="41"/>
        <v/>
      </c>
    </row>
    <row r="484" spans="1:7">
      <c r="A484" s="249"/>
      <c r="B484" s="278"/>
      <c r="C484" s="12"/>
      <c r="D484" s="13"/>
      <c r="E484" s="14"/>
      <c r="F484" s="71" t="str">
        <f t="shared" si="41"/>
        <v/>
      </c>
    </row>
    <row r="485" spans="1:7">
      <c r="A485" s="249"/>
      <c r="B485" s="250" t="s">
        <v>443</v>
      </c>
      <c r="C485" s="12" t="s">
        <v>0</v>
      </c>
      <c r="D485" s="145"/>
      <c r="E485" s="22"/>
      <c r="F485" s="71" t="str">
        <f t="shared" si="41"/>
        <v/>
      </c>
    </row>
    <row r="486" spans="1:7">
      <c r="A486" s="249"/>
      <c r="B486" s="250" t="s">
        <v>135</v>
      </c>
      <c r="C486" s="12"/>
      <c r="D486" s="145"/>
      <c r="E486" s="22"/>
      <c r="F486" s="71" t="str">
        <f t="shared" si="41"/>
        <v/>
      </c>
    </row>
    <row r="487" spans="1:7">
      <c r="A487" s="249"/>
      <c r="B487" s="250" t="s">
        <v>136</v>
      </c>
      <c r="C487" s="12" t="s">
        <v>1</v>
      </c>
      <c r="D487" s="145"/>
      <c r="E487" s="22"/>
      <c r="F487" s="71" t="str">
        <f t="shared" si="41"/>
        <v/>
      </c>
    </row>
    <row r="488" spans="1:7">
      <c r="A488" s="249"/>
      <c r="B488" s="250" t="s">
        <v>137</v>
      </c>
      <c r="C488" s="12" t="s">
        <v>1</v>
      </c>
      <c r="D488" s="145"/>
      <c r="E488" s="22"/>
      <c r="F488" s="71" t="str">
        <f t="shared" si="41"/>
        <v/>
      </c>
    </row>
    <row r="489" spans="1:7">
      <c r="A489" s="249"/>
      <c r="B489" s="21"/>
      <c r="C489" s="12"/>
      <c r="D489" s="13"/>
      <c r="E489" s="14"/>
      <c r="F489" s="149" t="s">
        <v>10</v>
      </c>
    </row>
    <row r="490" spans="1:7">
      <c r="A490" s="150"/>
      <c r="B490" s="272" t="s">
        <v>138</v>
      </c>
      <c r="C490" s="151"/>
      <c r="D490" s="152"/>
      <c r="E490" s="153"/>
      <c r="F490" s="154">
        <f>SUM(F348:F488)</f>
        <v>0</v>
      </c>
    </row>
    <row r="491" spans="1:7">
      <c r="A491" s="32" t="s">
        <v>139</v>
      </c>
      <c r="B491" s="237" t="s">
        <v>404</v>
      </c>
      <c r="C491" s="12"/>
      <c r="D491" s="13"/>
      <c r="E491" s="14"/>
      <c r="F491" s="70"/>
    </row>
    <row r="492" spans="1:7">
      <c r="A492" s="249"/>
      <c r="B492" s="15"/>
      <c r="C492" s="12"/>
      <c r="D492" s="13"/>
      <c r="E492" s="14"/>
      <c r="F492" s="71" t="str">
        <f t="shared" ref="F492:F507" si="43">IF(D492&gt;0,D492*E492,"")</f>
        <v/>
      </c>
    </row>
    <row r="493" spans="1:7">
      <c r="A493" s="249"/>
      <c r="B493" s="15" t="s">
        <v>407</v>
      </c>
      <c r="C493" s="12"/>
      <c r="D493" s="13"/>
      <c r="E493" s="14"/>
      <c r="F493" s="71" t="str">
        <f t="shared" si="43"/>
        <v/>
      </c>
    </row>
    <row r="494" spans="1:7">
      <c r="A494" s="249"/>
      <c r="B494" s="15"/>
      <c r="C494" s="12"/>
      <c r="D494" s="13"/>
      <c r="E494" s="14"/>
      <c r="F494" s="71" t="str">
        <f t="shared" si="43"/>
        <v/>
      </c>
    </row>
    <row r="495" spans="1:7">
      <c r="A495" s="249"/>
      <c r="B495" s="21" t="s">
        <v>224</v>
      </c>
      <c r="C495" s="12" t="s">
        <v>0</v>
      </c>
      <c r="D495" s="13"/>
      <c r="E495" s="14"/>
      <c r="F495" s="71" t="str">
        <f t="shared" si="43"/>
        <v/>
      </c>
    </row>
    <row r="496" spans="1:7">
      <c r="A496" s="249"/>
      <c r="B496" s="21"/>
      <c r="C496" s="12"/>
      <c r="D496" s="13"/>
      <c r="E496" s="14"/>
      <c r="F496" s="71" t="str">
        <f t="shared" si="43"/>
        <v/>
      </c>
      <c r="G496" s="142"/>
    </row>
    <row r="497" spans="1:7">
      <c r="A497" s="249"/>
      <c r="B497" s="21" t="s">
        <v>106</v>
      </c>
      <c r="C497" s="12"/>
      <c r="D497" s="13"/>
      <c r="E497" s="14"/>
      <c r="F497" s="71" t="str">
        <f t="shared" si="43"/>
        <v/>
      </c>
    </row>
    <row r="498" spans="1:7" s="143" customFormat="1">
      <c r="A498" s="249"/>
      <c r="B498" s="21" t="s">
        <v>405</v>
      </c>
      <c r="C498" s="12" t="s">
        <v>2</v>
      </c>
      <c r="D498" s="13"/>
      <c r="E498" s="14"/>
      <c r="F498" s="71" t="str">
        <f t="shared" si="43"/>
        <v/>
      </c>
    </row>
    <row r="499" spans="1:7">
      <c r="A499" s="249"/>
      <c r="B499" s="21"/>
      <c r="C499" s="12"/>
      <c r="D499" s="13"/>
      <c r="E499" s="14"/>
      <c r="F499" s="71" t="str">
        <f t="shared" si="43"/>
        <v/>
      </c>
    </row>
    <row r="500" spans="1:7">
      <c r="A500" s="275"/>
      <c r="B500" s="276" t="s">
        <v>406</v>
      </c>
      <c r="C500" s="12" t="s">
        <v>0</v>
      </c>
      <c r="D500" s="13"/>
      <c r="E500" s="14"/>
      <c r="F500" s="71" t="str">
        <f t="shared" si="43"/>
        <v/>
      </c>
    </row>
    <row r="501" spans="1:7">
      <c r="A501" s="249"/>
      <c r="B501" s="21"/>
      <c r="C501" s="12"/>
      <c r="D501" s="13"/>
      <c r="E501" s="14"/>
      <c r="F501" s="71" t="str">
        <f t="shared" si="43"/>
        <v/>
      </c>
    </row>
    <row r="502" spans="1:7">
      <c r="A502" s="249"/>
      <c r="B502" s="15" t="s">
        <v>408</v>
      </c>
      <c r="C502" s="12"/>
      <c r="D502" s="13"/>
      <c r="E502" s="14"/>
      <c r="F502" s="71" t="str">
        <f t="shared" si="43"/>
        <v/>
      </c>
    </row>
    <row r="503" spans="1:7">
      <c r="A503" s="249"/>
      <c r="B503" s="15"/>
      <c r="C503" s="12"/>
      <c r="D503" s="13"/>
      <c r="E503" s="14"/>
      <c r="F503" s="71" t="str">
        <f t="shared" si="43"/>
        <v/>
      </c>
    </row>
    <row r="504" spans="1:7" s="144" customFormat="1" ht="27.75" customHeight="1">
      <c r="A504" s="249"/>
      <c r="B504" s="21" t="s">
        <v>109</v>
      </c>
      <c r="C504" s="12" t="s">
        <v>1</v>
      </c>
      <c r="D504" s="13"/>
      <c r="E504" s="27"/>
      <c r="F504" s="71" t="str">
        <f t="shared" si="43"/>
        <v/>
      </c>
    </row>
    <row r="505" spans="1:7">
      <c r="A505" s="249"/>
      <c r="B505" s="21"/>
      <c r="C505" s="12"/>
      <c r="D505" s="13"/>
      <c r="E505" s="14"/>
      <c r="F505" s="71" t="str">
        <f t="shared" si="43"/>
        <v/>
      </c>
      <c r="G505" s="142"/>
    </row>
    <row r="506" spans="1:7">
      <c r="A506" s="277"/>
      <c r="B506" s="270" t="s">
        <v>110</v>
      </c>
      <c r="C506" s="129" t="s">
        <v>1</v>
      </c>
      <c r="D506" s="26"/>
      <c r="E506" s="27"/>
      <c r="F506" s="71" t="str">
        <f t="shared" si="43"/>
        <v/>
      </c>
      <c r="G506" s="142"/>
    </row>
    <row r="507" spans="1:7">
      <c r="A507" s="249"/>
      <c r="B507" s="21" t="s">
        <v>409</v>
      </c>
      <c r="C507" s="12" t="s">
        <v>2</v>
      </c>
      <c r="D507" s="13"/>
      <c r="E507" s="14"/>
      <c r="F507" s="71" t="str">
        <f t="shared" si="43"/>
        <v/>
      </c>
    </row>
    <row r="508" spans="1:7">
      <c r="A508" s="249"/>
      <c r="B508" s="21"/>
      <c r="C508" s="12"/>
      <c r="D508" s="13"/>
      <c r="E508" s="14"/>
      <c r="F508" s="71"/>
    </row>
    <row r="509" spans="1:7">
      <c r="A509" s="249"/>
      <c r="B509" s="21" t="s">
        <v>113</v>
      </c>
      <c r="C509" s="12" t="s">
        <v>4</v>
      </c>
      <c r="D509" s="13"/>
      <c r="E509" s="22"/>
      <c r="F509" s="71" t="str">
        <f t="shared" ref="F509:F528" si="44">IF(D509&gt;0,D509*E509,"")</f>
        <v/>
      </c>
    </row>
    <row r="510" spans="1:7">
      <c r="A510" s="249"/>
      <c r="B510" s="21"/>
      <c r="C510" s="12"/>
      <c r="D510" s="13"/>
      <c r="E510" s="14"/>
      <c r="F510" s="71" t="str">
        <f t="shared" si="44"/>
        <v/>
      </c>
    </row>
    <row r="511" spans="1:7">
      <c r="A511" s="249"/>
      <c r="B511" s="21" t="s">
        <v>410</v>
      </c>
      <c r="C511" s="12" t="s">
        <v>5</v>
      </c>
      <c r="D511" s="13"/>
      <c r="E511" s="14"/>
      <c r="F511" s="71" t="str">
        <f t="shared" si="44"/>
        <v/>
      </c>
    </row>
    <row r="512" spans="1:7">
      <c r="A512" s="249"/>
      <c r="B512" s="21"/>
      <c r="C512" s="12"/>
      <c r="D512" s="13"/>
      <c r="E512" s="14"/>
      <c r="F512" s="71" t="str">
        <f t="shared" si="44"/>
        <v/>
      </c>
    </row>
    <row r="513" spans="1:6">
      <c r="A513" s="249"/>
      <c r="B513" s="278" t="s">
        <v>411</v>
      </c>
      <c r="C513" s="12"/>
      <c r="D513" s="13"/>
      <c r="E513" s="14"/>
      <c r="F513" s="71" t="str">
        <f t="shared" si="44"/>
        <v/>
      </c>
    </row>
    <row r="514" spans="1:6">
      <c r="A514" s="249"/>
      <c r="B514" s="250"/>
      <c r="C514" s="12"/>
      <c r="D514" s="13"/>
      <c r="E514" s="14"/>
      <c r="F514" s="71" t="str">
        <f t="shared" si="44"/>
        <v/>
      </c>
    </row>
    <row r="515" spans="1:6">
      <c r="A515" s="249"/>
      <c r="B515" s="250" t="s">
        <v>505</v>
      </c>
      <c r="C515" s="12" t="s">
        <v>0</v>
      </c>
      <c r="D515" s="13"/>
      <c r="E515" s="14"/>
      <c r="F515" s="71" t="str">
        <f t="shared" si="44"/>
        <v/>
      </c>
    </row>
    <row r="516" spans="1:6">
      <c r="A516" s="249"/>
      <c r="B516" s="250"/>
      <c r="C516" s="12"/>
      <c r="D516" s="13"/>
      <c r="E516" s="14"/>
      <c r="F516" s="71"/>
    </row>
    <row r="517" spans="1:6">
      <c r="A517" s="249"/>
      <c r="B517" s="250" t="s">
        <v>112</v>
      </c>
      <c r="C517" s="12"/>
      <c r="D517" s="13"/>
      <c r="E517" s="14"/>
      <c r="F517" s="71" t="str">
        <f t="shared" si="44"/>
        <v/>
      </c>
    </row>
    <row r="518" spans="1:6">
      <c r="A518" s="249"/>
      <c r="B518" s="250" t="s">
        <v>14</v>
      </c>
      <c r="C518" s="12" t="s">
        <v>2</v>
      </c>
      <c r="D518" s="13"/>
      <c r="E518" s="14"/>
      <c r="F518" s="71" t="str">
        <f t="shared" si="44"/>
        <v/>
      </c>
    </row>
    <row r="519" spans="1:6">
      <c r="A519" s="249"/>
      <c r="B519" s="250" t="s">
        <v>15</v>
      </c>
      <c r="C519" s="12" t="s">
        <v>2</v>
      </c>
      <c r="D519" s="13"/>
      <c r="E519" s="14"/>
      <c r="F519" s="71" t="str">
        <f t="shared" si="44"/>
        <v/>
      </c>
    </row>
    <row r="520" spans="1:6">
      <c r="A520" s="249"/>
      <c r="B520" s="250" t="s">
        <v>16</v>
      </c>
      <c r="C520" s="12" t="s">
        <v>2</v>
      </c>
      <c r="D520" s="13"/>
      <c r="E520" s="14"/>
      <c r="F520" s="71" t="str">
        <f t="shared" si="44"/>
        <v/>
      </c>
    </row>
    <row r="521" spans="1:6">
      <c r="A521" s="249"/>
      <c r="B521" s="250" t="s">
        <v>115</v>
      </c>
      <c r="C521" s="12" t="s">
        <v>2</v>
      </c>
      <c r="D521" s="13"/>
      <c r="E521" s="14"/>
      <c r="F521" s="71" t="str">
        <f t="shared" si="44"/>
        <v/>
      </c>
    </row>
    <row r="522" spans="1:6">
      <c r="A522" s="249"/>
      <c r="B522" s="250" t="s">
        <v>116</v>
      </c>
      <c r="C522" s="12" t="s">
        <v>2</v>
      </c>
      <c r="D522" s="13"/>
      <c r="E522" s="14"/>
      <c r="F522" s="71" t="str">
        <f t="shared" si="44"/>
        <v/>
      </c>
    </row>
    <row r="523" spans="1:6">
      <c r="A523" s="249"/>
      <c r="B523" s="250" t="s">
        <v>117</v>
      </c>
      <c r="C523" s="12" t="s">
        <v>2</v>
      </c>
      <c r="D523" s="13"/>
      <c r="E523" s="14"/>
      <c r="F523" s="71" t="str">
        <f t="shared" si="44"/>
        <v/>
      </c>
    </row>
    <row r="524" spans="1:6">
      <c r="A524" s="249"/>
      <c r="B524" s="279"/>
      <c r="C524" s="12"/>
      <c r="D524" s="13"/>
      <c r="E524" s="14"/>
      <c r="F524" s="71" t="str">
        <f t="shared" si="44"/>
        <v/>
      </c>
    </row>
    <row r="525" spans="1:6">
      <c r="A525" s="249"/>
      <c r="B525" s="250" t="s">
        <v>119</v>
      </c>
      <c r="C525" s="12" t="s">
        <v>6</v>
      </c>
      <c r="D525" s="13"/>
      <c r="E525" s="14"/>
      <c r="F525" s="71" t="str">
        <f t="shared" si="44"/>
        <v/>
      </c>
    </row>
    <row r="526" spans="1:6">
      <c r="A526" s="249"/>
      <c r="B526" s="250"/>
      <c r="C526" s="12"/>
      <c r="D526" s="13"/>
      <c r="E526" s="14"/>
      <c r="F526" s="71" t="str">
        <f t="shared" si="44"/>
        <v/>
      </c>
    </row>
    <row r="527" spans="1:6">
      <c r="A527" s="249"/>
      <c r="B527" s="250" t="s">
        <v>228</v>
      </c>
      <c r="C527" s="12"/>
      <c r="D527" s="13"/>
      <c r="E527" s="14"/>
      <c r="F527" s="71" t="str">
        <f t="shared" si="44"/>
        <v/>
      </c>
    </row>
    <row r="528" spans="1:6">
      <c r="A528" s="249"/>
      <c r="B528" s="250" t="s">
        <v>14</v>
      </c>
      <c r="C528" s="12" t="s">
        <v>5</v>
      </c>
      <c r="D528" s="145"/>
      <c r="E528" s="22"/>
      <c r="F528" s="71" t="str">
        <f t="shared" si="44"/>
        <v/>
      </c>
    </row>
    <row r="529" spans="1:6">
      <c r="A529" s="249"/>
      <c r="B529" s="250"/>
      <c r="C529" s="12"/>
      <c r="D529" s="145"/>
      <c r="E529" s="22"/>
      <c r="F529" s="71"/>
    </row>
    <row r="530" spans="1:6">
      <c r="A530" s="249"/>
      <c r="B530" s="250" t="s">
        <v>417</v>
      </c>
      <c r="C530" s="12"/>
      <c r="D530" s="13"/>
      <c r="E530" s="14"/>
      <c r="F530" s="71" t="str">
        <f t="shared" ref="F530:F535" si="45">IF(D530&gt;0,D530*E530,"")</f>
        <v/>
      </c>
    </row>
    <row r="531" spans="1:6">
      <c r="A531" s="249"/>
      <c r="B531" s="250" t="s">
        <v>419</v>
      </c>
      <c r="C531" s="12" t="s">
        <v>5</v>
      </c>
      <c r="D531" s="145"/>
      <c r="E531" s="22"/>
      <c r="F531" s="71" t="str">
        <f t="shared" si="45"/>
        <v/>
      </c>
    </row>
    <row r="532" spans="1:6">
      <c r="A532" s="249"/>
      <c r="B532" s="250"/>
      <c r="C532" s="12"/>
      <c r="D532" s="145"/>
      <c r="E532" s="298"/>
      <c r="F532" s="71"/>
    </row>
    <row r="533" spans="1:6">
      <c r="A533" s="249"/>
      <c r="B533" s="250" t="s">
        <v>412</v>
      </c>
      <c r="C533" s="12"/>
      <c r="D533" s="13"/>
      <c r="E533" s="1"/>
      <c r="F533" s="71" t="str">
        <f t="shared" si="45"/>
        <v/>
      </c>
    </row>
    <row r="534" spans="1:6">
      <c r="A534" s="249"/>
      <c r="B534" s="250" t="s">
        <v>318</v>
      </c>
      <c r="C534" s="12" t="s">
        <v>5</v>
      </c>
      <c r="D534" s="145"/>
      <c r="E534" s="22"/>
      <c r="F534" s="71" t="str">
        <f t="shared" si="45"/>
        <v/>
      </c>
    </row>
    <row r="535" spans="1:6">
      <c r="A535" s="249"/>
      <c r="B535" s="250" t="s">
        <v>413</v>
      </c>
      <c r="C535" s="12" t="s">
        <v>5</v>
      </c>
      <c r="D535" s="145"/>
      <c r="E535" s="22"/>
      <c r="F535" s="71" t="str">
        <f t="shared" si="45"/>
        <v/>
      </c>
    </row>
    <row r="536" spans="1:6">
      <c r="A536" s="249"/>
      <c r="B536" s="250"/>
      <c r="C536" s="12"/>
      <c r="D536" s="145"/>
      <c r="E536" s="22"/>
      <c r="F536" s="71"/>
    </row>
    <row r="537" spans="1:6">
      <c r="A537" s="249"/>
      <c r="B537" s="250" t="s">
        <v>414</v>
      </c>
      <c r="C537" s="12"/>
      <c r="D537" s="13"/>
      <c r="E537" s="1"/>
      <c r="F537" s="71" t="str">
        <f t="shared" ref="F537:F538" si="46">IF(D537&gt;0,D537*E537,"")</f>
        <v/>
      </c>
    </row>
    <row r="538" spans="1:6">
      <c r="A538" s="249"/>
      <c r="B538" s="250" t="s">
        <v>415</v>
      </c>
      <c r="C538" s="12" t="s">
        <v>5</v>
      </c>
      <c r="D538" s="145"/>
      <c r="E538" s="22"/>
      <c r="F538" s="71" t="str">
        <f t="shared" si="46"/>
        <v/>
      </c>
    </row>
    <row r="539" spans="1:6">
      <c r="A539" s="249"/>
      <c r="B539" s="21"/>
      <c r="C539" s="12"/>
      <c r="D539" s="145"/>
      <c r="E539" s="22"/>
      <c r="F539" s="71"/>
    </row>
    <row r="540" spans="1:6">
      <c r="A540" s="249"/>
      <c r="B540" s="278" t="s">
        <v>416</v>
      </c>
      <c r="C540" s="12"/>
      <c r="D540" s="13"/>
      <c r="E540" s="14"/>
      <c r="F540" s="71" t="str">
        <f t="shared" ref="F540:F545" si="47">IF(D540&gt;0,D540*E540,"")</f>
        <v/>
      </c>
    </row>
    <row r="541" spans="1:6">
      <c r="A541" s="249"/>
      <c r="B541" s="250"/>
      <c r="C541" s="12"/>
      <c r="D541" s="13"/>
      <c r="F541" s="71" t="str">
        <f t="shared" si="47"/>
        <v/>
      </c>
    </row>
    <row r="542" spans="1:6">
      <c r="A542" s="249"/>
      <c r="B542" s="250" t="s">
        <v>425</v>
      </c>
      <c r="C542" s="12" t="s">
        <v>5</v>
      </c>
      <c r="D542" s="13"/>
      <c r="E542" s="14"/>
      <c r="F542" s="71" t="str">
        <f t="shared" si="47"/>
        <v/>
      </c>
    </row>
    <row r="543" spans="1:6">
      <c r="A543" s="249"/>
      <c r="B543" s="250"/>
      <c r="C543" s="12"/>
      <c r="D543" s="13"/>
      <c r="E543" s="14"/>
      <c r="F543" s="71" t="str">
        <f t="shared" si="47"/>
        <v/>
      </c>
    </row>
    <row r="544" spans="1:6">
      <c r="A544" s="249"/>
      <c r="B544" s="250" t="s">
        <v>420</v>
      </c>
      <c r="C544" s="12" t="s">
        <v>5</v>
      </c>
      <c r="D544" s="13"/>
      <c r="E544" s="14"/>
      <c r="F544" s="71" t="str">
        <f t="shared" si="47"/>
        <v/>
      </c>
    </row>
    <row r="545" spans="1:6">
      <c r="A545" s="249"/>
      <c r="B545" s="250"/>
      <c r="C545" s="12"/>
      <c r="D545" s="13"/>
      <c r="E545" s="14"/>
      <c r="F545" s="71" t="str">
        <f t="shared" si="47"/>
        <v/>
      </c>
    </row>
    <row r="546" spans="1:6">
      <c r="A546" s="249"/>
      <c r="B546" s="250" t="s">
        <v>421</v>
      </c>
      <c r="C546" s="12"/>
      <c r="D546" s="13"/>
      <c r="E546" s="14"/>
      <c r="F546" s="71"/>
    </row>
    <row r="547" spans="1:6">
      <c r="A547" s="249"/>
      <c r="B547" s="250" t="s">
        <v>422</v>
      </c>
      <c r="C547" s="12" t="s">
        <v>5</v>
      </c>
      <c r="D547" s="13"/>
      <c r="E547" s="14"/>
      <c r="F547" s="71" t="str">
        <f t="shared" ref="F547:F562" si="48">IF(D547&gt;0,D547*E547,"")</f>
        <v/>
      </c>
    </row>
    <row r="548" spans="1:6">
      <c r="A548" s="249"/>
      <c r="B548" s="250" t="s">
        <v>423</v>
      </c>
      <c r="C548" s="12" t="s">
        <v>5</v>
      </c>
      <c r="D548" s="13"/>
      <c r="E548" s="14"/>
      <c r="F548" s="71" t="str">
        <f t="shared" si="48"/>
        <v/>
      </c>
    </row>
    <row r="549" spans="1:6">
      <c r="A549" s="249"/>
      <c r="B549" s="250" t="s">
        <v>424</v>
      </c>
      <c r="C549" s="12" t="s">
        <v>5</v>
      </c>
      <c r="D549" s="13"/>
      <c r="E549" s="14"/>
      <c r="F549" s="71" t="str">
        <f t="shared" si="48"/>
        <v/>
      </c>
    </row>
    <row r="550" spans="1:6">
      <c r="A550" s="249"/>
      <c r="B550" s="250"/>
      <c r="C550" s="12"/>
      <c r="D550" s="13"/>
      <c r="E550" s="14"/>
      <c r="F550" s="71" t="str">
        <f t="shared" si="48"/>
        <v/>
      </c>
    </row>
    <row r="551" spans="1:6">
      <c r="A551" s="249"/>
      <c r="B551" s="250" t="s">
        <v>417</v>
      </c>
      <c r="C551" s="12"/>
      <c r="D551" s="13"/>
      <c r="E551" s="14"/>
      <c r="F551" s="71" t="str">
        <f t="shared" si="48"/>
        <v/>
      </c>
    </row>
    <row r="552" spans="1:6">
      <c r="A552" s="249"/>
      <c r="B552" s="250" t="s">
        <v>418</v>
      </c>
      <c r="C552" s="12" t="s">
        <v>5</v>
      </c>
      <c r="D552" s="145"/>
      <c r="E552" s="22"/>
      <c r="F552" s="71" t="str">
        <f t="shared" si="48"/>
        <v/>
      </c>
    </row>
    <row r="553" spans="1:6">
      <c r="A553" s="249"/>
      <c r="B553" s="250" t="s">
        <v>419</v>
      </c>
      <c r="C553" s="12" t="s">
        <v>5</v>
      </c>
      <c r="D553" s="145"/>
      <c r="E553" s="22"/>
      <c r="F553" s="71" t="str">
        <f t="shared" si="48"/>
        <v/>
      </c>
    </row>
    <row r="554" spans="1:6">
      <c r="A554" s="249"/>
      <c r="B554" s="250"/>
      <c r="C554" s="12"/>
      <c r="D554" s="13"/>
      <c r="E554" s="14"/>
      <c r="F554" s="71" t="str">
        <f t="shared" si="48"/>
        <v/>
      </c>
    </row>
    <row r="555" spans="1:6">
      <c r="A555" s="249"/>
      <c r="B555" s="250" t="s">
        <v>124</v>
      </c>
      <c r="C555" s="12"/>
      <c r="D555" s="13"/>
      <c r="E555" s="14"/>
      <c r="F555" s="71" t="str">
        <f t="shared" si="48"/>
        <v/>
      </c>
    </row>
    <row r="556" spans="1:6">
      <c r="A556" s="249"/>
      <c r="B556" s="250" t="s">
        <v>126</v>
      </c>
      <c r="C556" s="12" t="s">
        <v>2</v>
      </c>
      <c r="D556" s="13"/>
      <c r="E556" s="14"/>
      <c r="F556" s="71" t="str">
        <f t="shared" si="48"/>
        <v/>
      </c>
    </row>
    <row r="557" spans="1:6">
      <c r="A557" s="249"/>
      <c r="B557" s="250" t="s">
        <v>127</v>
      </c>
      <c r="C557" s="12" t="s">
        <v>2</v>
      </c>
      <c r="D557" s="13"/>
      <c r="E557" s="14"/>
      <c r="F557" s="71" t="str">
        <f t="shared" si="48"/>
        <v/>
      </c>
    </row>
    <row r="558" spans="1:6">
      <c r="A558" s="249"/>
      <c r="B558" s="250" t="s">
        <v>128</v>
      </c>
      <c r="C558" s="12" t="s">
        <v>2</v>
      </c>
      <c r="D558" s="13"/>
      <c r="E558" s="14"/>
      <c r="F558" s="71" t="str">
        <f t="shared" si="48"/>
        <v/>
      </c>
    </row>
    <row r="559" spans="1:6">
      <c r="A559" s="249"/>
      <c r="B559" s="250" t="s">
        <v>129</v>
      </c>
      <c r="C559" s="12" t="s">
        <v>2</v>
      </c>
      <c r="D559" s="13"/>
      <c r="E559" s="14"/>
      <c r="F559" s="71" t="str">
        <f t="shared" si="48"/>
        <v/>
      </c>
    </row>
    <row r="560" spans="1:6">
      <c r="A560" s="249"/>
      <c r="B560" s="250" t="s">
        <v>130</v>
      </c>
      <c r="C560" s="12" t="s">
        <v>2</v>
      </c>
      <c r="D560" s="13"/>
      <c r="E560" s="14"/>
      <c r="F560" s="71" t="str">
        <f t="shared" si="48"/>
        <v/>
      </c>
    </row>
    <row r="561" spans="1:6">
      <c r="A561" s="249"/>
      <c r="B561" s="250" t="s">
        <v>131</v>
      </c>
      <c r="C561" s="12" t="s">
        <v>2</v>
      </c>
      <c r="D561" s="13"/>
      <c r="E561" s="14"/>
      <c r="F561" s="71" t="str">
        <f t="shared" si="48"/>
        <v/>
      </c>
    </row>
    <row r="562" spans="1:6">
      <c r="A562" s="249"/>
      <c r="B562" s="250"/>
      <c r="C562" s="12"/>
      <c r="D562" s="13"/>
      <c r="E562" s="14"/>
      <c r="F562" s="71" t="str">
        <f t="shared" si="48"/>
        <v/>
      </c>
    </row>
    <row r="563" spans="1:6">
      <c r="A563" s="249"/>
      <c r="B563" s="21"/>
      <c r="C563" s="12"/>
      <c r="D563" s="145"/>
      <c r="E563" s="22"/>
      <c r="F563" s="71"/>
    </row>
    <row r="564" spans="1:6" ht="14.1" customHeight="1">
      <c r="A564" s="249"/>
      <c r="B564" s="278" t="s">
        <v>426</v>
      </c>
      <c r="C564" s="12"/>
      <c r="D564" s="13"/>
      <c r="E564" s="14"/>
      <c r="F564" s="71" t="str">
        <f t="shared" ref="F564:F585" si="49">IF(D564&gt;0,D564*E564,"")</f>
        <v/>
      </c>
    </row>
    <row r="565" spans="1:6">
      <c r="A565" s="249"/>
      <c r="B565" s="250"/>
      <c r="C565" s="12"/>
      <c r="D565" s="13"/>
      <c r="E565" s="14"/>
      <c r="F565" s="71" t="str">
        <f t="shared" si="49"/>
        <v/>
      </c>
    </row>
    <row r="566" spans="1:6">
      <c r="A566" s="249"/>
      <c r="B566" s="21" t="s">
        <v>427</v>
      </c>
      <c r="C566" s="12" t="s">
        <v>2</v>
      </c>
      <c r="D566" s="13"/>
      <c r="E566" s="14"/>
      <c r="F566" s="71" t="str">
        <f t="shared" si="49"/>
        <v/>
      </c>
    </row>
    <row r="567" spans="1:6">
      <c r="A567" s="249"/>
      <c r="B567" s="21"/>
      <c r="C567" s="12"/>
      <c r="D567" s="13"/>
      <c r="E567" s="14"/>
      <c r="F567" s="71" t="str">
        <f t="shared" si="49"/>
        <v/>
      </c>
    </row>
    <row r="568" spans="1:6">
      <c r="A568" s="249"/>
      <c r="B568" s="250" t="s">
        <v>132</v>
      </c>
      <c r="C568" s="12" t="s">
        <v>6</v>
      </c>
      <c r="D568" s="13"/>
      <c r="E568" s="14"/>
      <c r="F568" s="71" t="str">
        <f t="shared" si="49"/>
        <v/>
      </c>
    </row>
    <row r="569" spans="1:6">
      <c r="A569" s="249"/>
      <c r="B569" s="21"/>
      <c r="C569" s="12"/>
      <c r="D569" s="13"/>
      <c r="E569" s="14"/>
      <c r="F569" s="71" t="str">
        <f t="shared" si="49"/>
        <v/>
      </c>
    </row>
    <row r="570" spans="1:6">
      <c r="A570" s="249"/>
      <c r="B570" s="276" t="s">
        <v>133</v>
      </c>
      <c r="C570" s="12" t="s">
        <v>28</v>
      </c>
      <c r="D570" s="13"/>
      <c r="E570" s="14"/>
      <c r="F570" s="71" t="str">
        <f t="shared" si="49"/>
        <v/>
      </c>
    </row>
    <row r="571" spans="1:6">
      <c r="A571" s="249"/>
      <c r="B571" s="250"/>
      <c r="C571" s="12"/>
      <c r="D571" s="13"/>
      <c r="E571" s="14"/>
      <c r="F571" s="71" t="str">
        <f t="shared" si="49"/>
        <v/>
      </c>
    </row>
    <row r="572" spans="1:6">
      <c r="A572" s="249"/>
      <c r="B572" s="250" t="s">
        <v>429</v>
      </c>
      <c r="C572" s="12" t="s">
        <v>3</v>
      </c>
      <c r="D572" s="13"/>
      <c r="E572" s="14"/>
      <c r="F572" s="71" t="str">
        <f t="shared" si="49"/>
        <v/>
      </c>
    </row>
    <row r="573" spans="1:6">
      <c r="A573" s="249"/>
      <c r="B573" s="21" t="s">
        <v>428</v>
      </c>
      <c r="C573" s="12" t="s">
        <v>28</v>
      </c>
      <c r="D573" s="13"/>
      <c r="E573" s="14"/>
      <c r="F573" s="71" t="str">
        <f t="shared" si="49"/>
        <v/>
      </c>
    </row>
    <row r="574" spans="1:6">
      <c r="A574" s="249"/>
      <c r="B574" s="21"/>
      <c r="C574" s="12"/>
      <c r="D574" s="13"/>
      <c r="E574" s="14"/>
      <c r="F574" s="71"/>
    </row>
    <row r="575" spans="1:6">
      <c r="A575" s="249"/>
      <c r="B575" s="278" t="s">
        <v>134</v>
      </c>
      <c r="C575" s="12"/>
      <c r="D575" s="13"/>
      <c r="E575" s="14"/>
      <c r="F575" s="71" t="str">
        <f t="shared" si="49"/>
        <v/>
      </c>
    </row>
    <row r="576" spans="1:6">
      <c r="A576" s="249"/>
      <c r="B576" s="250" t="s">
        <v>432</v>
      </c>
      <c r="C576" s="12" t="s">
        <v>0</v>
      </c>
      <c r="D576" s="145"/>
      <c r="E576" s="22"/>
      <c r="F576" s="71" t="str">
        <f t="shared" si="49"/>
        <v/>
      </c>
    </row>
    <row r="577" spans="1:7">
      <c r="A577" s="249"/>
      <c r="B577" s="250" t="s">
        <v>449</v>
      </c>
      <c r="C577" s="12" t="s">
        <v>0</v>
      </c>
      <c r="D577" s="145"/>
      <c r="E577" s="22"/>
      <c r="F577" s="71" t="str">
        <f t="shared" si="49"/>
        <v/>
      </c>
    </row>
    <row r="578" spans="1:7" ht="25.5">
      <c r="A578" s="249"/>
      <c r="B578" s="250" t="s">
        <v>433</v>
      </c>
      <c r="C578" s="12" t="s">
        <v>0</v>
      </c>
      <c r="D578" s="145"/>
      <c r="E578" s="22"/>
      <c r="F578" s="71" t="str">
        <f t="shared" si="49"/>
        <v/>
      </c>
    </row>
    <row r="579" spans="1:7">
      <c r="A579" s="249"/>
      <c r="B579" s="250" t="s">
        <v>435</v>
      </c>
      <c r="C579" s="12" t="s">
        <v>0</v>
      </c>
      <c r="D579" s="145"/>
      <c r="E579" s="22"/>
      <c r="F579" s="71" t="str">
        <f t="shared" si="49"/>
        <v/>
      </c>
    </row>
    <row r="580" spans="1:7">
      <c r="A580" s="249"/>
      <c r="B580" s="250" t="s">
        <v>430</v>
      </c>
      <c r="C580" s="12" t="s">
        <v>0</v>
      </c>
      <c r="D580" s="145"/>
      <c r="E580" s="22"/>
      <c r="F580" s="71" t="str">
        <f t="shared" si="49"/>
        <v/>
      </c>
    </row>
    <row r="581" spans="1:7" ht="25.5">
      <c r="A581" s="249"/>
      <c r="B581" s="250" t="s">
        <v>431</v>
      </c>
      <c r="C581" s="12" t="s">
        <v>1</v>
      </c>
      <c r="D581" s="145"/>
      <c r="E581" s="22"/>
      <c r="F581" s="71" t="str">
        <f t="shared" si="49"/>
        <v/>
      </c>
    </row>
    <row r="582" spans="1:7" ht="25.5">
      <c r="A582" s="249"/>
      <c r="B582" s="250" t="s">
        <v>434</v>
      </c>
      <c r="C582" s="12" t="s">
        <v>5</v>
      </c>
      <c r="D582" s="145"/>
      <c r="E582" s="22"/>
      <c r="F582" s="71" t="str">
        <f t="shared" si="49"/>
        <v/>
      </c>
    </row>
    <row r="583" spans="1:7">
      <c r="A583" s="249"/>
      <c r="B583" s="250" t="s">
        <v>135</v>
      </c>
      <c r="C583" s="12"/>
      <c r="D583" s="145"/>
      <c r="E583" s="22"/>
      <c r="F583" s="71" t="str">
        <f t="shared" si="49"/>
        <v/>
      </c>
      <c r="G583" s="142"/>
    </row>
    <row r="584" spans="1:7">
      <c r="A584" s="249"/>
      <c r="B584" s="250" t="s">
        <v>136</v>
      </c>
      <c r="C584" s="12" t="s">
        <v>1</v>
      </c>
      <c r="D584" s="145"/>
      <c r="E584" s="22"/>
      <c r="F584" s="71" t="str">
        <f t="shared" si="49"/>
        <v/>
      </c>
    </row>
    <row r="585" spans="1:7" ht="25.5">
      <c r="A585" s="249"/>
      <c r="B585" s="250" t="s">
        <v>436</v>
      </c>
      <c r="C585" s="12" t="s">
        <v>1</v>
      </c>
      <c r="D585" s="145"/>
      <c r="E585" s="22"/>
      <c r="F585" s="71" t="str">
        <f t="shared" si="49"/>
        <v/>
      </c>
    </row>
    <row r="586" spans="1:7">
      <c r="A586" s="249"/>
      <c r="B586" s="21"/>
      <c r="C586" s="12"/>
      <c r="D586" s="13"/>
      <c r="E586" s="14"/>
      <c r="F586" s="149" t="s">
        <v>10</v>
      </c>
    </row>
    <row r="587" spans="1:7">
      <c r="A587" s="150"/>
      <c r="B587" s="272" t="s">
        <v>143</v>
      </c>
      <c r="C587" s="151"/>
      <c r="D587" s="152"/>
      <c r="E587" s="153"/>
      <c r="F587" s="154">
        <f>SUM(F493:F586)</f>
        <v>0</v>
      </c>
    </row>
    <row r="588" spans="1:7">
      <c r="A588" s="280"/>
      <c r="B588" s="250"/>
      <c r="C588" s="12"/>
      <c r="D588" s="13"/>
      <c r="E588" s="14"/>
      <c r="F588" s="71"/>
    </row>
    <row r="589" spans="1:7">
      <c r="A589" s="264" t="s">
        <v>463</v>
      </c>
      <c r="B589" s="15" t="s">
        <v>503</v>
      </c>
      <c r="C589" s="12"/>
      <c r="D589" s="13"/>
      <c r="E589" s="14" t="s">
        <v>10</v>
      </c>
      <c r="F589" s="71" t="str">
        <f t="shared" ref="F589:F612" si="50">IF(D589&gt;0,D589*E589,"")</f>
        <v/>
      </c>
    </row>
    <row r="590" spans="1:7">
      <c r="A590" s="249"/>
      <c r="B590" s="21"/>
      <c r="C590" s="12"/>
      <c r="D590" s="13"/>
      <c r="E590" s="14"/>
      <c r="F590" s="71" t="str">
        <f t="shared" si="50"/>
        <v/>
      </c>
    </row>
    <row r="591" spans="1:7">
      <c r="A591" s="280"/>
      <c r="B591" s="250" t="s">
        <v>124</v>
      </c>
      <c r="C591" s="12"/>
      <c r="D591" s="13"/>
      <c r="E591" s="14"/>
      <c r="F591" s="71" t="str">
        <f t="shared" si="50"/>
        <v/>
      </c>
    </row>
    <row r="592" spans="1:7">
      <c r="A592" s="280"/>
      <c r="B592" s="250" t="s">
        <v>125</v>
      </c>
      <c r="C592" s="12" t="s">
        <v>2</v>
      </c>
      <c r="D592" s="13"/>
      <c r="E592" s="14"/>
      <c r="F592" s="71" t="str">
        <f t="shared" si="50"/>
        <v/>
      </c>
    </row>
    <row r="593" spans="1:6">
      <c r="A593" s="280"/>
      <c r="B593" s="250" t="s">
        <v>126</v>
      </c>
      <c r="C593" s="12" t="s">
        <v>2</v>
      </c>
      <c r="D593" s="13"/>
      <c r="E593" s="14"/>
      <c r="F593" s="71" t="str">
        <f t="shared" si="50"/>
        <v/>
      </c>
    </row>
    <row r="594" spans="1:6">
      <c r="A594" s="280"/>
      <c r="B594" s="250" t="s">
        <v>127</v>
      </c>
      <c r="C594" s="12" t="s">
        <v>2</v>
      </c>
      <c r="D594" s="13"/>
      <c r="E594" s="14"/>
      <c r="F594" s="71" t="str">
        <f t="shared" si="50"/>
        <v/>
      </c>
    </row>
    <row r="595" spans="1:6">
      <c r="A595" s="280"/>
      <c r="B595" s="250" t="s">
        <v>128</v>
      </c>
      <c r="C595" s="12" t="s">
        <v>2</v>
      </c>
      <c r="D595" s="13"/>
      <c r="E595" s="14"/>
      <c r="F595" s="71" t="str">
        <f t="shared" si="50"/>
        <v/>
      </c>
    </row>
    <row r="596" spans="1:6">
      <c r="A596" s="280"/>
      <c r="B596" s="250" t="s">
        <v>129</v>
      </c>
      <c r="C596" s="12" t="s">
        <v>2</v>
      </c>
      <c r="D596" s="13"/>
      <c r="E596" s="14"/>
      <c r="F596" s="71" t="str">
        <f t="shared" ref="F596" si="51">IF(D596&gt;0,D596*E596,"")</f>
        <v/>
      </c>
    </row>
    <row r="597" spans="1:6">
      <c r="A597" s="280"/>
      <c r="B597" s="250"/>
      <c r="C597" s="12"/>
      <c r="D597" s="13"/>
      <c r="E597" s="14"/>
      <c r="F597" s="71"/>
    </row>
    <row r="598" spans="1:6">
      <c r="A598" s="249"/>
      <c r="B598" s="250" t="s">
        <v>111</v>
      </c>
      <c r="C598" s="12" t="s">
        <v>3</v>
      </c>
      <c r="D598" s="13"/>
      <c r="E598" s="14"/>
      <c r="F598" s="71" t="str">
        <f t="shared" si="50"/>
        <v/>
      </c>
    </row>
    <row r="599" spans="1:6">
      <c r="A599" s="249"/>
      <c r="B599" s="250"/>
      <c r="C599" s="12"/>
      <c r="D599" s="13"/>
      <c r="E599" s="14"/>
      <c r="F599" s="71" t="str">
        <f t="shared" si="50"/>
        <v/>
      </c>
    </row>
    <row r="600" spans="1:6">
      <c r="A600" s="249"/>
      <c r="B600" s="250" t="s">
        <v>140</v>
      </c>
      <c r="C600" s="12" t="s">
        <v>5</v>
      </c>
      <c r="D600" s="13"/>
      <c r="E600" s="22"/>
      <c r="F600" s="71" t="str">
        <f t="shared" si="50"/>
        <v/>
      </c>
    </row>
    <row r="601" spans="1:6">
      <c r="A601" s="249"/>
      <c r="B601" s="250"/>
      <c r="C601" s="12"/>
      <c r="D601" s="13"/>
      <c r="E601" s="14"/>
      <c r="F601" s="71" t="str">
        <f t="shared" si="50"/>
        <v/>
      </c>
    </row>
    <row r="602" spans="1:6">
      <c r="A602" s="249"/>
      <c r="B602" s="250" t="s">
        <v>315</v>
      </c>
      <c r="C602" s="12" t="s">
        <v>5</v>
      </c>
      <c r="D602" s="13"/>
      <c r="E602" s="14"/>
      <c r="F602" s="71" t="str">
        <f t="shared" si="50"/>
        <v/>
      </c>
    </row>
    <row r="603" spans="1:6">
      <c r="A603" s="249"/>
      <c r="B603" s="250"/>
      <c r="C603" s="12"/>
      <c r="D603" s="13"/>
      <c r="E603" s="14"/>
      <c r="F603" s="71"/>
    </row>
    <row r="604" spans="1:6">
      <c r="A604" s="249"/>
      <c r="B604" s="250" t="s">
        <v>141</v>
      </c>
      <c r="C604" s="12"/>
      <c r="D604" s="13"/>
      <c r="E604" s="14"/>
      <c r="F604" s="71" t="str">
        <f t="shared" si="50"/>
        <v/>
      </c>
    </row>
    <row r="605" spans="1:6">
      <c r="A605" s="249"/>
      <c r="B605" s="250" t="s">
        <v>504</v>
      </c>
      <c r="C605" s="12" t="s">
        <v>207</v>
      </c>
      <c r="D605" s="13"/>
      <c r="E605" s="14"/>
      <c r="F605" s="71" t="str">
        <f t="shared" si="50"/>
        <v/>
      </c>
    </row>
    <row r="606" spans="1:6">
      <c r="A606" s="249"/>
      <c r="B606" s="250"/>
      <c r="C606" s="12"/>
      <c r="D606" s="13"/>
      <c r="E606" s="14"/>
      <c r="F606" s="71"/>
    </row>
    <row r="607" spans="1:6">
      <c r="A607" s="249"/>
      <c r="B607" s="250" t="s">
        <v>18</v>
      </c>
      <c r="C607" s="12"/>
      <c r="D607" s="13"/>
      <c r="E607" s="14"/>
      <c r="F607" s="71" t="str">
        <f t="shared" si="50"/>
        <v/>
      </c>
    </row>
    <row r="608" spans="1:6">
      <c r="A608" s="249"/>
      <c r="B608" s="250" t="s">
        <v>128</v>
      </c>
      <c r="C608" s="12" t="s">
        <v>5</v>
      </c>
      <c r="D608" s="13"/>
      <c r="E608" s="14"/>
      <c r="F608" s="71" t="str">
        <f t="shared" si="50"/>
        <v/>
      </c>
    </row>
    <row r="609" spans="1:7">
      <c r="A609" s="249"/>
      <c r="B609" s="250"/>
      <c r="C609" s="12"/>
      <c r="D609" s="13"/>
      <c r="E609" s="14"/>
      <c r="F609" s="71"/>
    </row>
    <row r="610" spans="1:7">
      <c r="A610" s="249"/>
      <c r="B610" s="250" t="s">
        <v>142</v>
      </c>
      <c r="C610" s="12" t="s">
        <v>5</v>
      </c>
      <c r="D610" s="13"/>
      <c r="E610" s="14"/>
      <c r="F610" s="71" t="str">
        <f t="shared" si="50"/>
        <v/>
      </c>
    </row>
    <row r="611" spans="1:7">
      <c r="A611" s="249"/>
      <c r="B611" s="250"/>
      <c r="C611" s="12"/>
      <c r="D611" s="13"/>
      <c r="E611" s="14"/>
      <c r="F611" s="71" t="str">
        <f t="shared" si="50"/>
        <v/>
      </c>
    </row>
    <row r="612" spans="1:7">
      <c r="A612" s="249"/>
      <c r="B612" s="21" t="s">
        <v>64</v>
      </c>
      <c r="C612" s="12" t="s">
        <v>1</v>
      </c>
      <c r="D612" s="13"/>
      <c r="E612" s="14"/>
      <c r="F612" s="71" t="str">
        <f t="shared" si="50"/>
        <v/>
      </c>
    </row>
    <row r="613" spans="1:7" s="110" customFormat="1" ht="15.75">
      <c r="A613" s="249"/>
      <c r="B613" s="21"/>
      <c r="C613" s="12"/>
      <c r="D613" s="13"/>
      <c r="E613" s="14"/>
      <c r="F613" s="69"/>
      <c r="G613" s="158"/>
    </row>
    <row r="614" spans="1:7">
      <c r="A614" s="150"/>
      <c r="B614" s="281" t="s">
        <v>464</v>
      </c>
      <c r="C614" s="151"/>
      <c r="D614" s="152"/>
      <c r="E614" s="153"/>
      <c r="F614" s="155">
        <f>SUM(F591:F612)</f>
        <v>0</v>
      </c>
    </row>
    <row r="615" spans="1:7">
      <c r="A615" s="262"/>
      <c r="B615" s="263" t="s">
        <v>144</v>
      </c>
      <c r="C615" s="125"/>
      <c r="D615" s="156"/>
      <c r="E615" s="157"/>
      <c r="F615" s="155">
        <f>F614+F490+F587</f>
        <v>0</v>
      </c>
    </row>
    <row r="616" spans="1:7">
      <c r="A616" s="32" t="s">
        <v>145</v>
      </c>
      <c r="B616" s="15" t="s">
        <v>241</v>
      </c>
      <c r="C616" s="12"/>
      <c r="D616" s="13"/>
      <c r="E616" s="14"/>
      <c r="F616" s="70" t="str">
        <f>IF(D616&gt;0,D616*E616,"")</f>
        <v/>
      </c>
    </row>
    <row r="617" spans="1:7" ht="14.25">
      <c r="A617" s="249"/>
      <c r="B617" s="282"/>
      <c r="C617" s="12"/>
      <c r="D617" s="13"/>
      <c r="E617" s="14"/>
      <c r="F617" s="71"/>
    </row>
    <row r="618" spans="1:7" ht="14.25">
      <c r="A618" s="249"/>
      <c r="B618" s="283" t="s">
        <v>450</v>
      </c>
      <c r="C618" s="12"/>
      <c r="D618" s="13"/>
      <c r="E618" s="14"/>
      <c r="F618" s="71"/>
    </row>
    <row r="619" spans="1:7" ht="14.25">
      <c r="A619" s="249"/>
      <c r="B619" s="284" t="s">
        <v>458</v>
      </c>
      <c r="C619" s="12" t="s">
        <v>5</v>
      </c>
      <c r="D619" s="13"/>
      <c r="E619" s="14"/>
      <c r="F619" s="71" t="str">
        <f t="shared" ref="F619" si="52">IF(D619&gt;0,D619*E619,"")</f>
        <v/>
      </c>
    </row>
    <row r="620" spans="1:7" ht="14.25">
      <c r="A620" s="249"/>
      <c r="B620" s="285"/>
      <c r="C620" s="12"/>
      <c r="D620" s="13"/>
      <c r="E620" s="14"/>
      <c r="F620" s="71"/>
    </row>
    <row r="621" spans="1:7" ht="14.25">
      <c r="A621" s="249"/>
      <c r="B621" s="285" t="s">
        <v>511</v>
      </c>
      <c r="C621" s="12" t="s">
        <v>5</v>
      </c>
      <c r="D621" s="13"/>
      <c r="E621" s="14"/>
      <c r="F621" s="71" t="str">
        <f t="shared" ref="F621" si="53">IF(D621&gt;0,D621*E621,"")</f>
        <v/>
      </c>
    </row>
    <row r="622" spans="1:7" ht="14.25">
      <c r="A622" s="249"/>
      <c r="B622" s="285" t="s">
        <v>347</v>
      </c>
      <c r="C622" s="12" t="s">
        <v>5</v>
      </c>
      <c r="D622" s="13"/>
      <c r="E622" s="14"/>
      <c r="F622" s="71" t="str">
        <f t="shared" ref="F622:F660" si="54">IF(D622&gt;0,D622*E622,"")</f>
        <v/>
      </c>
    </row>
    <row r="623" spans="1:7" ht="14.25">
      <c r="A623" s="249"/>
      <c r="B623" s="285" t="s">
        <v>257</v>
      </c>
      <c r="C623" s="12" t="s">
        <v>5</v>
      </c>
      <c r="D623" s="13"/>
      <c r="E623" s="14"/>
      <c r="F623" s="71" t="str">
        <f t="shared" si="54"/>
        <v/>
      </c>
    </row>
    <row r="624" spans="1:7" ht="14.25">
      <c r="A624" s="249"/>
      <c r="B624" s="285" t="s">
        <v>459</v>
      </c>
      <c r="C624" s="12" t="s">
        <v>5</v>
      </c>
      <c r="D624" s="13"/>
      <c r="E624" s="14"/>
      <c r="F624" s="71" t="str">
        <f t="shared" si="54"/>
        <v/>
      </c>
    </row>
    <row r="625" spans="1:6" ht="14.25">
      <c r="A625" s="249"/>
      <c r="B625" s="285" t="s">
        <v>460</v>
      </c>
      <c r="C625" s="12" t="s">
        <v>5</v>
      </c>
      <c r="D625" s="13"/>
      <c r="E625" s="14"/>
      <c r="F625" s="71" t="str">
        <f t="shared" si="54"/>
        <v/>
      </c>
    </row>
    <row r="626" spans="1:6" ht="14.25">
      <c r="A626" s="249"/>
      <c r="B626" s="285" t="s">
        <v>457</v>
      </c>
      <c r="C626" s="12" t="s">
        <v>5</v>
      </c>
      <c r="D626" s="13"/>
      <c r="E626" s="14"/>
      <c r="F626" s="71" t="str">
        <f t="shared" si="54"/>
        <v/>
      </c>
    </row>
    <row r="627" spans="1:6" ht="14.25">
      <c r="A627" s="249"/>
      <c r="B627" s="285"/>
      <c r="C627" s="12"/>
      <c r="D627" s="13"/>
      <c r="E627" s="14"/>
      <c r="F627" s="71"/>
    </row>
    <row r="628" spans="1:6" ht="14.25">
      <c r="A628" s="249"/>
      <c r="B628" s="284" t="s">
        <v>350</v>
      </c>
      <c r="C628" s="12" t="s">
        <v>5</v>
      </c>
      <c r="D628" s="13"/>
      <c r="E628" s="14"/>
      <c r="F628" s="71" t="str">
        <f t="shared" ref="F628" si="55">IF(D628&gt;0,D628*E628,"")</f>
        <v/>
      </c>
    </row>
    <row r="629" spans="1:6" ht="14.25">
      <c r="A629" s="249"/>
      <c r="B629" s="284"/>
      <c r="C629" s="12"/>
      <c r="D629" s="13"/>
      <c r="E629" s="14"/>
      <c r="F629" s="71" t="str">
        <f t="shared" si="54"/>
        <v/>
      </c>
    </row>
    <row r="630" spans="1:6" ht="14.25">
      <c r="A630" s="249"/>
      <c r="B630" s="284" t="s">
        <v>231</v>
      </c>
      <c r="C630" s="12" t="s">
        <v>3</v>
      </c>
      <c r="D630" s="13"/>
      <c r="E630" s="14"/>
      <c r="F630" s="71" t="str">
        <f t="shared" si="54"/>
        <v/>
      </c>
    </row>
    <row r="631" spans="1:6" ht="14.25">
      <c r="A631" s="249"/>
      <c r="B631" s="284" t="s">
        <v>264</v>
      </c>
      <c r="C631" s="12" t="s">
        <v>4</v>
      </c>
      <c r="D631" s="13"/>
      <c r="E631" s="14"/>
      <c r="F631" s="71" t="str">
        <f t="shared" si="54"/>
        <v/>
      </c>
    </row>
    <row r="632" spans="1:6" ht="14.25">
      <c r="A632" s="249"/>
      <c r="B632" s="284" t="s">
        <v>261</v>
      </c>
      <c r="C632" s="12"/>
      <c r="D632" s="13"/>
      <c r="E632" s="14"/>
      <c r="F632" s="71" t="str">
        <f t="shared" si="54"/>
        <v/>
      </c>
    </row>
    <row r="633" spans="1:6" ht="14.25">
      <c r="A633" s="249"/>
      <c r="B633" s="284" t="s">
        <v>263</v>
      </c>
      <c r="C633" s="12" t="s">
        <v>1</v>
      </c>
      <c r="D633" s="13"/>
      <c r="E633" s="14"/>
      <c r="F633" s="71" t="str">
        <f t="shared" si="54"/>
        <v/>
      </c>
    </row>
    <row r="634" spans="1:6" ht="14.25">
      <c r="A634" s="249"/>
      <c r="B634" s="284" t="s">
        <v>346</v>
      </c>
      <c r="C634" s="12" t="s">
        <v>1</v>
      </c>
      <c r="D634" s="13"/>
      <c r="E634" s="14"/>
      <c r="F634" s="71" t="str">
        <f t="shared" si="54"/>
        <v/>
      </c>
    </row>
    <row r="635" spans="1:6" ht="14.25">
      <c r="A635" s="249"/>
      <c r="B635" s="284"/>
      <c r="C635" s="12"/>
      <c r="D635" s="13"/>
      <c r="E635" s="14"/>
      <c r="F635" s="71"/>
    </row>
    <row r="636" spans="1:6" ht="14.25">
      <c r="A636" s="249"/>
      <c r="B636" s="283" t="s">
        <v>451</v>
      </c>
      <c r="C636" s="12"/>
      <c r="D636" s="13"/>
      <c r="E636" s="14"/>
      <c r="F636" s="71"/>
    </row>
    <row r="637" spans="1:6" ht="14.25">
      <c r="A637" s="249"/>
      <c r="B637" s="284"/>
      <c r="C637" s="12"/>
      <c r="D637" s="13"/>
      <c r="E637" s="14"/>
      <c r="F637" s="71"/>
    </row>
    <row r="638" spans="1:6" ht="14.25">
      <c r="A638" s="249"/>
      <c r="B638" s="284" t="s">
        <v>348</v>
      </c>
      <c r="C638" s="12" t="s">
        <v>5</v>
      </c>
      <c r="D638" s="13"/>
      <c r="E638" s="14"/>
      <c r="F638" s="71" t="str">
        <f t="shared" ref="F638:F639" si="56">IF(D638&gt;0,D638*E638,"")</f>
        <v/>
      </c>
    </row>
    <row r="639" spans="1:6" ht="14.25">
      <c r="A639" s="249"/>
      <c r="B639" s="284" t="s">
        <v>349</v>
      </c>
      <c r="C639" s="12" t="s">
        <v>5</v>
      </c>
      <c r="D639" s="13"/>
      <c r="E639" s="14"/>
      <c r="F639" s="71" t="str">
        <f t="shared" si="56"/>
        <v/>
      </c>
    </row>
    <row r="640" spans="1:6" ht="14.25">
      <c r="A640" s="249"/>
      <c r="B640" s="284"/>
      <c r="C640" s="12"/>
      <c r="D640" s="13"/>
      <c r="E640" s="14"/>
      <c r="F640" s="71"/>
    </row>
    <row r="641" spans="1:6" ht="14.25">
      <c r="A641" s="249"/>
      <c r="B641" s="285" t="s">
        <v>454</v>
      </c>
      <c r="C641" s="12"/>
      <c r="D641" s="13"/>
      <c r="E641" s="14"/>
      <c r="F641" s="71"/>
    </row>
    <row r="642" spans="1:6" ht="14.25">
      <c r="A642" s="249"/>
      <c r="B642" s="285" t="s">
        <v>462</v>
      </c>
      <c r="C642" s="12" t="s">
        <v>5</v>
      </c>
      <c r="D642" s="13"/>
      <c r="E642" s="14"/>
      <c r="F642" s="71" t="str">
        <f>IF(D642&gt;0,D642*E642,"")</f>
        <v/>
      </c>
    </row>
    <row r="643" spans="1:6" ht="14.25">
      <c r="A643" s="249"/>
      <c r="B643" s="285"/>
      <c r="C643" s="12"/>
      <c r="D643" s="13"/>
      <c r="E643" s="14"/>
      <c r="F643" s="71"/>
    </row>
    <row r="644" spans="1:6" ht="14.25">
      <c r="A644" s="249"/>
      <c r="B644" s="285" t="s">
        <v>455</v>
      </c>
      <c r="C644" s="12"/>
      <c r="D644" s="13"/>
      <c r="E644" s="14"/>
      <c r="F644" s="71"/>
    </row>
    <row r="645" spans="1:6" ht="14.25">
      <c r="A645" s="249"/>
      <c r="B645" s="285" t="s">
        <v>453</v>
      </c>
      <c r="C645" s="12" t="s">
        <v>5</v>
      </c>
      <c r="D645" s="13"/>
      <c r="E645" s="14"/>
      <c r="F645" s="71" t="str">
        <f>IF(D645&gt;0,D645*E645,"")</f>
        <v/>
      </c>
    </row>
    <row r="646" spans="1:6" ht="14.25">
      <c r="A646" s="249"/>
      <c r="B646" s="285" t="s">
        <v>456</v>
      </c>
      <c r="C646" s="12" t="s">
        <v>5</v>
      </c>
      <c r="D646" s="13"/>
      <c r="E646" s="14"/>
      <c r="F646" s="71" t="str">
        <f>IF(D646&gt;0,D646*E646,"")</f>
        <v/>
      </c>
    </row>
    <row r="647" spans="1:6" ht="14.25">
      <c r="A647" s="249"/>
      <c r="B647" s="285" t="s">
        <v>461</v>
      </c>
      <c r="C647" s="12" t="s">
        <v>5</v>
      </c>
      <c r="D647" s="13"/>
      <c r="E647" s="14"/>
      <c r="F647" s="71" t="str">
        <f>IF(D647&gt;0,D647*E647,"")</f>
        <v/>
      </c>
    </row>
    <row r="648" spans="1:6" ht="14.25">
      <c r="A648" s="249"/>
      <c r="B648" s="285"/>
      <c r="C648" s="12"/>
      <c r="D648" s="13"/>
      <c r="E648" s="14"/>
      <c r="F648" s="71"/>
    </row>
    <row r="649" spans="1:6" ht="14.25">
      <c r="A649" s="249"/>
      <c r="B649" s="284" t="s">
        <v>231</v>
      </c>
      <c r="C649" s="12" t="s">
        <v>3</v>
      </c>
      <c r="D649" s="13"/>
      <c r="E649" s="14"/>
      <c r="F649" s="71" t="str">
        <f t="shared" ref="F649:F650" si="57">IF(D649&gt;0,D649*E649,"")</f>
        <v/>
      </c>
    </row>
    <row r="650" spans="1:6" ht="14.25">
      <c r="A650" s="249"/>
      <c r="B650" s="284" t="s">
        <v>264</v>
      </c>
      <c r="C650" s="12" t="s">
        <v>4</v>
      </c>
      <c r="D650" s="13"/>
      <c r="E650" s="14"/>
      <c r="F650" s="71" t="str">
        <f t="shared" si="57"/>
        <v/>
      </c>
    </row>
    <row r="651" spans="1:6" ht="14.25">
      <c r="A651" s="249"/>
      <c r="B651" s="285"/>
      <c r="C651" s="12"/>
      <c r="D651" s="13"/>
      <c r="E651" s="14"/>
      <c r="F651" s="71"/>
    </row>
    <row r="652" spans="1:6" ht="14.25">
      <c r="A652" s="249"/>
      <c r="B652" s="284" t="s">
        <v>258</v>
      </c>
      <c r="C652" s="12"/>
      <c r="D652" s="13"/>
      <c r="E652" s="14"/>
      <c r="F652" s="71" t="str">
        <f t="shared" si="54"/>
        <v/>
      </c>
    </row>
    <row r="653" spans="1:6" ht="14.25">
      <c r="A653" s="249"/>
      <c r="B653" s="284" t="s">
        <v>402</v>
      </c>
      <c r="C653" s="12" t="s">
        <v>1</v>
      </c>
      <c r="D653" s="13"/>
      <c r="E653" s="14"/>
      <c r="F653" s="71" t="str">
        <f t="shared" si="54"/>
        <v/>
      </c>
    </row>
    <row r="654" spans="1:6" ht="14.25">
      <c r="A654" s="249"/>
      <c r="B654" s="284" t="s">
        <v>259</v>
      </c>
      <c r="C654" s="12" t="s">
        <v>1</v>
      </c>
      <c r="D654" s="13"/>
      <c r="E654" s="14"/>
      <c r="F654" s="71" t="str">
        <f t="shared" si="54"/>
        <v/>
      </c>
    </row>
    <row r="655" spans="1:6" ht="14.25">
      <c r="A655" s="249"/>
      <c r="B655" s="284" t="s">
        <v>260</v>
      </c>
      <c r="C655" s="12" t="s">
        <v>1</v>
      </c>
      <c r="D655" s="13"/>
      <c r="E655" s="14"/>
      <c r="F655" s="71" t="str">
        <f t="shared" si="54"/>
        <v/>
      </c>
    </row>
    <row r="656" spans="1:6" ht="14.25">
      <c r="A656" s="249"/>
      <c r="B656" s="284" t="s">
        <v>351</v>
      </c>
      <c r="C656" s="12" t="s">
        <v>1</v>
      </c>
      <c r="D656" s="13"/>
      <c r="E656" s="14"/>
      <c r="F656" s="71" t="str">
        <f t="shared" si="54"/>
        <v/>
      </c>
    </row>
    <row r="657" spans="1:6" ht="14.25">
      <c r="A657" s="249"/>
      <c r="B657" s="284" t="s">
        <v>352</v>
      </c>
      <c r="C657" s="12" t="s">
        <v>1</v>
      </c>
      <c r="D657" s="13"/>
      <c r="E657" s="14"/>
      <c r="F657" s="71" t="str">
        <f t="shared" si="54"/>
        <v/>
      </c>
    </row>
    <row r="658" spans="1:6" ht="14.25">
      <c r="A658" s="249"/>
      <c r="B658" s="284" t="s">
        <v>403</v>
      </c>
      <c r="C658" s="12" t="s">
        <v>1</v>
      </c>
      <c r="D658" s="13"/>
      <c r="E658" s="14"/>
      <c r="F658" s="71" t="str">
        <f t="shared" si="54"/>
        <v/>
      </c>
    </row>
    <row r="659" spans="1:6" ht="14.25">
      <c r="A659" s="249"/>
      <c r="B659" s="286" t="s">
        <v>452</v>
      </c>
      <c r="C659" s="12"/>
      <c r="D659" s="13"/>
      <c r="E659" s="14"/>
      <c r="F659" s="71" t="str">
        <f t="shared" si="54"/>
        <v/>
      </c>
    </row>
    <row r="660" spans="1:6">
      <c r="A660" s="249"/>
      <c r="B660" s="21" t="s">
        <v>262</v>
      </c>
      <c r="C660" s="12" t="s">
        <v>1</v>
      </c>
      <c r="D660" s="13"/>
      <c r="E660" s="14"/>
      <c r="F660" s="71" t="str">
        <f t="shared" si="54"/>
        <v/>
      </c>
    </row>
    <row r="661" spans="1:6">
      <c r="A661" s="249"/>
      <c r="B661" s="250"/>
      <c r="C661" s="12"/>
      <c r="D661" s="13"/>
      <c r="E661" s="14"/>
      <c r="F661" s="71"/>
    </row>
    <row r="662" spans="1:6">
      <c r="A662" s="150"/>
      <c r="B662" s="159" t="s">
        <v>242</v>
      </c>
      <c r="C662" s="151"/>
      <c r="D662" s="152"/>
      <c r="E662" s="153"/>
      <c r="F662" s="155">
        <f>SUM(F617:F661)</f>
        <v>0</v>
      </c>
    </row>
    <row r="663" spans="1:6">
      <c r="A663" s="32" t="s">
        <v>146</v>
      </c>
      <c r="B663" s="15" t="s">
        <v>22</v>
      </c>
      <c r="C663" s="12"/>
      <c r="D663" s="13"/>
      <c r="E663" s="14" t="s">
        <v>10</v>
      </c>
      <c r="F663" s="70" t="str">
        <f>IF(D663&gt;0,D663*E663,"")</f>
        <v/>
      </c>
    </row>
    <row r="664" spans="1:6">
      <c r="A664" s="32"/>
      <c r="B664" s="15"/>
      <c r="C664" s="12"/>
      <c r="D664" s="13"/>
      <c r="E664" s="14"/>
      <c r="F664" s="71" t="str">
        <f>IF(D664&gt;0,D664*E664,"")</f>
        <v/>
      </c>
    </row>
    <row r="665" spans="1:6">
      <c r="A665" s="249"/>
      <c r="B665" s="250" t="s">
        <v>147</v>
      </c>
      <c r="C665" s="12" t="s">
        <v>28</v>
      </c>
      <c r="D665" s="13"/>
      <c r="E665" s="14"/>
      <c r="F665" s="71" t="str">
        <f>IF(D665&gt;0,D665*E665,"")</f>
        <v/>
      </c>
    </row>
    <row r="666" spans="1:6">
      <c r="A666" s="249"/>
      <c r="B666" s="250"/>
      <c r="C666" s="12"/>
      <c r="D666" s="13"/>
      <c r="E666" s="14"/>
      <c r="F666" s="71"/>
    </row>
    <row r="667" spans="1:6">
      <c r="A667" s="249"/>
      <c r="B667" s="250"/>
      <c r="C667" s="12"/>
      <c r="D667" s="13"/>
      <c r="E667" s="14"/>
      <c r="F667" s="71"/>
    </row>
    <row r="668" spans="1:6">
      <c r="A668" s="150"/>
      <c r="B668" s="159" t="s">
        <v>148</v>
      </c>
      <c r="C668" s="151"/>
      <c r="D668" s="152"/>
      <c r="E668" s="153"/>
      <c r="F668" s="155">
        <f>SUM(F665:F667)</f>
        <v>0</v>
      </c>
    </row>
    <row r="669" spans="1:6">
      <c r="A669" s="124"/>
      <c r="B669" s="107"/>
      <c r="C669" s="12"/>
      <c r="D669" s="13"/>
      <c r="E669" s="14"/>
      <c r="F669" s="71">
        <f>F668+F662+F615+F341+F265+F151+F118+F59</f>
        <v>0</v>
      </c>
    </row>
    <row r="670" spans="1:6">
      <c r="A670" s="32" t="s">
        <v>149</v>
      </c>
      <c r="B670" s="15" t="s">
        <v>150</v>
      </c>
      <c r="C670" s="12"/>
      <c r="D670" s="13"/>
      <c r="E670" s="14"/>
      <c r="F670" s="71" t="str">
        <f>IF(D670&gt;0,D670*E670,"")</f>
        <v/>
      </c>
    </row>
    <row r="671" spans="1:6">
      <c r="A671" s="32"/>
      <c r="B671" s="15"/>
      <c r="C671" s="12"/>
      <c r="D671" s="13"/>
      <c r="E671" s="14"/>
      <c r="F671" s="71" t="str">
        <f>IF(D671&gt;0,D671*E671,"")</f>
        <v/>
      </c>
    </row>
    <row r="672" spans="1:6">
      <c r="A672" s="64"/>
      <c r="B672" s="53" t="s">
        <v>151</v>
      </c>
      <c r="C672" s="12" t="s">
        <v>1</v>
      </c>
      <c r="D672" s="13"/>
      <c r="E672" s="45"/>
      <c r="F672" s="71" t="str">
        <f>IF(D672&gt;0,D672*E672,"")</f>
        <v/>
      </c>
    </row>
    <row r="673" spans="1:7">
      <c r="A673" s="64"/>
      <c r="B673" s="53"/>
      <c r="C673" s="12"/>
      <c r="D673" s="13"/>
      <c r="E673" s="45"/>
      <c r="F673" s="71"/>
    </row>
    <row r="674" spans="1:7">
      <c r="A674" s="64"/>
      <c r="B674" s="53" t="s">
        <v>152</v>
      </c>
      <c r="C674" s="12" t="s">
        <v>1</v>
      </c>
      <c r="D674" s="13"/>
      <c r="E674" s="45"/>
      <c r="F674" s="71" t="str">
        <f>IF(D674&gt;0,D674*E674,"")</f>
        <v/>
      </c>
    </row>
    <row r="675" spans="1:7">
      <c r="A675" s="64"/>
      <c r="B675" s="53"/>
      <c r="C675" s="12"/>
      <c r="D675" s="13"/>
      <c r="E675" s="45"/>
      <c r="F675" s="71"/>
    </row>
    <row r="676" spans="1:7">
      <c r="A676" s="249"/>
      <c r="B676" s="21" t="s">
        <v>444</v>
      </c>
      <c r="C676" s="12" t="s">
        <v>1</v>
      </c>
      <c r="D676" s="145"/>
      <c r="E676" s="22"/>
      <c r="F676" s="71" t="str">
        <f t="shared" ref="F676" si="58">IF(D676&gt;0,D676*E676,"")</f>
        <v/>
      </c>
    </row>
    <row r="677" spans="1:7">
      <c r="A677" s="249"/>
      <c r="B677" s="21"/>
      <c r="C677" s="12"/>
      <c r="D677" s="145"/>
      <c r="E677" s="22"/>
      <c r="F677" s="71"/>
    </row>
    <row r="678" spans="1:7">
      <c r="A678" s="249"/>
      <c r="B678" s="250" t="s">
        <v>445</v>
      </c>
      <c r="C678" s="12" t="s">
        <v>1</v>
      </c>
      <c r="D678" s="145"/>
      <c r="E678" s="22"/>
      <c r="F678" s="71" t="str">
        <f t="shared" ref="F678" si="59">IF(D678&gt;0,D678*E678,"")</f>
        <v/>
      </c>
    </row>
    <row r="679" spans="1:7">
      <c r="A679" s="249"/>
      <c r="B679" s="250"/>
      <c r="C679" s="12"/>
      <c r="D679" s="145"/>
      <c r="E679" s="22"/>
      <c r="F679" s="71"/>
    </row>
    <row r="680" spans="1:7">
      <c r="A680" s="249"/>
      <c r="B680" s="250" t="s">
        <v>446</v>
      </c>
      <c r="C680" s="12" t="s">
        <v>1</v>
      </c>
      <c r="D680" s="145"/>
      <c r="E680" s="22"/>
      <c r="F680" s="71" t="str">
        <f t="shared" ref="F680" si="60">IF(D680&gt;0,D680*E680,"")</f>
        <v/>
      </c>
    </row>
    <row r="681" spans="1:7">
      <c r="A681" s="249"/>
      <c r="B681" s="250"/>
      <c r="C681" s="12"/>
      <c r="D681" s="145"/>
      <c r="E681" s="22"/>
      <c r="F681" s="71"/>
    </row>
    <row r="682" spans="1:7">
      <c r="A682" s="249"/>
      <c r="B682" s="250" t="s">
        <v>447</v>
      </c>
      <c r="C682" s="12" t="s">
        <v>1</v>
      </c>
      <c r="D682" s="145"/>
      <c r="E682" s="22"/>
      <c r="F682" s="71" t="str">
        <f t="shared" ref="F682" si="61">IF(D682&gt;0,D682*E682,"")</f>
        <v/>
      </c>
    </row>
    <row r="683" spans="1:7">
      <c r="A683" s="249"/>
      <c r="B683" s="250"/>
      <c r="C683" s="12"/>
      <c r="D683" s="145"/>
      <c r="E683" s="22"/>
      <c r="F683" s="71"/>
    </row>
    <row r="684" spans="1:7">
      <c r="A684" s="249"/>
      <c r="B684" s="250" t="s">
        <v>448</v>
      </c>
      <c r="C684" s="12" t="s">
        <v>1</v>
      </c>
      <c r="D684" s="145"/>
      <c r="E684" s="22"/>
      <c r="F684" s="71" t="str">
        <f t="shared" ref="F684" si="62">IF(D684&gt;0,D684*E684,"")</f>
        <v/>
      </c>
      <c r="G684" s="142"/>
    </row>
    <row r="685" spans="1:7">
      <c r="A685" s="124"/>
      <c r="B685" s="12"/>
      <c r="C685" s="12"/>
      <c r="D685" s="13"/>
      <c r="E685" s="14"/>
      <c r="F685" s="69"/>
    </row>
    <row r="686" spans="1:7" s="110" customFormat="1" ht="15.75">
      <c r="A686" s="150"/>
      <c r="B686" s="159" t="s">
        <v>153</v>
      </c>
      <c r="C686" s="151"/>
      <c r="D686" s="152"/>
      <c r="E686" s="153"/>
      <c r="F686" s="155">
        <f>SUM(F672:F685)</f>
        <v>0</v>
      </c>
    </row>
    <row r="687" spans="1:7">
      <c r="A687" s="124"/>
      <c r="B687" s="107"/>
      <c r="C687" s="12"/>
      <c r="D687" s="13"/>
      <c r="E687" s="14"/>
      <c r="F687" s="160"/>
    </row>
    <row r="688" spans="1:7">
      <c r="A688" s="262"/>
      <c r="B688" s="263" t="s">
        <v>154</v>
      </c>
      <c r="C688" s="125"/>
      <c r="D688" s="125"/>
      <c r="E688" s="126"/>
      <c r="F688" s="155">
        <f>F686+F668+F662+F615+F341+F265+F118+F151</f>
        <v>0</v>
      </c>
    </row>
    <row r="689" spans="1:6">
      <c r="A689" s="124"/>
      <c r="B689" s="141"/>
      <c r="C689" s="12"/>
      <c r="D689" s="13"/>
      <c r="E689" s="14"/>
      <c r="F689" s="160"/>
    </row>
    <row r="690" spans="1:6" s="78" customFormat="1" ht="20.25" customHeight="1">
      <c r="A690" s="249" t="s">
        <v>155</v>
      </c>
      <c r="B690" s="141" t="s">
        <v>156</v>
      </c>
      <c r="C690" s="12"/>
      <c r="D690" s="13"/>
      <c r="E690" s="14"/>
      <c r="F690" s="160"/>
    </row>
    <row r="691" spans="1:6" s="78" customFormat="1" ht="20.25" customHeight="1">
      <c r="A691" s="161"/>
      <c r="B691" s="15"/>
      <c r="C691" s="12"/>
      <c r="D691" s="13"/>
      <c r="E691" s="14"/>
      <c r="F691" s="70"/>
    </row>
    <row r="692" spans="1:6" s="78" customFormat="1" ht="20.25" customHeight="1">
      <c r="A692" s="287" t="s">
        <v>157</v>
      </c>
      <c r="B692" s="15" t="s">
        <v>159</v>
      </c>
      <c r="C692" s="12"/>
      <c r="D692" s="13"/>
      <c r="E692" s="14"/>
      <c r="F692" s="71" t="str">
        <f t="shared" ref="F692:F700" si="63">IF(D692&gt;0,D692*E692,"")</f>
        <v/>
      </c>
    </row>
    <row r="693" spans="1:6" s="78" customFormat="1" ht="15.75" customHeight="1">
      <c r="A693" s="287" t="s">
        <v>233</v>
      </c>
      <c r="B693" s="162" t="s">
        <v>325</v>
      </c>
      <c r="C693" s="163"/>
      <c r="D693" s="163"/>
      <c r="E693" s="164"/>
      <c r="F693" s="71" t="str">
        <f t="shared" si="63"/>
        <v/>
      </c>
    </row>
    <row r="694" spans="1:6" s="78" customFormat="1" ht="15.75" customHeight="1">
      <c r="A694" s="287"/>
      <c r="B694" s="166" t="s">
        <v>334</v>
      </c>
      <c r="C694" s="163" t="s">
        <v>1</v>
      </c>
      <c r="D694" s="163"/>
      <c r="E694" s="164"/>
      <c r="F694" s="71" t="str">
        <f>IF(D694&gt;0,D694*E694,"")</f>
        <v/>
      </c>
    </row>
    <row r="695" spans="1:6" s="78" customFormat="1" ht="15" customHeight="1">
      <c r="A695" s="161"/>
      <c r="B695" s="166" t="s">
        <v>338</v>
      </c>
      <c r="C695" s="163" t="s">
        <v>2</v>
      </c>
      <c r="D695" s="167"/>
      <c r="E695" s="40"/>
      <c r="F695" s="71" t="str">
        <f t="shared" si="63"/>
        <v/>
      </c>
    </row>
    <row r="696" spans="1:6" s="78" customFormat="1" ht="17.25" customHeight="1">
      <c r="A696" s="161"/>
      <c r="B696" s="166" t="s">
        <v>339</v>
      </c>
      <c r="C696" s="163" t="s">
        <v>162</v>
      </c>
      <c r="D696" s="167"/>
      <c r="E696" s="40"/>
      <c r="F696" s="71" t="str">
        <f t="shared" si="63"/>
        <v/>
      </c>
    </row>
    <row r="697" spans="1:6" s="78" customFormat="1" ht="14.25" customHeight="1">
      <c r="A697" s="161"/>
      <c r="B697" s="166" t="s">
        <v>163</v>
      </c>
      <c r="C697" s="163" t="s">
        <v>0</v>
      </c>
      <c r="D697" s="167"/>
      <c r="E697" s="40"/>
      <c r="F697" s="71" t="str">
        <f t="shared" si="63"/>
        <v/>
      </c>
    </row>
    <row r="698" spans="1:6" s="78" customFormat="1" ht="15.75" customHeight="1">
      <c r="A698" s="161"/>
      <c r="B698" s="166" t="s">
        <v>164</v>
      </c>
      <c r="C698" s="163" t="s">
        <v>0</v>
      </c>
      <c r="D698" s="167"/>
      <c r="E698" s="40"/>
      <c r="F698" s="71" t="str">
        <f t="shared" si="63"/>
        <v/>
      </c>
    </row>
    <row r="699" spans="1:6" s="78" customFormat="1" ht="15" customHeight="1">
      <c r="A699" s="161"/>
      <c r="B699" s="166" t="s">
        <v>165</v>
      </c>
      <c r="C699" s="163" t="s">
        <v>0</v>
      </c>
      <c r="D699" s="167"/>
      <c r="E699" s="40"/>
      <c r="F699" s="71" t="str">
        <f t="shared" si="63"/>
        <v/>
      </c>
    </row>
    <row r="700" spans="1:6" s="101" customFormat="1" ht="20.25" customHeight="1">
      <c r="A700" s="161"/>
      <c r="B700" s="166" t="s">
        <v>166</v>
      </c>
      <c r="C700" s="163" t="s">
        <v>1</v>
      </c>
      <c r="D700" s="167"/>
      <c r="E700" s="40"/>
      <c r="F700" s="71" t="str">
        <f t="shared" si="63"/>
        <v/>
      </c>
    </row>
    <row r="701" spans="1:6" s="78" customFormat="1" ht="16.5" customHeight="1">
      <c r="A701" s="161"/>
      <c r="B701" s="166"/>
      <c r="C701" s="163"/>
      <c r="D701" s="167"/>
      <c r="E701" s="40"/>
      <c r="F701" s="168"/>
    </row>
    <row r="702" spans="1:6" s="78" customFormat="1" ht="13.5" customHeight="1">
      <c r="A702" s="96"/>
      <c r="B702" s="74" t="s">
        <v>234</v>
      </c>
      <c r="C702" s="97"/>
      <c r="D702" s="59"/>
      <c r="E702" s="169"/>
      <c r="F702" s="170">
        <f>SUM(F695:F701)</f>
        <v>0</v>
      </c>
    </row>
    <row r="703" spans="1:6" s="78" customFormat="1" ht="16.5" customHeight="1">
      <c r="A703" s="287" t="s">
        <v>243</v>
      </c>
      <c r="B703" s="162" t="s">
        <v>168</v>
      </c>
      <c r="C703" s="163"/>
      <c r="D703" s="163"/>
      <c r="E703" s="164"/>
      <c r="F703" s="71" t="str">
        <f t="shared" ref="F703:F721" si="64">IF(D703&gt;0,D703*E703,"")</f>
        <v/>
      </c>
    </row>
    <row r="704" spans="1:6" s="78" customFormat="1" ht="15" customHeight="1">
      <c r="A704" s="161"/>
      <c r="B704" s="165"/>
      <c r="C704" s="163"/>
      <c r="D704" s="171"/>
      <c r="E704" s="171"/>
      <c r="F704" s="71" t="str">
        <f t="shared" si="64"/>
        <v/>
      </c>
    </row>
    <row r="705" spans="1:6" s="78" customFormat="1" ht="15" customHeight="1">
      <c r="A705" s="161"/>
      <c r="B705" s="166" t="s">
        <v>235</v>
      </c>
      <c r="C705" s="163"/>
      <c r="D705" s="171"/>
      <c r="E705" s="171"/>
      <c r="F705" s="71" t="str">
        <f t="shared" si="64"/>
        <v/>
      </c>
    </row>
    <row r="706" spans="1:6" s="78" customFormat="1" ht="15" customHeight="1">
      <c r="A706" s="161"/>
      <c r="B706" s="166" t="s">
        <v>171</v>
      </c>
      <c r="C706" s="163" t="s">
        <v>2</v>
      </c>
      <c r="D706" s="171"/>
      <c r="E706" s="171"/>
      <c r="F706" s="71" t="str">
        <f t="shared" si="64"/>
        <v/>
      </c>
    </row>
    <row r="707" spans="1:6" s="78" customFormat="1" ht="15" customHeight="1">
      <c r="A707" s="161"/>
      <c r="B707" s="166" t="s">
        <v>172</v>
      </c>
      <c r="C707" s="163" t="s">
        <v>2</v>
      </c>
      <c r="D707" s="171"/>
      <c r="E707" s="171"/>
      <c r="F707" s="71" t="str">
        <f t="shared" si="64"/>
        <v/>
      </c>
    </row>
    <row r="708" spans="1:6" s="78" customFormat="1" ht="15" customHeight="1">
      <c r="A708" s="161"/>
      <c r="B708" s="166" t="s">
        <v>236</v>
      </c>
      <c r="C708" s="163" t="s">
        <v>2</v>
      </c>
      <c r="D708" s="171"/>
      <c r="E708" s="171"/>
      <c r="F708" s="71" t="str">
        <f t="shared" si="64"/>
        <v/>
      </c>
    </row>
    <row r="709" spans="1:6" s="78" customFormat="1" ht="15" customHeight="1">
      <c r="A709" s="161"/>
      <c r="B709" s="166" t="s">
        <v>237</v>
      </c>
      <c r="C709" s="163" t="s">
        <v>2</v>
      </c>
      <c r="D709" s="171"/>
      <c r="E709" s="171"/>
      <c r="F709" s="71" t="str">
        <f t="shared" si="64"/>
        <v/>
      </c>
    </row>
    <row r="710" spans="1:6" s="78" customFormat="1" ht="9.75" customHeight="1">
      <c r="A710" s="161"/>
      <c r="B710" s="166" t="s">
        <v>238</v>
      </c>
      <c r="C710" s="163" t="s">
        <v>2</v>
      </c>
      <c r="D710" s="171"/>
      <c r="E710" s="171"/>
      <c r="F710" s="71" t="str">
        <f t="shared" si="64"/>
        <v/>
      </c>
    </row>
    <row r="711" spans="1:6" s="173" customFormat="1" ht="16.5" customHeight="1">
      <c r="A711" s="161"/>
      <c r="B711" s="166" t="s">
        <v>326</v>
      </c>
      <c r="C711" s="163" t="s">
        <v>2</v>
      </c>
      <c r="D711" s="171"/>
      <c r="E711" s="171"/>
      <c r="F711" s="71" t="str">
        <f t="shared" si="64"/>
        <v/>
      </c>
    </row>
    <row r="712" spans="1:6" s="173" customFormat="1" ht="16.5" customHeight="1">
      <c r="A712" s="161"/>
      <c r="B712" s="166"/>
      <c r="C712" s="163"/>
      <c r="D712" s="171"/>
      <c r="E712" s="171"/>
      <c r="F712" s="71" t="str">
        <f t="shared" si="64"/>
        <v/>
      </c>
    </row>
    <row r="713" spans="1:6" s="78" customFormat="1" ht="27.75" customHeight="1">
      <c r="A713" s="288"/>
      <c r="B713" s="166" t="s">
        <v>465</v>
      </c>
      <c r="C713" s="163" t="s">
        <v>2</v>
      </c>
      <c r="D713" s="171"/>
      <c r="E713" s="172"/>
      <c r="F713" s="71" t="str">
        <f t="shared" si="64"/>
        <v/>
      </c>
    </row>
    <row r="714" spans="1:6" s="78" customFormat="1" ht="16.5" customHeight="1">
      <c r="A714" s="288"/>
      <c r="B714" s="166"/>
      <c r="C714" s="163"/>
      <c r="D714" s="171"/>
      <c r="E714" s="172"/>
      <c r="F714" s="71"/>
    </row>
    <row r="715" spans="1:6" s="78" customFormat="1" ht="17.25" customHeight="1">
      <c r="A715" s="161"/>
      <c r="B715" s="166" t="s">
        <v>340</v>
      </c>
      <c r="C715" s="163"/>
      <c r="D715" s="171"/>
      <c r="E715" s="171"/>
      <c r="F715" s="71" t="str">
        <f>IF(D715&gt;0,D715*E715,"")</f>
        <v/>
      </c>
    </row>
    <row r="716" spans="1:6" s="78" customFormat="1" ht="17.25" customHeight="1">
      <c r="A716" s="161"/>
      <c r="B716" s="166" t="s">
        <v>239</v>
      </c>
      <c r="C716" s="163" t="s">
        <v>2</v>
      </c>
      <c r="D716" s="171"/>
      <c r="E716" s="171"/>
      <c r="F716" s="71" t="str">
        <f t="shared" ref="F716" si="65">IF(D716&gt;0,D716*E716,"")</f>
        <v/>
      </c>
    </row>
    <row r="717" spans="1:6" s="78" customFormat="1" ht="16.5" customHeight="1">
      <c r="A717" s="161"/>
      <c r="B717" s="166" t="s">
        <v>169</v>
      </c>
      <c r="C717" s="163" t="s">
        <v>2</v>
      </c>
      <c r="D717" s="171"/>
      <c r="E717" s="40"/>
      <c r="F717" s="71" t="str">
        <f>IF(D717&gt;0,D717*E717,"")</f>
        <v/>
      </c>
    </row>
    <row r="718" spans="1:6" s="78" customFormat="1" ht="22.5" customHeight="1">
      <c r="A718" s="161"/>
      <c r="B718" s="166" t="s">
        <v>170</v>
      </c>
      <c r="C718" s="163" t="s">
        <v>2</v>
      </c>
      <c r="D718" s="171"/>
      <c r="E718" s="40"/>
      <c r="F718" s="71" t="str">
        <f>IF(D718&gt;0,D718*E718,"")</f>
        <v/>
      </c>
    </row>
    <row r="719" spans="1:6" s="78" customFormat="1" ht="15" customHeight="1">
      <c r="A719" s="161"/>
      <c r="B719" s="289"/>
      <c r="C719" s="163"/>
      <c r="D719" s="171"/>
      <c r="E719" s="171"/>
      <c r="F719" s="71" t="str">
        <f t="shared" si="64"/>
        <v/>
      </c>
    </row>
    <row r="720" spans="1:6" s="78" customFormat="1" ht="14.25" customHeight="1">
      <c r="A720" s="161"/>
      <c r="B720" s="166" t="s">
        <v>173</v>
      </c>
      <c r="C720" s="163" t="s">
        <v>0</v>
      </c>
      <c r="D720" s="167"/>
      <c r="E720" s="171"/>
      <c r="F720" s="71" t="str">
        <f t="shared" si="64"/>
        <v/>
      </c>
    </row>
    <row r="721" spans="1:6" s="101" customFormat="1" ht="20.25" customHeight="1">
      <c r="A721" s="161"/>
      <c r="B721" s="166"/>
      <c r="C721" s="163"/>
      <c r="D721" s="167"/>
      <c r="E721" s="171"/>
      <c r="F721" s="71" t="str">
        <f t="shared" si="64"/>
        <v/>
      </c>
    </row>
    <row r="722" spans="1:6" s="78" customFormat="1" ht="16.5" customHeight="1">
      <c r="A722" s="290"/>
      <c r="B722" s="166"/>
      <c r="C722" s="174"/>
      <c r="D722" s="167"/>
      <c r="E722" s="171"/>
      <c r="F722" s="168"/>
    </row>
    <row r="723" spans="1:6" s="78" customFormat="1" ht="20.25" customHeight="1">
      <c r="A723" s="96"/>
      <c r="B723" s="74" t="s">
        <v>244</v>
      </c>
      <c r="C723" s="97"/>
      <c r="D723" s="59"/>
      <c r="E723" s="169"/>
      <c r="F723" s="170">
        <f>SUM(F704:F722)</f>
        <v>0</v>
      </c>
    </row>
    <row r="724" spans="1:6" s="78" customFormat="1" ht="16.5" customHeight="1">
      <c r="A724" s="291"/>
      <c r="B724" s="292" t="s">
        <v>245</v>
      </c>
      <c r="C724" s="175"/>
      <c r="D724" s="98"/>
      <c r="E724" s="99"/>
      <c r="F724" s="170">
        <f>F723+F702</f>
        <v>0</v>
      </c>
    </row>
    <row r="725" spans="1:6" s="78" customFormat="1" ht="16.5" customHeight="1">
      <c r="A725" s="293" t="s">
        <v>158</v>
      </c>
      <c r="B725" s="294" t="s">
        <v>175</v>
      </c>
      <c r="C725" s="176"/>
      <c r="D725" s="167"/>
      <c r="E725" s="171"/>
      <c r="F725" s="177"/>
    </row>
    <row r="726" spans="1:6" s="78" customFormat="1" ht="15" customHeight="1">
      <c r="A726" s="287" t="s">
        <v>160</v>
      </c>
      <c r="B726" s="165" t="s">
        <v>176</v>
      </c>
      <c r="C726" s="163"/>
      <c r="D726" s="167"/>
      <c r="E726" s="171"/>
      <c r="F726" s="71" t="str">
        <f t="shared" ref="F726:F737" si="66">IF(D726&gt;0,D726*E726,"")</f>
        <v/>
      </c>
    </row>
    <row r="727" spans="1:6" s="78" customFormat="1" ht="15" customHeight="1">
      <c r="A727" s="295"/>
      <c r="B727" s="165" t="s">
        <v>177</v>
      </c>
      <c r="C727" s="163"/>
      <c r="D727" s="167"/>
      <c r="E727" s="171"/>
      <c r="F727" s="71" t="str">
        <f t="shared" si="66"/>
        <v/>
      </c>
    </row>
    <row r="728" spans="1:6" s="78" customFormat="1" ht="15" customHeight="1">
      <c r="A728" s="161"/>
      <c r="B728" s="166" t="s">
        <v>341</v>
      </c>
      <c r="C728" s="163" t="s">
        <v>2</v>
      </c>
      <c r="D728" s="167"/>
      <c r="E728" s="40"/>
      <c r="F728" s="71" t="str">
        <f t="shared" si="66"/>
        <v/>
      </c>
    </row>
    <row r="729" spans="1:6" s="78" customFormat="1" ht="16.5" customHeight="1">
      <c r="A729" s="161"/>
      <c r="B729" s="166" t="s">
        <v>342</v>
      </c>
      <c r="C729" s="163" t="s">
        <v>2</v>
      </c>
      <c r="D729" s="167"/>
      <c r="E729" s="40"/>
      <c r="F729" s="71" t="str">
        <f t="shared" si="66"/>
        <v/>
      </c>
    </row>
    <row r="730" spans="1:6" s="78" customFormat="1" ht="15" customHeight="1">
      <c r="A730" s="161"/>
      <c r="B730" s="166" t="s">
        <v>178</v>
      </c>
      <c r="C730" s="163" t="s">
        <v>5</v>
      </c>
      <c r="D730" s="167"/>
      <c r="E730" s="40"/>
      <c r="F730" s="71" t="str">
        <f t="shared" si="66"/>
        <v/>
      </c>
    </row>
    <row r="731" spans="1:6" s="78" customFormat="1" ht="15" customHeight="1">
      <c r="A731" s="295"/>
      <c r="B731" s="165" t="s">
        <v>179</v>
      </c>
      <c r="C731" s="163"/>
      <c r="D731" s="167"/>
      <c r="E731" s="171"/>
      <c r="F731" s="71" t="str">
        <f t="shared" si="66"/>
        <v/>
      </c>
    </row>
    <row r="732" spans="1:6" s="78" customFormat="1" ht="15" customHeight="1">
      <c r="A732" s="161"/>
      <c r="B732" s="166" t="s">
        <v>327</v>
      </c>
      <c r="C732" s="163" t="s">
        <v>5</v>
      </c>
      <c r="D732" s="167"/>
      <c r="E732" s="40"/>
      <c r="F732" s="71" t="str">
        <f t="shared" si="66"/>
        <v/>
      </c>
    </row>
    <row r="733" spans="1:6" s="78" customFormat="1" ht="15" customHeight="1">
      <c r="A733" s="161"/>
      <c r="B733" s="166" t="s">
        <v>250</v>
      </c>
      <c r="C733" s="163" t="s">
        <v>5</v>
      </c>
      <c r="D733" s="167"/>
      <c r="E733" s="40"/>
      <c r="F733" s="71" t="str">
        <f t="shared" si="66"/>
        <v/>
      </c>
    </row>
    <row r="734" spans="1:6" s="78" customFormat="1" ht="15" customHeight="1">
      <c r="A734" s="161"/>
      <c r="B734" s="166" t="s">
        <v>251</v>
      </c>
      <c r="C734" s="163" t="s">
        <v>5</v>
      </c>
      <c r="D734" s="167"/>
      <c r="E734" s="40"/>
      <c r="F734" s="71" t="str">
        <f t="shared" si="66"/>
        <v/>
      </c>
    </row>
    <row r="735" spans="1:6" s="78" customFormat="1" ht="15" customHeight="1">
      <c r="A735" s="161"/>
      <c r="B735" s="166" t="s">
        <v>252</v>
      </c>
      <c r="C735" s="163" t="s">
        <v>5</v>
      </c>
      <c r="D735" s="167"/>
      <c r="E735" s="40"/>
      <c r="F735" s="71" t="str">
        <f t="shared" si="66"/>
        <v/>
      </c>
    </row>
    <row r="736" spans="1:6" s="78" customFormat="1" ht="13.5" customHeight="1">
      <c r="A736" s="161"/>
      <c r="B736" s="166" t="s">
        <v>180</v>
      </c>
      <c r="C736" s="163" t="s">
        <v>5</v>
      </c>
      <c r="D736" s="167"/>
      <c r="E736" s="40"/>
      <c r="F736" s="71" t="str">
        <f t="shared" si="66"/>
        <v/>
      </c>
    </row>
    <row r="737" spans="1:6" s="101" customFormat="1" ht="20.25" customHeight="1">
      <c r="A737" s="161"/>
      <c r="B737" s="166" t="s">
        <v>178</v>
      </c>
      <c r="C737" s="163" t="s">
        <v>5</v>
      </c>
      <c r="D737" s="167"/>
      <c r="E737" s="40"/>
      <c r="F737" s="71" t="str">
        <f t="shared" si="66"/>
        <v/>
      </c>
    </row>
    <row r="738" spans="1:6" s="78" customFormat="1" ht="16.5" customHeight="1">
      <c r="A738" s="287"/>
      <c r="B738" s="166"/>
      <c r="C738" s="163"/>
      <c r="D738" s="163"/>
      <c r="E738" s="164"/>
      <c r="F738" s="70"/>
    </row>
    <row r="739" spans="1:6" s="78" customFormat="1" ht="13.5" customHeight="1">
      <c r="A739" s="96"/>
      <c r="B739" s="74" t="s">
        <v>253</v>
      </c>
      <c r="C739" s="97"/>
      <c r="D739" s="98"/>
      <c r="E739" s="99"/>
      <c r="F739" s="178">
        <f>SUM(F728:F737)</f>
        <v>0</v>
      </c>
    </row>
    <row r="740" spans="1:6" s="78" customFormat="1" ht="16.5" customHeight="1">
      <c r="A740" s="287" t="s">
        <v>167</v>
      </c>
      <c r="B740" s="162" t="s">
        <v>181</v>
      </c>
      <c r="C740" s="163"/>
      <c r="D740" s="163"/>
      <c r="E740" s="164"/>
      <c r="F740" s="168"/>
    </row>
    <row r="741" spans="1:6" s="78" customFormat="1" ht="15" customHeight="1">
      <c r="A741" s="161"/>
      <c r="B741" s="165"/>
      <c r="C741" s="163"/>
      <c r="D741" s="171"/>
      <c r="E741" s="171"/>
      <c r="F741" s="72" t="str">
        <f t="shared" ref="F741:F754" si="67">IF(D741&gt;0,D741*E741,"")</f>
        <v/>
      </c>
    </row>
    <row r="742" spans="1:6" s="78" customFormat="1" ht="15" customHeight="1">
      <c r="A742" s="161"/>
      <c r="B742" s="166" t="s">
        <v>235</v>
      </c>
      <c r="C742" s="163"/>
      <c r="D742" s="171"/>
      <c r="E742" s="171"/>
      <c r="F742" s="71" t="str">
        <f t="shared" si="67"/>
        <v/>
      </c>
    </row>
    <row r="743" spans="1:6" s="78" customFormat="1" ht="15" customHeight="1">
      <c r="A743" s="161"/>
      <c r="B743" s="166" t="s">
        <v>171</v>
      </c>
      <c r="C743" s="163" t="s">
        <v>2</v>
      </c>
      <c r="D743" s="171"/>
      <c r="E743" s="171"/>
      <c r="F743" s="71" t="str">
        <f t="shared" si="67"/>
        <v/>
      </c>
    </row>
    <row r="744" spans="1:6" s="78" customFormat="1" ht="15" customHeight="1">
      <c r="A744" s="161"/>
      <c r="B744" s="166" t="s">
        <v>172</v>
      </c>
      <c r="C744" s="163" t="s">
        <v>2</v>
      </c>
      <c r="D744" s="171"/>
      <c r="E744" s="171"/>
      <c r="F744" s="71" t="str">
        <f t="shared" si="67"/>
        <v/>
      </c>
    </row>
    <row r="745" spans="1:6" s="78" customFormat="1" ht="15" customHeight="1">
      <c r="A745" s="161"/>
      <c r="B745" s="166" t="s">
        <v>236</v>
      </c>
      <c r="C745" s="163" t="s">
        <v>2</v>
      </c>
      <c r="D745" s="171"/>
      <c r="E745" s="171"/>
      <c r="F745" s="71" t="str">
        <f t="shared" si="67"/>
        <v/>
      </c>
    </row>
    <row r="746" spans="1:6" s="78" customFormat="1" ht="9.75" customHeight="1">
      <c r="A746" s="161"/>
      <c r="B746" s="166" t="s">
        <v>237</v>
      </c>
      <c r="C746" s="163" t="s">
        <v>2</v>
      </c>
      <c r="D746" s="171"/>
      <c r="E746" s="171"/>
      <c r="F746" s="71" t="str">
        <f t="shared" si="67"/>
        <v/>
      </c>
    </row>
    <row r="747" spans="1:6" s="173" customFormat="1" ht="16.5" customHeight="1">
      <c r="A747" s="161"/>
      <c r="B747" s="166" t="s">
        <v>238</v>
      </c>
      <c r="C747" s="163" t="s">
        <v>2</v>
      </c>
      <c r="D747" s="171"/>
      <c r="E747" s="171"/>
      <c r="F747" s="71" t="str">
        <f t="shared" si="67"/>
        <v/>
      </c>
    </row>
    <row r="748" spans="1:6" s="173" customFormat="1" ht="16.5" customHeight="1">
      <c r="A748" s="161"/>
      <c r="B748" s="166"/>
      <c r="C748" s="163"/>
      <c r="D748" s="171"/>
      <c r="E748" s="171"/>
      <c r="F748" s="71" t="str">
        <f t="shared" si="67"/>
        <v/>
      </c>
    </row>
    <row r="749" spans="1:6" s="78" customFormat="1" ht="27.75" customHeight="1">
      <c r="A749" s="288"/>
      <c r="B749" s="166" t="s">
        <v>343</v>
      </c>
      <c r="C749" s="163" t="s">
        <v>2</v>
      </c>
      <c r="D749" s="171"/>
      <c r="E749" s="172"/>
      <c r="F749" s="71" t="str">
        <f t="shared" si="67"/>
        <v/>
      </c>
    </row>
    <row r="750" spans="1:6" s="78" customFormat="1" ht="16.5" customHeight="1">
      <c r="A750" s="288"/>
      <c r="B750" s="166"/>
      <c r="C750" s="163"/>
      <c r="D750" s="171"/>
      <c r="E750" s="172"/>
      <c r="F750" s="71"/>
    </row>
    <row r="751" spans="1:6" s="78" customFormat="1" ht="28.5" customHeight="1">
      <c r="A751" s="161"/>
      <c r="B751" s="166" t="s">
        <v>344</v>
      </c>
      <c r="C751" s="163"/>
      <c r="D751" s="171"/>
      <c r="E751" s="171"/>
      <c r="F751" s="71" t="str">
        <f>IF(D751&gt;0,D751*E751,"")</f>
        <v/>
      </c>
    </row>
    <row r="752" spans="1:6" s="78" customFormat="1" ht="16.5" customHeight="1">
      <c r="A752" s="161"/>
      <c r="B752" s="166" t="s">
        <v>239</v>
      </c>
      <c r="C752" s="163" t="s">
        <v>2</v>
      </c>
      <c r="D752" s="171"/>
      <c r="E752" s="171"/>
      <c r="F752" s="71" t="str">
        <f t="shared" ref="F752" si="68">IF(D752&gt;0,D752*E752,"")</f>
        <v/>
      </c>
    </row>
    <row r="753" spans="1:6" s="78" customFormat="1" ht="22.5" customHeight="1">
      <c r="A753" s="161"/>
      <c r="B753" s="166" t="s">
        <v>169</v>
      </c>
      <c r="C753" s="163" t="s">
        <v>2</v>
      </c>
      <c r="D753" s="171"/>
      <c r="E753" s="40"/>
      <c r="F753" s="71" t="str">
        <f>IF(D753&gt;0,D753*E753,"")</f>
        <v/>
      </c>
    </row>
    <row r="754" spans="1:6" s="78" customFormat="1" ht="15" customHeight="1">
      <c r="A754" s="161"/>
      <c r="B754" s="289"/>
      <c r="C754" s="163"/>
      <c r="D754" s="171"/>
      <c r="E754" s="171"/>
      <c r="F754" s="72" t="str">
        <f t="shared" si="67"/>
        <v/>
      </c>
    </row>
    <row r="755" spans="1:6" s="78" customFormat="1" ht="14.25" customHeight="1">
      <c r="A755" s="161"/>
      <c r="B755" s="166" t="s">
        <v>173</v>
      </c>
      <c r="C755" s="163" t="s">
        <v>0</v>
      </c>
      <c r="D755" s="167"/>
      <c r="E755" s="171"/>
      <c r="F755" s="72" t="str">
        <f>IF(D755&gt;0,D755*E755,"")</f>
        <v/>
      </c>
    </row>
    <row r="756" spans="1:6" s="101" customFormat="1" ht="20.25" customHeight="1">
      <c r="A756" s="161"/>
      <c r="B756" s="166"/>
      <c r="C756" s="163"/>
      <c r="D756" s="167"/>
      <c r="E756" s="171"/>
      <c r="F756" s="168"/>
    </row>
    <row r="757" spans="1:6" s="78" customFormat="1" ht="16.5" customHeight="1">
      <c r="A757" s="290"/>
      <c r="B757" s="166"/>
      <c r="C757" s="174"/>
      <c r="D757" s="167"/>
      <c r="E757" s="171"/>
      <c r="F757" s="168"/>
    </row>
    <row r="758" spans="1:6" s="78" customFormat="1" ht="20.25" customHeight="1">
      <c r="A758" s="96"/>
      <c r="B758" s="74" t="s">
        <v>254</v>
      </c>
      <c r="C758" s="97"/>
      <c r="D758" s="59"/>
      <c r="E758" s="169"/>
      <c r="F758" s="170">
        <f>SUM(F741:F757)</f>
        <v>0</v>
      </c>
    </row>
    <row r="759" spans="1:6" s="78" customFormat="1" ht="27" customHeight="1">
      <c r="A759" s="291"/>
      <c r="B759" s="292" t="s">
        <v>255</v>
      </c>
      <c r="C759" s="179"/>
      <c r="D759" s="59"/>
      <c r="E759" s="169"/>
      <c r="F759" s="180">
        <f>F758+F739</f>
        <v>0</v>
      </c>
    </row>
    <row r="760" spans="1:6" s="78" customFormat="1" ht="13.5" customHeight="1">
      <c r="A760" s="63" t="s">
        <v>174</v>
      </c>
      <c r="B760" s="162" t="s">
        <v>183</v>
      </c>
      <c r="C760" s="163"/>
      <c r="D760" s="167"/>
      <c r="E760" s="171"/>
      <c r="F760" s="71"/>
    </row>
    <row r="761" spans="1:6" s="78" customFormat="1" ht="41.45" customHeight="1">
      <c r="A761" s="161"/>
      <c r="B761" s="166" t="s">
        <v>184</v>
      </c>
      <c r="C761" s="163"/>
      <c r="D761" s="229"/>
      <c r="E761" s="181"/>
      <c r="F761" s="71"/>
    </row>
    <row r="762" spans="1:6" s="101" customFormat="1" ht="13.5" customHeight="1">
      <c r="A762" s="161"/>
      <c r="B762" s="166" t="s">
        <v>185</v>
      </c>
      <c r="C762" s="163" t="s">
        <v>0</v>
      </c>
      <c r="D762" s="93"/>
      <c r="E762" s="167"/>
      <c r="F762" s="71" t="str">
        <f t="shared" ref="F762:F771" si="69">IF(D762&gt;0,D762*E762,"")</f>
        <v/>
      </c>
    </row>
    <row r="763" spans="1:6" s="101" customFormat="1" ht="13.5" customHeight="1">
      <c r="A763" s="161"/>
      <c r="B763" s="166" t="s">
        <v>186</v>
      </c>
      <c r="C763" s="163" t="s">
        <v>0</v>
      </c>
      <c r="D763" s="93"/>
      <c r="E763" s="167"/>
      <c r="F763" s="71" t="str">
        <f t="shared" si="69"/>
        <v/>
      </c>
    </row>
    <row r="764" spans="1:6" s="101" customFormat="1">
      <c r="A764" s="161"/>
      <c r="B764" s="166" t="s">
        <v>187</v>
      </c>
      <c r="C764" s="163" t="s">
        <v>0</v>
      </c>
      <c r="D764" s="230"/>
      <c r="E764" s="167"/>
      <c r="F764" s="71" t="str">
        <f t="shared" si="69"/>
        <v/>
      </c>
    </row>
    <row r="765" spans="1:6" s="101" customFormat="1" ht="13.5" customHeight="1">
      <c r="A765" s="182"/>
      <c r="B765" s="166"/>
      <c r="C765" s="163"/>
      <c r="D765" s="167"/>
      <c r="E765" s="183"/>
      <c r="F765" s="71" t="str">
        <f t="shared" si="69"/>
        <v/>
      </c>
    </row>
    <row r="766" spans="1:6" s="101" customFormat="1" ht="13.5" customHeight="1">
      <c r="A766" s="182"/>
      <c r="B766" s="166" t="s">
        <v>188</v>
      </c>
      <c r="C766" s="163"/>
      <c r="D766" s="167"/>
      <c r="E766" s="183"/>
      <c r="F766" s="71" t="str">
        <f t="shared" si="69"/>
        <v/>
      </c>
    </row>
    <row r="767" spans="1:6" s="101" customFormat="1" ht="13.5" customHeight="1">
      <c r="A767" s="182"/>
      <c r="B767" s="166" t="s">
        <v>189</v>
      </c>
      <c r="C767" s="163" t="s">
        <v>2</v>
      </c>
      <c r="D767" s="167"/>
      <c r="E767" s="183"/>
      <c r="F767" s="71" t="str">
        <f t="shared" si="69"/>
        <v/>
      </c>
    </row>
    <row r="768" spans="1:6" s="101" customFormat="1" ht="13.5" customHeight="1">
      <c r="A768" s="182"/>
      <c r="B768" s="166" t="s">
        <v>190</v>
      </c>
      <c r="C768" s="163" t="s">
        <v>2</v>
      </c>
      <c r="D768" s="167"/>
      <c r="E768" s="183"/>
      <c r="F768" s="71" t="str">
        <f t="shared" si="69"/>
        <v/>
      </c>
    </row>
    <row r="769" spans="1:7" s="101" customFormat="1">
      <c r="A769" s="182"/>
      <c r="B769" s="166" t="s">
        <v>191</v>
      </c>
      <c r="C769" s="163" t="s">
        <v>2</v>
      </c>
      <c r="D769" s="167"/>
      <c r="E769" s="183"/>
      <c r="F769" s="71" t="str">
        <f t="shared" si="69"/>
        <v/>
      </c>
    </row>
    <row r="770" spans="1:7" s="101" customFormat="1">
      <c r="A770" s="182"/>
      <c r="B770" s="166"/>
      <c r="C770" s="163"/>
      <c r="D770" s="167"/>
      <c r="E770" s="183"/>
      <c r="F770" s="72"/>
    </row>
    <row r="771" spans="1:7" s="101" customFormat="1">
      <c r="A771" s="182"/>
      <c r="B771" s="166" t="s">
        <v>192</v>
      </c>
      <c r="C771" s="163" t="s">
        <v>2</v>
      </c>
      <c r="D771" s="171"/>
      <c r="E771" s="183"/>
      <c r="F771" s="71" t="str">
        <f t="shared" si="69"/>
        <v/>
      </c>
    </row>
    <row r="772" spans="1:7" s="101" customFormat="1" ht="13.5" customHeight="1">
      <c r="A772" s="182"/>
      <c r="B772" s="166"/>
      <c r="C772" s="163"/>
      <c r="D772" s="171"/>
      <c r="E772" s="183"/>
      <c r="F772" s="71"/>
    </row>
    <row r="773" spans="1:7" s="78" customFormat="1" ht="25.5" customHeight="1">
      <c r="A773" s="182"/>
      <c r="B773" s="166" t="s">
        <v>337</v>
      </c>
      <c r="C773" s="163" t="s">
        <v>2</v>
      </c>
      <c r="D773" s="167"/>
      <c r="E773" s="183"/>
      <c r="F773" s="71" t="str">
        <f t="shared" ref="F773" si="70">IF(D773&gt;0,D773*E773,"")</f>
        <v/>
      </c>
    </row>
    <row r="774" spans="1:7" s="78" customFormat="1" ht="20.25" customHeight="1">
      <c r="A774" s="182"/>
      <c r="B774" s="166"/>
      <c r="C774" s="163"/>
      <c r="D774" s="167"/>
      <c r="E774" s="183"/>
      <c r="F774" s="71"/>
    </row>
    <row r="775" spans="1:7" s="101" customFormat="1" ht="13.5" customHeight="1">
      <c r="A775" s="291"/>
      <c r="B775" s="292" t="s">
        <v>256</v>
      </c>
      <c r="C775" s="175"/>
      <c r="D775" s="184"/>
      <c r="E775" s="185"/>
      <c r="F775" s="180">
        <f>SUM(F761:F774)</f>
        <v>0</v>
      </c>
    </row>
    <row r="776" spans="1:7" s="101" customFormat="1">
      <c r="A776" s="63" t="s">
        <v>182</v>
      </c>
      <c r="B776" s="162" t="s">
        <v>328</v>
      </c>
      <c r="C776" s="163"/>
      <c r="D776" s="167"/>
      <c r="E776" s="171"/>
      <c r="F776" s="71"/>
    </row>
    <row r="777" spans="1:7" s="101" customFormat="1" ht="13.5" customHeight="1">
      <c r="A777" s="182"/>
      <c r="B777" s="166"/>
      <c r="C777" s="163"/>
      <c r="D777" s="167"/>
      <c r="E777" s="183"/>
      <c r="F777" s="71" t="str">
        <f t="shared" ref="F777:F779" si="71">IF(D777&gt;0,D777*E777,"")</f>
        <v/>
      </c>
    </row>
    <row r="778" spans="1:7" s="101" customFormat="1" ht="30.95" customHeight="1">
      <c r="A778" s="182"/>
      <c r="B778" s="166" t="s">
        <v>466</v>
      </c>
      <c r="C778" s="163"/>
      <c r="D778" s="167"/>
      <c r="E778" s="183"/>
      <c r="F778" s="71" t="str">
        <f t="shared" si="71"/>
        <v/>
      </c>
    </row>
    <row r="779" spans="1:7" s="78" customFormat="1" ht="16.5" customHeight="1">
      <c r="A779" s="182"/>
      <c r="B779" s="166" t="s">
        <v>329</v>
      </c>
      <c r="C779" s="163" t="s">
        <v>2</v>
      </c>
      <c r="D779" s="167"/>
      <c r="E779" s="183"/>
      <c r="F779" s="71" t="str">
        <f t="shared" si="71"/>
        <v/>
      </c>
    </row>
    <row r="780" spans="1:7" s="111" customFormat="1" ht="13.35" customHeight="1">
      <c r="A780" s="182"/>
      <c r="B780" s="166"/>
      <c r="C780" s="163"/>
      <c r="D780" s="167"/>
      <c r="E780" s="183"/>
      <c r="F780" s="71"/>
    </row>
    <row r="781" spans="1:7" s="78" customFormat="1" ht="20.25" customHeight="1">
      <c r="A781" s="291"/>
      <c r="B781" s="292" t="s">
        <v>330</v>
      </c>
      <c r="C781" s="175"/>
      <c r="D781" s="184"/>
      <c r="E781" s="185"/>
      <c r="F781" s="180">
        <f>SUM(F777:F780)</f>
        <v>0</v>
      </c>
      <c r="G781" s="111"/>
    </row>
    <row r="782" spans="1:7" s="78" customFormat="1" ht="15.75" customHeight="1">
      <c r="A782" s="186"/>
      <c r="B782" s="296"/>
      <c r="C782" s="163"/>
      <c r="D782" s="163"/>
      <c r="E782" s="187"/>
      <c r="F782" s="188"/>
      <c r="G782" s="111"/>
    </row>
    <row r="783" spans="1:7" s="111" customFormat="1" ht="15">
      <c r="A783" s="264" t="s">
        <v>193</v>
      </c>
      <c r="B783" s="162" t="s">
        <v>194</v>
      </c>
      <c r="C783" s="163"/>
      <c r="D783" s="163"/>
      <c r="E783" s="164"/>
      <c r="F783" s="70"/>
    </row>
    <row r="784" spans="1:7" s="111" customFormat="1" ht="15">
      <c r="A784" s="287"/>
      <c r="B784" s="162"/>
      <c r="C784" s="163"/>
      <c r="D784" s="163"/>
      <c r="E784" s="164"/>
      <c r="F784" s="70"/>
    </row>
    <row r="785" spans="1:6" s="111" customFormat="1" ht="15">
      <c r="A785" s="186"/>
      <c r="B785" s="166" t="s">
        <v>484</v>
      </c>
      <c r="C785" s="163" t="s">
        <v>5</v>
      </c>
      <c r="D785" s="163"/>
      <c r="E785" s="187"/>
      <c r="F785" s="71" t="str">
        <f t="shared" ref="F785:F800" si="72">IF(D785&gt;0,D785*E785,"")</f>
        <v/>
      </c>
    </row>
    <row r="786" spans="1:6" s="111" customFormat="1" ht="15">
      <c r="A786" s="186"/>
      <c r="B786" s="166" t="s">
        <v>483</v>
      </c>
      <c r="C786" s="163" t="s">
        <v>5</v>
      </c>
      <c r="D786" s="163"/>
      <c r="E786" s="187"/>
      <c r="F786" s="71" t="str">
        <f t="shared" si="72"/>
        <v/>
      </c>
    </row>
    <row r="787" spans="1:6" s="111" customFormat="1" ht="15">
      <c r="A787" s="186"/>
      <c r="B787" s="166" t="s">
        <v>485</v>
      </c>
      <c r="C787" s="163" t="s">
        <v>5</v>
      </c>
      <c r="D787" s="163"/>
      <c r="E787" s="187"/>
      <c r="F787" s="71" t="str">
        <f t="shared" si="72"/>
        <v/>
      </c>
    </row>
    <row r="788" spans="1:6" s="111" customFormat="1" ht="15">
      <c r="A788" s="186"/>
      <c r="B788" s="166" t="s">
        <v>486</v>
      </c>
      <c r="C788" s="163" t="s">
        <v>5</v>
      </c>
      <c r="D788" s="163"/>
      <c r="E788" s="187"/>
      <c r="F788" s="71" t="str">
        <f t="shared" si="72"/>
        <v/>
      </c>
    </row>
    <row r="789" spans="1:6" s="111" customFormat="1" ht="25.5">
      <c r="A789" s="186"/>
      <c r="B789" s="166" t="s">
        <v>487</v>
      </c>
      <c r="C789" s="163" t="s">
        <v>5</v>
      </c>
      <c r="D789" s="163"/>
      <c r="E789" s="187"/>
      <c r="F789" s="71" t="str">
        <f t="shared" si="72"/>
        <v/>
      </c>
    </row>
    <row r="790" spans="1:6" s="111" customFormat="1" ht="15">
      <c r="A790" s="186"/>
      <c r="B790" s="166" t="s">
        <v>488</v>
      </c>
      <c r="C790" s="163" t="s">
        <v>5</v>
      </c>
      <c r="D790" s="163"/>
      <c r="E790" s="187"/>
      <c r="F790" s="71" t="str">
        <f t="shared" si="72"/>
        <v/>
      </c>
    </row>
    <row r="791" spans="1:6" s="111" customFormat="1" ht="15">
      <c r="A791" s="186"/>
      <c r="B791" s="166" t="s">
        <v>489</v>
      </c>
      <c r="C791" s="163" t="s">
        <v>5</v>
      </c>
      <c r="D791" s="163"/>
      <c r="E791" s="187"/>
      <c r="F791" s="71" t="str">
        <f t="shared" si="72"/>
        <v/>
      </c>
    </row>
    <row r="792" spans="1:6" s="111" customFormat="1" ht="15">
      <c r="A792" s="186"/>
      <c r="B792" s="166" t="s">
        <v>336</v>
      </c>
      <c r="C792" s="163" t="s">
        <v>5</v>
      </c>
      <c r="D792" s="163"/>
      <c r="E792" s="187"/>
      <c r="F792" s="71" t="str">
        <f t="shared" si="72"/>
        <v/>
      </c>
    </row>
    <row r="793" spans="1:6" s="111" customFormat="1" ht="15">
      <c r="A793" s="186"/>
      <c r="B793" s="166" t="s">
        <v>490</v>
      </c>
      <c r="C793" s="163" t="s">
        <v>5</v>
      </c>
      <c r="D793" s="163"/>
      <c r="E793" s="187"/>
      <c r="F793" s="71" t="str">
        <f t="shared" si="72"/>
        <v/>
      </c>
    </row>
    <row r="794" spans="1:6" s="111" customFormat="1" ht="15">
      <c r="A794" s="186"/>
      <c r="B794" s="166" t="s">
        <v>335</v>
      </c>
      <c r="C794" s="163" t="s">
        <v>5</v>
      </c>
      <c r="D794" s="163"/>
      <c r="E794" s="187"/>
      <c r="F794" s="71" t="str">
        <f t="shared" si="72"/>
        <v/>
      </c>
    </row>
    <row r="795" spans="1:6" s="111" customFormat="1" ht="15">
      <c r="A795" s="186"/>
      <c r="B795" s="166" t="s">
        <v>267</v>
      </c>
      <c r="C795" s="163" t="s">
        <v>5</v>
      </c>
      <c r="D795" s="163"/>
      <c r="E795" s="187"/>
      <c r="F795" s="71" t="str">
        <f t="shared" si="72"/>
        <v/>
      </c>
    </row>
    <row r="796" spans="1:6" s="111" customFormat="1" ht="15">
      <c r="A796" s="186"/>
      <c r="B796" s="166" t="s">
        <v>268</v>
      </c>
      <c r="C796" s="163" t="s">
        <v>5</v>
      </c>
      <c r="D796" s="163"/>
      <c r="E796" s="187"/>
      <c r="F796" s="71" t="str">
        <f t="shared" si="72"/>
        <v/>
      </c>
    </row>
    <row r="797" spans="1:6" s="111" customFormat="1" ht="15">
      <c r="A797" s="186"/>
      <c r="B797" s="166" t="s">
        <v>269</v>
      </c>
      <c r="C797" s="163" t="s">
        <v>5</v>
      </c>
      <c r="D797" s="163"/>
      <c r="E797" s="187"/>
      <c r="F797" s="71" t="str">
        <f t="shared" si="72"/>
        <v/>
      </c>
    </row>
    <row r="798" spans="1:6" s="111" customFormat="1" ht="15">
      <c r="A798" s="186"/>
      <c r="B798" s="166" t="s">
        <v>270</v>
      </c>
      <c r="C798" s="163" t="s">
        <v>5</v>
      </c>
      <c r="D798" s="163"/>
      <c r="E798" s="187"/>
      <c r="F798" s="71" t="str">
        <f t="shared" si="72"/>
        <v/>
      </c>
    </row>
    <row r="799" spans="1:6" s="78" customFormat="1" ht="20.25" customHeight="1">
      <c r="A799" s="186"/>
      <c r="B799" s="166" t="s">
        <v>266</v>
      </c>
      <c r="C799" s="163" t="s">
        <v>5</v>
      </c>
      <c r="D799" s="163"/>
      <c r="E799" s="187"/>
      <c r="F799" s="71" t="str">
        <f t="shared" si="72"/>
        <v/>
      </c>
    </row>
    <row r="800" spans="1:6" s="78" customFormat="1" ht="20.25" customHeight="1">
      <c r="A800" s="186"/>
      <c r="B800" s="166" t="s">
        <v>265</v>
      </c>
      <c r="C800" s="163" t="s">
        <v>5</v>
      </c>
      <c r="D800" s="163"/>
      <c r="E800" s="187"/>
      <c r="F800" s="71" t="str">
        <f t="shared" si="72"/>
        <v/>
      </c>
    </row>
    <row r="801" spans="1:6" s="111" customFormat="1" ht="15">
      <c r="A801" s="161"/>
      <c r="B801" s="166"/>
      <c r="C801" s="163"/>
      <c r="D801" s="167"/>
      <c r="E801" s="171"/>
      <c r="F801" s="168"/>
    </row>
    <row r="802" spans="1:6" s="111" customFormat="1" ht="15">
      <c r="A802" s="73"/>
      <c r="B802" s="189" t="s">
        <v>331</v>
      </c>
      <c r="C802" s="75"/>
      <c r="D802" s="57"/>
      <c r="E802" s="58"/>
      <c r="F802" s="190">
        <f>SUM(F783:F801)</f>
        <v>0</v>
      </c>
    </row>
    <row r="803" spans="1:6" s="78" customFormat="1" ht="16.5" customHeight="1">
      <c r="A803" s="32" t="s">
        <v>195</v>
      </c>
      <c r="B803" s="191" t="s">
        <v>196</v>
      </c>
      <c r="C803" s="192"/>
      <c r="D803" s="163"/>
      <c r="E803" s="187"/>
      <c r="F803" s="193"/>
    </row>
    <row r="804" spans="1:6" s="111" customFormat="1" ht="15">
      <c r="A804" s="32"/>
      <c r="B804" s="297"/>
      <c r="C804" s="163"/>
      <c r="D804" s="163"/>
      <c r="E804" s="187"/>
      <c r="F804" s="72"/>
    </row>
    <row r="805" spans="1:6" s="111" customFormat="1" ht="15">
      <c r="A805" s="287" t="s">
        <v>467</v>
      </c>
      <c r="B805" s="165" t="s">
        <v>468</v>
      </c>
      <c r="C805" s="163"/>
      <c r="D805" s="167"/>
      <c r="E805" s="171"/>
      <c r="F805" s="71" t="str">
        <f t="shared" ref="F805:F807" si="73">IF(D805&gt;0,D805*E805,"")</f>
        <v/>
      </c>
    </row>
    <row r="806" spans="1:6" s="111" customFormat="1" ht="15">
      <c r="A806" s="161"/>
      <c r="B806" s="166" t="s">
        <v>246</v>
      </c>
      <c r="C806" s="163" t="s">
        <v>0</v>
      </c>
      <c r="D806" s="163"/>
      <c r="E806" s="187"/>
      <c r="F806" s="72" t="str">
        <f t="shared" si="73"/>
        <v/>
      </c>
    </row>
    <row r="807" spans="1:6" s="101" customFormat="1" ht="20.25" customHeight="1">
      <c r="A807" s="161"/>
      <c r="B807" s="166" t="s">
        <v>247</v>
      </c>
      <c r="C807" s="163" t="s">
        <v>0</v>
      </c>
      <c r="D807" s="163"/>
      <c r="E807" s="187"/>
      <c r="F807" s="72" t="str">
        <f t="shared" si="73"/>
        <v/>
      </c>
    </row>
    <row r="808" spans="1:6" s="111" customFormat="1" ht="15">
      <c r="A808" s="161"/>
      <c r="B808" s="166" t="s">
        <v>249</v>
      </c>
      <c r="C808" s="163" t="s">
        <v>0</v>
      </c>
      <c r="D808" s="163"/>
      <c r="E808" s="187"/>
      <c r="F808" s="72"/>
    </row>
    <row r="809" spans="1:6" s="78" customFormat="1" ht="16.5" customHeight="1">
      <c r="A809" s="96"/>
      <c r="B809" s="74" t="s">
        <v>472</v>
      </c>
      <c r="C809" s="97"/>
      <c r="D809" s="59"/>
      <c r="E809" s="169"/>
      <c r="F809" s="170">
        <f>SUM(F806:F808)</f>
        <v>0</v>
      </c>
    </row>
    <row r="810" spans="1:6" s="78" customFormat="1" ht="16.5" customHeight="1">
      <c r="A810" s="161"/>
      <c r="B810" s="166"/>
      <c r="C810" s="163"/>
      <c r="D810" s="163"/>
      <c r="E810" s="187"/>
      <c r="F810" s="72"/>
    </row>
    <row r="811" spans="1:6" s="78" customFormat="1" ht="16.5" customHeight="1">
      <c r="A811" s="287" t="s">
        <v>473</v>
      </c>
      <c r="B811" s="165" t="s">
        <v>470</v>
      </c>
      <c r="C811" s="163"/>
      <c r="D811" s="167"/>
      <c r="E811" s="171"/>
      <c r="F811" s="71" t="str">
        <f t="shared" ref="F811:F818" si="74">IF(D811&gt;0,D811*E811,"")</f>
        <v/>
      </c>
    </row>
    <row r="812" spans="1:6" s="78" customFormat="1" ht="16.5" customHeight="1">
      <c r="A812" s="287"/>
      <c r="B812" s="166" t="s">
        <v>471</v>
      </c>
      <c r="C812" s="163" t="s">
        <v>1</v>
      </c>
      <c r="D812" s="163"/>
      <c r="E812" s="187"/>
      <c r="F812" s="72" t="str">
        <f t="shared" si="74"/>
        <v/>
      </c>
    </row>
    <row r="813" spans="1:6" s="111" customFormat="1" ht="15">
      <c r="A813" s="287"/>
      <c r="B813" s="166" t="s">
        <v>474</v>
      </c>
      <c r="C813" s="163" t="s">
        <v>1</v>
      </c>
      <c r="D813" s="163"/>
      <c r="E813" s="187"/>
      <c r="F813" s="72" t="str">
        <f t="shared" si="74"/>
        <v/>
      </c>
    </row>
    <row r="814" spans="1:6" s="111" customFormat="1" ht="15">
      <c r="A814" s="287"/>
      <c r="B814" s="166" t="s">
        <v>475</v>
      </c>
      <c r="C814" s="163" t="s">
        <v>1</v>
      </c>
      <c r="D814" s="163"/>
      <c r="E814" s="187"/>
      <c r="F814" s="72" t="str">
        <f t="shared" si="74"/>
        <v/>
      </c>
    </row>
    <row r="815" spans="1:6" s="111" customFormat="1" ht="15">
      <c r="A815" s="161"/>
      <c r="B815" s="166" t="s">
        <v>476</v>
      </c>
      <c r="C815" s="163" t="s">
        <v>162</v>
      </c>
      <c r="D815" s="163"/>
      <c r="E815" s="187"/>
      <c r="F815" s="72" t="str">
        <f t="shared" si="74"/>
        <v/>
      </c>
    </row>
    <row r="816" spans="1:6" s="111" customFormat="1" ht="15">
      <c r="A816" s="161"/>
      <c r="B816" s="166" t="s">
        <v>478</v>
      </c>
      <c r="C816" s="163" t="s">
        <v>0</v>
      </c>
      <c r="D816" s="163"/>
      <c r="E816" s="187"/>
      <c r="F816" s="72" t="str">
        <f t="shared" si="74"/>
        <v/>
      </c>
    </row>
    <row r="817" spans="1:6" s="101" customFormat="1" ht="20.25" customHeight="1">
      <c r="A817" s="161"/>
      <c r="B817" s="166" t="s">
        <v>479</v>
      </c>
      <c r="C817" s="163" t="s">
        <v>1</v>
      </c>
      <c r="D817" s="163"/>
      <c r="E817" s="187"/>
      <c r="F817" s="72" t="str">
        <f t="shared" si="74"/>
        <v/>
      </c>
    </row>
    <row r="818" spans="1:6" s="78" customFormat="1" ht="16.5" customHeight="1">
      <c r="A818" s="161"/>
      <c r="B818" s="166" t="s">
        <v>477</v>
      </c>
      <c r="C818" s="163" t="s">
        <v>1</v>
      </c>
      <c r="D818" s="163"/>
      <c r="E818" s="187"/>
      <c r="F818" s="72" t="str">
        <f t="shared" si="74"/>
        <v/>
      </c>
    </row>
    <row r="819" spans="1:6" s="111" customFormat="1" ht="15">
      <c r="A819" s="96"/>
      <c r="B819" s="74" t="s">
        <v>469</v>
      </c>
      <c r="C819" s="97"/>
      <c r="D819" s="59"/>
      <c r="E819" s="169"/>
      <c r="F819" s="170">
        <f>SUM(F812:F818)</f>
        <v>0</v>
      </c>
    </row>
    <row r="820" spans="1:6" s="111" customFormat="1" ht="15">
      <c r="A820" s="287" t="s">
        <v>480</v>
      </c>
      <c r="B820" s="165" t="s">
        <v>481</v>
      </c>
      <c r="C820" s="163"/>
      <c r="D820" s="167"/>
      <c r="E820" s="171"/>
      <c r="F820" s="71" t="str">
        <f t="shared" ref="F820" si="75">IF(D820&gt;0,D820*E820,"")</f>
        <v/>
      </c>
    </row>
    <row r="821" spans="1:6" s="101" customFormat="1" ht="20.25" customHeight="1">
      <c r="A821" s="161"/>
      <c r="B821" s="166"/>
      <c r="C821" s="163"/>
      <c r="D821" s="163"/>
      <c r="E821" s="187"/>
      <c r="F821" s="72"/>
    </row>
    <row r="822" spans="1:6" s="111" customFormat="1" ht="13.35" customHeight="1">
      <c r="A822" s="161"/>
      <c r="B822" s="166" t="s">
        <v>248</v>
      </c>
      <c r="C822" s="163" t="s">
        <v>1</v>
      </c>
      <c r="D822" s="163"/>
      <c r="E822" s="187"/>
      <c r="F822" s="72" t="str">
        <f>IF(D822&gt;0,D822*E822,"")</f>
        <v/>
      </c>
    </row>
    <row r="823" spans="1:6" s="78" customFormat="1" ht="20.25" customHeight="1">
      <c r="A823" s="96"/>
      <c r="B823" s="74" t="s">
        <v>482</v>
      </c>
      <c r="C823" s="97"/>
      <c r="D823" s="59"/>
      <c r="E823" s="169"/>
      <c r="F823" s="170">
        <f>SUM(F821:F822)</f>
        <v>0</v>
      </c>
    </row>
    <row r="824" spans="1:6">
      <c r="A824" s="186"/>
      <c r="B824" s="166"/>
      <c r="C824" s="163"/>
      <c r="D824" s="163"/>
      <c r="E824" s="187"/>
      <c r="F824" s="193"/>
    </row>
    <row r="825" spans="1:6">
      <c r="A825" s="73"/>
      <c r="B825" s="189" t="s">
        <v>332</v>
      </c>
      <c r="C825" s="75"/>
      <c r="D825" s="57"/>
      <c r="E825" s="58"/>
      <c r="F825" s="190">
        <f>F809+F819+F823</f>
        <v>0</v>
      </c>
    </row>
    <row r="826" spans="1:6">
      <c r="A826" s="32" t="s">
        <v>333</v>
      </c>
      <c r="B826" s="15" t="s">
        <v>197</v>
      </c>
      <c r="C826" s="12"/>
      <c r="D826" s="13"/>
      <c r="E826" s="14"/>
      <c r="F826" s="193">
        <f>F825+F802+F775+F759+F724+F781</f>
        <v>0</v>
      </c>
    </row>
    <row r="827" spans="1:6">
      <c r="A827" s="32"/>
      <c r="B827" s="15"/>
      <c r="C827" s="12"/>
      <c r="D827" s="13"/>
      <c r="E827" s="14"/>
      <c r="F827" s="160"/>
    </row>
    <row r="828" spans="1:6">
      <c r="A828" s="64"/>
      <c r="B828" s="53" t="s">
        <v>151</v>
      </c>
      <c r="C828" s="12" t="s">
        <v>1</v>
      </c>
      <c r="D828" s="13"/>
      <c r="E828" s="14"/>
      <c r="F828" s="71" t="str">
        <f>IF(D828&gt;0,D828*E828,"")</f>
        <v/>
      </c>
    </row>
    <row r="829" spans="1:6">
      <c r="A829" s="64"/>
      <c r="B829" s="53" t="s">
        <v>152</v>
      </c>
      <c r="C829" s="12" t="s">
        <v>1</v>
      </c>
      <c r="D829" s="13"/>
      <c r="E829" s="14"/>
      <c r="F829" s="71" t="str">
        <f>IF(D829&gt;0,D829*E829,"")</f>
        <v/>
      </c>
    </row>
    <row r="830" spans="1:6" ht="29.1" customHeight="1">
      <c r="A830" s="64"/>
      <c r="B830" s="194" t="s">
        <v>510</v>
      </c>
      <c r="C830" s="12" t="s">
        <v>1</v>
      </c>
      <c r="D830" s="13"/>
      <c r="E830" s="14"/>
      <c r="F830" s="71" t="str">
        <f>IF(D830&gt;0,D830*E830,"")</f>
        <v/>
      </c>
    </row>
    <row r="831" spans="1:6" s="78" customFormat="1" ht="16.5" customHeight="1">
      <c r="A831" s="124"/>
      <c r="B831" s="12"/>
      <c r="C831" s="12"/>
      <c r="D831" s="13"/>
      <c r="E831" s="14"/>
      <c r="F831" s="69"/>
    </row>
    <row r="832" spans="1:6" s="78" customFormat="1" ht="16.5" customHeight="1" thickBot="1">
      <c r="A832" s="150"/>
      <c r="B832" s="159" t="s">
        <v>525</v>
      </c>
      <c r="C832" s="151"/>
      <c r="D832" s="152"/>
      <c r="E832" s="153"/>
      <c r="F832" s="155">
        <f>SUM(F828:F831)</f>
        <v>0</v>
      </c>
    </row>
    <row r="833" spans="1:6" s="78" customFormat="1" ht="16.5" customHeight="1" thickTop="1" thickBot="1">
      <c r="A833" s="195"/>
      <c r="B833" s="196" t="s">
        <v>198</v>
      </c>
      <c r="C833" s="197"/>
      <c r="D833" s="197"/>
      <c r="E833" s="198"/>
      <c r="F833" s="199">
        <f>F832+F825+F802+F775+F759+F724+F781</f>
        <v>0</v>
      </c>
    </row>
    <row r="834" spans="1:6" s="78" customFormat="1" ht="16.5" customHeight="1" thickTop="1" thickBot="1">
      <c r="A834" s="90"/>
      <c r="B834" s="91"/>
      <c r="C834" s="81"/>
      <c r="D834" s="81"/>
      <c r="E834" s="82"/>
      <c r="F834" s="83"/>
    </row>
    <row r="835" spans="1:6" ht="14.25" thickTop="1" thickBot="1">
      <c r="A835" s="195"/>
      <c r="B835" s="196" t="s">
        <v>199</v>
      </c>
      <c r="C835" s="197"/>
      <c r="D835" s="197"/>
      <c r="E835" s="198"/>
      <c r="F835" s="199">
        <f>F833+F688+F59</f>
        <v>0</v>
      </c>
    </row>
    <row r="836" spans="1:6" ht="13.5" thickTop="1">
      <c r="A836" s="90"/>
      <c r="B836" s="91"/>
      <c r="C836" s="81"/>
      <c r="D836" s="81"/>
      <c r="E836" s="82"/>
      <c r="F836" s="83"/>
    </row>
    <row r="837" spans="1:6">
      <c r="A837" s="128"/>
      <c r="B837" s="107"/>
      <c r="C837" s="12"/>
      <c r="D837" s="13"/>
      <c r="E837" s="14"/>
      <c r="F837" s="160"/>
    </row>
    <row r="838" spans="1:6" ht="13.5" thickBot="1">
      <c r="A838" s="200"/>
      <c r="B838" s="201" t="s">
        <v>200</v>
      </c>
      <c r="C838" s="202"/>
      <c r="D838" s="203"/>
      <c r="E838" s="204"/>
      <c r="F838" s="205">
        <f>F835</f>
        <v>0</v>
      </c>
    </row>
    <row r="839" spans="1:6" ht="14.25" thickTop="1" thickBot="1">
      <c r="A839" s="200"/>
      <c r="B839" s="201" t="s">
        <v>201</v>
      </c>
      <c r="C839" s="206"/>
      <c r="D839" s="206"/>
      <c r="E839" s="207"/>
      <c r="F839" s="205">
        <f>0.2*F838</f>
        <v>0</v>
      </c>
    </row>
    <row r="840" spans="1:6" ht="14.25" thickTop="1" thickBot="1">
      <c r="A840" s="200"/>
      <c r="B840" s="201" t="s">
        <v>202</v>
      </c>
      <c r="C840" s="206"/>
      <c r="D840" s="206"/>
      <c r="E840" s="207"/>
      <c r="F840" s="205">
        <f>F838+F839</f>
        <v>0</v>
      </c>
    </row>
    <row r="841" spans="1:6" ht="13.5" thickTop="1"/>
    <row r="842" spans="1:6">
      <c r="A842" s="249" t="s">
        <v>515</v>
      </c>
      <c r="B842" s="141" t="s">
        <v>526</v>
      </c>
      <c r="C842" s="12"/>
      <c r="D842" s="13"/>
      <c r="E842" s="14"/>
      <c r="F842" s="160"/>
    </row>
    <row r="843" spans="1:6">
      <c r="A843" s="161"/>
      <c r="B843" s="15"/>
      <c r="C843" s="12"/>
      <c r="D843" s="13"/>
      <c r="E843" s="14"/>
      <c r="F843" s="70"/>
    </row>
    <row r="844" spans="1:6" s="78" customFormat="1" ht="20.25" customHeight="1">
      <c r="A844" s="287" t="s">
        <v>516</v>
      </c>
      <c r="B844" s="15" t="s">
        <v>527</v>
      </c>
      <c r="C844" s="12"/>
      <c r="D844" s="13"/>
      <c r="E844" s="14"/>
      <c r="F844" s="71" t="s">
        <v>10</v>
      </c>
    </row>
    <row r="845" spans="1:6" s="78" customFormat="1" ht="20.25" customHeight="1">
      <c r="A845" s="287"/>
      <c r="B845" s="166" t="s">
        <v>517</v>
      </c>
      <c r="C845" s="163" t="s">
        <v>1</v>
      </c>
      <c r="D845" s="163"/>
      <c r="E845" s="164"/>
      <c r="F845" s="71"/>
    </row>
    <row r="846" spans="1:6" s="78" customFormat="1" ht="15.75" customHeight="1">
      <c r="A846" s="161"/>
      <c r="B846" s="166" t="s">
        <v>518</v>
      </c>
      <c r="C846" s="163" t="s">
        <v>1</v>
      </c>
      <c r="D846" s="163"/>
      <c r="E846" s="40"/>
      <c r="F846" s="71"/>
    </row>
    <row r="847" spans="1:6" s="78" customFormat="1" ht="15.75" customHeight="1">
      <c r="A847" s="161"/>
      <c r="B847" s="166" t="s">
        <v>519</v>
      </c>
      <c r="C847" s="163" t="s">
        <v>1</v>
      </c>
      <c r="D847" s="163"/>
      <c r="E847" s="40"/>
      <c r="F847" s="71"/>
    </row>
    <row r="848" spans="1:6" s="78" customFormat="1" ht="15" customHeight="1">
      <c r="A848" s="161"/>
      <c r="B848" s="166" t="s">
        <v>520</v>
      </c>
      <c r="C848" s="163" t="s">
        <v>1</v>
      </c>
      <c r="D848" s="163"/>
      <c r="E848" s="40"/>
      <c r="F848" s="71"/>
    </row>
    <row r="849" spans="1:6" s="78" customFormat="1" ht="15" customHeight="1">
      <c r="A849" s="161"/>
      <c r="B849" s="166" t="s">
        <v>521</v>
      </c>
      <c r="C849" s="163" t="s">
        <v>1</v>
      </c>
      <c r="D849" s="163"/>
      <c r="E849" s="40"/>
      <c r="F849" s="71"/>
    </row>
    <row r="850" spans="1:6" s="78" customFormat="1" ht="17.25" customHeight="1">
      <c r="A850" s="161"/>
      <c r="B850" s="166" t="s">
        <v>64</v>
      </c>
      <c r="C850" s="163" t="s">
        <v>1</v>
      </c>
      <c r="D850" s="163"/>
      <c r="E850" s="40"/>
      <c r="F850" s="71"/>
    </row>
    <row r="851" spans="1:6" s="78" customFormat="1" ht="17.25" customHeight="1">
      <c r="A851" s="161"/>
      <c r="B851" s="166" t="s">
        <v>522</v>
      </c>
      <c r="C851" s="163" t="s">
        <v>1</v>
      </c>
      <c r="D851" s="163"/>
      <c r="E851" s="40"/>
      <c r="F851" s="71"/>
    </row>
    <row r="852" spans="1:6" s="78" customFormat="1" ht="15.75" customHeight="1">
      <c r="A852" s="161"/>
      <c r="B852" s="166"/>
      <c r="C852" s="163"/>
      <c r="D852" s="167"/>
      <c r="E852" s="40"/>
      <c r="F852" s="71"/>
    </row>
    <row r="853" spans="1:6" s="78" customFormat="1" ht="15" customHeight="1">
      <c r="A853" s="161"/>
      <c r="B853" s="166"/>
      <c r="C853" s="163"/>
      <c r="D853" s="167"/>
      <c r="E853" s="40"/>
      <c r="F853" s="168"/>
    </row>
    <row r="854" spans="1:6" s="78" customFormat="1" ht="20.25" customHeight="1">
      <c r="A854" s="73"/>
      <c r="B854" s="189" t="s">
        <v>528</v>
      </c>
      <c r="C854" s="75"/>
      <c r="D854" s="57"/>
      <c r="E854" s="58"/>
      <c r="F854" s="190">
        <f>SUM(F845:F853)</f>
        <v>0</v>
      </c>
    </row>
    <row r="855" spans="1:6" s="78" customFormat="1" ht="20.25" customHeight="1">
      <c r="A855" s="287" t="s">
        <v>523</v>
      </c>
      <c r="B855" s="15" t="s">
        <v>529</v>
      </c>
      <c r="C855" s="12"/>
      <c r="D855" s="13"/>
      <c r="E855" s="14"/>
      <c r="F855" s="71"/>
    </row>
    <row r="856" spans="1:6" s="78" customFormat="1" ht="20.25" customHeight="1">
      <c r="A856" s="287"/>
      <c r="B856" s="166" t="s">
        <v>517</v>
      </c>
      <c r="C856" s="163" t="s">
        <v>1</v>
      </c>
      <c r="D856" s="163"/>
      <c r="E856" s="164"/>
      <c r="F856" s="71"/>
    </row>
    <row r="857" spans="1:6" s="78" customFormat="1" ht="15.75" customHeight="1">
      <c r="A857" s="161"/>
      <c r="B857" s="166" t="s">
        <v>518</v>
      </c>
      <c r="C857" s="163" t="s">
        <v>1</v>
      </c>
      <c r="D857" s="163"/>
      <c r="E857" s="40"/>
      <c r="F857" s="71"/>
    </row>
    <row r="858" spans="1:6" s="78" customFormat="1" ht="15.75" customHeight="1">
      <c r="A858" s="161"/>
      <c r="B858" s="166" t="s">
        <v>519</v>
      </c>
      <c r="C858" s="163" t="s">
        <v>1</v>
      </c>
      <c r="D858" s="163"/>
      <c r="E858" s="40"/>
      <c r="F858" s="71"/>
    </row>
    <row r="859" spans="1:6" s="78" customFormat="1" ht="15" customHeight="1">
      <c r="A859" s="161"/>
      <c r="B859" s="166" t="s">
        <v>524</v>
      </c>
      <c r="C859" s="163" t="s">
        <v>1</v>
      </c>
      <c r="D859" s="163"/>
      <c r="E859" s="40"/>
      <c r="F859" s="71"/>
    </row>
    <row r="860" spans="1:6" s="78" customFormat="1" ht="15" customHeight="1">
      <c r="A860" s="161"/>
      <c r="B860" s="166" t="s">
        <v>521</v>
      </c>
      <c r="C860" s="163" t="s">
        <v>1</v>
      </c>
      <c r="D860" s="163"/>
      <c r="E860" s="40"/>
      <c r="F860" s="71"/>
    </row>
    <row r="861" spans="1:6" s="78" customFormat="1" ht="17.25" customHeight="1">
      <c r="A861" s="161"/>
      <c r="B861" s="166" t="s">
        <v>64</v>
      </c>
      <c r="C861" s="163" t="s">
        <v>1</v>
      </c>
      <c r="D861" s="163"/>
      <c r="E861" s="40"/>
      <c r="F861" s="71"/>
    </row>
    <row r="862" spans="1:6" s="78" customFormat="1" ht="17.25" customHeight="1">
      <c r="A862" s="161"/>
      <c r="B862" s="166" t="s">
        <v>522</v>
      </c>
      <c r="C862" s="163" t="s">
        <v>1</v>
      </c>
      <c r="D862" s="163"/>
      <c r="E862" s="40"/>
      <c r="F862" s="71"/>
    </row>
    <row r="863" spans="1:6" s="78" customFormat="1" ht="15.75" customHeight="1">
      <c r="A863" s="161"/>
      <c r="B863" s="166"/>
      <c r="C863" s="163"/>
      <c r="D863" s="167"/>
      <c r="E863" s="40"/>
      <c r="F863" s="71"/>
    </row>
    <row r="864" spans="1:6" s="78" customFormat="1" ht="15" customHeight="1">
      <c r="A864" s="161"/>
      <c r="B864" s="166"/>
      <c r="C864" s="163"/>
      <c r="D864" s="167"/>
      <c r="E864" s="40"/>
      <c r="F864" s="168"/>
    </row>
    <row r="865" spans="1:6" s="78" customFormat="1" ht="20.25" customHeight="1">
      <c r="A865" s="73"/>
      <c r="B865" s="189" t="s">
        <v>530</v>
      </c>
      <c r="C865" s="75"/>
      <c r="D865" s="57"/>
      <c r="E865" s="58"/>
      <c r="F865" s="190">
        <f>SUM(F856:F864)</f>
        <v>0</v>
      </c>
    </row>
    <row r="866" spans="1:6" ht="13.5" thickBot="1">
      <c r="A866" s="200"/>
      <c r="B866" s="201" t="s">
        <v>531</v>
      </c>
      <c r="C866" s="202"/>
      <c r="D866" s="203"/>
      <c r="E866" s="204"/>
      <c r="F866" s="205">
        <f>F865+F854</f>
        <v>0</v>
      </c>
    </row>
    <row r="867" spans="1:6" ht="14.25" thickTop="1" thickBot="1">
      <c r="A867" s="200"/>
      <c r="B867" s="201" t="s">
        <v>201</v>
      </c>
      <c r="C867" s="206"/>
      <c r="D867" s="206"/>
      <c r="E867" s="207"/>
      <c r="F867" s="205">
        <f>F866*0.2</f>
        <v>0</v>
      </c>
    </row>
    <row r="868" spans="1:6" ht="14.25" thickTop="1" thickBot="1">
      <c r="A868" s="200"/>
      <c r="B868" s="201" t="s">
        <v>532</v>
      </c>
      <c r="C868" s="206"/>
      <c r="D868" s="206"/>
      <c r="E868" s="207"/>
      <c r="F868" s="205">
        <f>F866+F867</f>
        <v>0</v>
      </c>
    </row>
    <row r="869" spans="1:6" ht="14.25" thickTop="1" thickBot="1"/>
    <row r="870" spans="1:6" ht="17.25" thickTop="1" thickBot="1">
      <c r="A870" s="299" t="s">
        <v>203</v>
      </c>
      <c r="B870" s="302"/>
      <c r="C870" s="302"/>
      <c r="D870" s="302"/>
      <c r="E870" s="302"/>
      <c r="F870" s="303"/>
    </row>
    <row r="871" spans="1:6" ht="17.25" thickTop="1" thickBot="1">
      <c r="A871" s="36"/>
      <c r="B871" s="28"/>
      <c r="C871" s="29"/>
      <c r="D871" s="30"/>
      <c r="E871" s="31"/>
      <c r="F871" s="209"/>
    </row>
    <row r="872" spans="1:6" ht="14.25" thickTop="1" thickBot="1">
      <c r="A872" s="34"/>
      <c r="B872" s="6" t="s">
        <v>8</v>
      </c>
      <c r="C872" s="6"/>
      <c r="D872" s="33"/>
      <c r="E872" s="7"/>
      <c r="F872" s="67"/>
    </row>
    <row r="873" spans="1:6" ht="13.5" thickTop="1">
      <c r="A873" s="35"/>
      <c r="B873" s="8"/>
      <c r="C873" s="9"/>
      <c r="D873" s="10"/>
      <c r="E873" s="11"/>
      <c r="F873" s="68"/>
    </row>
    <row r="874" spans="1:6">
      <c r="A874" s="32" t="s">
        <v>24</v>
      </c>
      <c r="B874" s="15" t="s">
        <v>26</v>
      </c>
      <c r="C874" s="12"/>
      <c r="D874" s="13"/>
      <c r="E874" s="14"/>
      <c r="F874" s="160">
        <f>SUM(E875:E880)</f>
        <v>0</v>
      </c>
    </row>
    <row r="875" spans="1:6">
      <c r="A875" s="210" t="s">
        <v>27</v>
      </c>
      <c r="B875" s="15" t="str">
        <f>B6</f>
        <v>Dévoiements et adaptations réseaux au SS-1</v>
      </c>
      <c r="C875" s="12"/>
      <c r="D875" s="13"/>
      <c r="E875" s="45">
        <f>F12</f>
        <v>0</v>
      </c>
      <c r="F875" s="70"/>
    </row>
    <row r="876" spans="1:6" ht="17.100000000000001" customHeight="1">
      <c r="A876" s="210" t="s">
        <v>30</v>
      </c>
      <c r="B876" s="15" t="str">
        <f>B13</f>
        <v>Dépose/ dévoiements réseaux existants   au SS-3</v>
      </c>
      <c r="C876" s="12"/>
      <c r="D876" s="13"/>
      <c r="E876" s="45">
        <f>F19</f>
        <v>0</v>
      </c>
      <c r="F876" s="71"/>
    </row>
    <row r="877" spans="1:6" ht="17.100000000000001" customHeight="1">
      <c r="A877" s="210" t="s">
        <v>33</v>
      </c>
      <c r="B877" s="15" t="str">
        <f>B21</f>
        <v>Consignation des réseaux existants dans zone cuisine et circulation générale SS-2</v>
      </c>
      <c r="C877" s="12"/>
      <c r="D877" s="13"/>
      <c r="E877" s="45">
        <f>F30</f>
        <v>0</v>
      </c>
      <c r="F877" s="71"/>
    </row>
    <row r="878" spans="1:6">
      <c r="A878" s="210" t="s">
        <v>291</v>
      </c>
      <c r="B878" s="15" t="s">
        <v>282</v>
      </c>
      <c r="C878" s="12"/>
      <c r="D878" s="13"/>
      <c r="E878" s="45">
        <f>F43</f>
        <v>0</v>
      </c>
      <c r="F878" s="71" t="str">
        <f>IF(D878&gt;0,D878*E878,"")</f>
        <v/>
      </c>
    </row>
    <row r="879" spans="1:6">
      <c r="A879" s="210" t="s">
        <v>293</v>
      </c>
      <c r="B879" s="15" t="s">
        <v>294</v>
      </c>
      <c r="C879" s="12"/>
      <c r="D879" s="13"/>
      <c r="E879" s="45">
        <f>F52</f>
        <v>0</v>
      </c>
      <c r="F879" s="71" t="str">
        <f>IF(D879&gt;0,D879*E879,"")</f>
        <v/>
      </c>
    </row>
    <row r="880" spans="1:6" ht="17.100000000000001" customHeight="1" thickBot="1">
      <c r="A880" s="210" t="s">
        <v>506</v>
      </c>
      <c r="B880" s="15" t="s">
        <v>507</v>
      </c>
      <c r="C880" s="12"/>
      <c r="D880" s="13"/>
      <c r="E880" s="45">
        <f>F57</f>
        <v>0</v>
      </c>
      <c r="F880" s="71" t="str">
        <f>IF(D880&gt;0,D880*E880,"")</f>
        <v/>
      </c>
    </row>
    <row r="881" spans="1:13" ht="14.25" thickTop="1" thickBot="1">
      <c r="A881" s="211"/>
      <c r="B881" s="196"/>
      <c r="C881" s="12"/>
      <c r="D881" s="46"/>
      <c r="E881" s="45"/>
      <c r="F881" s="69"/>
    </row>
    <row r="882" spans="1:13" ht="13.5" thickTop="1">
      <c r="A882" s="32" t="s">
        <v>23</v>
      </c>
      <c r="B882" s="15" t="s">
        <v>36</v>
      </c>
      <c r="C882" s="12"/>
      <c r="D882" s="13"/>
      <c r="E882" s="45"/>
      <c r="F882" s="160">
        <f>SUM(E883:E902)</f>
        <v>0</v>
      </c>
    </row>
    <row r="883" spans="1:13">
      <c r="A883" s="210" t="s">
        <v>37</v>
      </c>
      <c r="B883" s="15" t="s">
        <v>38</v>
      </c>
      <c r="C883" s="12"/>
      <c r="D883" s="13"/>
      <c r="E883" s="45">
        <f>D884+D885</f>
        <v>0</v>
      </c>
      <c r="F883" s="71"/>
    </row>
    <row r="884" spans="1:13" ht="20.100000000000001" customHeight="1">
      <c r="A884" s="212" t="s">
        <v>39</v>
      </c>
      <c r="B884" s="235" t="s">
        <v>301</v>
      </c>
      <c r="C884" s="12"/>
      <c r="D884" s="226">
        <f>F103</f>
        <v>0</v>
      </c>
      <c r="E884" s="45"/>
      <c r="F884" s="160"/>
    </row>
    <row r="885" spans="1:13">
      <c r="A885" s="212" t="s">
        <v>54</v>
      </c>
      <c r="B885" s="235" t="s">
        <v>62</v>
      </c>
      <c r="C885" s="12"/>
      <c r="D885" s="46">
        <f>F117</f>
        <v>0</v>
      </c>
      <c r="E885" s="45"/>
      <c r="F885" s="69"/>
    </row>
    <row r="886" spans="1:13">
      <c r="A886" s="210" t="s">
        <v>68</v>
      </c>
      <c r="B886" s="15" t="s">
        <v>209</v>
      </c>
      <c r="C886" s="12"/>
      <c r="D886" s="13"/>
      <c r="E886" s="45">
        <f>F151</f>
        <v>0</v>
      </c>
      <c r="F886" s="69"/>
    </row>
    <row r="887" spans="1:13">
      <c r="A887" s="210" t="s">
        <v>69</v>
      </c>
      <c r="B887" s="15" t="s">
        <v>70</v>
      </c>
      <c r="C887" s="12"/>
      <c r="D887" s="46"/>
      <c r="E887" s="45">
        <f>D888+D889+D890</f>
        <v>0</v>
      </c>
      <c r="F887" s="69"/>
    </row>
    <row r="888" spans="1:13" ht="25.5">
      <c r="A888" s="213" t="s">
        <v>71</v>
      </c>
      <c r="B888" s="236" t="s">
        <v>311</v>
      </c>
      <c r="C888" s="12"/>
      <c r="D888" s="46">
        <f>F183</f>
        <v>0</v>
      </c>
      <c r="E888" s="45"/>
      <c r="F888" s="69"/>
    </row>
    <row r="889" spans="1:13">
      <c r="A889" s="213" t="s">
        <v>92</v>
      </c>
      <c r="B889" s="236" t="s">
        <v>312</v>
      </c>
      <c r="C889" s="12"/>
      <c r="D889" s="46">
        <f>F206</f>
        <v>0</v>
      </c>
      <c r="E889" s="45"/>
      <c r="F889" s="69"/>
    </row>
    <row r="890" spans="1:13">
      <c r="A890" s="213" t="s">
        <v>313</v>
      </c>
      <c r="B890" s="236" t="s">
        <v>217</v>
      </c>
      <c r="C890" s="12"/>
      <c r="D890" s="46">
        <f>F264</f>
        <v>0</v>
      </c>
      <c r="E890" s="45"/>
      <c r="F890" s="69"/>
    </row>
    <row r="891" spans="1:13">
      <c r="A891" s="210" t="s">
        <v>94</v>
      </c>
      <c r="B891" s="15" t="s">
        <v>95</v>
      </c>
      <c r="C891" s="12"/>
      <c r="D891" s="46"/>
      <c r="E891" s="45">
        <f>D892+D894+D893+D895</f>
        <v>0</v>
      </c>
      <c r="F891" s="69"/>
    </row>
    <row r="892" spans="1:13">
      <c r="A892" s="212" t="s">
        <v>96</v>
      </c>
      <c r="B892" s="236" t="s">
        <v>97</v>
      </c>
      <c r="C892" s="12"/>
      <c r="D892" s="46">
        <f>F274</f>
        <v>0</v>
      </c>
      <c r="E892" s="45"/>
      <c r="F892" s="69"/>
    </row>
    <row r="893" spans="1:13" s="131" customFormat="1" ht="15">
      <c r="A893" s="212" t="s">
        <v>99</v>
      </c>
      <c r="B893" s="236" t="s">
        <v>273</v>
      </c>
      <c r="C893" s="12"/>
      <c r="D893" s="46">
        <f>F284</f>
        <v>0</v>
      </c>
      <c r="E893" s="45"/>
      <c r="F893" s="69"/>
      <c r="G893" s="111"/>
      <c r="H893" s="111"/>
      <c r="I893" s="111"/>
      <c r="J893" s="111"/>
      <c r="K893" s="111"/>
      <c r="L893" s="111"/>
      <c r="M893" s="111"/>
    </row>
    <row r="894" spans="1:13">
      <c r="A894" s="212" t="s">
        <v>275</v>
      </c>
      <c r="B894" s="236" t="s">
        <v>100</v>
      </c>
      <c r="C894" s="12"/>
      <c r="D894" s="46">
        <f>F331</f>
        <v>0</v>
      </c>
      <c r="E894" s="45"/>
      <c r="F894" s="69"/>
    </row>
    <row r="895" spans="1:13">
      <c r="A895" s="212" t="s">
        <v>392</v>
      </c>
      <c r="B895" s="236" t="s">
        <v>397</v>
      </c>
      <c r="C895" s="129"/>
      <c r="D895" s="46">
        <f>F340</f>
        <v>0</v>
      </c>
      <c r="E895" s="130"/>
      <c r="F895" s="71" t="str">
        <f t="shared" ref="F895" si="76">IF(D895&gt;0,D895*E895,"")</f>
        <v/>
      </c>
    </row>
    <row r="896" spans="1:13" ht="15">
      <c r="A896" s="214" t="s">
        <v>104</v>
      </c>
      <c r="B896" s="37" t="s">
        <v>11</v>
      </c>
      <c r="C896" s="12"/>
      <c r="D896" s="46"/>
      <c r="E896" s="45">
        <f>D897+D899+D898</f>
        <v>0</v>
      </c>
      <c r="F896" s="69"/>
    </row>
    <row r="897" spans="1:6">
      <c r="A897" s="213" t="s">
        <v>105</v>
      </c>
      <c r="B897" s="237" t="s">
        <v>323</v>
      </c>
      <c r="C897" s="12"/>
      <c r="D897" s="46">
        <f>F490</f>
        <v>0</v>
      </c>
      <c r="E897" s="45"/>
      <c r="F897" s="69"/>
    </row>
    <row r="898" spans="1:6">
      <c r="A898" s="213" t="s">
        <v>139</v>
      </c>
      <c r="B898" s="237" t="s">
        <v>404</v>
      </c>
      <c r="C898" s="12"/>
      <c r="D898" s="46">
        <f>F587</f>
        <v>0</v>
      </c>
      <c r="E898" s="45"/>
      <c r="F898" s="69"/>
    </row>
    <row r="899" spans="1:6">
      <c r="A899" s="212" t="s">
        <v>463</v>
      </c>
      <c r="B899" s="238" t="s">
        <v>503</v>
      </c>
      <c r="C899" s="12"/>
      <c r="D899" s="46">
        <f>F614</f>
        <v>0</v>
      </c>
      <c r="E899" s="45"/>
      <c r="F899" s="69"/>
    </row>
    <row r="900" spans="1:6">
      <c r="A900" s="210" t="s">
        <v>145</v>
      </c>
      <c r="B900" s="15" t="s">
        <v>241</v>
      </c>
      <c r="C900" s="12"/>
      <c r="D900" s="46"/>
      <c r="E900" s="45">
        <f>F662</f>
        <v>0</v>
      </c>
      <c r="F900" s="69"/>
    </row>
    <row r="901" spans="1:6">
      <c r="A901" s="210" t="s">
        <v>146</v>
      </c>
      <c r="B901" s="15" t="s">
        <v>22</v>
      </c>
      <c r="C901" s="12"/>
      <c r="D901" s="46"/>
      <c r="E901" s="45">
        <f>F668</f>
        <v>0</v>
      </c>
      <c r="F901" s="69"/>
    </row>
    <row r="902" spans="1:6">
      <c r="A902" s="210" t="s">
        <v>149</v>
      </c>
      <c r="B902" s="15" t="s">
        <v>150</v>
      </c>
      <c r="C902" s="12"/>
      <c r="D902" s="46"/>
      <c r="E902" s="45">
        <f>F686</f>
        <v>0</v>
      </c>
      <c r="F902" s="69"/>
    </row>
    <row r="903" spans="1:6">
      <c r="A903" s="211"/>
      <c r="B903" s="80"/>
      <c r="C903" s="12"/>
      <c r="D903" s="46"/>
      <c r="E903" s="45"/>
      <c r="F903" s="69"/>
    </row>
    <row r="904" spans="1:6">
      <c r="A904" s="32" t="s">
        <v>155</v>
      </c>
      <c r="B904" s="141" t="s">
        <v>156</v>
      </c>
      <c r="C904" s="12"/>
      <c r="D904" s="46"/>
      <c r="E904" s="45"/>
      <c r="F904" s="160">
        <f>E905+E908+E911+E913+E914+E915+E912</f>
        <v>0</v>
      </c>
    </row>
    <row r="905" spans="1:6">
      <c r="A905" s="215" t="s">
        <v>157</v>
      </c>
      <c r="B905" s="15" t="s">
        <v>159</v>
      </c>
      <c r="C905" s="12"/>
      <c r="D905" s="13"/>
      <c r="E905" s="45">
        <f>D906+D907</f>
        <v>0</v>
      </c>
      <c r="F905" s="69"/>
    </row>
    <row r="906" spans="1:6">
      <c r="A906" s="182" t="s">
        <v>233</v>
      </c>
      <c r="B906" s="166" t="s">
        <v>161</v>
      </c>
      <c r="C906" s="12"/>
      <c r="D906" s="46">
        <f>F702</f>
        <v>0</v>
      </c>
      <c r="E906" s="14"/>
      <c r="F906" s="160"/>
    </row>
    <row r="907" spans="1:6">
      <c r="A907" s="182" t="s">
        <v>243</v>
      </c>
      <c r="B907" s="227" t="s">
        <v>168</v>
      </c>
      <c r="C907" s="2"/>
      <c r="D907" s="46">
        <f>F723</f>
        <v>0</v>
      </c>
      <c r="E907" s="45"/>
      <c r="F907" s="216"/>
    </row>
    <row r="908" spans="1:6">
      <c r="A908" s="220" t="s">
        <v>158</v>
      </c>
      <c r="B908" s="228" t="s">
        <v>175</v>
      </c>
      <c r="C908" s="217"/>
      <c r="D908" s="46"/>
      <c r="E908" s="45">
        <f>D909+D910</f>
        <v>0</v>
      </c>
      <c r="F908" s="218"/>
    </row>
    <row r="909" spans="1:6" s="78" customFormat="1" ht="20.25" customHeight="1">
      <c r="A909" s="182" t="s">
        <v>160</v>
      </c>
      <c r="B909" s="219" t="s">
        <v>176</v>
      </c>
      <c r="C909" s="217"/>
      <c r="D909" s="46">
        <f>F739</f>
        <v>0</v>
      </c>
      <c r="E909" s="45"/>
      <c r="F909" s="218"/>
    </row>
    <row r="910" spans="1:6" s="78" customFormat="1" ht="20.25" customHeight="1">
      <c r="A910" s="182" t="s">
        <v>167</v>
      </c>
      <c r="B910" s="166" t="s">
        <v>181</v>
      </c>
      <c r="C910" s="217"/>
      <c r="D910" s="46">
        <f>F758</f>
        <v>0</v>
      </c>
      <c r="E910" s="45"/>
      <c r="F910" s="218"/>
    </row>
    <row r="911" spans="1:6">
      <c r="A911" s="220" t="s">
        <v>174</v>
      </c>
      <c r="B911" s="162" t="s">
        <v>183</v>
      </c>
      <c r="C911" s="163"/>
      <c r="D911" s="167"/>
      <c r="E911" s="45">
        <f>F775</f>
        <v>0</v>
      </c>
      <c r="F911" s="71"/>
    </row>
    <row r="912" spans="1:6">
      <c r="A912" s="220" t="s">
        <v>182</v>
      </c>
      <c r="B912" s="162" t="s">
        <v>328</v>
      </c>
      <c r="C912" s="239"/>
      <c r="D912" s="167"/>
      <c r="E912" s="45">
        <f>F781</f>
        <v>0</v>
      </c>
      <c r="F912" s="71"/>
    </row>
    <row r="913" spans="1:6">
      <c r="A913" s="220" t="s">
        <v>193</v>
      </c>
      <c r="B913" s="162" t="s">
        <v>194</v>
      </c>
      <c r="C913" s="217"/>
      <c r="D913" s="46"/>
      <c r="E913" s="45">
        <f>F802</f>
        <v>0</v>
      </c>
      <c r="F913" s="71"/>
    </row>
    <row r="914" spans="1:6">
      <c r="A914" s="220" t="s">
        <v>195</v>
      </c>
      <c r="B914" s="191" t="s">
        <v>196</v>
      </c>
      <c r="C914" s="221"/>
      <c r="D914" s="46"/>
      <c r="E914" s="45">
        <f>F825</f>
        <v>0</v>
      </c>
      <c r="F914" s="222"/>
    </row>
    <row r="915" spans="1:6">
      <c r="A915" s="220" t="s">
        <v>333</v>
      </c>
      <c r="B915" s="15" t="s">
        <v>197</v>
      </c>
      <c r="C915" s="217"/>
      <c r="D915" s="45"/>
      <c r="E915" s="45">
        <f>F832</f>
        <v>0</v>
      </c>
      <c r="F915" s="223"/>
    </row>
    <row r="916" spans="1:6" ht="15.75" thickBot="1">
      <c r="A916" s="41"/>
      <c r="B916" s="42"/>
      <c r="C916" s="43"/>
      <c r="D916" s="44"/>
      <c r="E916" s="47"/>
      <c r="F916" s="224"/>
    </row>
    <row r="917" spans="1:6" ht="14.25" thickTop="1" thickBot="1"/>
    <row r="918" spans="1:6" ht="14.25" thickTop="1" thickBot="1">
      <c r="A918" s="48" t="s">
        <v>204</v>
      </c>
      <c r="B918" s="49"/>
      <c r="C918" s="50"/>
      <c r="D918" s="51"/>
      <c r="E918" s="52"/>
      <c r="F918" s="225">
        <f>F904+F882+F874</f>
        <v>0</v>
      </c>
    </row>
    <row r="919" spans="1:6" ht="14.25" thickTop="1" thickBot="1">
      <c r="A919" s="200"/>
      <c r="B919" s="201" t="s">
        <v>201</v>
      </c>
      <c r="C919" s="206"/>
      <c r="D919" s="206"/>
      <c r="E919" s="207"/>
      <c r="F919" s="205">
        <f>0.2*F918</f>
        <v>0</v>
      </c>
    </row>
    <row r="920" spans="1:6" ht="14.25" thickTop="1" thickBot="1">
      <c r="A920" s="200"/>
      <c r="B920" s="201" t="s">
        <v>202</v>
      </c>
      <c r="C920" s="206"/>
      <c r="D920" s="206"/>
      <c r="E920" s="207"/>
      <c r="F920" s="205">
        <f>F918+F919</f>
        <v>0</v>
      </c>
    </row>
    <row r="921" spans="1:6" ht="14.25" thickTop="1" thickBot="1"/>
    <row r="922" spans="1:6" ht="14.25" thickTop="1" thickBot="1">
      <c r="A922" s="48" t="s">
        <v>533</v>
      </c>
      <c r="B922" s="49"/>
      <c r="C922" s="50"/>
      <c r="D922" s="51"/>
      <c r="E922" s="52"/>
      <c r="F922" s="225">
        <f>F866</f>
        <v>0</v>
      </c>
    </row>
    <row r="923" spans="1:6" ht="14.25" thickTop="1" thickBot="1">
      <c r="A923" s="200"/>
      <c r="B923" s="201" t="s">
        <v>201</v>
      </c>
      <c r="C923" s="206"/>
      <c r="D923" s="206"/>
      <c r="E923" s="207"/>
      <c r="F923" s="205">
        <f>F922*0.2</f>
        <v>0</v>
      </c>
    </row>
    <row r="924" spans="1:6" ht="14.25" thickTop="1" thickBot="1">
      <c r="A924" s="200"/>
      <c r="B924" s="201" t="s">
        <v>532</v>
      </c>
      <c r="C924" s="206"/>
      <c r="D924" s="206"/>
      <c r="E924" s="207"/>
      <c r="F924" s="205">
        <f>F922+F923</f>
        <v>0</v>
      </c>
    </row>
    <row r="925" spans="1:6" ht="13.5" thickTop="1"/>
  </sheetData>
  <autoFilter ref="A1:A920" xr:uid="{00000000-0001-0000-0000-000000000000}"/>
  <mergeCells count="2">
    <mergeCell ref="A1:F1"/>
    <mergeCell ref="A870:F870"/>
  </mergeCells>
  <phoneticPr fontId="15" type="noConversion"/>
  <pageMargins left="0.78740157480314965" right="0.78740157480314965" top="0.98425196850393704" bottom="0.98425196850393704" header="0.51181102362204722" footer="0.51181102362204722"/>
  <pageSetup paperSize="9" scale="77" firstPageNumber="0" fitToHeight="0" orientation="portrait" horizontalDpi="300" verticalDpi="300" r:id="rId1"/>
  <headerFooter alignWithMargins="0">
    <oddHeader xml:space="preserve">&amp;L&amp;"Arial,Normal"&amp;9CHU Rangueil-Regroupement de l'Imagerie    Phase 2 Imagerie&amp;R&amp;"Arial,Normal"&amp;9D.P.G.F Lot CVC Plomberie-Désenfumage        
</oddHeader>
    <oddFooter>&amp;LDCE 31 Janvier 2025_x000D_&amp;1#&amp;"Calibri"&amp;10&amp;K000000 Data sensitivity - Internal&amp;R&amp;"Arial,Normal"&amp;9&amp;P/&amp;N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 CVC-PBS </vt:lpstr>
      <vt:lpstr>'DPGF CVC-PBS 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LABO</dc:creator>
  <cp:lastModifiedBy>TOCCACELI Nathalie</cp:lastModifiedBy>
  <cp:lastPrinted>2024-12-19T11:16:34Z</cp:lastPrinted>
  <dcterms:created xsi:type="dcterms:W3CDTF">2003-10-02T09:15:32Z</dcterms:created>
  <dcterms:modified xsi:type="dcterms:W3CDTF">2025-01-29T13:10:25Z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294d68a-d2f5-40e0-927d-026bfab8fc4b_Enabled">
    <vt:lpwstr>true</vt:lpwstr>
  </property>
  <property fmtid="{D5CDD505-2E9C-101B-9397-08002B2CF9AE}" pid="3" name="MSIP_Label_c294d68a-d2f5-40e0-927d-026bfab8fc4b_SetDate">
    <vt:lpwstr>2025-01-29T13:04:05Z</vt:lpwstr>
  </property>
  <property fmtid="{D5CDD505-2E9C-101B-9397-08002B2CF9AE}" pid="4" name="MSIP_Label_c294d68a-d2f5-40e0-927d-026bfab8fc4b_Method">
    <vt:lpwstr>Privileged</vt:lpwstr>
  </property>
  <property fmtid="{D5CDD505-2E9C-101B-9397-08002B2CF9AE}" pid="5" name="MSIP_Label_c294d68a-d2f5-40e0-927d-026bfab8fc4b_Name">
    <vt:lpwstr>l1_internal</vt:lpwstr>
  </property>
  <property fmtid="{D5CDD505-2E9C-101B-9397-08002B2CF9AE}" pid="6" name="MSIP_Label_c294d68a-d2f5-40e0-927d-026bfab8fc4b_SiteId">
    <vt:lpwstr>a5877034-8d6a-496a-8cf8-ceb5e3451109</vt:lpwstr>
  </property>
  <property fmtid="{D5CDD505-2E9C-101B-9397-08002B2CF9AE}" pid="7" name="MSIP_Label_c294d68a-d2f5-40e0-927d-026bfab8fc4b_ActionId">
    <vt:lpwstr>8312db32-c8d4-48ec-bdbd-4169144b58c1</vt:lpwstr>
  </property>
  <property fmtid="{D5CDD505-2E9C-101B-9397-08002B2CF9AE}" pid="8" name="MSIP_Label_c294d68a-d2f5-40e0-927d-026bfab8fc4b_ContentBits">
    <vt:lpwstr>2</vt:lpwstr>
  </property>
</Properties>
</file>