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/>
  <mc:AlternateContent xmlns:mc="http://schemas.openxmlformats.org/markup-compatibility/2006">
    <mc:Choice Requires="x15">
      <x15ac:absPath xmlns:x15ac="http://schemas.microsoft.com/office/spreadsheetml/2010/11/ac" url="C:\Users\Caroline.TERTIAM-015\Desktop\OFII REZE\"/>
    </mc:Choice>
  </mc:AlternateContent>
  <xr:revisionPtr revIDLastSave="0" documentId="13_ncr:1_{B8BE3763-A350-423E-B7E5-9DEB52D7DD8D}" xr6:coauthVersionLast="47" xr6:coauthVersionMax="47" xr10:uidLastSave="{00000000-0000-0000-0000-000000000000}"/>
  <bookViews>
    <workbookView xWindow="3180" yWindow="900" windowWidth="21600" windowHeight="13950" activeTab="1" xr2:uid="{00000000-000D-0000-FFFF-FFFF00000000}"/>
  </bookViews>
  <sheets>
    <sheet name="Page de garde" sheetId="4" r:id="rId1"/>
    <sheet name="Lot 2" sheetId="2" r:id="rId2"/>
    <sheet name="Récapitulatif" sheetId="3" r:id="rId3"/>
  </sheets>
  <definedNames>
    <definedName name="_xlnm.Print_Titles" localSheetId="1">'Lot 2'!$1:$6</definedName>
    <definedName name="Print_Titles" localSheetId="1">'Lot 2'!$1:$6</definedName>
    <definedName name="_xlnm.Print_Area" localSheetId="1">'Lot 2'!$A$1:$F$76</definedName>
    <definedName name="_xlnm.Print_Area" localSheetId="0">'Page de garde'!$A$1:$J$57</definedName>
    <definedName name="_xlnm.Print_Area" localSheetId="2">Récapitulatif!$A$1:$G$29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76" i="2" l="1"/>
  <c r="F74" i="2"/>
  <c r="G19" i="3" s="1"/>
  <c r="G21" i="3"/>
  <c r="F72" i="2"/>
  <c r="F67" i="2" l="1"/>
  <c r="F65" i="2"/>
  <c r="F64" i="2"/>
  <c r="F63" i="2"/>
  <c r="F58" i="2"/>
  <c r="F57" i="2"/>
  <c r="F56" i="2"/>
  <c r="F51" i="2"/>
  <c r="F50" i="2"/>
  <c r="F49" i="2"/>
  <c r="F48" i="2"/>
  <c r="F47" i="2"/>
  <c r="F42" i="2"/>
  <c r="F41" i="2"/>
  <c r="F40" i="2"/>
  <c r="F39" i="2"/>
  <c r="F38" i="2"/>
  <c r="F37" i="2"/>
  <c r="F36" i="2"/>
  <c r="F35" i="2"/>
  <c r="F34" i="2"/>
  <c r="F33" i="2"/>
  <c r="F28" i="2"/>
  <c r="F27" i="2"/>
  <c r="F26" i="2"/>
  <c r="F25" i="2"/>
  <c r="F24" i="2"/>
  <c r="F23" i="2"/>
  <c r="F22" i="2"/>
  <c r="F21" i="2"/>
  <c r="F16" i="2"/>
  <c r="F15" i="2"/>
  <c r="F14" i="2"/>
  <c r="F13" i="2"/>
  <c r="F10" i="2"/>
  <c r="F18" i="2" l="1"/>
  <c r="G7" i="3" s="1"/>
  <c r="F44" i="2"/>
  <c r="F30" i="2"/>
  <c r="F69" i="2"/>
  <c r="G11" i="3"/>
  <c r="F60" i="2"/>
  <c r="G15" i="3" s="1"/>
  <c r="F53" i="2"/>
  <c r="G13" i="3" s="1"/>
  <c r="G17" i="3"/>
  <c r="G9" i="3"/>
  <c r="G23" i="3" l="1"/>
  <c r="G25" i="3" s="1"/>
  <c r="G27" i="3" s="1"/>
  <c r="G29" i="3" s="1"/>
</calcChain>
</file>

<file path=xl/sharedStrings.xml><?xml version="1.0" encoding="utf-8"?>
<sst xmlns="http://schemas.openxmlformats.org/spreadsheetml/2006/main" count="158" uniqueCount="115">
  <si>
    <t>OFII REZE</t>
  </si>
  <si>
    <t>DPGF- Lot 02 - Plâtrerie / Doublage / Cloisonnement / Cloisons démontables / signalétique</t>
  </si>
  <si>
    <t>NOM DE L'ENTREPRISE</t>
  </si>
  <si>
    <t>Il est demandé aux entreprises de respecter le cadre de bordereau ci-dessous sous peine de voir leur offre rejetée</t>
  </si>
  <si>
    <t>Désignation</t>
  </si>
  <si>
    <t>Quantité</t>
  </si>
  <si>
    <t>u</t>
  </si>
  <si>
    <t>€ /u</t>
  </si>
  <si>
    <t>Prix ht estimé</t>
  </si>
  <si>
    <t xml:space="preserve">Lot 02a : Logistique / préparation de chantier </t>
  </si>
  <si>
    <t>2a.1</t>
  </si>
  <si>
    <t>Installations de la base vie</t>
  </si>
  <si>
    <t xml:space="preserve">ens </t>
  </si>
  <si>
    <t>2a.2</t>
  </si>
  <si>
    <t>Branchement provisoire eau et évacuation</t>
  </si>
  <si>
    <t>ens</t>
  </si>
  <si>
    <t xml:space="preserve">lots techniques </t>
  </si>
  <si>
    <t>2a.3</t>
  </si>
  <si>
    <t>Branchements provisoires electricité et eclairage de chantier</t>
  </si>
  <si>
    <t>2a.4</t>
  </si>
  <si>
    <t>Signaletique de chantier</t>
  </si>
  <si>
    <t>2a.5</t>
  </si>
  <si>
    <t>Entretien des installations de chantier</t>
  </si>
  <si>
    <t>2a.6</t>
  </si>
  <si>
    <t>Nettoyage de fin de chantier</t>
  </si>
  <si>
    <t>2a.7</t>
  </si>
  <si>
    <t>Constat d'huissier</t>
  </si>
  <si>
    <t>Sous-total HT - Lot 02 a</t>
  </si>
  <si>
    <t xml:space="preserve">Lot 02b : Plâtrerie / Doublage  </t>
  </si>
  <si>
    <t>2b.1</t>
  </si>
  <si>
    <t xml:space="preserve">Type 1 - Cloison non porteuse parement double en gypse sur ossature métallique 98/48 mm (parements 4x12,5 mm) </t>
  </si>
  <si>
    <t>m²</t>
  </si>
  <si>
    <t>2b.2</t>
  </si>
  <si>
    <t xml:space="preserve">Type 2- Cloison non porteuse parement simple en gypse sur ossature métallique 95/70mm (parements 1x12,5 mm) </t>
  </si>
  <si>
    <t>2b.3</t>
  </si>
  <si>
    <t>Type 3 - Cloison non porteuse parement simple en gypse sur ossature métallique 73/48 mm (parements 2x12,5 mm)</t>
  </si>
  <si>
    <t>2b.4</t>
  </si>
  <si>
    <t>Type 4- Mur en béton cellulaire</t>
  </si>
  <si>
    <t>2b.5</t>
  </si>
  <si>
    <t>Type 5 Contre cloison plâtre courbe</t>
  </si>
  <si>
    <t>2b.6</t>
  </si>
  <si>
    <t>Doublage pour isolation thermique intérieure</t>
  </si>
  <si>
    <t>2b.7</t>
  </si>
  <si>
    <t>2b.8</t>
  </si>
  <si>
    <t>Calfeutrement acoustique</t>
  </si>
  <si>
    <t>Sous-total HT - Lot 02 b</t>
  </si>
  <si>
    <t>Lot 02c : Cloisons démontables</t>
  </si>
  <si>
    <t>2c.1</t>
  </si>
  <si>
    <t>Cloison amovible double vitrage</t>
  </si>
  <si>
    <t>2c.2</t>
  </si>
  <si>
    <t>Cloison amovible simple vitrage</t>
  </si>
  <si>
    <t>2c.3</t>
  </si>
  <si>
    <t>Cloison amovible pleine</t>
  </si>
  <si>
    <t>2c.4</t>
  </si>
  <si>
    <t xml:space="preserve">Barrière phonique soundstop de chez rockfon </t>
  </si>
  <si>
    <t>2c.5</t>
  </si>
  <si>
    <t>Porte  simple plein acoustique 93 cm</t>
  </si>
  <si>
    <t>2c.6</t>
  </si>
  <si>
    <t>Porte simple plein 93 cm</t>
  </si>
  <si>
    <t>2c.7</t>
  </si>
  <si>
    <t>Porte simple plein 83 cm</t>
  </si>
  <si>
    <t>2c.8</t>
  </si>
  <si>
    <t>Porte  tierce vitrée acoustique 143 cm</t>
  </si>
  <si>
    <t>2c.9</t>
  </si>
  <si>
    <t>Porte  tierce pleine</t>
  </si>
  <si>
    <t>2c.10</t>
  </si>
  <si>
    <t>Sous-total HT - Lot 02c</t>
  </si>
  <si>
    <t>Lot 02d : Blocs portes menuisés</t>
  </si>
  <si>
    <t>2d.1</t>
  </si>
  <si>
    <t>Bloc porte simple acoustique 93cm</t>
  </si>
  <si>
    <t>2d.2</t>
  </si>
  <si>
    <t>Bloc porte simple  93cm</t>
  </si>
  <si>
    <t>2d.3</t>
  </si>
  <si>
    <t>Bloc porte simple  83cm</t>
  </si>
  <si>
    <t>2d.4</t>
  </si>
  <si>
    <t>Bloc porte tierce acoustique 143cm</t>
  </si>
  <si>
    <t>2d.5</t>
  </si>
  <si>
    <t>Portes gaines techniques</t>
  </si>
  <si>
    <t>Sous-total HT - Lot 02d</t>
  </si>
  <si>
    <t>Lot 02e : Quincailleries diverses</t>
  </si>
  <si>
    <t>2e.1</t>
  </si>
  <si>
    <t>Organigramme</t>
  </si>
  <si>
    <t>2e.2</t>
  </si>
  <si>
    <t>Entrebailleur d'ouvertures</t>
  </si>
  <si>
    <t>2e.3</t>
  </si>
  <si>
    <t>Obturation des entrées d'air existantes des fenêtres</t>
  </si>
  <si>
    <t>Sous-total HT - Lot 02e</t>
  </si>
  <si>
    <t>Lot 02 f: Signalétique</t>
  </si>
  <si>
    <t>2f.1</t>
  </si>
  <si>
    <t>Vitrophanie standard de l'OFII</t>
  </si>
  <si>
    <t>2f.2</t>
  </si>
  <si>
    <t xml:space="preserve">Vitrophanie extérieure </t>
  </si>
  <si>
    <t>2f.3</t>
  </si>
  <si>
    <t>Films adhésifs sur battants de porte existants</t>
  </si>
  <si>
    <t>2f.4</t>
  </si>
  <si>
    <t>Films solaires et retardateur d'effraction</t>
  </si>
  <si>
    <t>2f.5</t>
  </si>
  <si>
    <t>Signalétique</t>
  </si>
  <si>
    <t>Sous-total HT - Lot 02f</t>
  </si>
  <si>
    <t xml:space="preserve">Total - Lot 02 </t>
  </si>
  <si>
    <t>OFII NANTES</t>
  </si>
  <si>
    <t>Sous-total HT - Lot 02a</t>
  </si>
  <si>
    <t>Sous-total HT - Lot 02b</t>
  </si>
  <si>
    <t>Compte prorata1,5 %</t>
  </si>
  <si>
    <t>Montant total HT MACRO-LOT 02</t>
  </si>
  <si>
    <t>Taux TVA 20%</t>
  </si>
  <si>
    <t>Montant total TTC MACRO-LOT 02</t>
  </si>
  <si>
    <t>Coffrages acoustiques</t>
  </si>
  <si>
    <t>SAS intérieur d’entrée</t>
  </si>
  <si>
    <t>Opt.1</t>
  </si>
  <si>
    <t>Sous-total HT - Lot 04 b</t>
  </si>
  <si>
    <t>Lot 02g: Option de réemploi</t>
  </si>
  <si>
    <t>Plus ou moins value pour réemploi d'ouvrages du lot 02.c</t>
  </si>
  <si>
    <t>Sous-total HT - Options</t>
  </si>
  <si>
    <t>Montant total HT Travaux (sans option)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</si>
</sst>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8" formatCode="#,##0.00\ &quot;€&quot;;[Red]\-#,##0.00\ &quot;€&quot;"/>
    <numFmt numFmtId="164" formatCode="#,##0.00\ &quot;€&quot;"/>
    <numFmt numFmtId="165" formatCode="#,##0\ &quot;€&quot;"/>
  </numFmts>
  <fonts count="38">
    <font>
      <sz val="11"/>
      <color theme="1"/>
      <name val="Aptos Narrow"/>
      <scheme val="minor"/>
    </font>
    <font>
      <sz val="11"/>
      <color indexed="2"/>
      <name val="Aptos Narrow"/>
      <family val="2"/>
      <scheme val="minor"/>
    </font>
    <font>
      <b/>
      <u/>
      <sz val="18"/>
      <color theme="1"/>
      <name val="Arial Narrow"/>
      <family val="2"/>
    </font>
    <font>
      <b/>
      <sz val="18"/>
      <color theme="1"/>
      <name val="Arial Narrow"/>
      <family val="2"/>
    </font>
    <font>
      <sz val="10"/>
      <color theme="1"/>
      <name val="Arial Narrow"/>
      <family val="2"/>
    </font>
    <font>
      <b/>
      <sz val="10"/>
      <color theme="1"/>
      <name val="Arial Narrow"/>
      <family val="2"/>
    </font>
    <font>
      <i/>
      <sz val="11"/>
      <color indexed="2"/>
      <name val="Arial Narrow"/>
      <family val="2"/>
    </font>
    <font>
      <b/>
      <sz val="11"/>
      <color theme="1"/>
      <name val="Aptos Narrow"/>
      <family val="2"/>
      <scheme val="minor"/>
    </font>
    <font>
      <b/>
      <sz val="11"/>
      <color theme="1"/>
      <name val="Arial Narrow"/>
      <family val="2"/>
    </font>
    <font>
      <sz val="11"/>
      <color theme="1"/>
      <name val="Arial Narrow"/>
      <family val="2"/>
    </font>
    <font>
      <sz val="10"/>
      <color theme="1"/>
      <name val="Arial"/>
      <family val="2"/>
    </font>
    <font>
      <sz val="11"/>
      <name val="Arial Narrow"/>
      <family val="2"/>
    </font>
    <font>
      <b/>
      <sz val="12"/>
      <color theme="1"/>
      <name val="Arial Narrow"/>
      <family val="2"/>
    </font>
    <font>
      <sz val="12"/>
      <color theme="1"/>
      <name val="Arial Narrow"/>
      <family val="2"/>
    </font>
    <font>
      <sz val="11"/>
      <name val="Aptos Narrow"/>
      <family val="2"/>
      <scheme val="minor"/>
    </font>
    <font>
      <b/>
      <sz val="11"/>
      <name val="Arial Narrow"/>
      <family val="2"/>
    </font>
    <font>
      <sz val="11"/>
      <color indexed="2"/>
      <name val="Arial Narrow"/>
      <family val="2"/>
    </font>
    <font>
      <b/>
      <sz val="12"/>
      <name val="Arial Narrow"/>
      <family val="2"/>
    </font>
    <font>
      <sz val="12"/>
      <color indexed="2"/>
      <name val="Arial Narrow"/>
      <family val="2"/>
    </font>
    <font>
      <sz val="12"/>
      <name val="Arial Narrow"/>
      <family val="2"/>
    </font>
    <font>
      <b/>
      <u/>
      <sz val="18"/>
      <name val="Arial Narrow"/>
      <family val="2"/>
    </font>
    <font>
      <sz val="11"/>
      <name val="Calibri"/>
      <family val="2"/>
    </font>
    <font>
      <b/>
      <sz val="14"/>
      <name val="Arial Narrow"/>
      <family val="2"/>
    </font>
    <font>
      <sz val="10"/>
      <name val="Arial Narrow"/>
      <family val="2"/>
    </font>
    <font>
      <i/>
      <sz val="8"/>
      <color indexed="2"/>
      <name val="Arial Narrow"/>
      <family val="2"/>
    </font>
    <font>
      <sz val="10"/>
      <name val="Symbol"/>
      <family val="1"/>
      <charset val="2"/>
    </font>
    <font>
      <sz val="11"/>
      <color rgb="FF7030A0"/>
      <name val="Arial Narrow"/>
      <family val="2"/>
    </font>
    <font>
      <sz val="10"/>
      <color rgb="FF7030A0"/>
      <name val="Arial"/>
      <family val="2"/>
    </font>
    <font>
      <sz val="10"/>
      <color rgb="FF0070C0"/>
      <name val="Arial"/>
      <family val="2"/>
    </font>
    <font>
      <b/>
      <sz val="12"/>
      <color indexed="65"/>
      <name val="Arial Narrow"/>
      <family val="2"/>
    </font>
    <font>
      <b/>
      <sz val="11"/>
      <color theme="1"/>
      <name val="Arial Narrow"/>
    </font>
    <font>
      <sz val="11"/>
      <color theme="1"/>
      <name val="Arial Narrow"/>
    </font>
    <font>
      <sz val="11"/>
      <name val="Arial Narrow"/>
    </font>
    <font>
      <sz val="11"/>
      <name val="Aptos Narrow"/>
      <scheme val="minor"/>
    </font>
    <font>
      <b/>
      <sz val="12"/>
      <color theme="1"/>
      <name val="Arial Narrow"/>
    </font>
    <font>
      <sz val="12"/>
      <color theme="1"/>
      <name val="Arial Narrow"/>
    </font>
    <font>
      <b/>
      <sz val="12"/>
      <color indexed="64"/>
      <name val="Arial Narrow"/>
      <family val="2"/>
    </font>
    <font>
      <b/>
      <sz val="12"/>
      <color indexed="64"/>
      <name val="Arial Narrow"/>
    </font>
  </fonts>
  <fills count="10">
    <fill>
      <patternFill patternType="none"/>
    </fill>
    <fill>
      <patternFill patternType="gray125"/>
    </fill>
    <fill>
      <patternFill patternType="solid">
        <fgColor rgb="FFFFC000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0" tint="-0.249977111117893"/>
        <bgColor indexed="65"/>
      </patternFill>
    </fill>
    <fill>
      <patternFill patternType="solid">
        <fgColor rgb="FFE4DFEC"/>
      </patternFill>
    </fill>
    <fill>
      <patternFill patternType="solid">
        <fgColor theme="0"/>
      </patternFill>
    </fill>
    <fill>
      <patternFill patternType="solid">
        <fgColor rgb="FF60497A"/>
      </patternFill>
    </fill>
    <fill>
      <patternFill patternType="solid">
        <fgColor indexed="23"/>
      </patternFill>
    </fill>
    <fill>
      <patternFill patternType="solid">
        <fgColor rgb="FFE4DFEC"/>
        <bgColor indexed="64"/>
      </patternFill>
    </fill>
  </fills>
  <borders count="37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</borders>
  <cellStyleXfs count="1">
    <xf numFmtId="0" fontId="0" fillId="0" borderId="0"/>
  </cellStyleXfs>
  <cellXfs count="179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165" fontId="5" fillId="0" borderId="0" xfId="0" applyNumberFormat="1" applyFont="1" applyAlignment="1">
      <alignment horizontal="right" vertical="center"/>
    </xf>
    <xf numFmtId="0" fontId="4" fillId="0" borderId="6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165" fontId="7" fillId="0" borderId="0" xfId="0" applyNumberFormat="1" applyFont="1" applyAlignment="1">
      <alignment horizontal="center" vertical="center"/>
    </xf>
    <xf numFmtId="0" fontId="0" fillId="0" borderId="4" xfId="0" applyBorder="1" applyAlignment="1">
      <alignment horizontal="center" vertical="center"/>
    </xf>
    <xf numFmtId="165" fontId="0" fillId="0" borderId="0" xfId="0" applyNumberFormat="1" applyAlignment="1">
      <alignment horizontal="center" vertical="center"/>
    </xf>
    <xf numFmtId="164" fontId="0" fillId="0" borderId="5" xfId="0" applyNumberFormat="1" applyBorder="1" applyAlignment="1">
      <alignment horizontal="center" vertical="center"/>
    </xf>
    <xf numFmtId="0" fontId="8" fillId="3" borderId="8" xfId="0" applyFont="1" applyFill="1" applyBorder="1" applyAlignment="1">
      <alignment horizontal="center" vertical="center"/>
    </xf>
    <xf numFmtId="165" fontId="8" fillId="3" borderId="6" xfId="0" applyNumberFormat="1" applyFont="1" applyFill="1" applyBorder="1" applyAlignment="1">
      <alignment horizontal="center" vertical="center"/>
    </xf>
    <xf numFmtId="164" fontId="8" fillId="3" borderId="9" xfId="0" applyNumberFormat="1" applyFont="1" applyFill="1" applyBorder="1" applyAlignment="1">
      <alignment horizontal="center" vertical="center"/>
    </xf>
    <xf numFmtId="0" fontId="8" fillId="4" borderId="4" xfId="0" applyFont="1" applyFill="1" applyBorder="1" applyAlignment="1">
      <alignment horizontal="left" vertical="center"/>
    </xf>
    <xf numFmtId="0" fontId="8" fillId="4" borderId="0" xfId="0" applyFont="1" applyFill="1" applyAlignment="1">
      <alignment horizontal="left" vertical="center"/>
    </xf>
    <xf numFmtId="0" fontId="8" fillId="4" borderId="10" xfId="0" applyFont="1" applyFill="1" applyBorder="1" applyAlignment="1">
      <alignment horizontal="center" vertical="center"/>
    </xf>
    <xf numFmtId="165" fontId="9" fillId="4" borderId="10" xfId="0" applyNumberFormat="1" applyFont="1" applyFill="1" applyBorder="1" applyAlignment="1">
      <alignment horizontal="center" vertical="center"/>
    </xf>
    <xf numFmtId="164" fontId="9" fillId="4" borderId="10" xfId="0" applyNumberFormat="1" applyFont="1" applyFill="1" applyBorder="1" applyAlignment="1">
      <alignment horizontal="center" vertical="center"/>
    </xf>
    <xf numFmtId="49" fontId="8" fillId="0" borderId="4" xfId="0" applyNumberFormat="1" applyFont="1" applyBorder="1" applyAlignment="1">
      <alignment vertical="center"/>
    </xf>
    <xf numFmtId="0" fontId="7" fillId="0" borderId="0" xfId="0" applyFont="1" applyAlignment="1">
      <alignment horizontal="left" vertical="center"/>
    </xf>
    <xf numFmtId="0" fontId="9" fillId="0" borderId="10" xfId="0" applyFont="1" applyBorder="1" applyAlignment="1">
      <alignment horizontal="center" vertical="center"/>
    </xf>
    <xf numFmtId="165" fontId="9" fillId="0" borderId="10" xfId="0" applyNumberFormat="1" applyFont="1" applyBorder="1" applyAlignment="1">
      <alignment horizontal="center" vertical="center"/>
    </xf>
    <xf numFmtId="164" fontId="9" fillId="0" borderId="10" xfId="0" applyNumberFormat="1" applyFont="1" applyBorder="1" applyAlignment="1">
      <alignment horizontal="center" vertical="center"/>
    </xf>
    <xf numFmtId="0" fontId="10" fillId="0" borderId="0" xfId="0" applyFont="1" applyAlignment="1">
      <alignment wrapText="1"/>
    </xf>
    <xf numFmtId="165" fontId="11" fillId="0" borderId="10" xfId="0" applyNumberFormat="1" applyFont="1" applyBorder="1" applyAlignment="1">
      <alignment horizontal="center" vertical="center"/>
    </xf>
    <xf numFmtId="164" fontId="11" fillId="0" borderId="10" xfId="0" applyNumberFormat="1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164" fontId="9" fillId="0" borderId="5" xfId="0" applyNumberFormat="1" applyFont="1" applyBorder="1" applyAlignment="1">
      <alignment horizontal="center" vertical="center"/>
    </xf>
    <xf numFmtId="0" fontId="12" fillId="3" borderId="13" xfId="0" applyFont="1" applyFill="1" applyBorder="1" applyAlignment="1">
      <alignment horizontal="center" vertical="center" wrapText="1"/>
    </xf>
    <xf numFmtId="165" fontId="13" fillId="3" borderId="14" xfId="0" applyNumberFormat="1" applyFont="1" applyFill="1" applyBorder="1" applyAlignment="1">
      <alignment horizontal="center" vertical="center"/>
    </xf>
    <xf numFmtId="164" fontId="12" fillId="3" borderId="6" xfId="0" applyNumberFormat="1" applyFont="1" applyFill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8" fillId="4" borderId="1" xfId="0" applyFont="1" applyFill="1" applyBorder="1" applyAlignment="1">
      <alignment horizontal="left" vertical="center"/>
    </xf>
    <xf numFmtId="0" fontId="8" fillId="4" borderId="2" xfId="0" applyFont="1" applyFill="1" applyBorder="1" applyAlignment="1">
      <alignment horizontal="left" vertical="center"/>
    </xf>
    <xf numFmtId="0" fontId="8" fillId="4" borderId="15" xfId="0" applyFont="1" applyFill="1" applyBorder="1" applyAlignment="1">
      <alignment horizontal="center" vertical="center"/>
    </xf>
    <xf numFmtId="165" fontId="9" fillId="4" borderId="15" xfId="0" applyNumberFormat="1" applyFont="1" applyFill="1" applyBorder="1" applyAlignment="1">
      <alignment horizontal="center" vertical="center"/>
    </xf>
    <xf numFmtId="0" fontId="8" fillId="4" borderId="10" xfId="0" applyFont="1" applyFill="1" applyBorder="1" applyAlignment="1">
      <alignment horizontal="center" vertical="center" wrapText="1"/>
    </xf>
    <xf numFmtId="165" fontId="9" fillId="4" borderId="4" xfId="0" applyNumberFormat="1" applyFont="1" applyFill="1" applyBorder="1" applyAlignment="1">
      <alignment horizontal="center" vertical="center"/>
    </xf>
    <xf numFmtId="49" fontId="8" fillId="0" borderId="4" xfId="0" applyNumberFormat="1" applyFont="1" applyBorder="1" applyAlignment="1">
      <alignment vertical="center" wrapText="1"/>
    </xf>
    <xf numFmtId="0" fontId="7" fillId="0" borderId="0" xfId="0" applyFont="1" applyAlignment="1">
      <alignment horizontal="left" vertical="center" wrapText="1"/>
    </xf>
    <xf numFmtId="0" fontId="9" fillId="0" borderId="10" xfId="0" applyFont="1" applyBorder="1" applyAlignment="1">
      <alignment horizontal="center" vertical="center" wrapText="1"/>
    </xf>
    <xf numFmtId="165" fontId="9" fillId="0" borderId="4" xfId="0" applyNumberFormat="1" applyFont="1" applyBorder="1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11" fillId="0" borderId="0" xfId="0" applyFont="1" applyAlignment="1">
      <alignment horizontal="right" vertical="center"/>
    </xf>
    <xf numFmtId="0" fontId="14" fillId="0" borderId="0" xfId="0" applyFont="1"/>
    <xf numFmtId="0" fontId="11" fillId="0" borderId="0" xfId="0" applyFont="1" applyAlignment="1">
      <alignment horizontal="center" vertical="center"/>
    </xf>
    <xf numFmtId="164" fontId="11" fillId="0" borderId="0" xfId="0" applyNumberFormat="1" applyFont="1" applyAlignment="1">
      <alignment horizontal="center" vertical="center"/>
    </xf>
    <xf numFmtId="0" fontId="12" fillId="3" borderId="19" xfId="0" applyFont="1" applyFill="1" applyBorder="1" applyAlignment="1">
      <alignment horizontal="center" vertical="center" wrapText="1"/>
    </xf>
    <xf numFmtId="165" fontId="13" fillId="3" borderId="20" xfId="0" applyNumberFormat="1" applyFont="1" applyFill="1" applyBorder="1" applyAlignment="1">
      <alignment horizontal="center" vertical="center"/>
    </xf>
    <xf numFmtId="164" fontId="12" fillId="3" borderId="20" xfId="0" applyNumberFormat="1" applyFont="1" applyFill="1" applyBorder="1" applyAlignment="1">
      <alignment horizontal="center" vertical="center"/>
    </xf>
    <xf numFmtId="165" fontId="11" fillId="0" borderId="0" xfId="0" applyNumberFormat="1" applyFont="1" applyAlignment="1">
      <alignment horizontal="center" vertical="center"/>
    </xf>
    <xf numFmtId="164" fontId="15" fillId="0" borderId="0" xfId="0" applyNumberFormat="1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7" fillId="0" borderId="0" xfId="0" applyFont="1" applyAlignment="1">
      <alignment horizontal="center" vertical="center" wrapText="1"/>
    </xf>
    <xf numFmtId="0" fontId="18" fillId="0" borderId="0" xfId="0" applyFont="1" applyAlignment="1">
      <alignment horizontal="center" vertical="center"/>
    </xf>
    <xf numFmtId="164" fontId="17" fillId="0" borderId="0" xfId="0" applyNumberFormat="1" applyFont="1" applyAlignment="1">
      <alignment horizontal="center" vertical="center"/>
    </xf>
    <xf numFmtId="0" fontId="12" fillId="0" borderId="0" xfId="0" applyFont="1" applyAlignment="1">
      <alignment horizontal="right" vertical="center" wrapText="1"/>
    </xf>
    <xf numFmtId="0" fontId="12" fillId="0" borderId="0" xfId="0" applyFont="1" applyAlignment="1">
      <alignment horizontal="center" vertical="center" wrapText="1"/>
    </xf>
    <xf numFmtId="9" fontId="19" fillId="0" borderId="0" xfId="0" applyNumberFormat="1" applyFont="1" applyAlignment="1">
      <alignment horizontal="center" vertical="center"/>
    </xf>
    <xf numFmtId="164" fontId="13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21" fillId="0" borderId="0" xfId="0" applyFont="1" applyAlignment="1">
      <alignment horizontal="center" vertical="center"/>
    </xf>
    <xf numFmtId="0" fontId="23" fillId="0" borderId="26" xfId="0" applyFont="1" applyBorder="1" applyAlignment="1">
      <alignment horizontal="center" vertical="center"/>
    </xf>
    <xf numFmtId="0" fontId="23" fillId="0" borderId="0" xfId="0" applyFont="1" applyAlignment="1">
      <alignment horizontal="center" vertical="center"/>
    </xf>
    <xf numFmtId="0" fontId="23" fillId="0" borderId="0" xfId="0" applyFont="1" applyAlignment="1">
      <alignment horizontal="right" vertical="center"/>
    </xf>
    <xf numFmtId="0" fontId="21" fillId="0" borderId="26" xfId="0" applyFont="1" applyBorder="1" applyAlignment="1">
      <alignment horizontal="center" vertical="center"/>
    </xf>
    <xf numFmtId="0" fontId="21" fillId="0" borderId="27" xfId="0" applyFont="1" applyBorder="1" applyAlignment="1">
      <alignment horizontal="center" vertical="center"/>
    </xf>
    <xf numFmtId="8" fontId="17" fillId="5" borderId="6" xfId="0" applyNumberFormat="1" applyFont="1" applyFill="1" applyBorder="1" applyAlignment="1">
      <alignment horizontal="center" vertical="center"/>
    </xf>
    <xf numFmtId="0" fontId="25" fillId="0" borderId="0" xfId="0" applyFont="1" applyAlignment="1">
      <alignment horizontal="justify" vertical="center"/>
    </xf>
    <xf numFmtId="0" fontId="26" fillId="0" borderId="26" xfId="0" applyFont="1" applyBorder="1" applyAlignment="1">
      <alignment horizontal="center" vertical="center"/>
    </xf>
    <xf numFmtId="0" fontId="26" fillId="0" borderId="0" xfId="0" applyFont="1" applyAlignment="1">
      <alignment horizontal="center" vertical="center"/>
    </xf>
    <xf numFmtId="0" fontId="27" fillId="0" borderId="0" xfId="0" applyFont="1" applyAlignment="1">
      <alignment horizontal="justify" vertical="center"/>
    </xf>
    <xf numFmtId="0" fontId="26" fillId="0" borderId="27" xfId="0" applyFont="1" applyBorder="1" applyAlignment="1">
      <alignment horizontal="center" vertical="center"/>
    </xf>
    <xf numFmtId="0" fontId="28" fillId="0" borderId="0" xfId="0" applyFont="1" applyAlignment="1">
      <alignment horizontal="justify" vertical="center"/>
    </xf>
    <xf numFmtId="0" fontId="21" fillId="0" borderId="0" xfId="0" applyFont="1"/>
    <xf numFmtId="0" fontId="0" fillId="6" borderId="0" xfId="0" applyFill="1"/>
    <xf numFmtId="0" fontId="17" fillId="6" borderId="26" xfId="0" applyFont="1" applyFill="1" applyBorder="1" applyAlignment="1">
      <alignment horizontal="center" vertical="center" wrapText="1"/>
    </xf>
    <xf numFmtId="0" fontId="17" fillId="6" borderId="0" xfId="0" applyFont="1" applyFill="1" applyAlignment="1">
      <alignment horizontal="center" vertical="center" wrapText="1"/>
    </xf>
    <xf numFmtId="8" fontId="17" fillId="6" borderId="8" xfId="0" applyNumberFormat="1" applyFont="1" applyFill="1" applyBorder="1" applyAlignment="1">
      <alignment horizontal="center" vertical="center"/>
    </xf>
    <xf numFmtId="0" fontId="28" fillId="6" borderId="0" xfId="0" applyFont="1" applyFill="1" applyAlignment="1">
      <alignment horizontal="justify" vertical="center"/>
    </xf>
    <xf numFmtId="0" fontId="21" fillId="6" borderId="0" xfId="0" applyFont="1" applyFill="1" applyAlignment="1">
      <alignment horizontal="center" vertical="center"/>
    </xf>
    <xf numFmtId="8" fontId="29" fillId="7" borderId="6" xfId="0" applyNumberFormat="1" applyFont="1" applyFill="1" applyBorder="1" applyAlignment="1">
      <alignment horizontal="center" vertical="center"/>
    </xf>
    <xf numFmtId="0" fontId="17" fillId="0" borderId="33" xfId="0" applyFont="1" applyBorder="1" applyAlignment="1">
      <alignment horizontal="right" vertical="center" wrapText="1"/>
    </xf>
    <xf numFmtId="0" fontId="17" fillId="0" borderId="0" xfId="0" applyFont="1" applyAlignment="1">
      <alignment horizontal="right" vertical="center" wrapText="1"/>
    </xf>
    <xf numFmtId="0" fontId="19" fillId="0" borderId="0" xfId="0" applyFont="1" applyAlignment="1">
      <alignment horizontal="center" vertical="center"/>
    </xf>
    <xf numFmtId="0" fontId="17" fillId="0" borderId="34" xfId="0" applyFont="1" applyBorder="1" applyAlignment="1">
      <alignment horizontal="center" vertical="center"/>
    </xf>
    <xf numFmtId="0" fontId="17" fillId="0" borderId="26" xfId="0" applyFont="1" applyBorder="1" applyAlignment="1">
      <alignment horizontal="right" vertical="center" wrapText="1"/>
    </xf>
    <xf numFmtId="8" fontId="17" fillId="0" borderId="6" xfId="0" applyNumberFormat="1" applyFont="1" applyBorder="1" applyAlignment="1">
      <alignment horizontal="center" vertical="center"/>
    </xf>
    <xf numFmtId="0" fontId="17" fillId="0" borderId="27" xfId="0" applyFont="1" applyBorder="1" applyAlignment="1">
      <alignment horizontal="center" vertical="center"/>
    </xf>
    <xf numFmtId="8" fontId="29" fillId="8" borderId="6" xfId="0" applyNumberFormat="1" applyFont="1" applyFill="1" applyBorder="1" applyAlignment="1">
      <alignment horizontal="center" vertical="center"/>
    </xf>
    <xf numFmtId="8" fontId="19" fillId="0" borderId="6" xfId="0" applyNumberFormat="1" applyFont="1" applyBorder="1" applyAlignment="1">
      <alignment horizontal="center" vertical="center"/>
    </xf>
    <xf numFmtId="0" fontId="11" fillId="0" borderId="36" xfId="0" applyFont="1" applyBorder="1" applyAlignment="1">
      <alignment horizontal="left" vertical="center"/>
    </xf>
    <xf numFmtId="0" fontId="11" fillId="0" borderId="27" xfId="0" applyFont="1" applyBorder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7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5" fillId="0" borderId="0" xfId="0" applyFont="1" applyAlignment="1">
      <alignment horizontal="left" vertical="center"/>
    </xf>
    <xf numFmtId="0" fontId="8" fillId="4" borderId="1" xfId="0" applyFont="1" applyFill="1" applyBorder="1" applyAlignment="1">
      <alignment horizontal="left" vertical="center" wrapText="1"/>
    </xf>
    <xf numFmtId="0" fontId="8" fillId="4" borderId="3" xfId="0" applyFont="1" applyFill="1" applyBorder="1" applyAlignment="1">
      <alignment horizontal="left" vertical="center" wrapText="1"/>
    </xf>
    <xf numFmtId="0" fontId="12" fillId="3" borderId="11" xfId="0" applyFont="1" applyFill="1" applyBorder="1" applyAlignment="1">
      <alignment horizontal="center" vertical="center" wrapText="1"/>
    </xf>
    <xf numFmtId="0" fontId="12" fillId="3" borderId="16" xfId="0" applyFont="1" applyFill="1" applyBorder="1" applyAlignment="1">
      <alignment horizontal="center" vertical="center" wrapText="1"/>
    </xf>
    <xf numFmtId="0" fontId="12" fillId="3" borderId="12" xfId="0" applyFont="1" applyFill="1" applyBorder="1" applyAlignment="1">
      <alignment horizontal="center" vertical="center" wrapText="1"/>
    </xf>
    <xf numFmtId="0" fontId="12" fillId="3" borderId="17" xfId="0" applyFont="1" applyFill="1" applyBorder="1" applyAlignment="1">
      <alignment horizontal="center" vertical="center" wrapText="1"/>
    </xf>
    <xf numFmtId="0" fontId="12" fillId="3" borderId="18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left" vertical="center"/>
    </xf>
    <xf numFmtId="0" fontId="8" fillId="4" borderId="2" xfId="0" applyFont="1" applyFill="1" applyBorder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3" borderId="7" xfId="0" applyFont="1" applyFill="1" applyBorder="1" applyAlignment="1">
      <alignment horizontal="center" vertical="center"/>
    </xf>
    <xf numFmtId="0" fontId="8" fillId="3" borderId="8" xfId="0" applyFont="1" applyFill="1" applyBorder="1" applyAlignment="1">
      <alignment horizontal="center" vertical="center"/>
    </xf>
    <xf numFmtId="0" fontId="17" fillId="5" borderId="30" xfId="0" applyFont="1" applyFill="1" applyBorder="1" applyAlignment="1">
      <alignment horizontal="center" vertical="center" wrapText="1"/>
    </xf>
    <xf numFmtId="0" fontId="17" fillId="5" borderId="31" xfId="0" applyFont="1" applyFill="1" applyBorder="1" applyAlignment="1">
      <alignment horizontal="center" vertical="center" wrapText="1"/>
    </xf>
    <xf numFmtId="0" fontId="17" fillId="5" borderId="32" xfId="0" applyFont="1" applyFill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/>
    </xf>
    <xf numFmtId="0" fontId="23" fillId="0" borderId="8" xfId="0" applyFont="1" applyBorder="1" applyAlignment="1">
      <alignment horizontal="center" vertical="center"/>
    </xf>
    <xf numFmtId="0" fontId="29" fillId="8" borderId="17" xfId="0" applyFont="1" applyFill="1" applyBorder="1" applyAlignment="1">
      <alignment horizontal="center" vertical="center" wrapText="1"/>
    </xf>
    <xf numFmtId="0" fontId="29" fillId="8" borderId="18" xfId="0" applyFont="1" applyFill="1" applyBorder="1" applyAlignment="1">
      <alignment horizontal="center" vertical="center" wrapText="1"/>
    </xf>
    <xf numFmtId="0" fontId="29" fillId="8" borderId="8" xfId="0" applyFont="1" applyFill="1" applyBorder="1" applyAlignment="1">
      <alignment horizontal="center" vertical="center" wrapText="1"/>
    </xf>
    <xf numFmtId="0" fontId="29" fillId="7" borderId="17" xfId="0" applyFont="1" applyFill="1" applyBorder="1" applyAlignment="1">
      <alignment horizontal="center" vertical="center" wrapText="1"/>
    </xf>
    <xf numFmtId="0" fontId="29" fillId="7" borderId="18" xfId="0" applyFont="1" applyFill="1" applyBorder="1" applyAlignment="1">
      <alignment horizontal="center" vertical="center" wrapText="1"/>
    </xf>
    <xf numFmtId="0" fontId="29" fillId="7" borderId="8" xfId="0" applyFont="1" applyFill="1" applyBorder="1" applyAlignment="1">
      <alignment horizontal="center" vertical="center" wrapText="1"/>
    </xf>
    <xf numFmtId="0" fontId="17" fillId="0" borderId="26" xfId="0" applyFont="1" applyBorder="1" applyAlignment="1">
      <alignment horizontal="right" vertical="center" wrapText="1"/>
    </xf>
    <xf numFmtId="0" fontId="17" fillId="0" borderId="0" xfId="0" applyFont="1" applyAlignment="1">
      <alignment horizontal="right" vertical="center" wrapText="1"/>
    </xf>
    <xf numFmtId="0" fontId="29" fillId="8" borderId="21" xfId="0" applyFont="1" applyFill="1" applyBorder="1" applyAlignment="1">
      <alignment horizontal="center" vertical="center" wrapText="1"/>
    </xf>
    <xf numFmtId="0" fontId="29" fillId="8" borderId="22" xfId="0" applyFont="1" applyFill="1" applyBorder="1" applyAlignment="1">
      <alignment horizontal="center" vertical="center" wrapText="1"/>
    </xf>
    <xf numFmtId="0" fontId="29" fillId="8" borderId="23" xfId="0" applyFont="1" applyFill="1" applyBorder="1" applyAlignment="1">
      <alignment horizontal="center" vertical="center" wrapText="1"/>
    </xf>
    <xf numFmtId="0" fontId="21" fillId="0" borderId="0" xfId="0" applyFont="1" applyAlignment="1">
      <alignment horizontal="center"/>
    </xf>
    <xf numFmtId="0" fontId="11" fillId="0" borderId="35" xfId="0" applyFont="1" applyBorder="1" applyAlignment="1">
      <alignment horizontal="left" vertical="center"/>
    </xf>
    <xf numFmtId="0" fontId="11" fillId="0" borderId="36" xfId="0" applyFont="1" applyBorder="1" applyAlignment="1">
      <alignment horizontal="left" vertical="center"/>
    </xf>
    <xf numFmtId="0" fontId="20" fillId="0" borderId="21" xfId="0" applyFont="1" applyBorder="1" applyAlignment="1">
      <alignment horizontal="center" vertical="center"/>
    </xf>
    <xf numFmtId="0" fontId="20" fillId="0" borderId="22" xfId="0" applyFont="1" applyBorder="1" applyAlignment="1">
      <alignment horizontal="center" vertical="center"/>
    </xf>
    <xf numFmtId="0" fontId="20" fillId="0" borderId="23" xfId="0" applyFont="1" applyBorder="1" applyAlignment="1">
      <alignment horizontal="center" vertical="center"/>
    </xf>
    <xf numFmtId="0" fontId="22" fillId="2" borderId="24" xfId="0" applyFont="1" applyFill="1" applyBorder="1" applyAlignment="1">
      <alignment horizontal="center" vertical="center" wrapText="1"/>
    </xf>
    <xf numFmtId="0" fontId="22" fillId="2" borderId="2" xfId="0" applyFont="1" applyFill="1" applyBorder="1" applyAlignment="1">
      <alignment horizontal="center" vertical="center" wrapText="1"/>
    </xf>
    <xf numFmtId="0" fontId="22" fillId="2" borderId="25" xfId="0" applyFont="1" applyFill="1" applyBorder="1" applyAlignment="1">
      <alignment horizontal="center" vertical="center" wrapText="1"/>
    </xf>
    <xf numFmtId="0" fontId="22" fillId="2" borderId="26" xfId="0" applyFont="1" applyFill="1" applyBorder="1" applyAlignment="1">
      <alignment horizontal="center" vertical="center" wrapText="1"/>
    </xf>
    <xf numFmtId="0" fontId="22" fillId="2" borderId="0" xfId="0" applyFont="1" applyFill="1" applyAlignment="1">
      <alignment horizontal="center" vertical="center" wrapText="1"/>
    </xf>
    <xf numFmtId="0" fontId="22" fillId="2" borderId="27" xfId="0" applyFont="1" applyFill="1" applyBorder="1" applyAlignment="1">
      <alignment horizontal="center" vertical="center" wrapText="1"/>
    </xf>
    <xf numFmtId="0" fontId="24" fillId="0" borderId="28" xfId="0" applyFont="1" applyBorder="1" applyAlignment="1">
      <alignment horizontal="center" vertical="center"/>
    </xf>
    <xf numFmtId="0" fontId="24" fillId="0" borderId="12" xfId="0" applyFont="1" applyBorder="1" applyAlignment="1">
      <alignment horizontal="center" vertical="center"/>
    </xf>
    <xf numFmtId="0" fontId="24" fillId="0" borderId="29" xfId="0" applyFont="1" applyBorder="1" applyAlignment="1">
      <alignment horizontal="center" vertical="center"/>
    </xf>
    <xf numFmtId="0" fontId="30" fillId="4" borderId="1" xfId="0" applyFont="1" applyFill="1" applyBorder="1" applyAlignment="1">
      <alignment horizontal="left" vertical="center"/>
    </xf>
    <xf numFmtId="0" fontId="30" fillId="4" borderId="2" xfId="0" applyFont="1" applyFill="1" applyBorder="1" applyAlignment="1">
      <alignment horizontal="left" vertical="center"/>
    </xf>
    <xf numFmtId="0" fontId="30" fillId="4" borderId="15" xfId="0" applyFont="1" applyFill="1" applyBorder="1" applyAlignment="1">
      <alignment horizontal="center" vertical="center"/>
    </xf>
    <xf numFmtId="165" fontId="31" fillId="4" borderId="15" xfId="0" applyNumberFormat="1" applyFont="1" applyFill="1" applyBorder="1" applyAlignment="1">
      <alignment horizontal="center" vertical="center"/>
    </xf>
    <xf numFmtId="164" fontId="31" fillId="4" borderId="15" xfId="0" applyNumberFormat="1" applyFont="1" applyFill="1" applyBorder="1" applyAlignment="1">
      <alignment horizontal="center" vertical="center"/>
    </xf>
    <xf numFmtId="0" fontId="32" fillId="0" borderId="0" xfId="0" applyFont="1" applyAlignment="1">
      <alignment horizontal="right" vertical="center"/>
    </xf>
    <xf numFmtId="0" fontId="33" fillId="0" borderId="0" xfId="0" applyFont="1"/>
    <xf numFmtId="0" fontId="32" fillId="0" borderId="10" xfId="0" applyFont="1" applyBorder="1" applyAlignment="1">
      <alignment horizontal="center" vertical="center"/>
    </xf>
    <xf numFmtId="164" fontId="32" fillId="0" borderId="10" xfId="0" applyNumberFormat="1" applyFon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164" fontId="0" fillId="0" borderId="10" xfId="0" applyNumberFormat="1" applyBorder="1" applyAlignment="1">
      <alignment horizontal="center" vertical="center"/>
    </xf>
    <xf numFmtId="0" fontId="34" fillId="3" borderId="13" xfId="0" applyFont="1" applyFill="1" applyBorder="1" applyAlignment="1">
      <alignment horizontal="center" vertical="center" wrapText="1"/>
    </xf>
    <xf numFmtId="0" fontId="34" fillId="3" borderId="13" xfId="0" applyFont="1" applyFill="1" applyBorder="1" applyAlignment="1">
      <alignment horizontal="center" vertical="center" wrapText="1"/>
    </xf>
    <xf numFmtId="165" fontId="35" fillId="3" borderId="13" xfId="0" applyNumberFormat="1" applyFont="1" applyFill="1" applyBorder="1" applyAlignment="1">
      <alignment horizontal="center" vertical="center"/>
    </xf>
    <xf numFmtId="164" fontId="34" fillId="3" borderId="13" xfId="0" applyNumberFormat="1" applyFont="1" applyFill="1" applyBorder="1" applyAlignment="1">
      <alignment horizontal="center" vertical="center"/>
    </xf>
    <xf numFmtId="0" fontId="32" fillId="0" borderId="0" xfId="0" applyFont="1" applyAlignment="1">
      <alignment horizontal="center" vertical="center"/>
    </xf>
    <xf numFmtId="164" fontId="32" fillId="0" borderId="0" xfId="0" applyNumberFormat="1" applyFont="1" applyAlignment="1">
      <alignment horizontal="center" vertical="center"/>
    </xf>
    <xf numFmtId="0" fontId="36" fillId="9" borderId="30" xfId="0" applyFont="1" applyFill="1" applyBorder="1" applyAlignment="1">
      <alignment horizontal="center" vertical="center" wrapText="1"/>
    </xf>
    <xf numFmtId="0" fontId="37" fillId="9" borderId="31" xfId="0" applyFont="1" applyFill="1" applyBorder="1" applyAlignment="1">
      <alignment horizontal="center" vertical="center" wrapText="1"/>
    </xf>
    <xf numFmtId="0" fontId="37" fillId="9" borderId="32" xfId="0" applyFont="1" applyFill="1" applyBorder="1" applyAlignment="1">
      <alignment horizontal="center" vertical="center" wrapText="1"/>
    </xf>
    <xf numFmtId="8" fontId="37" fillId="9" borderId="6" xfId="0" applyNumberFormat="1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9</xdr:col>
      <xdr:colOff>701675</xdr:colOff>
      <xdr:row>56</xdr:row>
      <xdr:rowOff>24130</xdr:rowOff>
    </xdr:to>
    <xdr:grpSp>
      <xdr:nvGrpSpPr>
        <xdr:cNvPr id="11" name="Groupe 10">
          <a:extLst>
            <a:ext uri="{FF2B5EF4-FFF2-40B4-BE49-F238E27FC236}">
              <a16:creationId xmlns:a16="http://schemas.microsoft.com/office/drawing/2014/main" id="{2C20AE56-7768-270C-EFA9-42A2F9B79CC7}"/>
            </a:ext>
          </a:extLst>
        </xdr:cNvPr>
        <xdr:cNvGrpSpPr/>
      </xdr:nvGrpSpPr>
      <xdr:grpSpPr>
        <a:xfrm>
          <a:off x="0" y="0"/>
          <a:ext cx="7559675" cy="10692130"/>
          <a:chOff x="0" y="0"/>
          <a:chExt cx="7559675" cy="10692130"/>
        </a:xfrm>
      </xdr:grpSpPr>
      <xdr:pic>
        <xdr:nvPicPr>
          <xdr:cNvPr id="4" name="Image 3" descr="Une image contenant texte, capture d’écran, arbre&#10;&#10;Description générée automatiquement">
            <a:extLst>
              <a:ext uri="{FF2B5EF4-FFF2-40B4-BE49-F238E27FC236}">
                <a16:creationId xmlns:a16="http://schemas.microsoft.com/office/drawing/2014/main" id="{3D0BAD3A-FC77-5C60-7119-180BDCE2A68B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0" y="0"/>
            <a:ext cx="7559675" cy="10692130"/>
          </a:xfrm>
          <a:prstGeom prst="rect">
            <a:avLst/>
          </a:prstGeom>
        </xdr:spPr>
      </xdr:pic>
      <xdr:sp macro="" textlink="">
        <xdr:nvSpPr>
          <xdr:cNvPr id="5" name="ZoneTexte 4">
            <a:extLst>
              <a:ext uri="{FF2B5EF4-FFF2-40B4-BE49-F238E27FC236}">
                <a16:creationId xmlns:a16="http://schemas.microsoft.com/office/drawing/2014/main" id="{A1D3A8D9-442B-E285-0D69-ABFBACE3D035}"/>
              </a:ext>
            </a:extLst>
          </xdr:cNvPr>
          <xdr:cNvSpPr txBox="1"/>
        </xdr:nvSpPr>
        <xdr:spPr>
          <a:xfrm>
            <a:off x="276224" y="2428875"/>
            <a:ext cx="7038975" cy="8382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algn="ctr">
              <a:lnSpc>
                <a:spcPct val="150000"/>
              </a:lnSpc>
            </a:pPr>
            <a:r>
              <a:rPr lang="fr-FR" sz="2000" b="1" u="sng" kern="1200">
                <a:solidFill>
                  <a:srgbClr val="000000"/>
                </a:solidFill>
                <a:effectLst/>
                <a:latin typeface="Arial" panose="020B0604020202020204" pitchFamily="34" charset="0"/>
                <a:ea typeface="Calibri" panose="020F0502020204030204" pitchFamily="34" charset="0"/>
                <a:cs typeface="Arial" panose="020B0604020202020204" pitchFamily="34" charset="0"/>
              </a:rPr>
              <a:t>PROJET OFII NANTES</a:t>
            </a:r>
            <a:endParaRPr lang="fr-FR" sz="2000">
              <a:effectLst/>
              <a:latin typeface="Arial" panose="020B0604020202020204" pitchFamily="34" charset="0"/>
              <a:ea typeface="Calibri" panose="020F0502020204030204" pitchFamily="34" charset="0"/>
              <a:cs typeface="Times New Roman" panose="02020603050405020304" pitchFamily="18" charset="0"/>
            </a:endParaRPr>
          </a:p>
          <a:p>
            <a:pPr algn="ctr">
              <a:lnSpc>
                <a:spcPct val="150000"/>
              </a:lnSpc>
            </a:pPr>
            <a:r>
              <a:rPr lang="fr-FR" sz="1400" kern="1200">
                <a:solidFill>
                  <a:srgbClr val="000000"/>
                </a:solidFill>
                <a:effectLst/>
                <a:latin typeface="Arial" panose="020B0604020202020204" pitchFamily="34" charset="0"/>
                <a:ea typeface="Calibri" panose="020F0502020204030204" pitchFamily="34" charset="0"/>
                <a:cs typeface="Arial" panose="020B0604020202020204" pitchFamily="34" charset="0"/>
              </a:rPr>
              <a:t>30, boulevard Jean Monnet 44400 REZE</a:t>
            </a:r>
            <a:endParaRPr lang="fr-FR" sz="1400">
              <a:effectLst/>
              <a:latin typeface="Arial" panose="020B0604020202020204" pitchFamily="34" charset="0"/>
              <a:ea typeface="Calibri" panose="020F0502020204030204" pitchFamily="34" charset="0"/>
              <a:cs typeface="Times New Roman" panose="02020603050405020304" pitchFamily="18" charset="0"/>
            </a:endParaRPr>
          </a:p>
          <a:p>
            <a:endParaRPr lang="fr-FR" sz="1100"/>
          </a:p>
        </xdr:txBody>
      </xdr:sp>
      <xdr:sp macro="" textlink="">
        <xdr:nvSpPr>
          <xdr:cNvPr id="6" name="ZoneTexte 5">
            <a:extLst>
              <a:ext uri="{FF2B5EF4-FFF2-40B4-BE49-F238E27FC236}">
                <a16:creationId xmlns:a16="http://schemas.microsoft.com/office/drawing/2014/main" id="{89852473-C877-5C89-2BE5-FABC0E8AE30C}"/>
              </a:ext>
            </a:extLst>
          </xdr:cNvPr>
          <xdr:cNvSpPr txBox="1"/>
        </xdr:nvSpPr>
        <xdr:spPr>
          <a:xfrm>
            <a:off x="276225" y="3286125"/>
            <a:ext cx="7029450" cy="10287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marL="0" marR="0" lvl="0" indent="0" algn="ctr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lang="fr-FR" sz="2400" b="1">
                <a:solidFill>
                  <a:schemeClr val="dk1"/>
                </a:solidFill>
                <a:effectLst/>
                <a:latin typeface="Arial" panose="020B0604020202020204" pitchFamily="34" charset="0"/>
                <a:ea typeface="+mn-ea"/>
                <a:cs typeface="Arial" panose="020B0604020202020204" pitchFamily="34" charset="0"/>
              </a:rPr>
              <a:t>DPGF- Lot</a:t>
            </a:r>
            <a:r>
              <a:rPr lang="fr-FR" sz="2400" b="1" baseline="0">
                <a:solidFill>
                  <a:schemeClr val="dk1"/>
                </a:solidFill>
                <a:effectLst/>
                <a:latin typeface="Arial" panose="020B0604020202020204" pitchFamily="34" charset="0"/>
                <a:ea typeface="+mn-ea"/>
                <a:cs typeface="Arial" panose="020B0604020202020204" pitchFamily="34" charset="0"/>
              </a:rPr>
              <a:t> 02 - Platrerie /doublages /Cloisons</a:t>
            </a:r>
            <a:endParaRPr lang="fr-FR" sz="2400" b="1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endParaRPr>
          </a:p>
          <a:p>
            <a:endParaRPr lang="fr-FR" sz="1100"/>
          </a:p>
        </xdr:txBody>
      </xdr:sp>
      <xdr:sp macro="" textlink="">
        <xdr:nvSpPr>
          <xdr:cNvPr id="7" name="ZoneTexte 6">
            <a:extLst>
              <a:ext uri="{FF2B5EF4-FFF2-40B4-BE49-F238E27FC236}">
                <a16:creationId xmlns:a16="http://schemas.microsoft.com/office/drawing/2014/main" id="{2AAEF7F2-D2CF-568F-A227-2FAC3F301072}"/>
              </a:ext>
            </a:extLst>
          </xdr:cNvPr>
          <xdr:cNvSpPr txBox="1"/>
        </xdr:nvSpPr>
        <xdr:spPr>
          <a:xfrm>
            <a:off x="276225" y="4314825"/>
            <a:ext cx="7029450" cy="523875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marL="0" marR="0" lvl="0" indent="0" algn="l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lang="fr-FR" sz="1400">
                <a:solidFill>
                  <a:schemeClr val="dk1"/>
                </a:solidFill>
                <a:effectLst/>
                <a:latin typeface="Arial" panose="020B0604020202020204" pitchFamily="34" charset="0"/>
                <a:ea typeface="+mn-ea"/>
                <a:cs typeface="Arial" panose="020B0604020202020204" pitchFamily="34" charset="0"/>
              </a:rPr>
              <a:t>Date 03/02/2025	Phase : DCE              	 Version 4	     	Rédacteur : CP</a:t>
            </a:r>
            <a:endParaRPr lang="fr-FR" sz="1100"/>
          </a:p>
        </xdr:txBody>
      </xdr:sp>
      <xdr:sp macro="" textlink="">
        <xdr:nvSpPr>
          <xdr:cNvPr id="8" name="ZoneTexte 7">
            <a:extLst>
              <a:ext uri="{FF2B5EF4-FFF2-40B4-BE49-F238E27FC236}">
                <a16:creationId xmlns:a16="http://schemas.microsoft.com/office/drawing/2014/main" id="{7819AADC-4A43-1FFD-37EF-681046D537B7}"/>
              </a:ext>
            </a:extLst>
          </xdr:cNvPr>
          <xdr:cNvSpPr txBox="1"/>
        </xdr:nvSpPr>
        <xdr:spPr>
          <a:xfrm>
            <a:off x="1619250" y="5486400"/>
            <a:ext cx="5495925" cy="192405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>
              <a:lnSpc>
                <a:spcPct val="150000"/>
              </a:lnSpc>
            </a:pPr>
            <a:r>
              <a:rPr lang="fr-FR" sz="1000" b="1" u="sng">
                <a:solidFill>
                  <a:schemeClr val="bg1">
                    <a:lumMod val="50000"/>
                  </a:schemeClr>
                </a:solidFill>
                <a:effectLst/>
                <a:latin typeface="Arial" panose="020B0604020202020204" pitchFamily="34" charset="0"/>
                <a:ea typeface="+mn-ea"/>
                <a:cs typeface="Arial" panose="020B0604020202020204" pitchFamily="34" charset="0"/>
              </a:rPr>
              <a:t>Maitre d’ouvrage:</a:t>
            </a:r>
            <a:endParaRPr lang="fr-FR" sz="100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endParaRPr>
          </a:p>
          <a:p>
            <a:pPr>
              <a:lnSpc>
                <a:spcPct val="150000"/>
              </a:lnSpc>
            </a:pPr>
            <a:r>
              <a:rPr lang="fr-FR" sz="1000" b="1">
                <a:solidFill>
                  <a:schemeClr val="bg1">
                    <a:lumMod val="50000"/>
                  </a:schemeClr>
                </a:solidFill>
                <a:effectLst/>
                <a:latin typeface="Arial" panose="020B0604020202020204" pitchFamily="34" charset="0"/>
                <a:ea typeface="+mn-ea"/>
                <a:cs typeface="Arial" panose="020B0604020202020204" pitchFamily="34" charset="0"/>
              </a:rPr>
              <a:t>Direction Territoriale de Nantes	</a:t>
            </a:r>
            <a:r>
              <a:rPr lang="fr-FR" sz="1000" b="1" baseline="0">
                <a:solidFill>
                  <a:schemeClr val="bg1">
                    <a:lumMod val="50000"/>
                  </a:schemeClr>
                </a:solidFill>
                <a:effectLst/>
                <a:latin typeface="Arial" panose="020B0604020202020204" pitchFamily="34" charset="0"/>
                <a:ea typeface="+mn-ea"/>
                <a:cs typeface="Arial" panose="020B0604020202020204" pitchFamily="34" charset="0"/>
              </a:rPr>
              <a:t>       </a:t>
            </a:r>
            <a:r>
              <a:rPr lang="fr-FR" sz="1000" b="1">
                <a:solidFill>
                  <a:schemeClr val="bg1">
                    <a:lumMod val="50000"/>
                  </a:schemeClr>
                </a:solidFill>
                <a:effectLst/>
                <a:latin typeface="Arial" panose="020B0604020202020204" pitchFamily="34" charset="0"/>
                <a:ea typeface="+mn-ea"/>
                <a:cs typeface="Arial" panose="020B0604020202020204" pitchFamily="34" charset="0"/>
              </a:rPr>
              <a:t>Direction Immobilière Paris</a:t>
            </a:r>
            <a:endParaRPr lang="fr-FR" sz="100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endParaRPr>
          </a:p>
          <a:p>
            <a:pPr>
              <a:lnSpc>
                <a:spcPct val="150000"/>
              </a:lnSpc>
            </a:pPr>
            <a:r>
              <a:rPr lang="fr-FR" sz="1000">
                <a:solidFill>
                  <a:schemeClr val="bg1">
                    <a:lumMod val="50000"/>
                  </a:schemeClr>
                </a:solidFill>
                <a:effectLst/>
                <a:latin typeface="Arial" panose="020B0604020202020204" pitchFamily="34" charset="0"/>
                <a:ea typeface="+mn-ea"/>
                <a:cs typeface="Arial" panose="020B0604020202020204" pitchFamily="34" charset="0"/>
              </a:rPr>
              <a:t>93bis rue de la Commune de 1870	       44 rue Bargue</a:t>
            </a:r>
          </a:p>
          <a:p>
            <a:pPr>
              <a:lnSpc>
                <a:spcPct val="150000"/>
              </a:lnSpc>
            </a:pPr>
            <a:r>
              <a:rPr lang="fr-FR" sz="1000">
                <a:solidFill>
                  <a:schemeClr val="bg1">
                    <a:lumMod val="50000"/>
                  </a:schemeClr>
                </a:solidFill>
                <a:effectLst/>
                <a:latin typeface="Arial" panose="020B0604020202020204" pitchFamily="34" charset="0"/>
                <a:ea typeface="+mn-ea"/>
                <a:cs typeface="Arial" panose="020B0604020202020204" pitchFamily="34" charset="0"/>
              </a:rPr>
              <a:t>44 400 REZE			       75015 PARIS</a:t>
            </a:r>
          </a:p>
          <a:p>
            <a:pPr>
              <a:lnSpc>
                <a:spcPct val="150000"/>
              </a:lnSpc>
            </a:pPr>
            <a:r>
              <a:rPr lang="fr-FR" sz="1100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		</a:t>
            </a:r>
          </a:p>
          <a:p>
            <a:endParaRPr lang="fr-FR" sz="1100"/>
          </a:p>
        </xdr:txBody>
      </xdr:sp>
      <xdr:sp macro="" textlink="">
        <xdr:nvSpPr>
          <xdr:cNvPr id="9" name="ZoneTexte 8">
            <a:extLst>
              <a:ext uri="{FF2B5EF4-FFF2-40B4-BE49-F238E27FC236}">
                <a16:creationId xmlns:a16="http://schemas.microsoft.com/office/drawing/2014/main" id="{951B7AC0-4B9F-182C-A308-F9F7D33322AA}"/>
              </a:ext>
            </a:extLst>
          </xdr:cNvPr>
          <xdr:cNvSpPr txBox="1"/>
        </xdr:nvSpPr>
        <xdr:spPr>
          <a:xfrm>
            <a:off x="1714500" y="7267575"/>
            <a:ext cx="1952625" cy="3095625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>
              <a:lnSpc>
                <a:spcPts val="1200"/>
              </a:lnSpc>
            </a:pPr>
            <a:r>
              <a:rPr lang="fr-FR" sz="1000" b="1">
                <a:solidFill>
                  <a:schemeClr val="bg1">
                    <a:lumMod val="50000"/>
                  </a:schemeClr>
                </a:solidFill>
                <a:effectLst/>
                <a:latin typeface="Arial" panose="020B0604020202020204" pitchFamily="34" charset="0"/>
                <a:ea typeface="+mn-ea"/>
                <a:cs typeface="Arial" panose="020B0604020202020204" pitchFamily="34" charset="0"/>
              </a:rPr>
              <a:t>ARCHITECTE / OPC</a:t>
            </a:r>
            <a:endParaRPr lang="fr-FR" sz="100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endParaRPr>
          </a:p>
          <a:p>
            <a:pPr>
              <a:lnSpc>
                <a:spcPts val="1200"/>
              </a:lnSpc>
            </a:pPr>
            <a:r>
              <a:rPr lang="fr-FR" sz="1000">
                <a:solidFill>
                  <a:schemeClr val="bg1">
                    <a:lumMod val="50000"/>
                  </a:schemeClr>
                </a:solidFill>
                <a:effectLst/>
                <a:latin typeface="Arial" panose="020B0604020202020204" pitchFamily="34" charset="0"/>
                <a:ea typeface="+mn-ea"/>
                <a:cs typeface="Arial" panose="020B0604020202020204" pitchFamily="34" charset="0"/>
              </a:rPr>
              <a:t>TERTIAM Architecture</a:t>
            </a:r>
          </a:p>
          <a:p>
            <a:pPr>
              <a:lnSpc>
                <a:spcPts val="1200"/>
              </a:lnSpc>
            </a:pPr>
            <a:r>
              <a:rPr lang="fr-FR" sz="1000">
                <a:solidFill>
                  <a:schemeClr val="bg1">
                    <a:lumMod val="50000"/>
                  </a:schemeClr>
                </a:solidFill>
                <a:effectLst/>
                <a:latin typeface="Arial" panose="020B0604020202020204" pitchFamily="34" charset="0"/>
                <a:ea typeface="+mn-ea"/>
                <a:cs typeface="Arial" panose="020B0604020202020204" pitchFamily="34" charset="0"/>
              </a:rPr>
              <a:t>86 av de la république</a:t>
            </a:r>
          </a:p>
          <a:p>
            <a:pPr>
              <a:lnSpc>
                <a:spcPts val="1200"/>
              </a:lnSpc>
            </a:pPr>
            <a:r>
              <a:rPr lang="fr-FR" sz="1000">
                <a:solidFill>
                  <a:schemeClr val="bg1">
                    <a:lumMod val="50000"/>
                  </a:schemeClr>
                </a:solidFill>
                <a:effectLst/>
                <a:latin typeface="Arial" panose="020B0604020202020204" pitchFamily="34" charset="0"/>
                <a:ea typeface="+mn-ea"/>
                <a:cs typeface="Arial" panose="020B0604020202020204" pitchFamily="34" charset="0"/>
              </a:rPr>
              <a:t>75011 PARIS</a:t>
            </a:r>
          </a:p>
          <a:p>
            <a:pPr>
              <a:lnSpc>
                <a:spcPts val="1200"/>
              </a:lnSpc>
            </a:pPr>
            <a:r>
              <a:rPr lang="fr-FR" sz="1000">
                <a:solidFill>
                  <a:schemeClr val="bg1">
                    <a:lumMod val="50000"/>
                  </a:schemeClr>
                </a:solidFill>
                <a:effectLst/>
                <a:latin typeface="Arial" panose="020B0604020202020204" pitchFamily="34" charset="0"/>
                <a:ea typeface="+mn-ea"/>
                <a:cs typeface="Arial" panose="020B0604020202020204" pitchFamily="34" charset="0"/>
              </a:rPr>
              <a:t>Tel : 01 40 25 90 00</a:t>
            </a:r>
          </a:p>
          <a:p>
            <a:pPr>
              <a:lnSpc>
                <a:spcPts val="1200"/>
              </a:lnSpc>
            </a:pPr>
            <a:endParaRPr lang="fr-FR" sz="100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endParaRPr>
          </a:p>
          <a:p>
            <a:pPr>
              <a:lnSpc>
                <a:spcPts val="1200"/>
              </a:lnSpc>
            </a:pPr>
            <a:r>
              <a:rPr lang="fr-FR" sz="1000">
                <a:solidFill>
                  <a:schemeClr val="bg1">
                    <a:lumMod val="50000"/>
                  </a:schemeClr>
                </a:solidFill>
                <a:effectLst/>
                <a:latin typeface="Arial" panose="020B0604020202020204" pitchFamily="34" charset="0"/>
                <a:ea typeface="+mn-ea"/>
                <a:cs typeface="Arial" panose="020B0604020202020204" pitchFamily="34" charset="0"/>
              </a:rPr>
              <a:t> </a:t>
            </a:r>
          </a:p>
          <a:p>
            <a:pPr>
              <a:lnSpc>
                <a:spcPts val="1200"/>
              </a:lnSpc>
            </a:pPr>
            <a:r>
              <a:rPr lang="fr-FR" sz="1000" b="1">
                <a:solidFill>
                  <a:schemeClr val="bg1">
                    <a:lumMod val="50000"/>
                  </a:schemeClr>
                </a:solidFill>
                <a:effectLst/>
                <a:latin typeface="Arial" panose="020B0604020202020204" pitchFamily="34" charset="0"/>
                <a:ea typeface="+mn-ea"/>
                <a:cs typeface="Arial" panose="020B0604020202020204" pitchFamily="34" charset="0"/>
              </a:rPr>
              <a:t>BET ACOUSTIQUE</a:t>
            </a:r>
            <a:endParaRPr lang="fr-FR" sz="100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endParaRPr>
          </a:p>
          <a:p>
            <a:pPr>
              <a:lnSpc>
                <a:spcPts val="1200"/>
              </a:lnSpc>
            </a:pPr>
            <a:r>
              <a:rPr lang="fr-FR" sz="1000">
                <a:solidFill>
                  <a:schemeClr val="bg1">
                    <a:lumMod val="50000"/>
                  </a:schemeClr>
                </a:solidFill>
                <a:effectLst/>
                <a:latin typeface="Arial" panose="020B0604020202020204" pitchFamily="34" charset="0"/>
                <a:ea typeface="+mn-ea"/>
                <a:cs typeface="Arial" panose="020B0604020202020204" pitchFamily="34" charset="0"/>
              </a:rPr>
              <a:t>ITAC</a:t>
            </a:r>
          </a:p>
          <a:p>
            <a:pPr>
              <a:lnSpc>
                <a:spcPts val="1200"/>
              </a:lnSpc>
            </a:pPr>
            <a:r>
              <a:rPr lang="fr-FR" sz="1000">
                <a:solidFill>
                  <a:schemeClr val="bg1">
                    <a:lumMod val="50000"/>
                  </a:schemeClr>
                </a:solidFill>
                <a:effectLst/>
                <a:latin typeface="Arial" panose="020B0604020202020204" pitchFamily="34" charset="0"/>
                <a:ea typeface="+mn-ea"/>
                <a:cs typeface="Arial" panose="020B0604020202020204" pitchFamily="34" charset="0"/>
              </a:rPr>
              <a:t>5 rue Menou,</a:t>
            </a:r>
          </a:p>
          <a:p>
            <a:pPr>
              <a:lnSpc>
                <a:spcPts val="1200"/>
              </a:lnSpc>
            </a:pPr>
            <a:r>
              <a:rPr lang="fr-FR" sz="1000">
                <a:solidFill>
                  <a:schemeClr val="bg1">
                    <a:lumMod val="50000"/>
                  </a:schemeClr>
                </a:solidFill>
                <a:effectLst/>
                <a:latin typeface="Arial" panose="020B0604020202020204" pitchFamily="34" charset="0"/>
                <a:ea typeface="+mn-ea"/>
                <a:cs typeface="Arial" panose="020B0604020202020204" pitchFamily="34" charset="0"/>
              </a:rPr>
              <a:t>44000 NANTES</a:t>
            </a:r>
          </a:p>
          <a:p>
            <a:pPr>
              <a:lnSpc>
                <a:spcPts val="1200"/>
              </a:lnSpc>
            </a:pPr>
            <a:r>
              <a:rPr lang="fr-FR" sz="1000">
                <a:solidFill>
                  <a:schemeClr val="bg1">
                    <a:lumMod val="50000"/>
                  </a:schemeClr>
                </a:solidFill>
                <a:effectLst/>
                <a:latin typeface="Arial" panose="020B0604020202020204" pitchFamily="34" charset="0"/>
                <a:ea typeface="+mn-ea"/>
                <a:cs typeface="Arial" panose="020B0604020202020204" pitchFamily="34" charset="0"/>
              </a:rPr>
              <a:t>Tél : 02 40 14 01 95</a:t>
            </a:r>
          </a:p>
          <a:p>
            <a:pPr>
              <a:lnSpc>
                <a:spcPts val="1200"/>
              </a:lnSpc>
            </a:pPr>
            <a:r>
              <a:rPr lang="fr-FR" sz="1000">
                <a:solidFill>
                  <a:schemeClr val="bg1">
                    <a:lumMod val="50000"/>
                  </a:schemeClr>
                </a:solidFill>
                <a:effectLst/>
                <a:latin typeface="Arial" panose="020B0604020202020204" pitchFamily="34" charset="0"/>
                <a:ea typeface="+mn-ea"/>
                <a:cs typeface="Arial" panose="020B0604020202020204" pitchFamily="34" charset="0"/>
              </a:rPr>
              <a:t> </a:t>
            </a:r>
          </a:p>
          <a:p>
            <a:pPr>
              <a:lnSpc>
                <a:spcPts val="1200"/>
              </a:lnSpc>
            </a:pPr>
            <a:r>
              <a:rPr lang="fr-FR" sz="1000">
                <a:solidFill>
                  <a:schemeClr val="bg1">
                    <a:lumMod val="50000"/>
                  </a:schemeClr>
                </a:solidFill>
                <a:effectLst/>
                <a:latin typeface="Arial" panose="020B0604020202020204" pitchFamily="34" charset="0"/>
                <a:ea typeface="+mn-ea"/>
                <a:cs typeface="Arial" panose="020B0604020202020204" pitchFamily="34" charset="0"/>
              </a:rPr>
              <a:t> </a:t>
            </a:r>
          </a:p>
          <a:p>
            <a:pPr>
              <a:lnSpc>
                <a:spcPts val="1200"/>
              </a:lnSpc>
            </a:pPr>
            <a:r>
              <a:rPr lang="fr-FR" sz="1000" b="1">
                <a:solidFill>
                  <a:schemeClr val="bg1">
                    <a:lumMod val="50000"/>
                  </a:schemeClr>
                </a:solidFill>
                <a:effectLst/>
                <a:latin typeface="Arial" panose="020B0604020202020204" pitchFamily="34" charset="0"/>
                <a:ea typeface="+mn-ea"/>
                <a:cs typeface="Arial" panose="020B0604020202020204" pitchFamily="34" charset="0"/>
              </a:rPr>
              <a:t>COORDINATION SPS</a:t>
            </a:r>
            <a:endParaRPr lang="fr-FR" sz="100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endParaRPr>
          </a:p>
          <a:p>
            <a:pPr>
              <a:lnSpc>
                <a:spcPts val="1200"/>
              </a:lnSpc>
            </a:pPr>
            <a:r>
              <a:rPr lang="fr-FR" sz="1000">
                <a:solidFill>
                  <a:schemeClr val="bg1">
                    <a:lumMod val="50000"/>
                  </a:schemeClr>
                </a:solidFill>
                <a:effectLst/>
                <a:latin typeface="Arial" panose="020B0604020202020204" pitchFamily="34" charset="0"/>
                <a:ea typeface="+mn-ea"/>
                <a:cs typeface="Arial" panose="020B0604020202020204" pitchFamily="34" charset="0"/>
              </a:rPr>
              <a:t>VINCENT MOLLICA</a:t>
            </a:r>
          </a:p>
          <a:p>
            <a:pPr>
              <a:lnSpc>
                <a:spcPts val="1200"/>
              </a:lnSpc>
            </a:pPr>
            <a:r>
              <a:rPr lang="fr-FR" sz="1000">
                <a:solidFill>
                  <a:schemeClr val="bg1">
                    <a:lumMod val="50000"/>
                  </a:schemeClr>
                </a:solidFill>
                <a:effectLst/>
                <a:latin typeface="Arial" panose="020B0604020202020204" pitchFamily="34" charset="0"/>
                <a:ea typeface="+mn-ea"/>
                <a:cs typeface="Arial" panose="020B0604020202020204" pitchFamily="34" charset="0"/>
              </a:rPr>
              <a:t>22 rue de Bercy</a:t>
            </a:r>
          </a:p>
          <a:p>
            <a:pPr>
              <a:lnSpc>
                <a:spcPts val="1200"/>
              </a:lnSpc>
            </a:pPr>
            <a:r>
              <a:rPr lang="fr-FR" sz="1000">
                <a:solidFill>
                  <a:schemeClr val="bg1">
                    <a:lumMod val="50000"/>
                  </a:schemeClr>
                </a:solidFill>
                <a:effectLst/>
                <a:latin typeface="Arial" panose="020B0604020202020204" pitchFamily="34" charset="0"/>
                <a:ea typeface="+mn-ea"/>
                <a:cs typeface="Arial" panose="020B0604020202020204" pitchFamily="34" charset="0"/>
              </a:rPr>
              <a:t>75012 PARIS</a:t>
            </a:r>
          </a:p>
          <a:p>
            <a:pPr>
              <a:lnSpc>
                <a:spcPts val="1200"/>
              </a:lnSpc>
            </a:pPr>
            <a:r>
              <a:rPr lang="fr-FR" sz="1000">
                <a:solidFill>
                  <a:schemeClr val="bg1">
                    <a:lumMod val="50000"/>
                  </a:schemeClr>
                </a:solidFill>
                <a:effectLst/>
                <a:latin typeface="Arial" panose="020B0604020202020204" pitchFamily="34" charset="0"/>
                <a:ea typeface="+mn-ea"/>
                <a:cs typeface="Arial" panose="020B0604020202020204" pitchFamily="34" charset="0"/>
              </a:rPr>
              <a:t>tél : 06 63 28 08 88</a:t>
            </a:r>
          </a:p>
          <a:p>
            <a:endParaRPr lang="fr-FR" sz="1000">
              <a:solidFill>
                <a:schemeClr val="bg1">
                  <a:lumMod val="50000"/>
                </a:schemeClr>
              </a:solidFill>
              <a:latin typeface="Arial" panose="020B0604020202020204" pitchFamily="34" charset="0"/>
              <a:cs typeface="Arial" panose="020B0604020202020204" pitchFamily="34" charset="0"/>
            </a:endParaRPr>
          </a:p>
        </xdr:txBody>
      </xdr:sp>
      <xdr:sp macro="" textlink="">
        <xdr:nvSpPr>
          <xdr:cNvPr id="10" name="ZoneTexte 9">
            <a:extLst>
              <a:ext uri="{FF2B5EF4-FFF2-40B4-BE49-F238E27FC236}">
                <a16:creationId xmlns:a16="http://schemas.microsoft.com/office/drawing/2014/main" id="{3A9B53AA-8675-D97A-CAD1-CBA00A309D32}"/>
              </a:ext>
            </a:extLst>
          </xdr:cNvPr>
          <xdr:cNvSpPr txBox="1"/>
        </xdr:nvSpPr>
        <xdr:spPr>
          <a:xfrm>
            <a:off x="5057775" y="7210425"/>
            <a:ext cx="2190750" cy="3095625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fr-FR" sz="1000" b="1">
                <a:solidFill>
                  <a:schemeClr val="bg1">
                    <a:lumMod val="50000"/>
                  </a:schemeClr>
                </a:solidFill>
                <a:effectLst/>
                <a:latin typeface="Arial" panose="020B0604020202020204" pitchFamily="34" charset="0"/>
                <a:ea typeface="+mn-ea"/>
                <a:cs typeface="Arial" panose="020B0604020202020204" pitchFamily="34" charset="0"/>
              </a:rPr>
              <a:t>BUREAU D’ETUDES </a:t>
            </a:r>
            <a:endParaRPr lang="fr-FR" sz="100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endParaRPr>
          </a:p>
          <a:p>
            <a:r>
              <a:rPr lang="fr-FR" sz="1000" b="1">
                <a:solidFill>
                  <a:schemeClr val="bg1">
                    <a:lumMod val="50000"/>
                  </a:schemeClr>
                </a:solidFill>
                <a:effectLst/>
                <a:latin typeface="Arial" panose="020B0604020202020204" pitchFamily="34" charset="0"/>
                <a:ea typeface="+mn-ea"/>
                <a:cs typeface="Arial" panose="020B0604020202020204" pitchFamily="34" charset="0"/>
              </a:rPr>
              <a:t>VIVIEN</a:t>
            </a:r>
            <a:endParaRPr lang="fr-FR" sz="100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endParaRPr>
          </a:p>
          <a:p>
            <a:r>
              <a:rPr lang="fr-FR" sz="1000">
                <a:solidFill>
                  <a:schemeClr val="bg1">
                    <a:lumMod val="50000"/>
                  </a:schemeClr>
                </a:solidFill>
                <a:effectLst/>
                <a:latin typeface="Arial" panose="020B0604020202020204" pitchFamily="34" charset="0"/>
                <a:ea typeface="+mn-ea"/>
                <a:cs typeface="Arial" panose="020B0604020202020204" pitchFamily="34" charset="0"/>
              </a:rPr>
              <a:t>3 Rue Hautefeuille </a:t>
            </a:r>
          </a:p>
          <a:p>
            <a:r>
              <a:rPr lang="fr-FR" sz="1000">
                <a:solidFill>
                  <a:schemeClr val="bg1">
                    <a:lumMod val="50000"/>
                  </a:schemeClr>
                </a:solidFill>
                <a:effectLst/>
                <a:latin typeface="Arial" panose="020B0604020202020204" pitchFamily="34" charset="0"/>
                <a:ea typeface="+mn-ea"/>
                <a:cs typeface="Arial" panose="020B0604020202020204" pitchFamily="34" charset="0"/>
              </a:rPr>
              <a:t>75006 PARIS</a:t>
            </a:r>
          </a:p>
          <a:p>
            <a:r>
              <a:rPr lang="fr-FR" sz="1000">
                <a:solidFill>
                  <a:schemeClr val="bg1">
                    <a:lumMod val="50000"/>
                  </a:schemeClr>
                </a:solidFill>
                <a:effectLst/>
                <a:latin typeface="Arial" panose="020B0604020202020204" pitchFamily="34" charset="0"/>
                <a:ea typeface="+mn-ea"/>
                <a:cs typeface="Arial" panose="020B0604020202020204" pitchFamily="34" charset="0"/>
              </a:rPr>
              <a:t>Tél : 05 56 40 68 10</a:t>
            </a:r>
          </a:p>
          <a:p>
            <a:r>
              <a:rPr lang="fr-FR" sz="1000">
                <a:solidFill>
                  <a:schemeClr val="bg1">
                    <a:lumMod val="50000"/>
                  </a:schemeClr>
                </a:solidFill>
                <a:effectLst/>
                <a:latin typeface="Arial" panose="020B0604020202020204" pitchFamily="34" charset="0"/>
                <a:ea typeface="+mn-ea"/>
                <a:cs typeface="Arial" panose="020B0604020202020204" pitchFamily="34" charset="0"/>
              </a:rPr>
              <a:t> </a:t>
            </a:r>
          </a:p>
          <a:p>
            <a:endParaRPr lang="fr-FR" sz="100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endParaRPr>
          </a:p>
          <a:p>
            <a:endParaRPr lang="fr-FR" sz="100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endParaRPr>
          </a:p>
          <a:p>
            <a:r>
              <a:rPr lang="fr-FR" sz="1000" b="1">
                <a:solidFill>
                  <a:schemeClr val="bg1">
                    <a:lumMod val="50000"/>
                  </a:schemeClr>
                </a:solidFill>
                <a:effectLst/>
                <a:latin typeface="Arial" panose="020B0604020202020204" pitchFamily="34" charset="0"/>
                <a:ea typeface="+mn-ea"/>
                <a:cs typeface="Arial" panose="020B0604020202020204" pitchFamily="34" charset="0"/>
              </a:rPr>
              <a:t>CONTROLEUR TECHNIQUE</a:t>
            </a:r>
            <a:endParaRPr lang="fr-FR" sz="100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endParaRPr>
          </a:p>
          <a:p>
            <a:r>
              <a:rPr lang="fr-FR" sz="1000" b="1">
                <a:solidFill>
                  <a:schemeClr val="bg1">
                    <a:lumMod val="50000"/>
                  </a:schemeClr>
                </a:solidFill>
                <a:effectLst/>
                <a:latin typeface="Arial" panose="020B0604020202020204" pitchFamily="34" charset="0"/>
                <a:ea typeface="+mn-ea"/>
                <a:cs typeface="Arial" panose="020B0604020202020204" pitchFamily="34" charset="0"/>
              </a:rPr>
              <a:t>ANCO</a:t>
            </a:r>
            <a:endParaRPr lang="fr-FR" sz="100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endParaRPr>
          </a:p>
          <a:p>
            <a:r>
              <a:rPr lang="fr-FR" sz="1000">
                <a:solidFill>
                  <a:schemeClr val="bg1">
                    <a:lumMod val="50000"/>
                  </a:schemeClr>
                </a:solidFill>
                <a:effectLst/>
                <a:latin typeface="Arial" panose="020B0604020202020204" pitchFamily="34" charset="0"/>
                <a:ea typeface="+mn-ea"/>
                <a:cs typeface="Arial" panose="020B0604020202020204" pitchFamily="34" charset="0"/>
              </a:rPr>
              <a:t>Centre La Boursidière</a:t>
            </a:r>
          </a:p>
          <a:p>
            <a:r>
              <a:rPr lang="fr-FR" sz="1000">
                <a:solidFill>
                  <a:schemeClr val="bg1">
                    <a:lumMod val="50000"/>
                  </a:schemeClr>
                </a:solidFill>
                <a:effectLst/>
                <a:latin typeface="Arial" panose="020B0604020202020204" pitchFamily="34" charset="0"/>
                <a:ea typeface="+mn-ea"/>
                <a:cs typeface="Arial" panose="020B0604020202020204" pitchFamily="34" charset="0"/>
              </a:rPr>
              <a:t>92350 LE PLESSIS ROBINSON</a:t>
            </a:r>
          </a:p>
          <a:p>
            <a:r>
              <a:rPr lang="fr-FR" sz="1000">
                <a:solidFill>
                  <a:schemeClr val="bg1">
                    <a:lumMod val="50000"/>
                  </a:schemeClr>
                </a:solidFill>
                <a:effectLst/>
                <a:latin typeface="Arial" panose="020B0604020202020204" pitchFamily="34" charset="0"/>
                <a:ea typeface="+mn-ea"/>
                <a:cs typeface="Arial" panose="020B0604020202020204" pitchFamily="34" charset="0"/>
              </a:rPr>
              <a:t>Tel : </a:t>
            </a:r>
            <a:r>
              <a:rPr lang="fr-FR" sz="1000" u="sng">
                <a:solidFill>
                  <a:schemeClr val="bg1">
                    <a:lumMod val="50000"/>
                  </a:schemeClr>
                </a:solidFill>
                <a:effectLst/>
                <a:latin typeface="Arial" panose="020B0604020202020204" pitchFamily="34" charset="0"/>
                <a:ea typeface="+mn-ea"/>
                <a:cs typeface="Arial" panose="020B0604020202020204" pitchFamily="34" charset="0"/>
                <a:hlinkClick xmlns:r="http://schemas.openxmlformats.org/officeDocument/2006/relationships" r:id="">
                  <a:extLst>
                    <a:ext uri="{A12FA001-AC4F-418D-AE19-62706E023703}">
                      <ahyp:hlinkClr xmlns:ahyp="http://schemas.microsoft.com/office/drawing/2018/hyperlinkcolor" val="tx"/>
                    </a:ext>
                  </a:extLst>
                </a:hlinkClick>
              </a:rPr>
              <a:t>08 11 69 66 60</a:t>
            </a:r>
            <a:endParaRPr lang="fr-FR" sz="100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endParaRPr>
          </a:p>
          <a:p>
            <a:r>
              <a:rPr lang="fr-FR" sz="1100" b="1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 </a:t>
            </a:r>
            <a:endParaRPr lang="fr-F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endParaRPr>
          </a:p>
          <a:p>
            <a:r>
              <a:rPr lang="fr-FR" sz="1100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 </a:t>
            </a:r>
          </a:p>
          <a:p>
            <a:r>
              <a:rPr lang="fr-FR" sz="1100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 </a:t>
            </a:r>
          </a:p>
          <a:p>
            <a:endParaRPr lang="fr-FR" sz="1000">
              <a:solidFill>
                <a:schemeClr val="bg1">
                  <a:lumMod val="50000"/>
                </a:schemeClr>
              </a:solidFill>
              <a:latin typeface="Arial" panose="020B0604020202020204" pitchFamily="34" charset="0"/>
              <a:cs typeface="Arial" panose="020B0604020202020204" pitchFamily="34" charset="0"/>
            </a:endParaRPr>
          </a:p>
        </xdr:txBody>
      </xdr: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219075</xdr:colOff>
      <xdr:row>4</xdr:row>
      <xdr:rowOff>200025</xdr:rowOff>
    </xdr:from>
    <xdr:ext cx="184731" cy="264560"/>
    <xdr:sp macro="" textlink="">
      <xdr:nvSpPr>
        <xdr:cNvPr id="2" name="ZoneText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/>
      </xdr:nvSpPr>
      <xdr:spPr bwMode="auto">
        <a:xfrm>
          <a:off x="6406515" y="1000125"/>
          <a:ext cx="184731" cy="264560"/>
        </a:xfrm>
        <a:prstGeom prst="rect">
          <a:avLst/>
        </a:prstGeom>
        <a:noFill/>
      </xdr:spPr>
      <x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pPr>
            <a:defRPr/>
          </a:pPr>
          <a:endParaRPr lang="fr-FR" sz="1100"/>
        </a:p>
      </xdr:txBody>
    </xdr:sp>
    <xdr:clientData/>
  </xdr:one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/>
        <a:ea typeface="Arial"/>
        <a:cs typeface="Arial"/>
      </a:majorFont>
      <a:minorFont>
        <a:latin typeface="Aptos Narrow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 bwMode="auto"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5CCE3E-431B-4C90-B7E6-A5246B2DC94A}">
  <sheetPr>
    <pageSetUpPr fitToPage="1"/>
  </sheetPr>
  <dimension ref="A1"/>
  <sheetViews>
    <sheetView topLeftCell="A10" zoomScale="60" zoomScaleNormal="60" workbookViewId="0">
      <selection activeCell="N24" sqref="N24"/>
    </sheetView>
  </sheetViews>
  <sheetFormatPr baseColWidth="10" defaultRowHeight="15"/>
  <sheetData/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84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L124"/>
  <sheetViews>
    <sheetView tabSelected="1" topLeftCell="A44" zoomScale="85" workbookViewId="0">
      <selection activeCell="F77" sqref="F77"/>
    </sheetView>
  </sheetViews>
  <sheetFormatPr baseColWidth="10" defaultColWidth="11.42578125" defaultRowHeight="15"/>
  <cols>
    <col min="1" max="1" width="7.5703125" style="1" customWidth="1"/>
    <col min="2" max="2" width="64.5703125" style="1" customWidth="1"/>
    <col min="3" max="3" width="5.7109375" style="1" customWidth="1"/>
    <col min="4" max="4" width="8.7109375" style="2" customWidth="1"/>
    <col min="5" max="5" width="16.7109375" style="3" bestFit="1" customWidth="1"/>
    <col min="6" max="6" width="28.7109375" style="1" customWidth="1"/>
    <col min="7" max="7" width="18.5703125" style="1" customWidth="1"/>
    <col min="8" max="8" width="12.85546875" style="1" bestFit="1" customWidth="1"/>
  </cols>
  <sheetData>
    <row r="1" spans="1:7" ht="21" customHeight="1">
      <c r="A1" s="114" t="s">
        <v>0</v>
      </c>
      <c r="B1" s="115"/>
      <c r="C1" s="115"/>
      <c r="D1" s="115"/>
      <c r="E1" s="115"/>
      <c r="F1" s="116"/>
    </row>
    <row r="2" spans="1:7">
      <c r="A2" s="117" t="s">
        <v>1</v>
      </c>
      <c r="B2" s="118"/>
      <c r="C2" s="118"/>
      <c r="D2" s="118"/>
      <c r="E2" s="118"/>
      <c r="F2" s="119"/>
    </row>
    <row r="3" spans="1:7">
      <c r="A3" s="120"/>
      <c r="B3" s="121"/>
      <c r="C3" s="121"/>
      <c r="D3" s="121"/>
      <c r="E3" s="121"/>
      <c r="F3" s="122"/>
    </row>
    <row r="4" spans="1:7" ht="27" customHeight="1">
      <c r="A4" s="4"/>
      <c r="B4" s="5"/>
      <c r="C4" s="5"/>
      <c r="D4" s="5"/>
      <c r="E4" s="6" t="s">
        <v>2</v>
      </c>
      <c r="F4" s="7"/>
    </row>
    <row r="5" spans="1:7" ht="16.5">
      <c r="A5" s="123" t="s">
        <v>3</v>
      </c>
      <c r="B5" s="124"/>
      <c r="C5" s="124"/>
      <c r="D5" s="124"/>
      <c r="E5" s="124"/>
      <c r="F5" s="8"/>
      <c r="G5" s="9"/>
    </row>
    <row r="6" spans="1:7">
      <c r="A6" s="10"/>
      <c r="D6" s="1"/>
      <c r="E6" s="11"/>
      <c r="F6" s="12"/>
      <c r="G6" s="9"/>
    </row>
    <row r="7" spans="1:7" ht="16.5">
      <c r="A7" s="125" t="s">
        <v>4</v>
      </c>
      <c r="B7" s="126"/>
      <c r="C7" s="13" t="s">
        <v>5</v>
      </c>
      <c r="D7" s="13" t="s">
        <v>6</v>
      </c>
      <c r="E7" s="14" t="s">
        <v>7</v>
      </c>
      <c r="F7" s="15" t="s">
        <v>8</v>
      </c>
      <c r="G7" s="9"/>
    </row>
    <row r="8" spans="1:7" ht="16.5">
      <c r="A8" s="16" t="s">
        <v>9</v>
      </c>
      <c r="B8" s="17"/>
      <c r="C8" s="18"/>
      <c r="D8" s="18"/>
      <c r="E8" s="19"/>
      <c r="F8" s="20"/>
      <c r="G8" s="9"/>
    </row>
    <row r="9" spans="1:7" ht="16.5">
      <c r="A9" s="21"/>
      <c r="B9" s="22"/>
      <c r="C9" s="23"/>
      <c r="D9" s="23"/>
      <c r="E9" s="24"/>
      <c r="F9" s="25"/>
      <c r="G9" s="9"/>
    </row>
    <row r="10" spans="1:7" ht="16.5">
      <c r="A10" s="21" t="s">
        <v>10</v>
      </c>
      <c r="B10" s="26" t="s">
        <v>11</v>
      </c>
      <c r="C10" s="23">
        <v>1</v>
      </c>
      <c r="D10" s="23" t="s">
        <v>12</v>
      </c>
      <c r="E10" s="27"/>
      <c r="F10" s="28">
        <f>SUM(E10*C10)</f>
        <v>0</v>
      </c>
      <c r="G10" s="9"/>
    </row>
    <row r="11" spans="1:7" ht="16.5">
      <c r="A11" s="21" t="s">
        <v>13</v>
      </c>
      <c r="B11" s="26" t="s">
        <v>14</v>
      </c>
      <c r="C11" s="23">
        <v>1</v>
      </c>
      <c r="D11" s="23" t="s">
        <v>15</v>
      </c>
      <c r="E11" s="27" t="s">
        <v>16</v>
      </c>
      <c r="F11" s="28"/>
      <c r="G11" s="9"/>
    </row>
    <row r="12" spans="1:7" ht="16.5">
      <c r="A12" s="21" t="s">
        <v>17</v>
      </c>
      <c r="B12" s="26" t="s">
        <v>18</v>
      </c>
      <c r="C12" s="23">
        <v>1</v>
      </c>
      <c r="D12" s="23" t="s">
        <v>15</v>
      </c>
      <c r="E12" s="27" t="s">
        <v>16</v>
      </c>
      <c r="F12" s="28"/>
      <c r="G12" s="9"/>
    </row>
    <row r="13" spans="1:7" ht="16.5">
      <c r="A13" s="21" t="s">
        <v>19</v>
      </c>
      <c r="B13" s="26" t="s">
        <v>20</v>
      </c>
      <c r="C13" s="23">
        <v>1</v>
      </c>
      <c r="D13" s="23" t="s">
        <v>12</v>
      </c>
      <c r="E13" s="27"/>
      <c r="F13" s="28">
        <f t="shared" ref="F13:F16" si="0">SUM(E13*C13)</f>
        <v>0</v>
      </c>
      <c r="G13" s="9"/>
    </row>
    <row r="14" spans="1:7" ht="16.5">
      <c r="A14" s="21" t="s">
        <v>21</v>
      </c>
      <c r="B14" s="26" t="s">
        <v>22</v>
      </c>
      <c r="C14" s="23">
        <v>1</v>
      </c>
      <c r="D14" s="23" t="s">
        <v>12</v>
      </c>
      <c r="E14" s="27"/>
      <c r="F14" s="28">
        <f t="shared" si="0"/>
        <v>0</v>
      </c>
      <c r="G14" s="9"/>
    </row>
    <row r="15" spans="1:7" ht="16.5">
      <c r="A15" s="21" t="s">
        <v>23</v>
      </c>
      <c r="B15" s="26" t="s">
        <v>24</v>
      </c>
      <c r="C15" s="29">
        <v>1</v>
      </c>
      <c r="D15" s="23" t="s">
        <v>12</v>
      </c>
      <c r="E15" s="27"/>
      <c r="F15" s="28">
        <f t="shared" si="0"/>
        <v>0</v>
      </c>
      <c r="G15" s="9"/>
    </row>
    <row r="16" spans="1:7" ht="16.5">
      <c r="A16" s="21" t="s">
        <v>25</v>
      </c>
      <c r="B16" s="26" t="s">
        <v>26</v>
      </c>
      <c r="C16" s="29">
        <v>1</v>
      </c>
      <c r="D16" s="29" t="s">
        <v>15</v>
      </c>
      <c r="E16" s="27"/>
      <c r="F16" s="28">
        <f t="shared" si="0"/>
        <v>0</v>
      </c>
      <c r="G16" s="9"/>
    </row>
    <row r="17" spans="1:7" ht="16.5">
      <c r="A17" s="21"/>
      <c r="B17" s="30"/>
      <c r="C17" s="23"/>
      <c r="D17" s="23"/>
      <c r="E17" s="24"/>
      <c r="F17" s="31"/>
      <c r="G17" s="9"/>
    </row>
    <row r="18" spans="1:7" ht="15.75">
      <c r="A18" s="107" t="s">
        <v>27</v>
      </c>
      <c r="B18" s="109"/>
      <c r="C18" s="32"/>
      <c r="D18" s="32"/>
      <c r="E18" s="33"/>
      <c r="F18" s="34">
        <f>SUM(F10:F17)</f>
        <v>0</v>
      </c>
      <c r="G18" s="9"/>
    </row>
    <row r="19" spans="1:7" ht="16.5">
      <c r="A19" s="16" t="s">
        <v>28</v>
      </c>
      <c r="B19" s="17"/>
      <c r="C19" s="18"/>
      <c r="D19" s="18"/>
      <c r="E19" s="19"/>
      <c r="F19" s="20"/>
      <c r="G19" s="9"/>
    </row>
    <row r="20" spans="1:7" ht="16.5">
      <c r="A20" s="21"/>
      <c r="B20" s="22"/>
      <c r="C20" s="23"/>
      <c r="D20" s="23"/>
      <c r="E20" s="24"/>
      <c r="F20" s="25"/>
      <c r="G20" s="9"/>
    </row>
    <row r="21" spans="1:7" ht="26.25">
      <c r="A21" s="21" t="s">
        <v>29</v>
      </c>
      <c r="B21" s="26" t="s">
        <v>30</v>
      </c>
      <c r="C21" s="29">
        <v>186</v>
      </c>
      <c r="D21" s="23" t="s">
        <v>31</v>
      </c>
      <c r="E21" s="24"/>
      <c r="F21" s="25">
        <f t="shared" ref="F21:F28" si="1">C21*E21</f>
        <v>0</v>
      </c>
      <c r="G21" s="9"/>
    </row>
    <row r="22" spans="1:7" ht="26.25">
      <c r="A22" s="21" t="s">
        <v>32</v>
      </c>
      <c r="B22" s="26" t="s">
        <v>33</v>
      </c>
      <c r="C22" s="29">
        <v>81</v>
      </c>
      <c r="D22" s="23" t="s">
        <v>31</v>
      </c>
      <c r="E22" s="24"/>
      <c r="F22" s="25">
        <f t="shared" si="1"/>
        <v>0</v>
      </c>
      <c r="G22" s="9"/>
    </row>
    <row r="23" spans="1:7" ht="26.25">
      <c r="A23" s="21" t="s">
        <v>34</v>
      </c>
      <c r="B23" s="26" t="s">
        <v>35</v>
      </c>
      <c r="C23" s="29">
        <v>28</v>
      </c>
      <c r="D23" s="23" t="s">
        <v>31</v>
      </c>
      <c r="E23" s="24"/>
      <c r="F23" s="25">
        <f t="shared" si="1"/>
        <v>0</v>
      </c>
      <c r="G23" s="9"/>
    </row>
    <row r="24" spans="1:7" ht="16.5">
      <c r="A24" s="21" t="s">
        <v>36</v>
      </c>
      <c r="B24" s="26" t="s">
        <v>37</v>
      </c>
      <c r="C24" s="29">
        <v>62</v>
      </c>
      <c r="D24" s="23" t="s">
        <v>31</v>
      </c>
      <c r="E24" s="24"/>
      <c r="F24" s="25">
        <f t="shared" si="1"/>
        <v>0</v>
      </c>
      <c r="G24" s="9"/>
    </row>
    <row r="25" spans="1:7" ht="16.5">
      <c r="A25" s="21" t="s">
        <v>38</v>
      </c>
      <c r="B25" s="26" t="s">
        <v>39</v>
      </c>
      <c r="C25" s="29">
        <v>12</v>
      </c>
      <c r="D25" s="23" t="s">
        <v>31</v>
      </c>
      <c r="E25" s="24"/>
      <c r="F25" s="25">
        <f t="shared" si="1"/>
        <v>0</v>
      </c>
      <c r="G25" s="9"/>
    </row>
    <row r="26" spans="1:7" ht="16.5">
      <c r="A26" s="21" t="s">
        <v>40</v>
      </c>
      <c r="B26" s="26" t="s">
        <v>41</v>
      </c>
      <c r="C26" s="29">
        <v>70</v>
      </c>
      <c r="D26" s="23" t="s">
        <v>31</v>
      </c>
      <c r="E26" s="24"/>
      <c r="F26" s="25">
        <f t="shared" si="1"/>
        <v>0</v>
      </c>
      <c r="G26" s="9"/>
    </row>
    <row r="27" spans="1:7" s="1" customFormat="1" ht="16.5">
      <c r="A27" s="21" t="s">
        <v>42</v>
      </c>
      <c r="B27" s="26" t="s">
        <v>107</v>
      </c>
      <c r="C27" s="29">
        <v>1</v>
      </c>
      <c r="D27" s="29" t="s">
        <v>12</v>
      </c>
      <c r="E27" s="24"/>
      <c r="F27" s="25">
        <f t="shared" si="1"/>
        <v>0</v>
      </c>
      <c r="G27" s="35"/>
    </row>
    <row r="28" spans="1:7" s="1" customFormat="1" ht="16.5">
      <c r="A28" s="21" t="s">
        <v>43</v>
      </c>
      <c r="B28" s="26" t="s">
        <v>44</v>
      </c>
      <c r="C28" s="29">
        <v>1</v>
      </c>
      <c r="D28" s="29" t="s">
        <v>12</v>
      </c>
      <c r="E28" s="24"/>
      <c r="F28" s="25">
        <f t="shared" si="1"/>
        <v>0</v>
      </c>
      <c r="G28" s="35"/>
    </row>
    <row r="29" spans="1:7" ht="16.5">
      <c r="A29" s="21"/>
      <c r="B29" s="26"/>
      <c r="C29" s="23"/>
      <c r="D29" s="23"/>
      <c r="E29" s="24"/>
      <c r="F29" s="25"/>
    </row>
    <row r="30" spans="1:7" ht="15.75" customHeight="1">
      <c r="A30" s="107" t="s">
        <v>45</v>
      </c>
      <c r="B30" s="109"/>
      <c r="C30" s="32"/>
      <c r="D30" s="32"/>
      <c r="E30" s="33"/>
      <c r="F30" s="34">
        <f>SUM(F21:F29)</f>
        <v>0</v>
      </c>
    </row>
    <row r="31" spans="1:7" ht="16.5">
      <c r="A31" s="112" t="s">
        <v>46</v>
      </c>
      <c r="B31" s="113"/>
      <c r="C31" s="38"/>
      <c r="D31" s="38"/>
      <c r="E31" s="39"/>
      <c r="F31" s="20"/>
    </row>
    <row r="32" spans="1:7" ht="16.5">
      <c r="A32" s="21"/>
      <c r="B32" s="22"/>
      <c r="C32" s="23"/>
      <c r="D32" s="23"/>
      <c r="E32" s="24"/>
      <c r="F32" s="25"/>
    </row>
    <row r="33" spans="1:6" ht="16.5">
      <c r="A33" s="21" t="s">
        <v>47</v>
      </c>
      <c r="B33" s="26" t="s">
        <v>48</v>
      </c>
      <c r="C33" s="23">
        <v>100</v>
      </c>
      <c r="D33" s="23" t="s">
        <v>31</v>
      </c>
      <c r="E33" s="24"/>
      <c r="F33" s="25">
        <f t="shared" ref="F33:F42" si="2">C33*E33</f>
        <v>0</v>
      </c>
    </row>
    <row r="34" spans="1:6" ht="16.5">
      <c r="A34" s="21" t="s">
        <v>49</v>
      </c>
      <c r="B34" s="26" t="s">
        <v>50</v>
      </c>
      <c r="C34" s="23">
        <v>25</v>
      </c>
      <c r="D34" s="23" t="s">
        <v>31</v>
      </c>
      <c r="E34" s="24"/>
      <c r="F34" s="25">
        <f t="shared" si="2"/>
        <v>0</v>
      </c>
    </row>
    <row r="35" spans="1:6" ht="16.5">
      <c r="A35" s="21" t="s">
        <v>51</v>
      </c>
      <c r="B35" s="26" t="s">
        <v>52</v>
      </c>
      <c r="C35" s="23">
        <v>175</v>
      </c>
      <c r="D35" s="23" t="s">
        <v>31</v>
      </c>
      <c r="E35" s="24"/>
      <c r="F35" s="25">
        <f t="shared" si="2"/>
        <v>0</v>
      </c>
    </row>
    <row r="36" spans="1:6" ht="16.5">
      <c r="A36" s="21" t="s">
        <v>53</v>
      </c>
      <c r="B36" s="26" t="s">
        <v>54</v>
      </c>
      <c r="C36" s="23">
        <v>46</v>
      </c>
      <c r="D36" s="23" t="s">
        <v>31</v>
      </c>
      <c r="E36" s="24"/>
      <c r="F36" s="25">
        <f t="shared" si="2"/>
        <v>0</v>
      </c>
    </row>
    <row r="37" spans="1:6" ht="16.5">
      <c r="A37" s="21" t="s">
        <v>55</v>
      </c>
      <c r="B37" s="26" t="s">
        <v>56</v>
      </c>
      <c r="C37" s="23">
        <v>12</v>
      </c>
      <c r="D37" s="23" t="s">
        <v>6</v>
      </c>
      <c r="E37" s="24"/>
      <c r="F37" s="25">
        <f t="shared" si="2"/>
        <v>0</v>
      </c>
    </row>
    <row r="38" spans="1:6" ht="16.5">
      <c r="A38" s="21" t="s">
        <v>57</v>
      </c>
      <c r="B38" s="26" t="s">
        <v>58</v>
      </c>
      <c r="C38" s="23">
        <v>2</v>
      </c>
      <c r="D38" s="23" t="s">
        <v>6</v>
      </c>
      <c r="E38" s="24"/>
      <c r="F38" s="25">
        <f t="shared" si="2"/>
        <v>0</v>
      </c>
    </row>
    <row r="39" spans="1:6" s="1" customFormat="1" ht="16.5">
      <c r="A39" s="21" t="s">
        <v>59</v>
      </c>
      <c r="B39" s="26" t="s">
        <v>60</v>
      </c>
      <c r="C39" s="23">
        <v>3</v>
      </c>
      <c r="D39" s="23" t="s">
        <v>6</v>
      </c>
      <c r="E39" s="24"/>
      <c r="F39" s="25">
        <f t="shared" si="2"/>
        <v>0</v>
      </c>
    </row>
    <row r="40" spans="1:6" s="1" customFormat="1" ht="16.5">
      <c r="A40" s="21" t="s">
        <v>61</v>
      </c>
      <c r="B40" s="26" t="s">
        <v>62</v>
      </c>
      <c r="C40" s="29">
        <v>2</v>
      </c>
      <c r="D40" s="23" t="s">
        <v>6</v>
      </c>
      <c r="E40" s="24"/>
      <c r="F40" s="25">
        <f t="shared" si="2"/>
        <v>0</v>
      </c>
    </row>
    <row r="41" spans="1:6" s="1" customFormat="1" ht="16.5">
      <c r="A41" s="21" t="s">
        <v>63</v>
      </c>
      <c r="B41" s="26" t="s">
        <v>64</v>
      </c>
      <c r="C41" s="29">
        <v>1</v>
      </c>
      <c r="D41" s="23" t="s">
        <v>6</v>
      </c>
      <c r="E41" s="24"/>
      <c r="F41" s="25">
        <f t="shared" si="2"/>
        <v>0</v>
      </c>
    </row>
    <row r="42" spans="1:6" s="1" customFormat="1" ht="16.5">
      <c r="A42" s="21" t="s">
        <v>65</v>
      </c>
      <c r="B42" s="26" t="s">
        <v>108</v>
      </c>
      <c r="C42" s="29">
        <v>1</v>
      </c>
      <c r="D42" s="23" t="s">
        <v>15</v>
      </c>
      <c r="E42" s="24"/>
      <c r="F42" s="25">
        <f t="shared" si="2"/>
        <v>0</v>
      </c>
    </row>
    <row r="43" spans="1:6" s="1" customFormat="1" ht="16.5">
      <c r="A43" s="21"/>
      <c r="B43" s="26"/>
      <c r="C43" s="29"/>
      <c r="D43" s="23"/>
      <c r="E43" s="24"/>
      <c r="F43" s="25"/>
    </row>
    <row r="44" spans="1:6" s="1" customFormat="1" ht="15.75">
      <c r="A44" s="107" t="s">
        <v>66</v>
      </c>
      <c r="B44" s="109"/>
      <c r="C44" s="32"/>
      <c r="D44" s="32"/>
      <c r="E44" s="33"/>
      <c r="F44" s="34">
        <f>SUM(F33:F43)</f>
        <v>0</v>
      </c>
    </row>
    <row r="45" spans="1:6" s="1" customFormat="1" ht="16.5">
      <c r="A45" s="105" t="s">
        <v>67</v>
      </c>
      <c r="B45" s="106"/>
      <c r="C45" s="40"/>
      <c r="D45" s="40"/>
      <c r="E45" s="41"/>
      <c r="F45" s="20"/>
    </row>
    <row r="46" spans="1:6" s="1" customFormat="1" ht="16.5">
      <c r="A46" s="21"/>
      <c r="B46" s="26"/>
      <c r="C46" s="23"/>
      <c r="D46" s="23"/>
      <c r="E46" s="24"/>
      <c r="F46" s="25"/>
    </row>
    <row r="47" spans="1:6" s="1" customFormat="1" ht="16.5">
      <c r="A47" s="21" t="s">
        <v>68</v>
      </c>
      <c r="B47" s="26" t="s">
        <v>69</v>
      </c>
      <c r="C47" s="23">
        <v>11</v>
      </c>
      <c r="D47" s="23" t="s">
        <v>6</v>
      </c>
      <c r="E47" s="24"/>
      <c r="F47" s="25">
        <f t="shared" ref="F47:F51" si="3">SUM(C47*E47)</f>
        <v>0</v>
      </c>
    </row>
    <row r="48" spans="1:6" s="1" customFormat="1" ht="16.5">
      <c r="A48" s="21" t="s">
        <v>70</v>
      </c>
      <c r="B48" s="26" t="s">
        <v>71</v>
      </c>
      <c r="C48" s="23">
        <v>5</v>
      </c>
      <c r="D48" s="23" t="s">
        <v>6</v>
      </c>
      <c r="E48" s="24"/>
      <c r="F48" s="25">
        <f t="shared" si="3"/>
        <v>0</v>
      </c>
    </row>
    <row r="49" spans="1:6" s="1" customFormat="1" ht="16.5">
      <c r="A49" s="21" t="s">
        <v>72</v>
      </c>
      <c r="B49" s="26" t="s">
        <v>73</v>
      </c>
      <c r="C49" s="23">
        <v>1</v>
      </c>
      <c r="D49" s="23" t="s">
        <v>6</v>
      </c>
      <c r="E49" s="24"/>
      <c r="F49" s="25">
        <f t="shared" si="3"/>
        <v>0</v>
      </c>
    </row>
    <row r="50" spans="1:6" s="1" customFormat="1" ht="16.5">
      <c r="A50" s="21" t="s">
        <v>74</v>
      </c>
      <c r="B50" s="26" t="s">
        <v>75</v>
      </c>
      <c r="C50" s="23">
        <v>1</v>
      </c>
      <c r="D50" s="23" t="s">
        <v>6</v>
      </c>
      <c r="E50" s="24"/>
      <c r="F50" s="25">
        <f t="shared" si="3"/>
        <v>0</v>
      </c>
    </row>
    <row r="51" spans="1:6" s="1" customFormat="1" ht="16.5">
      <c r="A51" s="21" t="s">
        <v>76</v>
      </c>
      <c r="B51" s="26" t="s">
        <v>77</v>
      </c>
      <c r="C51" s="23">
        <v>3</v>
      </c>
      <c r="D51" s="23" t="s">
        <v>6</v>
      </c>
      <c r="E51" s="24"/>
      <c r="F51" s="25">
        <f t="shared" si="3"/>
        <v>0</v>
      </c>
    </row>
    <row r="52" spans="1:6" s="1" customFormat="1" ht="16.5">
      <c r="A52" s="21"/>
      <c r="B52" s="26"/>
      <c r="C52" s="23"/>
      <c r="D52" s="23"/>
      <c r="E52" s="24"/>
      <c r="F52" s="25"/>
    </row>
    <row r="53" spans="1:6" s="1" customFormat="1" ht="15.75">
      <c r="A53" s="107" t="s">
        <v>78</v>
      </c>
      <c r="B53" s="109"/>
      <c r="C53" s="32"/>
      <c r="D53" s="32"/>
      <c r="E53" s="33"/>
      <c r="F53" s="34">
        <f>SUM(F47:F52)</f>
        <v>0</v>
      </c>
    </row>
    <row r="54" spans="1:6" s="1" customFormat="1" ht="16.5">
      <c r="A54" s="105" t="s">
        <v>79</v>
      </c>
      <c r="B54" s="106"/>
      <c r="C54" s="40"/>
      <c r="D54" s="40"/>
      <c r="E54" s="41"/>
      <c r="F54" s="20"/>
    </row>
    <row r="55" spans="1:6" s="1" customFormat="1" ht="16.5">
      <c r="A55" s="42"/>
      <c r="B55" s="43"/>
      <c r="C55" s="44"/>
      <c r="D55" s="44"/>
      <c r="E55" s="45"/>
      <c r="F55" s="25"/>
    </row>
    <row r="56" spans="1:6" s="1" customFormat="1" ht="16.5">
      <c r="A56" s="42" t="s">
        <v>80</v>
      </c>
      <c r="B56" s="46" t="s">
        <v>81</v>
      </c>
      <c r="C56" s="44">
        <v>1</v>
      </c>
      <c r="D56" s="44" t="s">
        <v>15</v>
      </c>
      <c r="E56" s="45"/>
      <c r="F56" s="25">
        <f t="shared" ref="F56:F58" si="4">C56*E56</f>
        <v>0</v>
      </c>
    </row>
    <row r="57" spans="1:6" s="1" customFormat="1" ht="16.5">
      <c r="A57" s="42" t="s">
        <v>82</v>
      </c>
      <c r="B57" s="26" t="s">
        <v>83</v>
      </c>
      <c r="C57" s="44">
        <v>44</v>
      </c>
      <c r="D57" s="44" t="s">
        <v>6</v>
      </c>
      <c r="E57" s="45"/>
      <c r="F57" s="25">
        <f t="shared" si="4"/>
        <v>0</v>
      </c>
    </row>
    <row r="58" spans="1:6" s="1" customFormat="1" ht="16.5">
      <c r="A58" s="42" t="s">
        <v>84</v>
      </c>
      <c r="B58" s="26" t="s">
        <v>85</v>
      </c>
      <c r="C58" s="44">
        <v>25</v>
      </c>
      <c r="D58" s="44" t="s">
        <v>6</v>
      </c>
      <c r="E58" s="45"/>
      <c r="F58" s="25">
        <f t="shared" si="4"/>
        <v>0</v>
      </c>
    </row>
    <row r="59" spans="1:6" s="1" customFormat="1" ht="16.5">
      <c r="A59" s="42"/>
      <c r="B59" s="26"/>
      <c r="C59" s="44"/>
      <c r="D59" s="44"/>
      <c r="E59" s="45"/>
      <c r="F59" s="25"/>
    </row>
    <row r="60" spans="1:6" s="1" customFormat="1" ht="15.75">
      <c r="A60" s="107" t="s">
        <v>86</v>
      </c>
      <c r="B60" s="108"/>
      <c r="C60" s="32"/>
      <c r="D60" s="32"/>
      <c r="E60" s="33"/>
      <c r="F60" s="34">
        <f>SUM(F56:F59)</f>
        <v>0</v>
      </c>
    </row>
    <row r="61" spans="1:6" s="1" customFormat="1" ht="16.5">
      <c r="A61" s="36" t="s">
        <v>87</v>
      </c>
      <c r="B61" s="37"/>
      <c r="C61" s="38"/>
      <c r="D61" s="38"/>
      <c r="E61" s="39"/>
      <c r="F61" s="20"/>
    </row>
    <row r="62" spans="1:6" s="1" customFormat="1" ht="16.5">
      <c r="A62" s="21"/>
      <c r="B62" s="22"/>
      <c r="C62" s="23"/>
      <c r="D62" s="23"/>
      <c r="E62" s="24"/>
      <c r="F62" s="25"/>
    </row>
    <row r="63" spans="1:6" s="1" customFormat="1" ht="16.5">
      <c r="A63" s="21" t="s">
        <v>88</v>
      </c>
      <c r="B63" s="26" t="s">
        <v>89</v>
      </c>
      <c r="C63" s="23">
        <v>1</v>
      </c>
      <c r="D63" s="23" t="s">
        <v>12</v>
      </c>
      <c r="E63" s="24"/>
      <c r="F63" s="25">
        <f t="shared" ref="F63:F67" si="5">E63*C63</f>
        <v>0</v>
      </c>
    </row>
    <row r="64" spans="1:6" s="1" customFormat="1" ht="16.5">
      <c r="A64" s="21" t="s">
        <v>90</v>
      </c>
      <c r="B64" s="26" t="s">
        <v>91</v>
      </c>
      <c r="C64" s="23">
        <v>1</v>
      </c>
      <c r="D64" s="23" t="s">
        <v>15</v>
      </c>
      <c r="E64" s="24"/>
      <c r="F64" s="25">
        <f t="shared" si="5"/>
        <v>0</v>
      </c>
    </row>
    <row r="65" spans="1:6" s="1" customFormat="1" ht="16.5">
      <c r="A65" s="21" t="s">
        <v>92</v>
      </c>
      <c r="B65" s="26" t="s">
        <v>93</v>
      </c>
      <c r="C65" s="23">
        <v>20</v>
      </c>
      <c r="D65" s="23" t="s">
        <v>6</v>
      </c>
      <c r="E65" s="24"/>
      <c r="F65" s="25">
        <f t="shared" si="5"/>
        <v>0</v>
      </c>
    </row>
    <row r="66" spans="1:6" s="1" customFormat="1" ht="16.5">
      <c r="A66" s="21" t="s">
        <v>94</v>
      </c>
      <c r="B66" s="26" t="s">
        <v>95</v>
      </c>
      <c r="C66" s="23">
        <v>80</v>
      </c>
      <c r="D66" s="23" t="s">
        <v>31</v>
      </c>
      <c r="E66" s="24"/>
      <c r="F66" s="25"/>
    </row>
    <row r="67" spans="1:6" s="1" customFormat="1" ht="16.5">
      <c r="A67" s="21" t="s">
        <v>96</v>
      </c>
      <c r="B67" s="26" t="s">
        <v>97</v>
      </c>
      <c r="C67" s="23">
        <v>1</v>
      </c>
      <c r="D67" s="23" t="s">
        <v>12</v>
      </c>
      <c r="E67" s="24"/>
      <c r="F67" s="25">
        <f t="shared" si="5"/>
        <v>0</v>
      </c>
    </row>
    <row r="68" spans="1:6" s="1" customFormat="1" ht="16.5">
      <c r="A68" s="21"/>
      <c r="B68" s="30"/>
      <c r="C68" s="23"/>
      <c r="D68" s="23"/>
      <c r="E68" s="24"/>
      <c r="F68" s="25"/>
    </row>
    <row r="69" spans="1:6" s="1" customFormat="1" ht="15.75">
      <c r="A69" s="107" t="s">
        <v>98</v>
      </c>
      <c r="B69" s="109"/>
      <c r="C69" s="32"/>
      <c r="D69" s="32"/>
      <c r="E69" s="33"/>
      <c r="F69" s="34">
        <f>SUM(F63:F68)</f>
        <v>0</v>
      </c>
    </row>
    <row r="70" spans="1:6" s="1" customFormat="1" ht="16.5">
      <c r="A70" s="158" t="s">
        <v>111</v>
      </c>
      <c r="B70" s="159"/>
      <c r="C70" s="160"/>
      <c r="D70" s="160"/>
      <c r="E70" s="161"/>
      <c r="F70" s="162"/>
    </row>
    <row r="71" spans="1:6" s="1" customFormat="1" ht="16.5">
      <c r="A71" s="163"/>
      <c r="B71" s="164"/>
      <c r="C71" s="165"/>
      <c r="D71" s="166"/>
      <c r="E71" s="166"/>
      <c r="F71" s="167"/>
    </row>
    <row r="72" spans="1:6" s="1" customFormat="1" ht="16.5">
      <c r="A72" s="47" t="s">
        <v>109</v>
      </c>
      <c r="B72" s="48" t="s">
        <v>112</v>
      </c>
      <c r="C72" s="165"/>
      <c r="D72" s="166"/>
      <c r="E72" s="166"/>
      <c r="F72" s="168">
        <f>SUM(E72,C72)</f>
        <v>0</v>
      </c>
    </row>
    <row r="73" spans="1:6" s="1" customFormat="1" ht="16.5">
      <c r="A73" s="163"/>
      <c r="B73" s="164"/>
      <c r="C73" s="165"/>
      <c r="D73" s="166"/>
      <c r="E73" s="166"/>
      <c r="F73" s="167"/>
    </row>
    <row r="74" spans="1:6" s="1" customFormat="1" ht="15.75">
      <c r="A74" s="169" t="s">
        <v>110</v>
      </c>
      <c r="B74" s="169"/>
      <c r="C74" s="170"/>
      <c r="D74" s="170"/>
      <c r="E74" s="171"/>
      <c r="F74" s="172">
        <f>SUM(F72)</f>
        <v>0</v>
      </c>
    </row>
    <row r="75" spans="1:6" s="1" customFormat="1" ht="16.5">
      <c r="A75" s="163"/>
      <c r="B75" s="164"/>
      <c r="C75" s="173"/>
      <c r="D75" s="174"/>
      <c r="E75" s="174"/>
    </row>
    <row r="76" spans="1:6" s="1" customFormat="1" ht="15.75">
      <c r="A76" s="110" t="s">
        <v>99</v>
      </c>
      <c r="B76" s="111"/>
      <c r="C76" s="51"/>
      <c r="D76" s="51"/>
      <c r="E76" s="52"/>
      <c r="F76" s="53">
        <f>SUM(F69,F60,F53,F44,F30,F18)</f>
        <v>0</v>
      </c>
    </row>
    <row r="77" spans="1:6" s="1" customFormat="1" ht="16.5">
      <c r="A77" s="47"/>
      <c r="B77" s="48"/>
      <c r="C77" s="49"/>
      <c r="D77" s="54"/>
      <c r="E77" s="50"/>
    </row>
    <row r="78" spans="1:6" s="1" customFormat="1" ht="16.5">
      <c r="A78" s="47"/>
      <c r="B78" s="48"/>
      <c r="C78" s="49"/>
      <c r="D78" s="54"/>
      <c r="E78" s="50"/>
    </row>
    <row r="79" spans="1:6" s="1" customFormat="1" ht="16.5">
      <c r="A79" s="47"/>
      <c r="B79" s="48"/>
      <c r="C79" s="49"/>
      <c r="D79" s="54"/>
      <c r="E79" s="50"/>
    </row>
    <row r="80" spans="1:6" s="1" customFormat="1" ht="16.5">
      <c r="A80" s="47"/>
      <c r="B80" s="48"/>
      <c r="C80" s="49"/>
      <c r="D80" s="54"/>
      <c r="E80" s="55"/>
    </row>
    <row r="81" spans="1:6" s="1" customFormat="1" ht="16.5">
      <c r="A81" s="47"/>
      <c r="B81" s="48"/>
      <c r="C81" s="49"/>
      <c r="D81" s="54"/>
      <c r="E81" s="50"/>
    </row>
    <row r="82" spans="1:6" s="1" customFormat="1" ht="16.5">
      <c r="A82" s="104"/>
      <c r="B82" s="104"/>
      <c r="C82" s="56"/>
      <c r="D82" s="49"/>
      <c r="E82" s="50"/>
    </row>
    <row r="83" spans="1:6" s="1" customFormat="1" ht="16.5">
      <c r="A83" s="47"/>
      <c r="B83" s="48"/>
      <c r="C83" s="49"/>
      <c r="D83" s="54"/>
      <c r="E83" s="50"/>
    </row>
    <row r="84" spans="1:6" s="1" customFormat="1" ht="16.5">
      <c r="A84" s="47"/>
      <c r="B84" s="48"/>
      <c r="C84" s="49"/>
      <c r="D84" s="54"/>
      <c r="E84" s="50"/>
    </row>
    <row r="85" spans="1:6" s="1" customFormat="1" ht="16.5">
      <c r="A85" s="47"/>
      <c r="B85" s="48"/>
      <c r="C85" s="49"/>
      <c r="D85" s="54"/>
      <c r="E85" s="50"/>
    </row>
    <row r="86" spans="1:6" s="1" customFormat="1" ht="16.5">
      <c r="A86" s="47"/>
      <c r="B86" s="48"/>
      <c r="C86" s="49"/>
      <c r="D86" s="54"/>
      <c r="E86" s="50"/>
    </row>
    <row r="87" spans="1:6" s="1" customFormat="1" ht="16.5">
      <c r="A87" s="47"/>
      <c r="B87" s="48"/>
      <c r="C87" s="49"/>
      <c r="D87" s="54"/>
      <c r="E87" s="50"/>
    </row>
    <row r="88" spans="1:6" s="1" customFormat="1" ht="16.5">
      <c r="A88" s="47"/>
      <c r="B88" s="48"/>
      <c r="C88" s="49"/>
      <c r="D88" s="54"/>
      <c r="E88" s="50"/>
    </row>
    <row r="89" spans="1:6" s="1" customFormat="1" ht="16.5">
      <c r="A89" s="47"/>
      <c r="B89" s="48"/>
      <c r="C89" s="49"/>
      <c r="D89" s="54"/>
      <c r="E89" s="50"/>
    </row>
    <row r="90" spans="1:6" s="1" customFormat="1" ht="16.5">
      <c r="A90" s="47"/>
      <c r="B90" s="48"/>
      <c r="C90" s="49"/>
      <c r="D90" s="54"/>
      <c r="E90" s="50"/>
    </row>
    <row r="91" spans="1:6" s="1" customFormat="1" ht="16.5">
      <c r="A91" s="47"/>
      <c r="B91" s="48"/>
      <c r="C91" s="49"/>
      <c r="D91" s="54"/>
      <c r="E91" s="50"/>
    </row>
    <row r="92" spans="1:6" s="1" customFormat="1" ht="16.5">
      <c r="A92" s="47"/>
      <c r="B92" s="48"/>
      <c r="C92" s="49"/>
      <c r="D92" s="54"/>
      <c r="E92" s="50"/>
      <c r="F92" s="3"/>
    </row>
    <row r="93" spans="1:6" s="1" customFormat="1" ht="16.5">
      <c r="A93" s="47"/>
      <c r="B93" s="48"/>
      <c r="C93" s="49"/>
      <c r="D93" s="54"/>
      <c r="E93" s="50"/>
    </row>
    <row r="94" spans="1:6" s="1" customFormat="1" ht="16.5">
      <c r="A94" s="47"/>
      <c r="B94" s="48"/>
      <c r="C94" s="49"/>
      <c r="D94" s="54"/>
      <c r="E94" s="50"/>
    </row>
    <row r="95" spans="1:6" s="1" customFormat="1" ht="16.5">
      <c r="A95" s="47"/>
      <c r="B95" s="48"/>
      <c r="C95" s="49"/>
      <c r="D95" s="54"/>
      <c r="E95" s="50"/>
    </row>
    <row r="96" spans="1:6" s="1" customFormat="1" ht="16.5">
      <c r="A96" s="47"/>
      <c r="B96" s="48"/>
      <c r="C96" s="49"/>
      <c r="D96" s="54"/>
      <c r="E96" s="55"/>
    </row>
    <row r="97" spans="1:12" s="1" customFormat="1" ht="16.5">
      <c r="A97" s="103"/>
      <c r="B97" s="103"/>
      <c r="C97" s="103"/>
      <c r="D97" s="103"/>
      <c r="E97" s="103"/>
    </row>
    <row r="98" spans="1:12" s="1" customFormat="1" ht="16.5">
      <c r="A98" s="104"/>
      <c r="B98" s="104"/>
      <c r="C98" s="56"/>
      <c r="D98" s="49"/>
      <c r="E98" s="50"/>
    </row>
    <row r="99" spans="1:12" s="1" customFormat="1" ht="16.5">
      <c r="A99" s="47"/>
      <c r="B99" s="48"/>
      <c r="C99" s="49"/>
      <c r="D99" s="54"/>
      <c r="E99" s="50"/>
    </row>
    <row r="100" spans="1:12" s="1" customFormat="1" ht="16.5">
      <c r="A100" s="47"/>
      <c r="B100" s="48"/>
      <c r="C100" s="49"/>
      <c r="D100" s="54"/>
      <c r="E100" s="50"/>
      <c r="F100" s="3"/>
    </row>
    <row r="101" spans="1:12" s="1" customFormat="1" ht="16.5">
      <c r="A101" s="47"/>
      <c r="B101" s="48"/>
      <c r="C101" s="49"/>
      <c r="D101" s="54"/>
      <c r="E101" s="50"/>
    </row>
    <row r="102" spans="1:12" s="1" customFormat="1" ht="16.5">
      <c r="A102" s="47"/>
      <c r="B102" s="48"/>
      <c r="C102" s="49"/>
      <c r="D102" s="54"/>
      <c r="E102" s="50"/>
    </row>
    <row r="103" spans="1:12" s="1" customFormat="1" ht="16.5">
      <c r="A103" s="47"/>
      <c r="B103" s="48"/>
      <c r="C103" s="49"/>
      <c r="D103" s="54"/>
      <c r="E103" s="50"/>
    </row>
    <row r="104" spans="1:12" s="1" customFormat="1" ht="16.5">
      <c r="A104" s="47"/>
      <c r="B104" s="48"/>
      <c r="C104" s="49"/>
      <c r="D104" s="54"/>
      <c r="E104" s="50"/>
    </row>
    <row r="105" spans="1:12" s="1" customFormat="1" ht="16.5">
      <c r="A105" s="47"/>
      <c r="B105" s="48"/>
      <c r="C105" s="49"/>
      <c r="D105" s="54"/>
      <c r="E105" s="50"/>
    </row>
    <row r="106" spans="1:12" s="1" customFormat="1" ht="16.5">
      <c r="A106" s="47"/>
      <c r="B106" s="48"/>
      <c r="C106" s="49"/>
      <c r="D106" s="54"/>
      <c r="E106" s="50"/>
    </row>
    <row r="107" spans="1:12" s="1" customFormat="1" ht="16.5">
      <c r="A107" s="47"/>
      <c r="B107" s="48"/>
      <c r="C107" s="49"/>
      <c r="D107" s="54"/>
      <c r="E107" s="50"/>
    </row>
    <row r="108" spans="1:12" s="1" customFormat="1" ht="16.5">
      <c r="A108" s="103"/>
      <c r="B108" s="103"/>
      <c r="C108" s="103"/>
      <c r="D108" s="103"/>
      <c r="E108" s="55"/>
    </row>
    <row r="109" spans="1:12" s="1" customFormat="1" ht="16.5">
      <c r="A109" s="104"/>
      <c r="B109" s="104"/>
      <c r="C109" s="56"/>
      <c r="D109" s="49"/>
      <c r="E109" s="50"/>
    </row>
    <row r="110" spans="1:12" ht="16.5">
      <c r="A110" s="47"/>
      <c r="B110" s="48"/>
      <c r="C110" s="49"/>
      <c r="D110" s="54"/>
      <c r="E110" s="50"/>
      <c r="F110" s="3"/>
      <c r="I110" s="1"/>
      <c r="J110" s="1"/>
      <c r="K110" s="1"/>
      <c r="L110" s="1"/>
    </row>
    <row r="111" spans="1:12" ht="16.5">
      <c r="A111" s="47"/>
      <c r="B111" s="48"/>
      <c r="C111" s="49"/>
      <c r="D111" s="54"/>
      <c r="E111" s="50"/>
    </row>
    <row r="112" spans="1:12" s="1" customFormat="1" ht="16.5">
      <c r="A112" s="103"/>
      <c r="B112" s="103"/>
      <c r="C112" s="103"/>
      <c r="D112" s="103"/>
      <c r="E112" s="55"/>
    </row>
    <row r="113" spans="1:6" s="1" customFormat="1" ht="16.5">
      <c r="A113" s="100"/>
      <c r="B113" s="100"/>
      <c r="C113" s="100"/>
      <c r="D113" s="100"/>
      <c r="E113" s="100"/>
    </row>
    <row r="114" spans="1:6" s="1" customFormat="1" ht="15.75">
      <c r="A114" s="101"/>
      <c r="B114" s="101"/>
      <c r="C114" s="57"/>
      <c r="D114" s="58"/>
      <c r="E114" s="59"/>
    </row>
    <row r="115" spans="1:6" s="1" customFormat="1" ht="15.75">
      <c r="A115" s="60"/>
      <c r="B115" s="60"/>
      <c r="C115" s="61"/>
      <c r="D115" s="62"/>
      <c r="E115" s="63"/>
      <c r="F115" s="3"/>
    </row>
    <row r="116" spans="1:6" ht="15.75">
      <c r="A116" s="102"/>
      <c r="B116" s="102"/>
      <c r="C116" s="61"/>
      <c r="D116" s="58"/>
      <c r="E116" s="64"/>
    </row>
    <row r="118" spans="1:6">
      <c r="A118" s="65"/>
    </row>
    <row r="119" spans="1:6" s="1" customFormat="1" ht="16.5" customHeight="1">
      <c r="B119" s="66"/>
      <c r="C119" s="66"/>
      <c r="D119" s="2"/>
    </row>
    <row r="120" spans="1:6" ht="16.5">
      <c r="B120" s="67"/>
      <c r="C120" s="49"/>
      <c r="E120" s="1"/>
    </row>
    <row r="121" spans="1:6" ht="16.5">
      <c r="B121" s="67"/>
      <c r="C121" s="49"/>
      <c r="E121" s="1"/>
    </row>
    <row r="122" spans="1:6">
      <c r="E122" s="1"/>
    </row>
    <row r="123" spans="1:6">
      <c r="E123" s="1"/>
    </row>
    <row r="124" spans="1:6">
      <c r="E124" s="1"/>
    </row>
  </sheetData>
  <mergeCells count="25">
    <mergeCell ref="A1:F1"/>
    <mergeCell ref="A2:F3"/>
    <mergeCell ref="A5:E5"/>
    <mergeCell ref="A7:B7"/>
    <mergeCell ref="A18:B18"/>
    <mergeCell ref="A30:B30"/>
    <mergeCell ref="A31:B31"/>
    <mergeCell ref="A44:B44"/>
    <mergeCell ref="A45:B45"/>
    <mergeCell ref="A53:B53"/>
    <mergeCell ref="A54:B54"/>
    <mergeCell ref="A60:B60"/>
    <mergeCell ref="A69:B69"/>
    <mergeCell ref="A76:B76"/>
    <mergeCell ref="A82:B82"/>
    <mergeCell ref="A70:B70"/>
    <mergeCell ref="A74:B74"/>
    <mergeCell ref="A113:E113"/>
    <mergeCell ref="A114:B114"/>
    <mergeCell ref="A116:B116"/>
    <mergeCell ref="A97:E97"/>
    <mergeCell ref="A98:B98"/>
    <mergeCell ref="A108:D108"/>
    <mergeCell ref="A109:B109"/>
    <mergeCell ref="A112:D112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66" fitToHeight="0" orientation="portrait" r:id="rId1"/>
  <headerFooter>
    <oddFooter>&amp;LLe 15/01/2025</oddFooter>
  </headerFooter>
  <rowBreaks count="1" manualBreakCount="1">
    <brk id="44" max="16383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J29"/>
  <sheetViews>
    <sheetView topLeftCell="A4" workbookViewId="0">
      <selection activeCell="G22" sqref="G22"/>
    </sheetView>
  </sheetViews>
  <sheetFormatPr baseColWidth="10" defaultRowHeight="15"/>
  <cols>
    <col min="7" max="7" width="12.28515625" customWidth="1"/>
  </cols>
  <sheetData>
    <row r="1" spans="1:10" ht="23.25">
      <c r="A1" s="146" t="s">
        <v>100</v>
      </c>
      <c r="B1" s="147"/>
      <c r="C1" s="147"/>
      <c r="D1" s="147"/>
      <c r="E1" s="147"/>
      <c r="F1" s="147"/>
      <c r="G1" s="148"/>
      <c r="H1" s="68"/>
      <c r="I1" s="68"/>
      <c r="J1" s="68"/>
    </row>
    <row r="2" spans="1:10" ht="32.450000000000003" customHeight="1">
      <c r="A2" s="149" t="s">
        <v>1</v>
      </c>
      <c r="B2" s="150"/>
      <c r="C2" s="150"/>
      <c r="D2" s="150"/>
      <c r="E2" s="150"/>
      <c r="F2" s="150"/>
      <c r="G2" s="151"/>
      <c r="H2" s="68"/>
      <c r="I2" s="68"/>
      <c r="J2" s="68"/>
    </row>
    <row r="3" spans="1:10">
      <c r="A3" s="152"/>
      <c r="B3" s="153"/>
      <c r="C3" s="153"/>
      <c r="D3" s="153"/>
      <c r="E3" s="153"/>
      <c r="F3" s="153"/>
      <c r="G3" s="154"/>
      <c r="H3" s="68"/>
      <c r="I3" s="68"/>
      <c r="J3" s="68"/>
    </row>
    <row r="4" spans="1:10" ht="30" customHeight="1">
      <c r="A4" s="69"/>
      <c r="B4" s="70"/>
      <c r="C4" s="70"/>
      <c r="D4" s="70"/>
      <c r="E4" s="71" t="s">
        <v>2</v>
      </c>
      <c r="F4" s="130"/>
      <c r="G4" s="131"/>
      <c r="H4" s="68"/>
      <c r="I4" s="68"/>
      <c r="J4" s="68"/>
    </row>
    <row r="5" spans="1:10">
      <c r="A5" s="155" t="s">
        <v>3</v>
      </c>
      <c r="B5" s="156"/>
      <c r="C5" s="156"/>
      <c r="D5" s="156"/>
      <c r="E5" s="156"/>
      <c r="F5" s="156"/>
      <c r="G5" s="157"/>
      <c r="H5" s="68"/>
      <c r="I5" s="68"/>
      <c r="J5" s="68"/>
    </row>
    <row r="6" spans="1:10">
      <c r="A6" s="72"/>
      <c r="B6" s="68"/>
      <c r="C6" s="68"/>
      <c r="D6" s="68"/>
      <c r="E6" s="68"/>
      <c r="F6" s="68"/>
      <c r="G6" s="73"/>
      <c r="H6" s="68"/>
      <c r="I6" s="68"/>
      <c r="J6" s="68"/>
    </row>
    <row r="7" spans="1:10" ht="15.75">
      <c r="A7" s="127" t="s">
        <v>101</v>
      </c>
      <c r="B7" s="128"/>
      <c r="C7" s="128"/>
      <c r="D7" s="128"/>
      <c r="E7" s="128"/>
      <c r="F7" s="129"/>
      <c r="G7" s="74">
        <f>SUM('Lot 2'!F18)</f>
        <v>0</v>
      </c>
      <c r="H7" s="75"/>
      <c r="I7" s="68"/>
      <c r="J7" s="68"/>
    </row>
    <row r="8" spans="1:10" ht="16.5">
      <c r="A8" s="76"/>
      <c r="B8" s="77"/>
      <c r="C8" s="78"/>
      <c r="D8" s="77"/>
      <c r="E8" s="77"/>
      <c r="F8" s="77"/>
      <c r="G8" s="79"/>
      <c r="H8" s="75"/>
      <c r="I8" s="68"/>
      <c r="J8" s="68"/>
    </row>
    <row r="9" spans="1:10" ht="15.75">
      <c r="A9" s="127" t="s">
        <v>102</v>
      </c>
      <c r="B9" s="128"/>
      <c r="C9" s="128"/>
      <c r="D9" s="128"/>
      <c r="E9" s="128"/>
      <c r="F9" s="129"/>
      <c r="G9" s="74">
        <f>SUM('Lot 2'!F30)</f>
        <v>0</v>
      </c>
      <c r="H9" s="80"/>
      <c r="I9" s="68"/>
      <c r="J9" s="68"/>
    </row>
    <row r="10" spans="1:10" ht="16.5">
      <c r="A10" s="76"/>
      <c r="B10" s="77"/>
      <c r="C10" s="78"/>
      <c r="D10" s="77"/>
      <c r="E10" s="77"/>
      <c r="F10" s="77"/>
      <c r="G10" s="79"/>
      <c r="H10" s="75"/>
      <c r="I10" s="81"/>
      <c r="J10" s="81"/>
    </row>
    <row r="11" spans="1:10" ht="15.75">
      <c r="A11" s="127" t="s">
        <v>66</v>
      </c>
      <c r="B11" s="128"/>
      <c r="C11" s="128"/>
      <c r="D11" s="128"/>
      <c r="E11" s="128"/>
      <c r="F11" s="129"/>
      <c r="G11" s="74">
        <f>SUM('Lot 2'!F44)</f>
        <v>0</v>
      </c>
      <c r="H11" s="75"/>
      <c r="I11" s="68"/>
      <c r="J11" s="68"/>
    </row>
    <row r="12" spans="1:10" ht="16.5">
      <c r="A12" s="76"/>
      <c r="B12" s="77"/>
      <c r="C12" s="78"/>
      <c r="D12" s="77"/>
      <c r="E12" s="77"/>
      <c r="F12" s="77"/>
      <c r="G12" s="79"/>
      <c r="H12" s="75"/>
      <c r="I12" s="68"/>
      <c r="J12" s="68"/>
    </row>
    <row r="13" spans="1:10" ht="15.75">
      <c r="A13" s="127" t="s">
        <v>78</v>
      </c>
      <c r="B13" s="128"/>
      <c r="C13" s="128"/>
      <c r="D13" s="128"/>
      <c r="E13" s="128"/>
      <c r="F13" s="129"/>
      <c r="G13" s="74">
        <f>SUM('Lot 2'!F53)</f>
        <v>0</v>
      </c>
      <c r="H13" s="80"/>
      <c r="I13" s="68"/>
      <c r="J13" s="68"/>
    </row>
    <row r="14" spans="1:10" s="82" customFormat="1" ht="15.75">
      <c r="A14" s="83"/>
      <c r="B14" s="84"/>
      <c r="C14" s="84"/>
      <c r="D14" s="84"/>
      <c r="E14" s="84"/>
      <c r="F14" s="84"/>
      <c r="G14" s="85"/>
      <c r="H14" s="86"/>
      <c r="I14" s="87"/>
      <c r="J14" s="87"/>
    </row>
    <row r="15" spans="1:10" s="82" customFormat="1" ht="15.75">
      <c r="A15" s="127" t="s">
        <v>86</v>
      </c>
      <c r="B15" s="128"/>
      <c r="C15" s="128"/>
      <c r="D15" s="128"/>
      <c r="E15" s="128"/>
      <c r="F15" s="129"/>
      <c r="G15" s="74">
        <f>SUM('Lot 2'!F60)</f>
        <v>0</v>
      </c>
      <c r="H15" s="86"/>
      <c r="I15" s="87"/>
      <c r="J15" s="87"/>
    </row>
    <row r="16" spans="1:10" s="82" customFormat="1" ht="15.75">
      <c r="A16" s="83"/>
      <c r="B16" s="84"/>
      <c r="C16" s="84"/>
      <c r="D16" s="84"/>
      <c r="E16" s="84"/>
      <c r="F16" s="84"/>
      <c r="G16" s="85"/>
      <c r="H16" s="86"/>
      <c r="I16" s="87"/>
      <c r="J16" s="87"/>
    </row>
    <row r="17" spans="1:10" s="82" customFormat="1" ht="15.75">
      <c r="A17" s="127" t="s">
        <v>98</v>
      </c>
      <c r="B17" s="128"/>
      <c r="C17" s="128"/>
      <c r="D17" s="128"/>
      <c r="E17" s="128"/>
      <c r="F17" s="129"/>
      <c r="G17" s="74">
        <f>SUM('Lot 2'!F69)</f>
        <v>0</v>
      </c>
      <c r="H17" s="86"/>
      <c r="I17" s="87"/>
      <c r="J17" s="87"/>
    </row>
    <row r="18" spans="1:10" s="82" customFormat="1" ht="15.75">
      <c r="A18" s="83"/>
      <c r="B18" s="84"/>
      <c r="C18" s="84"/>
      <c r="D18" s="84"/>
      <c r="E18" s="84"/>
      <c r="F18" s="84"/>
      <c r="G18" s="85"/>
      <c r="H18" s="86"/>
      <c r="I18" s="87"/>
      <c r="J18" s="87"/>
    </row>
    <row r="19" spans="1:10" s="82" customFormat="1" ht="15.75">
      <c r="A19" s="175" t="s">
        <v>113</v>
      </c>
      <c r="B19" s="176"/>
      <c r="C19" s="176"/>
      <c r="D19" s="176"/>
      <c r="E19" s="176"/>
      <c r="F19" s="177"/>
      <c r="G19" s="178">
        <f>SUM('Lot 2'!F74)</f>
        <v>0</v>
      </c>
      <c r="H19" s="86"/>
      <c r="I19" s="87"/>
      <c r="J19" s="87"/>
    </row>
    <row r="20" spans="1:10" s="82" customFormat="1" ht="15.75">
      <c r="A20" s="83"/>
      <c r="B20" s="84"/>
      <c r="C20" s="84"/>
      <c r="D20" s="84"/>
      <c r="E20" s="84"/>
      <c r="F20" s="84"/>
      <c r="G20" s="85"/>
      <c r="H20" s="86"/>
      <c r="I20" s="87"/>
      <c r="J20" s="87"/>
    </row>
    <row r="21" spans="1:10" ht="15.75">
      <c r="A21" s="135" t="s">
        <v>114</v>
      </c>
      <c r="B21" s="136"/>
      <c r="C21" s="136"/>
      <c r="D21" s="136"/>
      <c r="E21" s="136"/>
      <c r="F21" s="137"/>
      <c r="G21" s="88">
        <f>SUM(G7:G17)</f>
        <v>0</v>
      </c>
      <c r="H21" s="68"/>
      <c r="I21" s="81"/>
      <c r="J21" s="81"/>
    </row>
    <row r="22" spans="1:10" ht="15.75">
      <c r="A22" s="89"/>
      <c r="B22" s="90"/>
      <c r="C22" s="90"/>
      <c r="D22" s="57"/>
      <c r="E22" s="57"/>
      <c r="F22" s="91"/>
      <c r="G22" s="92"/>
      <c r="H22" s="68"/>
      <c r="I22" s="81"/>
      <c r="J22" s="81"/>
    </row>
    <row r="23" spans="1:10" ht="15.75">
      <c r="A23" s="138" t="s">
        <v>103</v>
      </c>
      <c r="B23" s="139"/>
      <c r="C23" s="139"/>
      <c r="D23" s="57"/>
      <c r="E23" s="57"/>
      <c r="F23" s="91"/>
      <c r="G23" s="94">
        <f>SUM(G21*1.5%)</f>
        <v>0</v>
      </c>
      <c r="H23" s="68"/>
      <c r="I23" s="81"/>
      <c r="J23" s="81"/>
    </row>
    <row r="24" spans="1:10" ht="15.75">
      <c r="A24" s="93"/>
      <c r="B24" s="90"/>
      <c r="C24" s="90"/>
      <c r="D24" s="57"/>
      <c r="E24" s="57"/>
      <c r="F24" s="91"/>
      <c r="G24" s="95"/>
      <c r="H24" s="68"/>
      <c r="I24" s="81"/>
      <c r="J24" s="81"/>
    </row>
    <row r="25" spans="1:10" ht="15.75">
      <c r="A25" s="140" t="s">
        <v>104</v>
      </c>
      <c r="B25" s="141"/>
      <c r="C25" s="141"/>
      <c r="D25" s="141"/>
      <c r="E25" s="141"/>
      <c r="F25" s="142"/>
      <c r="G25" s="96">
        <f>SUM(G23,G21)</f>
        <v>0</v>
      </c>
      <c r="H25" s="68"/>
      <c r="I25" s="81"/>
      <c r="J25" s="81"/>
    </row>
    <row r="26" spans="1:10" ht="15.75">
      <c r="A26" s="93"/>
      <c r="B26" s="90"/>
      <c r="C26" s="90"/>
      <c r="D26" s="57"/>
      <c r="E26" s="57"/>
      <c r="F26" s="91"/>
      <c r="G26" s="95"/>
      <c r="H26" s="68"/>
      <c r="I26" s="81"/>
      <c r="J26" s="81"/>
    </row>
    <row r="27" spans="1:10" ht="15.75">
      <c r="A27" s="138" t="s">
        <v>105</v>
      </c>
      <c r="B27" s="139"/>
      <c r="C27" s="139"/>
      <c r="D27" s="143"/>
      <c r="E27" s="143"/>
      <c r="F27" s="91"/>
      <c r="G27" s="97">
        <f>SUM(G25*20%)</f>
        <v>0</v>
      </c>
      <c r="H27" s="81"/>
      <c r="I27" s="81"/>
      <c r="J27" s="81"/>
    </row>
    <row r="28" spans="1:10" ht="16.5">
      <c r="A28" s="144"/>
      <c r="B28" s="145"/>
      <c r="C28" s="98"/>
      <c r="D28" s="49"/>
      <c r="E28" s="49"/>
      <c r="F28" s="49"/>
      <c r="G28" s="99"/>
      <c r="H28" s="81"/>
      <c r="I28" s="81"/>
      <c r="J28" s="81"/>
    </row>
    <row r="29" spans="1:10" ht="15.75">
      <c r="A29" s="132" t="s">
        <v>106</v>
      </c>
      <c r="B29" s="133"/>
      <c r="C29" s="133"/>
      <c r="D29" s="133"/>
      <c r="E29" s="133"/>
      <c r="F29" s="134"/>
      <c r="G29" s="96">
        <f>SUM(G27,G25)</f>
        <v>0</v>
      </c>
      <c r="H29" s="81"/>
      <c r="I29" s="81"/>
      <c r="J29" s="81"/>
    </row>
  </sheetData>
  <mergeCells count="18">
    <mergeCell ref="A1:G1"/>
    <mergeCell ref="A2:G3"/>
    <mergeCell ref="A5:G5"/>
    <mergeCell ref="A7:F7"/>
    <mergeCell ref="A9:F9"/>
    <mergeCell ref="A13:F13"/>
    <mergeCell ref="F4:G4"/>
    <mergeCell ref="A15:F15"/>
    <mergeCell ref="A17:F17"/>
    <mergeCell ref="A29:F29"/>
    <mergeCell ref="A21:F21"/>
    <mergeCell ref="A23:C23"/>
    <mergeCell ref="A25:F25"/>
    <mergeCell ref="A27:C27"/>
    <mergeCell ref="D27:E27"/>
    <mergeCell ref="A28:B28"/>
    <mergeCell ref="A11:F11"/>
    <mergeCell ref="A19:F19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orientation="portrait" r:id="rId1"/>
  <headerFooter>
    <oddFooter>&amp;LLe 15/01/2025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5</vt:i4>
      </vt:variant>
    </vt:vector>
  </HeadingPairs>
  <TitlesOfParts>
    <vt:vector size="8" baseType="lpstr">
      <vt:lpstr>Page de garde</vt:lpstr>
      <vt:lpstr>Lot 2</vt:lpstr>
      <vt:lpstr>Récapitulatif</vt:lpstr>
      <vt:lpstr>'Lot 2'!Impression_des_titres</vt:lpstr>
      <vt:lpstr>'Lot 2'!Print_Titles</vt:lpstr>
      <vt:lpstr>'Lot 2'!Zone_d_impression</vt:lpstr>
      <vt:lpstr>'Page de garde'!Zone_d_impression</vt:lpstr>
      <vt:lpstr>Récapitulatif!Zone_d_impression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Béatrice GOULAIN</dc:creator>
  <cp:lastModifiedBy>Caroline PAULET</cp:lastModifiedBy>
  <cp:revision>3</cp:revision>
  <cp:lastPrinted>2025-02-06T17:57:05Z</cp:lastPrinted>
  <dcterms:created xsi:type="dcterms:W3CDTF">2025-01-21T15:21:40Z</dcterms:created>
  <dcterms:modified xsi:type="dcterms:W3CDTF">2025-02-06T18:00:42Z</dcterms:modified>
</cp:coreProperties>
</file>