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Fond de dossier BOP (Tlse-Agen-Nîmes)\"/>
    </mc:Choice>
  </mc:AlternateContent>
  <xr:revisionPtr revIDLastSave="0" documentId="13_ncr:1_{3ABC97CD-7E70-4C40-855C-F7E14DB76438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TJ PRIV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2" i="1" l="1"/>
  <c r="R33" i="1" s="1"/>
  <c r="P32" i="1"/>
  <c r="N33" i="1" s="1"/>
  <c r="L32" i="1"/>
  <c r="J33" i="1" s="1"/>
  <c r="H32" i="1"/>
  <c r="F33" i="1" s="1"/>
  <c r="D32" i="1"/>
  <c r="T31" i="1"/>
  <c r="P31" i="1"/>
  <c r="L31" i="1"/>
  <c r="H31" i="1"/>
  <c r="D31" i="1"/>
  <c r="B33" i="1" s="1"/>
  <c r="T17" i="1"/>
  <c r="P17" i="1"/>
  <c r="N18" i="1" s="1"/>
  <c r="L17" i="1"/>
  <c r="J18" i="1" s="1"/>
  <c r="H17" i="1"/>
  <c r="F18" i="1" s="1"/>
  <c r="D17" i="1"/>
  <c r="B18" i="1" s="1"/>
  <c r="J13" i="1" s="1"/>
  <c r="J9" i="1" s="1"/>
  <c r="T16" i="1"/>
  <c r="R18" i="1" s="1"/>
  <c r="P16" i="1"/>
  <c r="L16" i="1"/>
  <c r="H16" i="1"/>
  <c r="D16" i="1"/>
  <c r="J28" i="1" l="1"/>
  <c r="J24" i="1" s="1"/>
</calcChain>
</file>

<file path=xl/sharedStrings.xml><?xml version="1.0" encoding="utf-8"?>
<sst xmlns="http://schemas.openxmlformats.org/spreadsheetml/2006/main" count="74" uniqueCount="26">
  <si>
    <t>Heures</t>
  </si>
  <si>
    <t>Heures hebdomadaires</t>
  </si>
  <si>
    <t>Lundi</t>
  </si>
  <si>
    <t>nbre d'agent</t>
  </si>
  <si>
    <t>Nombre d'heures</t>
  </si>
  <si>
    <t>Mardi</t>
  </si>
  <si>
    <t>Mercredi</t>
  </si>
  <si>
    <t>Jeudi</t>
  </si>
  <si>
    <t>Vendredi</t>
  </si>
  <si>
    <t>Matin</t>
  </si>
  <si>
    <t>Après-midi</t>
  </si>
  <si>
    <t>les périodes de vacations correspondent aux périodes de vacances scolaires de Pâques, Noel et été</t>
  </si>
  <si>
    <t>En cas d'audience pénale le planning des audiences sera adressé à la société de gardiennage un mois à l'avance</t>
  </si>
  <si>
    <t xml:space="preserve">Les horaires sont donnés à titre indicatif </t>
  </si>
  <si>
    <t>TRIBUNAL JUDICIAIRE de PRIVAS</t>
  </si>
  <si>
    <t>Lot n°10 : Département de l'Ardèche</t>
  </si>
  <si>
    <t>FILTRAGE PORTIQUES par un agent de sureté (ADS)</t>
  </si>
  <si>
    <t xml:space="preserve">Total annuel : </t>
  </si>
  <si>
    <r>
      <t xml:space="preserve">Jours de la semaine/Plages Horaires </t>
    </r>
    <r>
      <rPr>
        <b/>
        <sz val="12"/>
        <color theme="3" tint="0.39997558519241921"/>
        <rFont val="Arial"/>
        <family val="2"/>
      </rPr>
      <t xml:space="preserve"> </t>
    </r>
    <r>
      <rPr>
        <b/>
        <sz val="12"/>
        <rFont val="Arial"/>
        <family val="2"/>
      </rPr>
      <t>- surveillance portique 40 semaines/an</t>
    </r>
  </si>
  <si>
    <t>debut</t>
  </si>
  <si>
    <t>fin</t>
  </si>
  <si>
    <t>Total journée</t>
  </si>
  <si>
    <r>
      <t xml:space="preserve">Jours de la semaine/Plages Horaires </t>
    </r>
    <r>
      <rPr>
        <b/>
        <sz val="12"/>
        <color theme="3" tint="0.39997558519241921"/>
        <rFont val="Arial"/>
        <family val="2"/>
      </rPr>
      <t xml:space="preserve"> </t>
    </r>
    <r>
      <rPr>
        <b/>
        <sz val="12"/>
        <rFont val="Arial"/>
        <family val="2"/>
      </rPr>
      <t>- surveillance portique 12 semaines/an</t>
    </r>
  </si>
  <si>
    <t>Hors période de vacation</t>
  </si>
  <si>
    <t>Période de vacation</t>
  </si>
  <si>
    <r>
      <t xml:space="preserve">Marché de prestations de sûreté (surveillance et gardiennage), de sécurité incendie et de télésurveillance des bâtiments des juridictions du ressort des Cours d'Appel de Toulouse, Agen et Nîmes  
</t>
    </r>
    <r>
      <rPr>
        <b/>
        <u/>
        <sz val="12"/>
        <rFont val="Arial"/>
        <family val="2"/>
      </rPr>
      <t>Annexe n°13 au CCTP des lots n° 8 à 11</t>
    </r>
    <r>
      <rPr>
        <b/>
        <sz val="12"/>
        <rFont val="Arial"/>
        <family val="2"/>
      </rPr>
      <t xml:space="preserve"> : 
Modalités d'organisation du service de sûreté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</si>
</sst>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&quot; &quot;?/2"/>
    <numFmt numFmtId="165" formatCode="[h]:mm:ss;@"/>
    <numFmt numFmtId="166" formatCode="[h];@"/>
    <numFmt numFmtId="167" formatCode="[$-F400]h:mm:ss\ AM/PM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2"/>
      <color theme="3" tint="0.39997558519241921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u/>
      <sz val="12"/>
      <name val="Arial"/>
      <family val="2"/>
    </font>
    <font>
      <b/>
      <sz val="15"/>
      <name val="Arial"/>
      <family val="2"/>
    </font>
    <font>
      <b/>
      <sz val="15"/>
      <color rgb="FFFF0000"/>
      <name val="Arial"/>
      <family val="2"/>
    </font>
    <font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6" fillId="0" borderId="0" xfId="0" applyFont="1" applyAlignment="1">
      <alignment horizontal="center"/>
    </xf>
    <xf numFmtId="2" fontId="0" fillId="0" borderId="0" xfId="0" applyNumberFormat="1"/>
    <xf numFmtId="0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1" fillId="0" borderId="0" xfId="1"/>
    <xf numFmtId="0" fontId="1" fillId="0" borderId="0" xfId="1" applyFont="1"/>
    <xf numFmtId="0" fontId="8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0" fontId="12" fillId="0" borderId="0" xfId="0" applyFont="1"/>
    <xf numFmtId="165" fontId="0" fillId="0" borderId="0" xfId="0" applyNumberFormat="1"/>
    <xf numFmtId="0" fontId="12" fillId="0" borderId="9" xfId="0" applyFont="1" applyBorder="1"/>
    <xf numFmtId="0" fontId="11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10" xfId="1" applyFont="1" applyBorder="1" applyAlignment="1">
      <alignment horizontal="center"/>
    </xf>
    <xf numFmtId="0" fontId="1" fillId="0" borderId="9" xfId="1" applyBorder="1" applyAlignment="1">
      <alignment vertical="center"/>
    </xf>
    <xf numFmtId="0" fontId="1" fillId="0" borderId="0" xfId="1" applyAlignment="1">
      <alignment vertical="center"/>
    </xf>
    <xf numFmtId="0" fontId="0" fillId="0" borderId="10" xfId="0" applyBorder="1"/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0" fillId="0" borderId="16" xfId="0" applyBorder="1"/>
    <xf numFmtId="164" fontId="2" fillId="0" borderId="0" xfId="1" applyNumberFormat="1" applyFont="1" applyAlignment="1">
      <alignment vertical="center"/>
    </xf>
    <xf numFmtId="164" fontId="2" fillId="0" borderId="17" xfId="1" applyNumberFormat="1" applyFont="1" applyBorder="1" applyAlignment="1">
      <alignment vertical="center"/>
    </xf>
    <xf numFmtId="165" fontId="4" fillId="0" borderId="17" xfId="1" applyNumberFormat="1" applyFont="1" applyBorder="1" applyAlignment="1">
      <alignment vertical="center"/>
    </xf>
    <xf numFmtId="164" fontId="2" fillId="0" borderId="18" xfId="1" applyNumberFormat="1" applyFont="1" applyBorder="1" applyAlignment="1">
      <alignment vertical="center"/>
    </xf>
    <xf numFmtId="0" fontId="5" fillId="0" borderId="1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1" fillId="0" borderId="21" xfId="1" applyBorder="1" applyAlignment="1">
      <alignment vertical="center"/>
    </xf>
    <xf numFmtId="20" fontId="1" fillId="2" borderId="19" xfId="1" applyNumberFormat="1" applyFill="1" applyBorder="1" applyAlignment="1" applyProtection="1">
      <alignment vertical="center" wrapText="1"/>
      <protection locked="0"/>
    </xf>
    <xf numFmtId="20" fontId="1" fillId="2" borderId="5" xfId="1" applyNumberFormat="1" applyFill="1" applyBorder="1" applyAlignment="1" applyProtection="1">
      <alignment vertical="center" wrapText="1"/>
      <protection locked="0"/>
    </xf>
    <xf numFmtId="20" fontId="1" fillId="0" borderId="5" xfId="1" applyNumberFormat="1" applyBorder="1" applyAlignment="1">
      <alignment vertical="center"/>
    </xf>
    <xf numFmtId="0" fontId="1" fillId="2" borderId="20" xfId="1" applyFill="1" applyBorder="1" applyAlignment="1" applyProtection="1">
      <alignment vertical="center"/>
      <protection locked="0"/>
    </xf>
    <xf numFmtId="2" fontId="13" fillId="0" borderId="22" xfId="0" applyNumberFormat="1" applyFont="1" applyBorder="1"/>
    <xf numFmtId="0" fontId="13" fillId="0" borderId="0" xfId="0" applyFont="1"/>
    <xf numFmtId="2" fontId="0" fillId="0" borderId="0" xfId="0" applyNumberFormat="1" applyAlignment="1">
      <alignment horizontal="center"/>
    </xf>
    <xf numFmtId="167" fontId="7" fillId="0" borderId="0" xfId="1" applyNumberFormat="1" applyFont="1" applyAlignment="1">
      <alignment vertical="center"/>
    </xf>
    <xf numFmtId="2" fontId="7" fillId="0" borderId="0" xfId="1" applyNumberFormat="1" applyFont="1" applyAlignment="1">
      <alignment horizontal="center" vertical="center"/>
    </xf>
    <xf numFmtId="2" fontId="0" fillId="0" borderId="22" xfId="0" applyNumberFormat="1" applyBorder="1"/>
    <xf numFmtId="167" fontId="7" fillId="0" borderId="23" xfId="1" applyNumberFormat="1" applyFont="1" applyBorder="1" applyAlignment="1">
      <alignment horizontal="center" vertical="center"/>
    </xf>
    <xf numFmtId="167" fontId="7" fillId="0" borderId="24" xfId="1" applyNumberFormat="1" applyFont="1" applyBorder="1" applyAlignment="1">
      <alignment horizontal="center" vertical="center"/>
    </xf>
    <xf numFmtId="167" fontId="7" fillId="0" borderId="25" xfId="1" applyNumberFormat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0" fillId="0" borderId="8" xfId="1" applyFont="1" applyBorder="1" applyAlignment="1">
      <alignment horizontal="center"/>
    </xf>
    <xf numFmtId="0" fontId="11" fillId="0" borderId="0" xfId="1" applyFont="1" applyAlignment="1">
      <alignment horizontal="right"/>
    </xf>
    <xf numFmtId="166" fontId="11" fillId="0" borderId="0" xfId="1" applyNumberFormat="1" applyFont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"/>
  <sheetViews>
    <sheetView showGridLines="0" tabSelected="1" workbookViewId="0">
      <selection activeCell="A21" sqref="A21:U21"/>
    </sheetView>
  </sheetViews>
  <sheetFormatPr baseColWidth="10" defaultRowHeight="15" x14ac:dyDescent="0.25"/>
  <cols>
    <col min="1" max="1" width="16.28515625" customWidth="1"/>
    <col min="2" max="2" width="12.85546875" customWidth="1"/>
    <col min="3" max="5" width="9.5703125" customWidth="1"/>
    <col min="6" max="6" width="12.7109375" customWidth="1"/>
    <col min="7" max="9" width="9.5703125" customWidth="1"/>
    <col min="10" max="10" width="12.85546875" customWidth="1"/>
    <col min="11" max="13" width="9.5703125" customWidth="1"/>
    <col min="14" max="14" width="12.7109375" customWidth="1"/>
    <col min="15" max="17" width="9.5703125" customWidth="1"/>
    <col min="18" max="18" width="13.7109375" customWidth="1"/>
    <col min="19" max="21" width="9.5703125" customWidth="1"/>
  </cols>
  <sheetData>
    <row r="1" spans="1:21" ht="80.45" customHeight="1" x14ac:dyDescent="0.25">
      <c r="A1" s="60" t="s">
        <v>25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</row>
    <row r="2" spans="1:21" ht="29.45" customHeight="1" x14ac:dyDescent="0.25">
      <c r="A2" s="61" t="s">
        <v>15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</row>
    <row r="3" spans="1:21" ht="19.5" x14ac:dyDescent="0.25">
      <c r="A3" s="62" t="s">
        <v>14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</row>
    <row r="4" spans="1:21" x14ac:dyDescent="0.25">
      <c r="A4" s="5"/>
      <c r="B4" s="3"/>
      <c r="C4" s="3"/>
      <c r="D4" s="4"/>
      <c r="E4" s="4"/>
      <c r="F4" s="3"/>
      <c r="G4" s="3"/>
      <c r="H4" s="4"/>
      <c r="I4" s="4"/>
      <c r="J4" s="3"/>
      <c r="K4" s="3"/>
      <c r="L4" s="4"/>
      <c r="M4" s="4"/>
      <c r="N4" s="3"/>
      <c r="O4" s="3"/>
      <c r="P4" s="4"/>
      <c r="Q4" s="4"/>
      <c r="R4" s="3"/>
      <c r="S4" s="3"/>
      <c r="T4" s="4"/>
    </row>
    <row r="6" spans="1:21" ht="23.25" customHeight="1" x14ac:dyDescent="0.25">
      <c r="A6" s="49" t="s">
        <v>23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1"/>
    </row>
    <row r="7" spans="1:21" ht="15.75" thickBot="1" x14ac:dyDescent="0.3">
      <c r="C7" s="11"/>
    </row>
    <row r="8" spans="1:21" ht="19.5" x14ac:dyDescent="0.3">
      <c r="A8" s="52" t="s">
        <v>16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4"/>
    </row>
    <row r="9" spans="1:21" ht="19.5" x14ac:dyDescent="0.3">
      <c r="A9" s="12"/>
      <c r="B9" s="10"/>
      <c r="C9" s="10"/>
      <c r="D9" s="10"/>
      <c r="E9" s="10"/>
      <c r="F9" s="10"/>
      <c r="G9" s="55" t="s">
        <v>17</v>
      </c>
      <c r="H9" s="55"/>
      <c r="I9" s="55"/>
      <c r="J9" s="56">
        <f>J13*40</f>
        <v>71.25</v>
      </c>
      <c r="K9" s="56"/>
      <c r="L9" s="13" t="s">
        <v>0</v>
      </c>
      <c r="M9" s="14"/>
      <c r="N9" s="15"/>
      <c r="O9" s="15"/>
      <c r="P9" s="15"/>
      <c r="Q9" s="15"/>
      <c r="R9" s="15"/>
      <c r="S9" s="15"/>
      <c r="T9" s="15"/>
      <c r="U9" s="16"/>
    </row>
    <row r="10" spans="1:21" x14ac:dyDescent="0.25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9"/>
    </row>
    <row r="11" spans="1:21" ht="15.75" x14ac:dyDescent="0.25">
      <c r="A11" s="57" t="s">
        <v>18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9"/>
    </row>
    <row r="12" spans="1:21" ht="15.75" x14ac:dyDescent="0.25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2"/>
    </row>
    <row r="13" spans="1:21" s="1" customFormat="1" ht="18.75" thickBot="1" x14ac:dyDescent="0.3">
      <c r="A13" s="23"/>
      <c r="B13" s="24"/>
      <c r="C13" s="24"/>
      <c r="D13" s="24"/>
      <c r="E13" s="24"/>
      <c r="F13" s="25"/>
      <c r="G13" s="25"/>
      <c r="H13" s="25"/>
      <c r="I13" s="25"/>
      <c r="J13" s="26">
        <f>B18+F18+J18+N18+R18</f>
        <v>1.78125</v>
      </c>
      <c r="K13" s="25" t="s">
        <v>1</v>
      </c>
      <c r="L13" s="25"/>
      <c r="M13" s="25"/>
      <c r="N13" s="25"/>
      <c r="O13" s="25"/>
      <c r="P13" s="25"/>
      <c r="Q13" s="25"/>
      <c r="R13" s="25"/>
      <c r="S13" s="25"/>
      <c r="T13" s="25"/>
      <c r="U13" s="27"/>
    </row>
    <row r="14" spans="1:21" ht="23.25" customHeight="1" x14ac:dyDescent="0.25">
      <c r="A14" s="28"/>
      <c r="B14" s="46" t="s">
        <v>2</v>
      </c>
      <c r="C14" s="47"/>
      <c r="D14" s="47"/>
      <c r="E14" s="48"/>
      <c r="F14" s="46" t="s">
        <v>5</v>
      </c>
      <c r="G14" s="47"/>
      <c r="H14" s="47"/>
      <c r="I14" s="48"/>
      <c r="J14" s="46" t="s">
        <v>6</v>
      </c>
      <c r="K14" s="47"/>
      <c r="L14" s="47"/>
      <c r="M14" s="48"/>
      <c r="N14" s="46" t="s">
        <v>7</v>
      </c>
      <c r="O14" s="47"/>
      <c r="P14" s="47"/>
      <c r="Q14" s="48"/>
      <c r="R14" s="46" t="s">
        <v>8</v>
      </c>
      <c r="S14" s="47"/>
      <c r="T14" s="47"/>
      <c r="U14" s="48"/>
    </row>
    <row r="15" spans="1:21" ht="23.25" customHeight="1" x14ac:dyDescent="0.25">
      <c r="A15" s="28"/>
      <c r="B15" s="29" t="s">
        <v>19</v>
      </c>
      <c r="C15" s="30" t="s">
        <v>20</v>
      </c>
      <c r="D15" s="30" t="s">
        <v>4</v>
      </c>
      <c r="E15" s="31" t="s">
        <v>3</v>
      </c>
      <c r="F15" s="29" t="s">
        <v>19</v>
      </c>
      <c r="G15" s="30" t="s">
        <v>20</v>
      </c>
      <c r="H15" s="30" t="s">
        <v>4</v>
      </c>
      <c r="I15" s="31" t="s">
        <v>3</v>
      </c>
      <c r="J15" s="29" t="s">
        <v>19</v>
      </c>
      <c r="K15" s="30" t="s">
        <v>20</v>
      </c>
      <c r="L15" s="30" t="s">
        <v>4</v>
      </c>
      <c r="M15" s="31" t="s">
        <v>3</v>
      </c>
      <c r="N15" s="29" t="s">
        <v>19</v>
      </c>
      <c r="O15" s="30" t="s">
        <v>20</v>
      </c>
      <c r="P15" s="30" t="s">
        <v>4</v>
      </c>
      <c r="Q15" s="31" t="s">
        <v>3</v>
      </c>
      <c r="R15" s="29" t="s">
        <v>19</v>
      </c>
      <c r="S15" s="30" t="s">
        <v>20</v>
      </c>
      <c r="T15" s="30" t="s">
        <v>4</v>
      </c>
      <c r="U15" s="31" t="s">
        <v>3</v>
      </c>
    </row>
    <row r="16" spans="1:21" ht="18.75" customHeight="1" x14ac:dyDescent="0.25">
      <c r="A16" s="32" t="s">
        <v>9</v>
      </c>
      <c r="B16" s="33">
        <v>0.35416666666666669</v>
      </c>
      <c r="C16" s="34">
        <v>0.51041666666666696</v>
      </c>
      <c r="D16" s="35">
        <f>C16-B16</f>
        <v>0.15625000000000028</v>
      </c>
      <c r="E16" s="36">
        <v>1</v>
      </c>
      <c r="F16" s="33">
        <v>0.35416666666666669</v>
      </c>
      <c r="G16" s="34">
        <v>0.51041666666666663</v>
      </c>
      <c r="H16" s="35">
        <f>G16-F16</f>
        <v>0.15624999999999994</v>
      </c>
      <c r="I16" s="36">
        <v>1</v>
      </c>
      <c r="J16" s="33">
        <v>0.35416666666666669</v>
      </c>
      <c r="K16" s="34">
        <v>0.51041666666666663</v>
      </c>
      <c r="L16" s="35">
        <f>K16-J16</f>
        <v>0.15624999999999994</v>
      </c>
      <c r="M16" s="36">
        <v>1</v>
      </c>
      <c r="N16" s="33">
        <v>0.35416666666666702</v>
      </c>
      <c r="O16" s="34">
        <v>0.51041666666666696</v>
      </c>
      <c r="P16" s="35">
        <f>O16-N16</f>
        <v>0.15624999999999994</v>
      </c>
      <c r="Q16" s="36">
        <v>1</v>
      </c>
      <c r="R16" s="33">
        <v>0.34375</v>
      </c>
      <c r="S16" s="34">
        <v>0.51041666666666663</v>
      </c>
      <c r="T16" s="35">
        <f>S16-R16</f>
        <v>0.16666666666666663</v>
      </c>
      <c r="U16" s="36">
        <v>1</v>
      </c>
    </row>
    <row r="17" spans="1:21" ht="18.75" customHeight="1" x14ac:dyDescent="0.25">
      <c r="A17" s="32" t="s">
        <v>10</v>
      </c>
      <c r="B17" s="33">
        <v>0.55208333333333337</v>
      </c>
      <c r="C17" s="34">
        <v>0.70833333333333337</v>
      </c>
      <c r="D17" s="35">
        <f>C17-B17</f>
        <v>0.15625</v>
      </c>
      <c r="E17" s="36">
        <v>1</v>
      </c>
      <c r="F17" s="33">
        <v>0.55208333333333337</v>
      </c>
      <c r="G17" s="34">
        <v>0.79166666666666663</v>
      </c>
      <c r="H17" s="35">
        <f>G17-F17</f>
        <v>0.23958333333333326</v>
      </c>
      <c r="I17" s="36">
        <v>1</v>
      </c>
      <c r="J17" s="33">
        <v>0.55208333333333337</v>
      </c>
      <c r="K17" s="34">
        <v>0.70833333333333337</v>
      </c>
      <c r="L17" s="35">
        <f>K17-J17</f>
        <v>0.15625</v>
      </c>
      <c r="M17" s="36">
        <v>1</v>
      </c>
      <c r="N17" s="33">
        <v>0.55208333333333337</v>
      </c>
      <c r="O17" s="34">
        <v>0.79166666666666663</v>
      </c>
      <c r="P17" s="35">
        <f>O17-N17</f>
        <v>0.23958333333333326</v>
      </c>
      <c r="Q17" s="36">
        <v>1</v>
      </c>
      <c r="R17" s="33">
        <v>0.51041666666666663</v>
      </c>
      <c r="S17" s="34">
        <v>0.70833333333333337</v>
      </c>
      <c r="T17" s="35">
        <f>S17-R17</f>
        <v>0.19791666666666674</v>
      </c>
      <c r="U17" s="36">
        <v>1</v>
      </c>
    </row>
    <row r="18" spans="1:21" s="38" customFormat="1" ht="15.75" thickBot="1" x14ac:dyDescent="0.3">
      <c r="A18" s="37" t="s">
        <v>21</v>
      </c>
      <c r="B18" s="43">
        <f>SUM(D16*E16+D17*E17)</f>
        <v>0.31250000000000028</v>
      </c>
      <c r="C18" s="44"/>
      <c r="D18" s="44"/>
      <c r="E18" s="45"/>
      <c r="F18" s="43">
        <f>SUM(H16*I16+H17*I17)</f>
        <v>0.3958333333333332</v>
      </c>
      <c r="G18" s="44"/>
      <c r="H18" s="44"/>
      <c r="I18" s="45"/>
      <c r="J18" s="43">
        <f>SUM(L16*M16+L17*M17)</f>
        <v>0.31249999999999994</v>
      </c>
      <c r="K18" s="44"/>
      <c r="L18" s="44"/>
      <c r="M18" s="45"/>
      <c r="N18" s="43">
        <f>SUM(P16*Q16+P17*Q17)</f>
        <v>0.3958333333333332</v>
      </c>
      <c r="O18" s="44"/>
      <c r="P18" s="44"/>
      <c r="Q18" s="45"/>
      <c r="R18" s="43">
        <f>SUM(T16*U16+T17*U17)</f>
        <v>0.36458333333333337</v>
      </c>
      <c r="S18" s="44"/>
      <c r="T18" s="44"/>
      <c r="U18" s="45"/>
    </row>
    <row r="19" spans="1:21" x14ac:dyDescent="0.25">
      <c r="A19" s="39"/>
      <c r="B19" s="39"/>
      <c r="C19" s="39"/>
      <c r="D19" s="39"/>
      <c r="E19" s="40"/>
      <c r="F19" s="41"/>
      <c r="G19" s="41"/>
      <c r="H19" s="41"/>
      <c r="I19" s="40"/>
      <c r="J19" s="41"/>
      <c r="K19" s="41"/>
      <c r="L19" s="41"/>
      <c r="M19" s="40"/>
      <c r="N19" s="41"/>
      <c r="O19" s="41"/>
      <c r="P19" s="41"/>
      <c r="Q19" s="40"/>
      <c r="R19" s="41"/>
      <c r="S19" s="41"/>
      <c r="T19" s="41"/>
      <c r="U19" s="40"/>
    </row>
    <row r="21" spans="1:21" ht="23.25" customHeight="1" x14ac:dyDescent="0.25">
      <c r="A21" s="49" t="s">
        <v>24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1"/>
    </row>
    <row r="22" spans="1:21" ht="15.75" thickBot="1" x14ac:dyDescent="0.3"/>
    <row r="23" spans="1:21" ht="19.5" x14ac:dyDescent="0.3">
      <c r="A23" s="52" t="s">
        <v>16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4"/>
    </row>
    <row r="24" spans="1:21" ht="19.5" x14ac:dyDescent="0.3">
      <c r="A24" s="12"/>
      <c r="B24" s="10"/>
      <c r="C24" s="10"/>
      <c r="D24" s="10"/>
      <c r="E24" s="10"/>
      <c r="F24" s="10"/>
      <c r="G24" s="55" t="s">
        <v>17</v>
      </c>
      <c r="H24" s="55"/>
      <c r="I24" s="55"/>
      <c r="J24" s="56">
        <f>J28*12</f>
        <v>17</v>
      </c>
      <c r="K24" s="56"/>
      <c r="L24" s="13" t="s">
        <v>0</v>
      </c>
      <c r="M24" s="14"/>
      <c r="N24" s="15"/>
      <c r="O24" s="15"/>
      <c r="P24" s="15"/>
      <c r="Q24" s="15"/>
      <c r="R24" s="15"/>
      <c r="S24" s="15"/>
      <c r="T24" s="15"/>
      <c r="U24" s="16"/>
    </row>
    <row r="25" spans="1:21" x14ac:dyDescent="0.25">
      <c r="A25" s="17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9"/>
    </row>
    <row r="26" spans="1:21" ht="15.75" x14ac:dyDescent="0.25">
      <c r="A26" s="57" t="s">
        <v>22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9"/>
    </row>
    <row r="27" spans="1:21" ht="15.75" x14ac:dyDescent="0.25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2"/>
    </row>
    <row r="28" spans="1:21" s="1" customFormat="1" ht="18.75" thickBot="1" x14ac:dyDescent="0.3">
      <c r="A28" s="23"/>
      <c r="B28" s="24"/>
      <c r="C28" s="24"/>
      <c r="D28" s="24"/>
      <c r="E28" s="24"/>
      <c r="F28" s="25"/>
      <c r="G28" s="25"/>
      <c r="H28" s="25"/>
      <c r="I28" s="25"/>
      <c r="J28" s="26">
        <f>B33+F33+J33+N33+R33</f>
        <v>1.4166666666666667</v>
      </c>
      <c r="K28" s="25" t="s">
        <v>1</v>
      </c>
      <c r="L28" s="25"/>
      <c r="M28" s="25"/>
      <c r="N28" s="25"/>
      <c r="O28" s="25"/>
      <c r="P28" s="25"/>
      <c r="Q28" s="25"/>
      <c r="R28" s="25"/>
      <c r="S28" s="25"/>
      <c r="T28" s="25"/>
      <c r="U28" s="27"/>
    </row>
    <row r="29" spans="1:21" ht="23.25" customHeight="1" x14ac:dyDescent="0.25">
      <c r="A29" s="28"/>
      <c r="B29" s="46" t="s">
        <v>2</v>
      </c>
      <c r="C29" s="47"/>
      <c r="D29" s="47"/>
      <c r="E29" s="48"/>
      <c r="F29" s="46" t="s">
        <v>5</v>
      </c>
      <c r="G29" s="47"/>
      <c r="H29" s="47"/>
      <c r="I29" s="48"/>
      <c r="J29" s="46" t="s">
        <v>6</v>
      </c>
      <c r="K29" s="47"/>
      <c r="L29" s="47"/>
      <c r="M29" s="48"/>
      <c r="N29" s="46" t="s">
        <v>7</v>
      </c>
      <c r="O29" s="47"/>
      <c r="P29" s="47"/>
      <c r="Q29" s="48"/>
      <c r="R29" s="46" t="s">
        <v>8</v>
      </c>
      <c r="S29" s="47"/>
      <c r="T29" s="47"/>
      <c r="U29" s="48"/>
    </row>
    <row r="30" spans="1:21" ht="23.25" customHeight="1" x14ac:dyDescent="0.25">
      <c r="A30" s="28"/>
      <c r="B30" s="29" t="s">
        <v>19</v>
      </c>
      <c r="C30" s="30" t="s">
        <v>20</v>
      </c>
      <c r="D30" s="30" t="s">
        <v>4</v>
      </c>
      <c r="E30" s="31" t="s">
        <v>3</v>
      </c>
      <c r="F30" s="29" t="s">
        <v>19</v>
      </c>
      <c r="G30" s="30" t="s">
        <v>20</v>
      </c>
      <c r="H30" s="30" t="s">
        <v>4</v>
      </c>
      <c r="I30" s="31" t="s">
        <v>3</v>
      </c>
      <c r="J30" s="29" t="s">
        <v>19</v>
      </c>
      <c r="K30" s="30" t="s">
        <v>20</v>
      </c>
      <c r="L30" s="30" t="s">
        <v>4</v>
      </c>
      <c r="M30" s="31" t="s">
        <v>3</v>
      </c>
      <c r="N30" s="29" t="s">
        <v>19</v>
      </c>
      <c r="O30" s="30" t="s">
        <v>20</v>
      </c>
      <c r="P30" s="30" t="s">
        <v>4</v>
      </c>
      <c r="Q30" s="31" t="s">
        <v>3</v>
      </c>
      <c r="R30" s="29" t="s">
        <v>19</v>
      </c>
      <c r="S30" s="30" t="s">
        <v>20</v>
      </c>
      <c r="T30" s="30" t="s">
        <v>4</v>
      </c>
      <c r="U30" s="31" t="s">
        <v>3</v>
      </c>
    </row>
    <row r="31" spans="1:21" ht="18.75" customHeight="1" x14ac:dyDescent="0.25">
      <c r="A31" s="32" t="s">
        <v>9</v>
      </c>
      <c r="B31" s="33">
        <v>0.35416666666666669</v>
      </c>
      <c r="C31" s="34">
        <v>0.51041666666666696</v>
      </c>
      <c r="D31" s="35">
        <f>C31-B31</f>
        <v>0.15625000000000028</v>
      </c>
      <c r="E31" s="36">
        <v>1</v>
      </c>
      <c r="F31" s="33">
        <v>0.35416666666666669</v>
      </c>
      <c r="G31" s="34">
        <v>0.5</v>
      </c>
      <c r="H31" s="35">
        <f>G31-F31</f>
        <v>0.14583333333333331</v>
      </c>
      <c r="I31" s="36">
        <v>1</v>
      </c>
      <c r="J31" s="33">
        <v>0.35416666666666669</v>
      </c>
      <c r="K31" s="34">
        <v>0.5</v>
      </c>
      <c r="L31" s="35">
        <f>K31-J31</f>
        <v>0.14583333333333331</v>
      </c>
      <c r="M31" s="36">
        <v>1</v>
      </c>
      <c r="N31" s="33">
        <v>0.35416666666666669</v>
      </c>
      <c r="O31" s="34">
        <v>0.5</v>
      </c>
      <c r="P31" s="35">
        <f>O31-N31</f>
        <v>0.14583333333333331</v>
      </c>
      <c r="Q31" s="36">
        <v>1</v>
      </c>
      <c r="R31" s="33">
        <v>0.35416666666666669</v>
      </c>
      <c r="S31" s="34">
        <v>0.5</v>
      </c>
      <c r="T31" s="35">
        <f>S31-R31</f>
        <v>0.14583333333333331</v>
      </c>
      <c r="U31" s="36">
        <v>1</v>
      </c>
    </row>
    <row r="32" spans="1:21" s="2" customFormat="1" x14ac:dyDescent="0.25">
      <c r="A32" s="32" t="s">
        <v>10</v>
      </c>
      <c r="B32" s="33">
        <v>0.55208333333333337</v>
      </c>
      <c r="C32" s="34">
        <v>0.6875</v>
      </c>
      <c r="D32" s="35">
        <f>C32-B32</f>
        <v>0.13541666666666663</v>
      </c>
      <c r="E32" s="36">
        <v>1</v>
      </c>
      <c r="F32" s="33">
        <v>0.55208333333333337</v>
      </c>
      <c r="G32" s="34">
        <v>0.6875</v>
      </c>
      <c r="H32" s="35">
        <f>G32-F32</f>
        <v>0.13541666666666663</v>
      </c>
      <c r="I32" s="36">
        <v>1</v>
      </c>
      <c r="J32" s="33">
        <v>0.55208333333333337</v>
      </c>
      <c r="K32" s="34">
        <v>0.6875</v>
      </c>
      <c r="L32" s="35">
        <f>K32-J32</f>
        <v>0.13541666666666663</v>
      </c>
      <c r="M32" s="36">
        <v>1</v>
      </c>
      <c r="N32" s="33">
        <v>0.55208333333333337</v>
      </c>
      <c r="O32" s="34">
        <v>0.6875</v>
      </c>
      <c r="P32" s="35">
        <f>O32-N32</f>
        <v>0.13541666666666663</v>
      </c>
      <c r="Q32" s="36">
        <v>1</v>
      </c>
      <c r="R32" s="33">
        <v>0.55208333333333337</v>
      </c>
      <c r="S32" s="34">
        <v>0.6875</v>
      </c>
      <c r="T32" s="35">
        <f>S32-R32</f>
        <v>0.13541666666666663</v>
      </c>
      <c r="U32" s="36">
        <v>1</v>
      </c>
    </row>
    <row r="33" spans="1:21" ht="15.75" thickBot="1" x14ac:dyDescent="0.3">
      <c r="A33" s="42" t="s">
        <v>21</v>
      </c>
      <c r="B33" s="43">
        <f>SUM(D31*E31+D32*E32)</f>
        <v>0.29166666666666691</v>
      </c>
      <c r="C33" s="44"/>
      <c r="D33" s="44"/>
      <c r="E33" s="45"/>
      <c r="F33" s="43">
        <f>SUM(H31*I31+H32*I32)</f>
        <v>0.28124999999999994</v>
      </c>
      <c r="G33" s="44"/>
      <c r="H33" s="44"/>
      <c r="I33" s="45"/>
      <c r="J33" s="43">
        <f>SUM(L31*M31+L32*M32)</f>
        <v>0.28124999999999994</v>
      </c>
      <c r="K33" s="44"/>
      <c r="L33" s="44"/>
      <c r="M33" s="45"/>
      <c r="N33" s="43">
        <f>SUM(P31*Q31+P32*Q32)</f>
        <v>0.28124999999999994</v>
      </c>
      <c r="O33" s="44"/>
      <c r="P33" s="44"/>
      <c r="Q33" s="45"/>
      <c r="R33" s="43">
        <f>SUM(T31*U31+T32*U32)</f>
        <v>0.28124999999999994</v>
      </c>
      <c r="S33" s="44"/>
      <c r="T33" s="44"/>
      <c r="U33" s="45"/>
    </row>
    <row r="34" spans="1:21" x14ac:dyDescent="0.25">
      <c r="A34" s="39"/>
      <c r="B34" s="39"/>
      <c r="C34" s="39"/>
      <c r="D34" s="39"/>
      <c r="E34" s="40"/>
      <c r="F34" s="41"/>
      <c r="G34" s="41"/>
      <c r="H34" s="41"/>
      <c r="I34" s="40"/>
      <c r="J34" s="41"/>
      <c r="K34" s="41"/>
      <c r="L34" s="41"/>
      <c r="M34" s="40"/>
      <c r="N34" s="41"/>
      <c r="O34" s="41"/>
      <c r="P34" s="41"/>
      <c r="Q34" s="40"/>
      <c r="R34" s="41"/>
      <c r="S34" s="41"/>
      <c r="T34" s="41"/>
      <c r="U34" s="40"/>
    </row>
    <row r="38" spans="1:21" x14ac:dyDescent="0.25">
      <c r="A38" s="7" t="s">
        <v>11</v>
      </c>
      <c r="B38" s="6"/>
      <c r="C38" s="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1" x14ac:dyDescent="0.25">
      <c r="A39" s="9" t="s">
        <v>12</v>
      </c>
      <c r="B39" s="6"/>
      <c r="C39" s="7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1" x14ac:dyDescent="0.25">
      <c r="A40" s="7" t="s">
        <v>13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</sheetData>
  <mergeCells count="33">
    <mergeCell ref="G9:I9"/>
    <mergeCell ref="J9:K9"/>
    <mergeCell ref="A1:U1"/>
    <mergeCell ref="A2:U2"/>
    <mergeCell ref="A3:U3"/>
    <mergeCell ref="A6:U6"/>
    <mergeCell ref="A8:U8"/>
    <mergeCell ref="A11:U11"/>
    <mergeCell ref="B14:E14"/>
    <mergeCell ref="F14:I14"/>
    <mergeCell ref="J14:M14"/>
    <mergeCell ref="N14:Q14"/>
    <mergeCell ref="R14:U14"/>
    <mergeCell ref="B18:E18"/>
    <mergeCell ref="F18:I18"/>
    <mergeCell ref="J18:M18"/>
    <mergeCell ref="N18:Q18"/>
    <mergeCell ref="R18:U18"/>
    <mergeCell ref="A21:U21"/>
    <mergeCell ref="A23:U23"/>
    <mergeCell ref="G24:I24"/>
    <mergeCell ref="J24:K24"/>
    <mergeCell ref="A26:U26"/>
    <mergeCell ref="B29:E29"/>
    <mergeCell ref="F29:I29"/>
    <mergeCell ref="J29:M29"/>
    <mergeCell ref="N29:Q29"/>
    <mergeCell ref="R29:U29"/>
    <mergeCell ref="B33:E33"/>
    <mergeCell ref="F33:I33"/>
    <mergeCell ref="J33:M33"/>
    <mergeCell ref="N33:Q33"/>
    <mergeCell ref="R33:U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TJ PRIVAS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 Yves</dc:creator>
  <cp:lastModifiedBy>LADOUR Vanessa</cp:lastModifiedBy>
  <dcterms:created xsi:type="dcterms:W3CDTF">2020-10-27T09:25:06Z</dcterms:created>
  <dcterms:modified xsi:type="dcterms:W3CDTF">2025-02-20T10:04:18Z</dcterms:modified>
</cp:coreProperties>
</file>