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:\MARCHES\MARCHES SURETE TELESURVEILLANCE\EC Marché de sûreté BOP SUD\Fond de dossier\Fond de dossier BOP (Tlse-Agen-Nîmes)\"/>
    </mc:Choice>
  </mc:AlternateContent>
  <xr:revisionPtr revIDLastSave="0" documentId="13_ncr:1_{FE210BBC-2756-46FB-9697-49EC5970AA09}" xr6:coauthVersionLast="47" xr6:coauthVersionMax="47" xr10:uidLastSave="{00000000-0000-0000-0000-000000000000}"/>
  <bookViews>
    <workbookView xWindow="-25320" yWindow="-120" windowWidth="25440" windowHeight="15390" xr2:uid="{00000000-000D-0000-FFFF-FFFF00000000}"/>
  </bookViews>
  <sheets>
    <sheet name="PJ MEND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1" i="1" l="1"/>
  <c r="P31" i="1"/>
  <c r="L31" i="1"/>
  <c r="H31" i="1"/>
  <c r="D31" i="1"/>
  <c r="T30" i="1"/>
  <c r="R32" i="1" s="1"/>
  <c r="P30" i="1"/>
  <c r="N32" i="1" s="1"/>
  <c r="L30" i="1"/>
  <c r="H30" i="1"/>
  <c r="D30" i="1"/>
  <c r="T16" i="1"/>
  <c r="P16" i="1"/>
  <c r="L16" i="1"/>
  <c r="H16" i="1"/>
  <c r="D16" i="1"/>
  <c r="T15" i="1"/>
  <c r="P15" i="1"/>
  <c r="L15" i="1"/>
  <c r="J17" i="1" s="1"/>
  <c r="H15" i="1"/>
  <c r="D15" i="1"/>
  <c r="R17" i="1" l="1"/>
  <c r="J32" i="1"/>
  <c r="N17" i="1"/>
  <c r="B17" i="1"/>
  <c r="B32" i="1"/>
  <c r="F32" i="1"/>
  <c r="J27" i="1"/>
  <c r="J23" i="1" s="1"/>
  <c r="F17" i="1"/>
  <c r="J12" i="1" s="1"/>
  <c r="J8" i="1" s="1"/>
</calcChain>
</file>

<file path=xl/sharedStrings.xml><?xml version="1.0" encoding="utf-8"?>
<sst xmlns="http://schemas.openxmlformats.org/spreadsheetml/2006/main" count="74" uniqueCount="26">
  <si>
    <t>PALAIS DE JUSTICE de MENDE</t>
  </si>
  <si>
    <t>Heures</t>
  </si>
  <si>
    <t>Heures hebdomadaires</t>
  </si>
  <si>
    <t>Lundi</t>
  </si>
  <si>
    <t>nbre d'agent</t>
  </si>
  <si>
    <t>Nombre d'heures</t>
  </si>
  <si>
    <t>Mardi</t>
  </si>
  <si>
    <t>Mercredi</t>
  </si>
  <si>
    <t>Jeudi</t>
  </si>
  <si>
    <t>Vendredi</t>
  </si>
  <si>
    <t>Matin</t>
  </si>
  <si>
    <t>Après-midi</t>
  </si>
  <si>
    <t>les périodes de vacations correspondent aux périodes de vacances scolaires de Pâques, Noel et été</t>
  </si>
  <si>
    <t>En cas d'audience pénale le planning des audiences sera adressé à la société de gardiennage un mois à l'avance</t>
  </si>
  <si>
    <t>Les horaires sont donnés à titre indicatif</t>
  </si>
  <si>
    <t>Lot n°11 : Département De la Lozère</t>
  </si>
  <si>
    <t>Hors periode de vacation</t>
  </si>
  <si>
    <t>FILTRAGE PORTIQUES par un agent de sureté (ADS)</t>
  </si>
  <si>
    <t xml:space="preserve">Total annuel : </t>
  </si>
  <si>
    <r>
      <t xml:space="preserve">Jours de la semaine/Plages Horaires </t>
    </r>
    <r>
      <rPr>
        <b/>
        <sz val="12"/>
        <color theme="3" tint="0.39997558519241921"/>
        <rFont val="Arial"/>
        <family val="2"/>
      </rPr>
      <t xml:space="preserve"> </t>
    </r>
    <r>
      <rPr>
        <b/>
        <sz val="12"/>
        <rFont val="Arial"/>
        <family val="2"/>
      </rPr>
      <t>- surveillance portique 40 semaines/an</t>
    </r>
  </si>
  <si>
    <t>debut</t>
  </si>
  <si>
    <t>fin</t>
  </si>
  <si>
    <t>Total journée</t>
  </si>
  <si>
    <t>Periode de vacation</t>
  </si>
  <si>
    <r>
      <t xml:space="preserve">Jours de la semaine/Plages Horaires </t>
    </r>
    <r>
      <rPr>
        <b/>
        <sz val="12"/>
        <color theme="3" tint="0.39997558519241921"/>
        <rFont val="Arial"/>
        <family val="2"/>
      </rPr>
      <t xml:space="preserve"> </t>
    </r>
    <r>
      <rPr>
        <b/>
        <sz val="12"/>
        <rFont val="Arial"/>
        <family val="2"/>
      </rPr>
      <t>- surveillance portique 12 semaines/an</t>
    </r>
  </si>
  <si>
    <r>
      <t xml:space="preserve">Marché de prestations de sûreté (surveillance et gardiennage), de sécurité incendie et detélésurveillance  des bâtiments des juridictions du ressort des Cours d'Appel de Toulouse, Agen et Nîmes  
</t>
    </r>
    <r>
      <rPr>
        <b/>
        <u/>
        <sz val="12"/>
        <color theme="1"/>
        <rFont val="Calibri"/>
        <family val="2"/>
        <scheme val="minor"/>
      </rPr>
      <t xml:space="preserve">Annexe n°14 au CCTP des lots n° 8 à 11 : </t>
    </r>
    <r>
      <rPr>
        <b/>
        <sz val="12"/>
        <color theme="1"/>
        <rFont val="Calibri"/>
        <family val="2"/>
        <scheme val="minor"/>
      </rPr>
      <t xml:space="preserve">
Modalités d'organisation du service de sûreté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</si>
</sst>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&quot; &quot;?/2"/>
    <numFmt numFmtId="165" formatCode="[h]:mm:ss;@"/>
    <numFmt numFmtId="166" formatCode="[h];@"/>
    <numFmt numFmtId="167" formatCode="[$-F400]h:mm:ss\ AM/PM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2"/>
      <color theme="3" tint="0.39997558519241921"/>
      <name val="Arial"/>
      <family val="2"/>
    </font>
    <font>
      <b/>
      <sz val="14"/>
      <color rgb="FFFF0000"/>
      <name val="Arial"/>
      <family val="2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5"/>
      <name val="Arial"/>
      <family val="2"/>
    </font>
    <font>
      <sz val="15"/>
      <color theme="1"/>
      <name val="Calibri"/>
      <family val="2"/>
      <scheme val="minor"/>
    </font>
    <font>
      <b/>
      <sz val="15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6" fillId="0" borderId="0" xfId="0" applyFont="1" applyAlignment="1">
      <alignment horizontal="center"/>
    </xf>
    <xf numFmtId="2" fontId="0" fillId="0" borderId="0" xfId="0" applyNumberFormat="1"/>
    <xf numFmtId="0" fontId="7" fillId="0" borderId="0" xfId="1" applyFont="1" applyFill="1" applyBorder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1" fillId="0" borderId="0" xfId="1" applyFont="1"/>
    <xf numFmtId="0" fontId="1" fillId="0" borderId="0" xfId="1"/>
    <xf numFmtId="0" fontId="8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0" fontId="12" fillId="0" borderId="0" xfId="0" applyFont="1"/>
    <xf numFmtId="0" fontId="13" fillId="0" borderId="0" xfId="1" applyFont="1" applyFill="1" applyAlignment="1">
      <alignment horizontal="center" vertical="center"/>
    </xf>
    <xf numFmtId="165" fontId="0" fillId="0" borderId="0" xfId="0" applyNumberFormat="1"/>
    <xf numFmtId="0" fontId="12" fillId="0" borderId="6" xfId="0" applyFont="1" applyBorder="1"/>
    <xf numFmtId="0" fontId="13" fillId="0" borderId="0" xfId="1" applyFont="1" applyAlignment="1">
      <alignment horizontal="left"/>
    </xf>
    <xf numFmtId="0" fontId="13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1" fillId="0" borderId="7" xfId="1" applyFont="1" applyBorder="1" applyAlignment="1">
      <alignment horizontal="center"/>
    </xf>
    <xf numFmtId="0" fontId="1" fillId="0" borderId="6" xfId="1" applyBorder="1" applyAlignment="1">
      <alignment vertical="center"/>
    </xf>
    <xf numFmtId="0" fontId="1" fillId="0" borderId="0" xfId="1" applyAlignment="1">
      <alignment vertical="center"/>
    </xf>
    <xf numFmtId="0" fontId="0" fillId="0" borderId="7" xfId="0" applyBorder="1"/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0" fillId="0" borderId="13" xfId="0" applyBorder="1"/>
    <xf numFmtId="164" fontId="2" fillId="0" borderId="0" xfId="1" applyNumberFormat="1" applyFont="1" applyAlignment="1">
      <alignment vertical="center"/>
    </xf>
    <xf numFmtId="164" fontId="2" fillId="0" borderId="14" xfId="1" applyNumberFormat="1" applyFont="1" applyBorder="1" applyAlignment="1">
      <alignment vertical="center"/>
    </xf>
    <xf numFmtId="165" fontId="4" fillId="0" borderId="14" xfId="1" applyNumberFormat="1" applyFont="1" applyBorder="1" applyAlignment="1">
      <alignment vertical="center"/>
    </xf>
    <xf numFmtId="164" fontId="2" fillId="0" borderId="15" xfId="1" applyNumberFormat="1" applyFont="1" applyBorder="1" applyAlignment="1">
      <alignment vertical="center"/>
    </xf>
    <xf numFmtId="0" fontId="5" fillId="0" borderId="13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  <xf numFmtId="0" fontId="1" fillId="0" borderId="18" xfId="1" applyBorder="1" applyAlignment="1">
      <alignment vertical="center"/>
    </xf>
    <xf numFmtId="20" fontId="1" fillId="2" borderId="16" xfId="1" applyNumberFormat="1" applyFill="1" applyBorder="1" applyAlignment="1" applyProtection="1">
      <alignment vertical="center" wrapText="1"/>
      <protection locked="0"/>
    </xf>
    <xf numFmtId="20" fontId="1" fillId="2" borderId="2" xfId="1" applyNumberFormat="1" applyFill="1" applyBorder="1" applyAlignment="1" applyProtection="1">
      <alignment vertical="center" wrapText="1"/>
      <protection locked="0"/>
    </xf>
    <xf numFmtId="20" fontId="1" fillId="0" borderId="2" xfId="1" applyNumberFormat="1" applyBorder="1" applyAlignment="1">
      <alignment vertical="center"/>
    </xf>
    <xf numFmtId="0" fontId="1" fillId="2" borderId="17" xfId="1" applyFill="1" applyBorder="1" applyAlignment="1" applyProtection="1">
      <alignment vertical="center"/>
      <protection locked="0"/>
    </xf>
    <xf numFmtId="2" fontId="0" fillId="0" borderId="19" xfId="0" applyNumberFormat="1" applyBorder="1"/>
    <xf numFmtId="2" fontId="0" fillId="0" borderId="0" xfId="0" applyNumberFormat="1" applyAlignment="1">
      <alignment horizontal="center"/>
    </xf>
    <xf numFmtId="167" fontId="7" fillId="0" borderId="0" xfId="1" applyNumberFormat="1" applyFont="1" applyAlignment="1">
      <alignment vertical="center"/>
    </xf>
    <xf numFmtId="2" fontId="7" fillId="0" borderId="0" xfId="1" applyNumberFormat="1" applyFont="1" applyAlignment="1">
      <alignment horizontal="center" vertical="center"/>
    </xf>
    <xf numFmtId="0" fontId="0" fillId="0" borderId="2" xfId="0" applyBorder="1"/>
    <xf numFmtId="0" fontId="13" fillId="0" borderId="2" xfId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3" fillId="0" borderId="0" xfId="1" applyFont="1" applyFill="1" applyAlignment="1">
      <alignment horizontal="center" vertical="center"/>
    </xf>
    <xf numFmtId="0" fontId="11" fillId="0" borderId="3" xfId="1" applyFont="1" applyBorder="1" applyAlignment="1">
      <alignment horizontal="center"/>
    </xf>
    <xf numFmtId="0" fontId="11" fillId="0" borderId="4" xfId="1" applyFont="1" applyBorder="1" applyAlignment="1">
      <alignment horizontal="center"/>
    </xf>
    <xf numFmtId="0" fontId="11" fillId="0" borderId="5" xfId="1" applyFont="1" applyBorder="1" applyAlignment="1">
      <alignment horizontal="center"/>
    </xf>
    <xf numFmtId="0" fontId="13" fillId="0" borderId="0" xfId="1" applyFont="1" applyAlignment="1">
      <alignment horizontal="right"/>
    </xf>
    <xf numFmtId="166" fontId="13" fillId="0" borderId="0" xfId="1" applyNumberFormat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167" fontId="7" fillId="0" borderId="20" xfId="1" applyNumberFormat="1" applyFont="1" applyBorder="1" applyAlignment="1">
      <alignment horizontal="center" vertical="center"/>
    </xf>
    <xf numFmtId="167" fontId="7" fillId="0" borderId="21" xfId="1" applyNumberFormat="1" applyFont="1" applyBorder="1" applyAlignment="1">
      <alignment horizontal="center" vertical="center"/>
    </xf>
    <xf numFmtId="167" fontId="7" fillId="0" borderId="22" xfId="1" applyNumberFormat="1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9"/>
  <sheetViews>
    <sheetView showGridLines="0" tabSelected="1" workbookViewId="0">
      <selection activeCell="A5" sqref="A5:U5"/>
    </sheetView>
  </sheetViews>
  <sheetFormatPr baseColWidth="10" defaultRowHeight="15" x14ac:dyDescent="0.25"/>
  <cols>
    <col min="1" max="1" width="16.28515625" customWidth="1"/>
    <col min="2" max="2" width="13.140625" customWidth="1"/>
    <col min="3" max="5" width="9.5703125" customWidth="1"/>
    <col min="6" max="6" width="13.28515625" customWidth="1"/>
    <col min="7" max="9" width="9.5703125" customWidth="1"/>
    <col min="10" max="10" width="13.28515625" customWidth="1"/>
    <col min="11" max="13" width="9.5703125" customWidth="1"/>
    <col min="14" max="14" width="14.5703125" bestFit="1" customWidth="1"/>
    <col min="15" max="17" width="9.5703125" customWidth="1"/>
    <col min="18" max="18" width="13.7109375" customWidth="1"/>
    <col min="19" max="21" width="9.5703125" customWidth="1"/>
  </cols>
  <sheetData>
    <row r="1" spans="1:21" ht="70.150000000000006" customHeight="1" x14ac:dyDescent="0.25">
      <c r="A1" s="44" t="s">
        <v>25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</row>
    <row r="2" spans="1:21" ht="29.45" customHeight="1" x14ac:dyDescent="0.25">
      <c r="A2" s="46" t="s">
        <v>15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</row>
    <row r="3" spans="1:21" ht="28.9" customHeight="1" x14ac:dyDescent="0.25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</row>
    <row r="4" spans="1:21" ht="28.9" customHeight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</row>
    <row r="5" spans="1:21" s="42" customFormat="1" ht="23.25" customHeight="1" x14ac:dyDescent="0.25">
      <c r="A5" s="43" t="s">
        <v>16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</row>
    <row r="6" spans="1:21" ht="15.75" thickBot="1" x14ac:dyDescent="0.3">
      <c r="C6" s="12"/>
    </row>
    <row r="7" spans="1:21" ht="19.5" x14ac:dyDescent="0.3">
      <c r="A7" s="48" t="s">
        <v>17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50"/>
    </row>
    <row r="8" spans="1:21" ht="19.5" x14ac:dyDescent="0.3">
      <c r="A8" s="13"/>
      <c r="B8" s="10"/>
      <c r="C8" s="10"/>
      <c r="D8" s="10"/>
      <c r="E8" s="10"/>
      <c r="F8" s="10"/>
      <c r="G8" s="51" t="s">
        <v>18</v>
      </c>
      <c r="H8" s="51"/>
      <c r="I8" s="51"/>
      <c r="J8" s="52">
        <f>J12*40</f>
        <v>77.708333333333343</v>
      </c>
      <c r="K8" s="52"/>
      <c r="L8" s="14" t="s">
        <v>1</v>
      </c>
      <c r="M8" s="15"/>
      <c r="N8" s="16"/>
      <c r="O8" s="16"/>
      <c r="P8" s="16"/>
      <c r="Q8" s="16"/>
      <c r="R8" s="16"/>
      <c r="S8" s="16"/>
      <c r="T8" s="16"/>
      <c r="U8" s="17"/>
    </row>
    <row r="9" spans="1:21" x14ac:dyDescent="0.25">
      <c r="A9" s="18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20"/>
    </row>
    <row r="10" spans="1:21" ht="15.75" x14ac:dyDescent="0.25">
      <c r="A10" s="53" t="s">
        <v>19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5"/>
    </row>
    <row r="11" spans="1:21" ht="15.75" x14ac:dyDescent="0.25">
      <c r="A11" s="21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3"/>
    </row>
    <row r="12" spans="1:21" s="1" customFormat="1" ht="18.75" thickBot="1" x14ac:dyDescent="0.3">
      <c r="A12" s="24"/>
      <c r="B12" s="25"/>
      <c r="C12" s="25"/>
      <c r="D12" s="25"/>
      <c r="E12" s="25"/>
      <c r="F12" s="26"/>
      <c r="G12" s="26"/>
      <c r="H12" s="26"/>
      <c r="I12" s="26"/>
      <c r="J12" s="27">
        <f>B17+F17+J17+N17+R17</f>
        <v>1.9427083333333335</v>
      </c>
      <c r="K12" s="26" t="s">
        <v>2</v>
      </c>
      <c r="L12" s="26"/>
      <c r="M12" s="26"/>
      <c r="N12" s="26"/>
      <c r="O12" s="26"/>
      <c r="P12" s="26"/>
      <c r="Q12" s="26"/>
      <c r="R12" s="26"/>
      <c r="S12" s="26"/>
      <c r="T12" s="26"/>
      <c r="U12" s="28"/>
    </row>
    <row r="13" spans="1:21" ht="23.25" customHeight="1" x14ac:dyDescent="0.25">
      <c r="A13" s="29"/>
      <c r="B13" s="56" t="s">
        <v>3</v>
      </c>
      <c r="C13" s="57"/>
      <c r="D13" s="57"/>
      <c r="E13" s="58"/>
      <c r="F13" s="56" t="s">
        <v>6</v>
      </c>
      <c r="G13" s="57"/>
      <c r="H13" s="57"/>
      <c r="I13" s="58"/>
      <c r="J13" s="56" t="s">
        <v>7</v>
      </c>
      <c r="K13" s="57"/>
      <c r="L13" s="57"/>
      <c r="M13" s="58"/>
      <c r="N13" s="56" t="s">
        <v>8</v>
      </c>
      <c r="O13" s="57"/>
      <c r="P13" s="57"/>
      <c r="Q13" s="58"/>
      <c r="R13" s="56" t="s">
        <v>9</v>
      </c>
      <c r="S13" s="57"/>
      <c r="T13" s="57"/>
      <c r="U13" s="58"/>
    </row>
    <row r="14" spans="1:21" ht="23.25" customHeight="1" x14ac:dyDescent="0.25">
      <c r="A14" s="29"/>
      <c r="B14" s="30" t="s">
        <v>20</v>
      </c>
      <c r="C14" s="31" t="s">
        <v>21</v>
      </c>
      <c r="D14" s="31" t="s">
        <v>5</v>
      </c>
      <c r="E14" s="32" t="s">
        <v>4</v>
      </c>
      <c r="F14" s="30" t="s">
        <v>20</v>
      </c>
      <c r="G14" s="31" t="s">
        <v>21</v>
      </c>
      <c r="H14" s="31" t="s">
        <v>5</v>
      </c>
      <c r="I14" s="32" t="s">
        <v>4</v>
      </c>
      <c r="J14" s="30" t="s">
        <v>20</v>
      </c>
      <c r="K14" s="31" t="s">
        <v>21</v>
      </c>
      <c r="L14" s="31" t="s">
        <v>5</v>
      </c>
      <c r="M14" s="32" t="s">
        <v>4</v>
      </c>
      <c r="N14" s="30" t="s">
        <v>20</v>
      </c>
      <c r="O14" s="31" t="s">
        <v>21</v>
      </c>
      <c r="P14" s="31" t="s">
        <v>5</v>
      </c>
      <c r="Q14" s="32" t="s">
        <v>4</v>
      </c>
      <c r="R14" s="30" t="s">
        <v>20</v>
      </c>
      <c r="S14" s="31" t="s">
        <v>21</v>
      </c>
      <c r="T14" s="31" t="s">
        <v>5</v>
      </c>
      <c r="U14" s="32" t="s">
        <v>4</v>
      </c>
    </row>
    <row r="15" spans="1:21" ht="18.75" customHeight="1" x14ac:dyDescent="0.25">
      <c r="A15" s="33" t="s">
        <v>10</v>
      </c>
      <c r="B15" s="34">
        <v>0.35416666666666669</v>
      </c>
      <c r="C15" s="35">
        <v>0.5</v>
      </c>
      <c r="D15" s="36">
        <f>C15-B15</f>
        <v>0.14583333333333331</v>
      </c>
      <c r="E15" s="37">
        <v>1</v>
      </c>
      <c r="F15" s="34">
        <v>0.35416666666666669</v>
      </c>
      <c r="G15" s="35">
        <v>0.5</v>
      </c>
      <c r="H15" s="36">
        <f>G15-F15</f>
        <v>0.14583333333333331</v>
      </c>
      <c r="I15" s="37">
        <v>1</v>
      </c>
      <c r="J15" s="34">
        <v>0.35416666666666669</v>
      </c>
      <c r="K15" s="35">
        <v>0.5</v>
      </c>
      <c r="L15" s="36">
        <f>K15-J15</f>
        <v>0.14583333333333331</v>
      </c>
      <c r="M15" s="37">
        <v>1</v>
      </c>
      <c r="N15" s="34">
        <v>0.35416666666666669</v>
      </c>
      <c r="O15" s="35">
        <v>0.5</v>
      </c>
      <c r="P15" s="36">
        <f>O15-N15</f>
        <v>0.14583333333333331</v>
      </c>
      <c r="Q15" s="37">
        <v>1</v>
      </c>
      <c r="R15" s="34">
        <v>0.35416666666666669</v>
      </c>
      <c r="S15" s="35">
        <v>0.5</v>
      </c>
      <c r="T15" s="36">
        <f>S15-R15</f>
        <v>0.14583333333333331</v>
      </c>
      <c r="U15" s="37">
        <v>1</v>
      </c>
    </row>
    <row r="16" spans="1:21" s="2" customFormat="1" x14ac:dyDescent="0.25">
      <c r="A16" s="33" t="s">
        <v>11</v>
      </c>
      <c r="B16" s="34">
        <v>0.5625</v>
      </c>
      <c r="C16" s="35">
        <v>0.70833333333333337</v>
      </c>
      <c r="D16" s="36">
        <f>C16-B16</f>
        <v>0.14583333333333337</v>
      </c>
      <c r="E16" s="37">
        <v>1</v>
      </c>
      <c r="F16" s="34">
        <v>0.5625</v>
      </c>
      <c r="G16" s="35">
        <v>0.75</v>
      </c>
      <c r="H16" s="36">
        <f>G16-F16</f>
        <v>0.1875</v>
      </c>
      <c r="I16" s="37">
        <v>2</v>
      </c>
      <c r="J16" s="34">
        <v>0.5625</v>
      </c>
      <c r="K16" s="35">
        <v>0.70833333333333337</v>
      </c>
      <c r="L16" s="36">
        <f>K16-J16</f>
        <v>0.14583333333333337</v>
      </c>
      <c r="M16" s="37">
        <v>1</v>
      </c>
      <c r="N16" s="34">
        <v>0.5625</v>
      </c>
      <c r="O16" s="35">
        <v>0.79166666666666663</v>
      </c>
      <c r="P16" s="36">
        <f>O16-N16</f>
        <v>0.22916666666666663</v>
      </c>
      <c r="Q16" s="37">
        <v>1.75</v>
      </c>
      <c r="R16" s="34">
        <v>0.5625</v>
      </c>
      <c r="S16" s="35">
        <v>0.70833333333333337</v>
      </c>
      <c r="T16" s="36">
        <f>S16-R16</f>
        <v>0.14583333333333337</v>
      </c>
      <c r="U16" s="37">
        <v>1</v>
      </c>
    </row>
    <row r="17" spans="1:21" ht="15.75" thickBot="1" x14ac:dyDescent="0.3">
      <c r="A17" s="38" t="s">
        <v>22</v>
      </c>
      <c r="B17" s="59">
        <f>SUM(D15*E15+D16*E16)</f>
        <v>0.29166666666666669</v>
      </c>
      <c r="C17" s="60"/>
      <c r="D17" s="60"/>
      <c r="E17" s="61"/>
      <c r="F17" s="59">
        <f>SUM(H15*I15+H16*I16)</f>
        <v>0.52083333333333326</v>
      </c>
      <c r="G17" s="60"/>
      <c r="H17" s="60"/>
      <c r="I17" s="61"/>
      <c r="J17" s="59">
        <f>SUM(L15*M15+L16*M16)</f>
        <v>0.29166666666666669</v>
      </c>
      <c r="K17" s="60"/>
      <c r="L17" s="60"/>
      <c r="M17" s="61"/>
      <c r="N17" s="59">
        <f>SUM(P15*Q15+P16*Q16)</f>
        <v>0.546875</v>
      </c>
      <c r="O17" s="60"/>
      <c r="P17" s="60"/>
      <c r="Q17" s="61"/>
      <c r="R17" s="59">
        <f>SUM(T15*U15+T16*U16)</f>
        <v>0.29166666666666669</v>
      </c>
      <c r="S17" s="60"/>
      <c r="T17" s="60"/>
      <c r="U17" s="61"/>
    </row>
    <row r="18" spans="1:21" x14ac:dyDescent="0.25">
      <c r="A18" s="39"/>
      <c r="B18" s="39"/>
      <c r="C18" s="39"/>
      <c r="D18" s="39"/>
      <c r="E18" s="40"/>
      <c r="F18" s="41"/>
      <c r="G18" s="41"/>
      <c r="H18" s="41"/>
      <c r="I18" s="40"/>
      <c r="J18" s="41"/>
      <c r="K18" s="41"/>
      <c r="L18" s="41"/>
      <c r="M18" s="40"/>
      <c r="N18" s="41"/>
      <c r="O18" s="41"/>
      <c r="P18" s="41"/>
      <c r="Q18" s="40"/>
      <c r="R18" s="41"/>
      <c r="S18" s="41"/>
      <c r="T18" s="41"/>
      <c r="U18" s="40"/>
    </row>
    <row r="20" spans="1:21" ht="23.25" customHeight="1" x14ac:dyDescent="0.25">
      <c r="A20" s="43" t="s">
        <v>23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</row>
    <row r="21" spans="1:21" ht="15.75" thickBot="1" x14ac:dyDescent="0.3"/>
    <row r="22" spans="1:21" ht="19.5" x14ac:dyDescent="0.3">
      <c r="A22" s="48" t="s">
        <v>17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50"/>
    </row>
    <row r="23" spans="1:21" ht="19.5" x14ac:dyDescent="0.3">
      <c r="A23" s="13"/>
      <c r="B23" s="10"/>
      <c r="C23" s="10"/>
      <c r="D23" s="10"/>
      <c r="E23" s="10"/>
      <c r="F23" s="10"/>
      <c r="G23" s="51" t="s">
        <v>18</v>
      </c>
      <c r="H23" s="51"/>
      <c r="I23" s="51"/>
      <c r="J23" s="52">
        <f>J27*12</f>
        <v>17.5</v>
      </c>
      <c r="K23" s="52"/>
      <c r="L23" s="14" t="s">
        <v>1</v>
      </c>
      <c r="M23" s="15"/>
      <c r="N23" s="16"/>
      <c r="O23" s="16"/>
      <c r="P23" s="16"/>
      <c r="Q23" s="16"/>
      <c r="R23" s="16"/>
      <c r="S23" s="16"/>
      <c r="T23" s="16"/>
      <c r="U23" s="17"/>
    </row>
    <row r="24" spans="1:21" x14ac:dyDescent="0.25">
      <c r="A24" s="18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20"/>
    </row>
    <row r="25" spans="1:21" ht="15.75" x14ac:dyDescent="0.25">
      <c r="A25" s="53" t="s">
        <v>24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5"/>
    </row>
    <row r="26" spans="1:21" ht="15.75" x14ac:dyDescent="0.25">
      <c r="A26" s="21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3"/>
    </row>
    <row r="27" spans="1:21" s="1" customFormat="1" ht="18.75" thickBot="1" x14ac:dyDescent="0.3">
      <c r="A27" s="24"/>
      <c r="B27" s="25"/>
      <c r="C27" s="25"/>
      <c r="D27" s="25"/>
      <c r="E27" s="25"/>
      <c r="F27" s="26"/>
      <c r="G27" s="26"/>
      <c r="H27" s="26"/>
      <c r="I27" s="26"/>
      <c r="J27" s="27">
        <f>B32+F32+J32+N32+R32</f>
        <v>1.4583333333333335</v>
      </c>
      <c r="K27" s="26" t="s">
        <v>2</v>
      </c>
      <c r="L27" s="26"/>
      <c r="M27" s="26"/>
      <c r="N27" s="26"/>
      <c r="O27" s="26"/>
      <c r="P27" s="26"/>
      <c r="Q27" s="26"/>
      <c r="R27" s="26"/>
      <c r="S27" s="26"/>
      <c r="T27" s="26"/>
      <c r="U27" s="28"/>
    </row>
    <row r="28" spans="1:21" ht="23.25" customHeight="1" x14ac:dyDescent="0.25">
      <c r="A28" s="29"/>
      <c r="B28" s="56" t="s">
        <v>3</v>
      </c>
      <c r="C28" s="57"/>
      <c r="D28" s="57"/>
      <c r="E28" s="58"/>
      <c r="F28" s="56" t="s">
        <v>6</v>
      </c>
      <c r="G28" s="57"/>
      <c r="H28" s="57"/>
      <c r="I28" s="58"/>
      <c r="J28" s="56" t="s">
        <v>7</v>
      </c>
      <c r="K28" s="57"/>
      <c r="L28" s="57"/>
      <c r="M28" s="58"/>
      <c r="N28" s="56" t="s">
        <v>8</v>
      </c>
      <c r="O28" s="57"/>
      <c r="P28" s="57"/>
      <c r="Q28" s="58"/>
      <c r="R28" s="56" t="s">
        <v>9</v>
      </c>
      <c r="S28" s="57"/>
      <c r="T28" s="57"/>
      <c r="U28" s="58"/>
    </row>
    <row r="29" spans="1:21" ht="23.25" customHeight="1" x14ac:dyDescent="0.25">
      <c r="A29" s="29"/>
      <c r="B29" s="30" t="s">
        <v>20</v>
      </c>
      <c r="C29" s="31" t="s">
        <v>21</v>
      </c>
      <c r="D29" s="31" t="s">
        <v>5</v>
      </c>
      <c r="E29" s="32" t="s">
        <v>4</v>
      </c>
      <c r="F29" s="30" t="s">
        <v>20</v>
      </c>
      <c r="G29" s="31" t="s">
        <v>21</v>
      </c>
      <c r="H29" s="31" t="s">
        <v>5</v>
      </c>
      <c r="I29" s="32" t="s">
        <v>4</v>
      </c>
      <c r="J29" s="30" t="s">
        <v>20</v>
      </c>
      <c r="K29" s="31" t="s">
        <v>21</v>
      </c>
      <c r="L29" s="31" t="s">
        <v>5</v>
      </c>
      <c r="M29" s="32" t="s">
        <v>4</v>
      </c>
      <c r="N29" s="30" t="s">
        <v>20</v>
      </c>
      <c r="O29" s="31" t="s">
        <v>21</v>
      </c>
      <c r="P29" s="31" t="s">
        <v>5</v>
      </c>
      <c r="Q29" s="32" t="s">
        <v>4</v>
      </c>
      <c r="R29" s="30" t="s">
        <v>20</v>
      </c>
      <c r="S29" s="31" t="s">
        <v>21</v>
      </c>
      <c r="T29" s="31" t="s">
        <v>5</v>
      </c>
      <c r="U29" s="32" t="s">
        <v>4</v>
      </c>
    </row>
    <row r="30" spans="1:21" ht="18.75" customHeight="1" x14ac:dyDescent="0.25">
      <c r="A30" s="33" t="s">
        <v>10</v>
      </c>
      <c r="B30" s="34">
        <v>0.35416666666666669</v>
      </c>
      <c r="C30" s="35">
        <v>0.5</v>
      </c>
      <c r="D30" s="36">
        <f>C30-B30</f>
        <v>0.14583333333333331</v>
      </c>
      <c r="E30" s="37">
        <v>1</v>
      </c>
      <c r="F30" s="34">
        <v>0.35416666666666669</v>
      </c>
      <c r="G30" s="35">
        <v>0.5</v>
      </c>
      <c r="H30" s="36">
        <f>G30-F30</f>
        <v>0.14583333333333331</v>
      </c>
      <c r="I30" s="37">
        <v>1</v>
      </c>
      <c r="J30" s="34">
        <v>0.35416666666666669</v>
      </c>
      <c r="K30" s="35">
        <v>0.5</v>
      </c>
      <c r="L30" s="36">
        <f>K30-J30</f>
        <v>0.14583333333333331</v>
      </c>
      <c r="M30" s="37">
        <v>1</v>
      </c>
      <c r="N30" s="34">
        <v>0.35416666666666669</v>
      </c>
      <c r="O30" s="35">
        <v>0.5</v>
      </c>
      <c r="P30" s="36">
        <f>O30-N30</f>
        <v>0.14583333333333331</v>
      </c>
      <c r="Q30" s="37">
        <v>1</v>
      </c>
      <c r="R30" s="34">
        <v>0.35416666666666669</v>
      </c>
      <c r="S30" s="35">
        <v>0.5</v>
      </c>
      <c r="T30" s="36">
        <f>S30-R30</f>
        <v>0.14583333333333331</v>
      </c>
      <c r="U30" s="37">
        <v>1</v>
      </c>
    </row>
    <row r="31" spans="1:21" s="2" customFormat="1" x14ac:dyDescent="0.25">
      <c r="A31" s="33" t="s">
        <v>11</v>
      </c>
      <c r="B31" s="34">
        <v>0.5625</v>
      </c>
      <c r="C31" s="35">
        <v>0.70833333333333337</v>
      </c>
      <c r="D31" s="36">
        <f>C31-B31</f>
        <v>0.14583333333333337</v>
      </c>
      <c r="E31" s="37">
        <v>1</v>
      </c>
      <c r="F31" s="34">
        <v>0.5625</v>
      </c>
      <c r="G31" s="35">
        <v>0.70833333333333337</v>
      </c>
      <c r="H31" s="36">
        <f>G31-F31</f>
        <v>0.14583333333333337</v>
      </c>
      <c r="I31" s="37">
        <v>1</v>
      </c>
      <c r="J31" s="34">
        <v>0.5625</v>
      </c>
      <c r="K31" s="35">
        <v>0.70833333333333337</v>
      </c>
      <c r="L31" s="36">
        <f>K31-J31</f>
        <v>0.14583333333333337</v>
      </c>
      <c r="M31" s="37">
        <v>1</v>
      </c>
      <c r="N31" s="34">
        <v>0.5625</v>
      </c>
      <c r="O31" s="35">
        <v>0.70833333333333337</v>
      </c>
      <c r="P31" s="36">
        <f>O31-N31</f>
        <v>0.14583333333333337</v>
      </c>
      <c r="Q31" s="37">
        <v>1</v>
      </c>
      <c r="R31" s="34">
        <v>0.5625</v>
      </c>
      <c r="S31" s="35">
        <v>0.70833333333333337</v>
      </c>
      <c r="T31" s="36">
        <f>S31-R31</f>
        <v>0.14583333333333337</v>
      </c>
      <c r="U31" s="37">
        <v>1</v>
      </c>
    </row>
    <row r="32" spans="1:21" ht="15.75" thickBot="1" x14ac:dyDescent="0.3">
      <c r="A32" s="38" t="s">
        <v>22</v>
      </c>
      <c r="B32" s="59">
        <f>SUM(D30*E30+D31*E31)</f>
        <v>0.29166666666666669</v>
      </c>
      <c r="C32" s="60"/>
      <c r="D32" s="60"/>
      <c r="E32" s="61"/>
      <c r="F32" s="59">
        <f>SUM(H30*I30+H31*I31)</f>
        <v>0.29166666666666669</v>
      </c>
      <c r="G32" s="60"/>
      <c r="H32" s="60"/>
      <c r="I32" s="61"/>
      <c r="J32" s="59">
        <f>SUM(L30*M30+L31*M31)</f>
        <v>0.29166666666666669</v>
      </c>
      <c r="K32" s="60"/>
      <c r="L32" s="60"/>
      <c r="M32" s="61"/>
      <c r="N32" s="59">
        <f>SUM(P30*Q30+P31*Q31)</f>
        <v>0.29166666666666669</v>
      </c>
      <c r="O32" s="60"/>
      <c r="P32" s="60"/>
      <c r="Q32" s="61"/>
      <c r="R32" s="59">
        <f>SUM(T30*U30+T31*U31)</f>
        <v>0.29166666666666669</v>
      </c>
      <c r="S32" s="60"/>
      <c r="T32" s="60"/>
      <c r="U32" s="61"/>
    </row>
    <row r="33" spans="1:21" x14ac:dyDescent="0.25">
      <c r="A33" s="39"/>
      <c r="B33" s="39"/>
      <c r="C33" s="39"/>
      <c r="D33" s="39"/>
      <c r="E33" s="40"/>
      <c r="F33" s="41"/>
      <c r="G33" s="41"/>
      <c r="H33" s="41"/>
      <c r="I33" s="40"/>
      <c r="J33" s="41"/>
      <c r="K33" s="41"/>
      <c r="L33" s="41"/>
      <c r="M33" s="40"/>
      <c r="N33" s="41"/>
      <c r="O33" s="41"/>
      <c r="P33" s="41"/>
      <c r="Q33" s="40"/>
      <c r="R33" s="41"/>
      <c r="S33" s="41"/>
      <c r="T33" s="41"/>
      <c r="U33" s="40"/>
    </row>
    <row r="34" spans="1:21" ht="23.25" customHeight="1" x14ac:dyDescent="0.25">
      <c r="A34" s="5"/>
      <c r="B34" s="3"/>
      <c r="C34" s="3"/>
      <c r="D34" s="4"/>
      <c r="E34" s="4"/>
      <c r="F34" s="3"/>
      <c r="G34" s="3"/>
      <c r="H34" s="4"/>
      <c r="I34" s="4"/>
      <c r="J34" s="3"/>
      <c r="K34" s="3"/>
      <c r="L34" s="4"/>
      <c r="M34" s="4"/>
      <c r="N34" s="3"/>
      <c r="O34" s="3"/>
      <c r="P34" s="4"/>
      <c r="Q34" s="4"/>
      <c r="R34" s="3"/>
      <c r="S34" s="3"/>
      <c r="T34" s="4"/>
    </row>
    <row r="36" spans="1:21" ht="18.75" customHeight="1" x14ac:dyDescent="0.25">
      <c r="A36" s="6" t="s">
        <v>12</v>
      </c>
      <c r="B36" s="7"/>
      <c r="C36" s="8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1" x14ac:dyDescent="0.25">
      <c r="A37" s="9" t="s">
        <v>13</v>
      </c>
      <c r="B37" s="7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1" x14ac:dyDescent="0.25">
      <c r="A38" s="6" t="s">
        <v>14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42" spans="1:21" ht="23.25" customHeight="1" x14ac:dyDescent="0.25"/>
    <row r="43" spans="1:21" ht="23.25" customHeight="1" x14ac:dyDescent="0.25"/>
    <row r="44" spans="1:21" ht="18.75" customHeight="1" x14ac:dyDescent="0.25"/>
    <row r="49" ht="23.25" customHeight="1" x14ac:dyDescent="0.25"/>
  </sheetData>
  <mergeCells count="33">
    <mergeCell ref="B32:E32"/>
    <mergeCell ref="F32:I32"/>
    <mergeCell ref="J32:M32"/>
    <mergeCell ref="N32:Q32"/>
    <mergeCell ref="R32:U32"/>
    <mergeCell ref="A25:U25"/>
    <mergeCell ref="B28:E28"/>
    <mergeCell ref="F28:I28"/>
    <mergeCell ref="J28:M28"/>
    <mergeCell ref="N28:Q28"/>
    <mergeCell ref="R28:U28"/>
    <mergeCell ref="J17:M17"/>
    <mergeCell ref="N17:Q17"/>
    <mergeCell ref="R17:U17"/>
    <mergeCell ref="A22:U22"/>
    <mergeCell ref="G23:I23"/>
    <mergeCell ref="J23:K23"/>
    <mergeCell ref="A20:U20"/>
    <mergeCell ref="A1:U1"/>
    <mergeCell ref="A2:U2"/>
    <mergeCell ref="A3:U3"/>
    <mergeCell ref="A5:U5"/>
    <mergeCell ref="A7:U7"/>
    <mergeCell ref="G8:I8"/>
    <mergeCell ref="J8:K8"/>
    <mergeCell ref="A10:U10"/>
    <mergeCell ref="B13:E13"/>
    <mergeCell ref="F13:I13"/>
    <mergeCell ref="J13:M13"/>
    <mergeCell ref="N13:Q13"/>
    <mergeCell ref="R13:U13"/>
    <mergeCell ref="B17:E17"/>
    <mergeCell ref="F17:I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PJ MENDE</vt:lpstr>
    </vt:vector>
  </TitlesOfParts>
  <Company>Ministère de la 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FORMA Yves</dc:creator>
  <cp:lastModifiedBy>LADOUR Vanessa</cp:lastModifiedBy>
  <dcterms:created xsi:type="dcterms:W3CDTF">2020-10-27T09:28:23Z</dcterms:created>
  <dcterms:modified xsi:type="dcterms:W3CDTF">2025-02-20T10:03:53Z</dcterms:modified>
</cp:coreProperties>
</file>