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media/image1.bin" ContentType="image/png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AFFAIRES ME2CO\DOSSIER EN COURS\EC23066-LYON-Création bat inter associatif\2-ME2CO\3-PRO-DCE\2-CCTP\V3.0\"/>
    </mc:Choice>
  </mc:AlternateContent>
  <xr:revisionPtr revIDLastSave="0" documentId="13_ncr:1_{D11B1295-A244-4499-99F2-B45BA7644E51}" xr6:coauthVersionLast="47" xr6:coauthVersionMax="47" xr10:uidLastSave="{00000000-0000-0000-0000-000000000000}"/>
  <bookViews>
    <workbookView xWindow="28680" yWindow="-120" windowWidth="25440" windowHeight="15270" activeTab="1" xr2:uid="{00000000-000D-0000-FFFF-FFFF00000000}"/>
  </bookViews>
  <sheets>
    <sheet name="Lot N°04 Page de garde" sheetId="1" r:id="rId1"/>
    <sheet name="Lot N°04 REVETEMENT DE SOLS SO" sheetId="2" r:id="rId2"/>
  </sheets>
  <definedNames>
    <definedName name="_xlnm.Print_Titles" localSheetId="1">'Lot N°04 REVETEMENT DE SOLS SO'!$1:$2</definedName>
    <definedName name="_xlnm.Print_Area" localSheetId="1">'Lot N°04 REVETEMENT DE SOLS SO'!$A$1:$F$39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2" l="1"/>
  <c r="F10" i="2" s="1"/>
  <c r="F12" i="2" s="1"/>
  <c r="F8" i="2"/>
  <c r="F16" i="2"/>
  <c r="F18" i="2"/>
  <c r="F22" i="2"/>
  <c r="F24" i="2"/>
  <c r="F28" i="2"/>
  <c r="F32" i="2" s="1"/>
  <c r="F30" i="2"/>
  <c r="B37" i="2"/>
  <c r="F36" i="2" l="1"/>
  <c r="F37" i="2" l="1"/>
  <c r="F38" i="2"/>
</calcChain>
</file>

<file path=xl/sharedStrings.xml><?xml version="1.0" encoding="utf-8"?>
<sst xmlns="http://schemas.openxmlformats.org/spreadsheetml/2006/main" count="83" uniqueCount="79">
  <si>
    <t>U</t>
  </si>
  <si>
    <t>Quantité indicative</t>
  </si>
  <si>
    <t>Prix unitaire H.T. en €</t>
  </si>
  <si>
    <t>Total H.T. en €</t>
  </si>
  <si>
    <t>REVETEMENT DE SOLS SOUPLES</t>
  </si>
  <si>
    <t>CH2</t>
  </si>
  <si>
    <t>SOLSO</t>
  </si>
  <si>
    <t>4</t>
  </si>
  <si>
    <t>Description et localisation des ouvrages</t>
  </si>
  <si>
    <t>CH3</t>
  </si>
  <si>
    <t>4.1</t>
  </si>
  <si>
    <t>PREPARATION DES SUPPORTS</t>
  </si>
  <si>
    <t>CH4</t>
  </si>
  <si>
    <t>4.1.1</t>
  </si>
  <si>
    <t>Décapage de sols</t>
  </si>
  <si>
    <t>CH5</t>
  </si>
  <si>
    <t xml:space="preserve">4.1.1 1 </t>
  </si>
  <si>
    <t>Décapage de sols de toutes natures</t>
  </si>
  <si>
    <t>m2</t>
  </si>
  <si>
    <t>ART</t>
  </si>
  <si>
    <t>002-A730</t>
  </si>
  <si>
    <t>4.1.2</t>
  </si>
  <si>
    <t>Ragréage</t>
  </si>
  <si>
    <t>CH5</t>
  </si>
  <si>
    <t xml:space="preserve">4.1.2 1 </t>
  </si>
  <si>
    <t>Ragréage</t>
  </si>
  <si>
    <t>ART</t>
  </si>
  <si>
    <t>P3-SSOUP</t>
  </si>
  <si>
    <t>Total PREPARATION DES SUPPORTS</t>
  </si>
  <si>
    <t>STOT</t>
  </si>
  <si>
    <t>4.2</t>
  </si>
  <si>
    <t>MOQUETTE</t>
  </si>
  <si>
    <t>CH4</t>
  </si>
  <si>
    <t>4.2.1</t>
  </si>
  <si>
    <t>Sol textile</t>
  </si>
  <si>
    <t>CH5</t>
  </si>
  <si>
    <t xml:space="preserve">4.2.1 1 </t>
  </si>
  <si>
    <t>PILOTE² de chez Balsan ou équivalent</t>
  </si>
  <si>
    <t>ART</t>
  </si>
  <si>
    <t>000-H664</t>
  </si>
  <si>
    <t>Total MOQUETTE</t>
  </si>
  <si>
    <t>STOT</t>
  </si>
  <si>
    <t>4.3</t>
  </si>
  <si>
    <t>SOLS PVC HETEROGENE</t>
  </si>
  <si>
    <t>CH4</t>
  </si>
  <si>
    <t>4.3.1</t>
  </si>
  <si>
    <t>Sols PVC acoustiques</t>
  </si>
  <si>
    <t>CH5</t>
  </si>
  <si>
    <t xml:space="preserve">4.3.1 1 </t>
  </si>
  <si>
    <t>Sols PVC en lès U4P3 - 19dB</t>
  </si>
  <si>
    <t>ART</t>
  </si>
  <si>
    <t>U4P3L19</t>
  </si>
  <si>
    <t>Total SOLS PVC HETEROGENE</t>
  </si>
  <si>
    <t>STOT</t>
  </si>
  <si>
    <t>4.4</t>
  </si>
  <si>
    <t>OUVRAGES DE FINITION</t>
  </si>
  <si>
    <t>CH4</t>
  </si>
  <si>
    <t>4.4.1</t>
  </si>
  <si>
    <t>Tapis de sol amovible</t>
  </si>
  <si>
    <t>CH5</t>
  </si>
  <si>
    <t xml:space="preserve">4.4.1 1 </t>
  </si>
  <si>
    <t>Tapis de sol amovible en textile, 220 x120 cm</t>
  </si>
  <si>
    <t>ART</t>
  </si>
  <si>
    <t>000-U886</t>
  </si>
  <si>
    <t>4.4.2</t>
  </si>
  <si>
    <t>Seuil de portes</t>
  </si>
  <si>
    <t>CH5</t>
  </si>
  <si>
    <t xml:space="preserve">4.4.2 1 </t>
  </si>
  <si>
    <t>Seuil collé en aluminium</t>
  </si>
  <si>
    <t>ml</t>
  </si>
  <si>
    <t>ART</t>
  </si>
  <si>
    <t>000-K375</t>
  </si>
  <si>
    <t>Total OUVRAGES DE FINITION</t>
  </si>
  <si>
    <t>STOT</t>
  </si>
  <si>
    <t>TOTHT</t>
  </si>
  <si>
    <t>TVA</t>
  </si>
  <si>
    <t>Montant TTC</t>
  </si>
  <si>
    <t>TOTTTC</t>
  </si>
  <si>
    <t>Montant HT du Lot N°04 REVETEMENT DE SOLS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</si>
</sst>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 ##0;\-#,##0;"/>
    <numFmt numFmtId="166" formatCode="_-* #,##0.00\ [$€-40C]_-;\-* #,##0.00\ [$€-40C]_-;_-* &quot;-&quot;??\ [$€-40C]_-;_-@_-"/>
  </numFmts>
  <fonts count="21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i/>
      <sz val="10"/>
      <color rgb="FF000000"/>
      <name val="Arial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i/>
      <sz val="8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righ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54">
    <xf numFmtId="0" fontId="0" fillId="0" borderId="0" xfId="0"/>
    <xf numFmtId="0" fontId="0" fillId="0" borderId="22" xfId="0" applyBorder="1" applyAlignment="1">
      <alignment horizontal="left" vertical="top" wrapText="1"/>
    </xf>
    <xf numFmtId="0" fontId="0" fillId="0" borderId="20" xfId="0" applyBorder="1" applyAlignment="1">
      <alignment horizontal="center" vertical="top" wrapText="1"/>
    </xf>
    <xf numFmtId="0" fontId="18" fillId="0" borderId="21" xfId="0" applyFont="1" applyBorder="1" applyAlignment="1">
      <alignment horizontal="left" vertical="top" wrapText="1"/>
    </xf>
    <xf numFmtId="0" fontId="18" fillId="0" borderId="21" xfId="0" applyFont="1" applyBorder="1" applyAlignment="1">
      <alignment horizontal="center" vertical="top" wrapText="1"/>
    </xf>
    <xf numFmtId="0" fontId="18" fillId="0" borderId="21" xfId="0" applyFont="1" applyBorder="1" applyAlignment="1">
      <alignment horizontal="right" vertical="top" wrapText="1"/>
    </xf>
    <xf numFmtId="0" fontId="0" fillId="0" borderId="15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" fillId="2" borderId="9" xfId="1" applyFill="1" applyBorder="1">
      <alignment horizontal="left" vertical="top" wrapText="1"/>
    </xf>
    <xf numFmtId="0" fontId="2" fillId="0" borderId="11" xfId="6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2" xfId="1" applyFill="1" applyBorder="1">
      <alignment horizontal="left" vertical="top" wrapText="1"/>
    </xf>
    <xf numFmtId="0" fontId="4" fillId="0" borderId="18" xfId="10" applyBorder="1">
      <alignment horizontal="left" vertical="top" wrapText="1"/>
    </xf>
    <xf numFmtId="0" fontId="1" fillId="2" borderId="17" xfId="1" applyFill="1" applyBorder="1">
      <alignment horizontal="left" vertical="top" wrapText="1"/>
    </xf>
    <xf numFmtId="0" fontId="4" fillId="0" borderId="16" xfId="14" applyBorder="1">
      <alignment horizontal="left" vertical="top" wrapText="1"/>
    </xf>
    <xf numFmtId="0" fontId="1" fillId="2" borderId="15" xfId="1" applyFill="1" applyBorder="1">
      <alignment horizontal="left" vertical="top" wrapText="1"/>
    </xf>
    <xf numFmtId="0" fontId="8" fillId="0" borderId="14" xfId="18" applyBorder="1">
      <alignment horizontal="left" vertical="top" wrapText="1"/>
    </xf>
    <xf numFmtId="0" fontId="1" fillId="0" borderId="9" xfId="1" applyBorder="1">
      <alignment horizontal="left" vertical="top" wrapText="1"/>
    </xf>
    <xf numFmtId="0" fontId="9" fillId="0" borderId="11" xfId="26" applyBorder="1">
      <alignment horizontal="left" vertical="top" wrapText="1"/>
    </xf>
    <xf numFmtId="0" fontId="0" fillId="0" borderId="6" xfId="0" applyBorder="1" applyAlignment="1" applyProtection="1">
      <alignment horizontal="left" vertical="top"/>
      <protection locked="0"/>
    </xf>
    <xf numFmtId="164" fontId="0" fillId="0" borderId="6" xfId="0" applyNumberFormat="1" applyBorder="1" applyAlignment="1" applyProtection="1">
      <alignment horizontal="center" vertical="top" wrapText="1"/>
      <protection locked="0"/>
    </xf>
    <xf numFmtId="0" fontId="8" fillId="0" borderId="11" xfId="18" applyBorder="1">
      <alignment horizontal="left" vertical="top" wrapText="1"/>
    </xf>
    <xf numFmtId="0" fontId="19" fillId="0" borderId="9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0" borderId="9" xfId="17" applyFont="1" applyBorder="1" applyAlignment="1">
      <alignment horizontal="left" vertical="top" wrapText="1"/>
    </xf>
    <xf numFmtId="0" fontId="2" fillId="0" borderId="11" xfId="17" applyBorder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19" fillId="0" borderId="2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165" fontId="0" fillId="0" borderId="6" xfId="0" applyNumberFormat="1" applyBorder="1" applyAlignment="1" applyProtection="1">
      <alignment horizontal="center" vertical="top" wrapText="1"/>
      <protection locked="0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164" fontId="18" fillId="0" borderId="0" xfId="0" applyNumberFormat="1" applyFont="1" applyAlignment="1">
      <alignment horizontal="right" vertical="top" wrapText="1"/>
    </xf>
    <xf numFmtId="165" fontId="20" fillId="2" borderId="0" xfId="0" applyNumberFormat="1" applyFont="1" applyFill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166" fontId="0" fillId="0" borderId="6" xfId="0" applyNumberFormat="1" applyBorder="1" applyAlignment="1">
      <alignment horizontal="left" vertical="top" wrapText="1"/>
    </xf>
    <xf numFmtId="166" fontId="0" fillId="0" borderId="13" xfId="0" applyNumberFormat="1" applyBorder="1" applyAlignment="1">
      <alignment horizontal="left" vertical="top" wrapText="1"/>
    </xf>
    <xf numFmtId="166" fontId="0" fillId="0" borderId="6" xfId="0" applyNumberFormat="1" applyBorder="1" applyAlignment="1" applyProtection="1">
      <alignment horizontal="center" vertical="top" wrapText="1"/>
      <protection locked="0"/>
    </xf>
    <xf numFmtId="166" fontId="0" fillId="0" borderId="13" xfId="0" applyNumberFormat="1" applyBorder="1" applyAlignment="1" applyProtection="1">
      <alignment horizontal="right" vertical="top" wrapText="1"/>
      <protection locked="0"/>
    </xf>
    <xf numFmtId="166" fontId="0" fillId="0" borderId="5" xfId="0" applyNumberFormat="1" applyBorder="1" applyAlignment="1">
      <alignment horizontal="left" vertical="top" wrapText="1"/>
    </xf>
    <xf numFmtId="166" fontId="0" fillId="0" borderId="10" xfId="0" applyNumberFormat="1" applyBorder="1" applyAlignment="1">
      <alignment horizontal="right" vertical="top" wrapText="1"/>
    </xf>
    <xf numFmtId="166" fontId="0" fillId="0" borderId="7" xfId="0" applyNumberFormat="1" applyBorder="1" applyAlignment="1">
      <alignment horizontal="left" vertical="top" wrapText="1"/>
    </xf>
    <xf numFmtId="166" fontId="0" fillId="0" borderId="3" xfId="0" applyNumberFormat="1" applyBorder="1" applyAlignment="1">
      <alignment horizontal="left" vertical="top" wrapText="1"/>
    </xf>
    <xf numFmtId="166" fontId="0" fillId="0" borderId="1" xfId="0" applyNumberFormat="1" applyBorder="1" applyAlignment="1">
      <alignment horizontal="left" vertical="top" wrapText="1"/>
    </xf>
    <xf numFmtId="166" fontId="0" fillId="0" borderId="0" xfId="0" applyNumberFormat="1"/>
    <xf numFmtId="166" fontId="18" fillId="0" borderId="0" xfId="0" applyNumberFormat="1" applyFont="1" applyAlignment="1">
      <alignment horizontal="righ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2160000</xdr:colOff>
      <xdr:row>23</xdr:row>
      <xdr:rowOff>68100</xdr:rowOff>
    </xdr:from>
    <xdr:to>
      <xdr:col>0</xdr:col>
      <xdr:colOff>4608000</xdr:colOff>
      <xdr:row>46</xdr:row>
      <xdr:rowOff>71713</xdr:rowOff>
    </xdr:to>
    <xdr:sp macro="" textlink="">
      <xdr:nvSpPr>
        <xdr:cNvPr id="3" name="Forme1"/>
        <xdr:cNvSpPr/>
      </xdr:nvSpPr>
      <xdr:spPr>
        <a:xfrm>
          <a:off x="2192557" y="4449600"/>
          <a:ext cx="2434383" cy="43851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MAITRE D'OUVRAGE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Université Claude Bernard Lyon 1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Bâtiment Jules-Victoire Daubié 43, boulevard du 11 novembre 1918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69622 VILLEURBANNE Cedex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Architecte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Chaveneau Ohashi Architecte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2 rue Diderot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69001 LYON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ME2CO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208, rue des Cordiers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71000 MACON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B.E.T. Structure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DIDIER PIERRON DPI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1, rue du Docteur Papillon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69100 VILLEURBANNE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756000</xdr:colOff>
      <xdr:row>5</xdr:row>
      <xdr:rowOff>111535</xdr:rowOff>
    </xdr:from>
    <xdr:to>
      <xdr:col>0</xdr:col>
      <xdr:colOff>6012000</xdr:colOff>
      <xdr:row>13</xdr:row>
      <xdr:rowOff>22370</xdr:rowOff>
    </xdr:to>
    <xdr:sp macro="" textlink="">
      <xdr:nvSpPr>
        <xdr:cNvPr id="4" name="Forme2"/>
        <xdr:cNvSpPr/>
      </xdr:nvSpPr>
      <xdr:spPr>
        <a:xfrm>
          <a:off x="757722" y="1064035"/>
          <a:ext cx="5271809" cy="1434835"/>
        </a:xfrm>
        <a:prstGeom prst="rect">
          <a:avLst/>
        </a:prstGeom>
        <a:solidFill>
          <a:srgbClr val="C0C0C0"/>
        </a:solidFill>
        <a:ln w="635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2000" b="1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2400" b="1" i="0">
              <a:solidFill>
                <a:srgbClr val="000000"/>
              </a:solidFill>
              <a:latin typeface="Arial Narrow"/>
            </a:rPr>
            <a:t>Création dun espace inter-associatif sur le site de la Faculté de Médecine Lyon Sud</a:t>
          </a:r>
        </a:p>
        <a:p>
          <a:pPr algn="ctr"/>
          <a:endParaRPr sz="800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1600" b="0" i="0">
              <a:solidFill>
                <a:srgbClr val="000000"/>
              </a:solidFill>
              <a:latin typeface="Arial Narrow"/>
            </a:rPr>
            <a:t>Campus Lyon Sud Charles Mrieux Domaine des HCL CHU Lyon Sud</a:t>
          </a:r>
        </a:p>
        <a:p>
          <a:pPr algn="ctr"/>
          <a:r>
            <a:rPr lang="fr-FR" sz="1600" b="0" i="0">
              <a:solidFill>
                <a:srgbClr val="000000"/>
              </a:solidFill>
              <a:latin typeface="Arial Narrow"/>
            </a:rPr>
            <a:t>69310 PIERRE BENITE</a:t>
          </a:r>
        </a:p>
      </xdr:txBody>
    </xdr:sp>
    <xdr:clientData/>
  </xdr:twoCellAnchor>
  <xdr:twoCellAnchor editAs="absolute">
    <xdr:from>
      <xdr:col>0</xdr:col>
      <xdr:colOff>756000</xdr:colOff>
      <xdr:row>14</xdr:row>
      <xdr:rowOff>170426</xdr:rowOff>
    </xdr:from>
    <xdr:to>
      <xdr:col>0</xdr:col>
      <xdr:colOff>6012000</xdr:colOff>
      <xdr:row>23</xdr:row>
      <xdr:rowOff>51978</xdr:rowOff>
    </xdr:to>
    <xdr:sp macro="" textlink="">
      <xdr:nvSpPr>
        <xdr:cNvPr id="5" name="Forme3"/>
        <xdr:cNvSpPr/>
      </xdr:nvSpPr>
      <xdr:spPr>
        <a:xfrm>
          <a:off x="789965" y="2837426"/>
          <a:ext cx="5239565" cy="159605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800" b="1" i="0">
              <a:solidFill>
                <a:srgbClr val="000000"/>
              </a:solidFill>
              <a:latin typeface="Arial Narrow"/>
            </a:rPr>
            <a:t>D.P.G.F</a:t>
          </a:r>
        </a:p>
        <a:p>
          <a:pPr algn="ctr"/>
          <a:endParaRPr sz="1800" b="1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1800" b="1" i="0">
              <a:solidFill>
                <a:srgbClr val="000000"/>
              </a:solidFill>
              <a:latin typeface="Arial Narrow"/>
            </a:rPr>
            <a:t>PRO/DCE V3</a:t>
          </a:r>
        </a:p>
        <a:p>
          <a:pPr algn="ctr"/>
          <a:endParaRPr sz="2200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1800" b="1" i="1">
              <a:solidFill>
                <a:srgbClr val="000000"/>
              </a:solidFill>
              <a:latin typeface="Arial Narrow"/>
            </a:rPr>
            <a:t>Lot N°04 REVETEMENT DE SOLS SOUPLES</a:t>
          </a:r>
        </a:p>
      </xdr:txBody>
    </xdr:sp>
    <xdr:clientData/>
  </xdr:twoCellAnchor>
  <xdr:twoCellAnchor editAs="absolute">
    <xdr:from>
      <xdr:col>0</xdr:col>
      <xdr:colOff>4320000</xdr:colOff>
      <xdr:row>0</xdr:row>
      <xdr:rowOff>48365</xdr:rowOff>
    </xdr:from>
    <xdr:to>
      <xdr:col>0</xdr:col>
      <xdr:colOff>6624000</xdr:colOff>
      <xdr:row>4</xdr:row>
      <xdr:rowOff>11843</xdr:rowOff>
    </xdr:to>
    <xdr:sp macro="" textlink="">
      <xdr:nvSpPr>
        <xdr:cNvPr id="6" name="Forme4"/>
        <xdr:cNvSpPr/>
      </xdr:nvSpPr>
      <xdr:spPr>
        <a:xfrm>
          <a:off x="4320626" y="48365"/>
          <a:ext cx="2321530" cy="7254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208, rue des Cordiers 71000 MACON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252000</xdr:colOff>
      <xdr:row>0</xdr:row>
      <xdr:rowOff>64487</xdr:rowOff>
    </xdr:from>
    <xdr:to>
      <xdr:col>0</xdr:col>
      <xdr:colOff>1620000</xdr:colOff>
      <xdr:row>4</xdr:row>
      <xdr:rowOff>92452</xdr:rowOff>
    </xdr:to>
    <xdr:pic>
      <xdr:nvPicPr>
        <xdr:cNvPr id="7" name="Forme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4070" y="64487"/>
          <a:ext cx="38" cy="22"/>
        </a:xfrm>
        <a:prstGeom prst="rect">
          <a:avLst/>
        </a:prstGeom>
      </xdr:spPr>
    </xdr:pic>
    <xdr:clientData/>
  </xdr:twoCellAnchor>
  <xdr:twoCellAnchor editAs="absolute">
    <xdr:from>
      <xdr:col>0</xdr:col>
      <xdr:colOff>180000</xdr:colOff>
      <xdr:row>4</xdr:row>
      <xdr:rowOff>124696</xdr:rowOff>
    </xdr:from>
    <xdr:to>
      <xdr:col>0</xdr:col>
      <xdr:colOff>6408000</xdr:colOff>
      <xdr:row>4</xdr:row>
      <xdr:rowOff>124696</xdr:rowOff>
    </xdr:to>
    <xdr:cxnSp macro="">
      <xdr:nvCxnSpPr>
        <xdr:cNvPr id="8" name="Forme6"/>
        <xdr:cNvCxnSpPr/>
      </xdr:nvCxnSpPr>
      <xdr:spPr>
        <a:xfrm>
          <a:off x="193461" y="886696"/>
          <a:ext cx="6239113" cy="0"/>
        </a:xfrm>
        <a:prstGeom prst="line">
          <a:avLst/>
        </a:prstGeom>
        <a:ln w="3175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698750</xdr:colOff>
      <xdr:row>0</xdr:row>
      <xdr:rowOff>442643</xdr:rowOff>
    </xdr:from>
    <xdr:to>
      <xdr:col>4</xdr:col>
      <xdr:colOff>377875</xdr:colOff>
      <xdr:row>0</xdr:row>
      <xdr:rowOff>837861</xdr:rowOff>
    </xdr:to>
    <xdr:sp macro="" textlink="">
      <xdr:nvSpPr>
        <xdr:cNvPr id="3" name="Forme1"/>
        <xdr:cNvSpPr/>
      </xdr:nvSpPr>
      <xdr:spPr>
        <a:xfrm>
          <a:off x="1201461" y="442643"/>
          <a:ext cx="5264296" cy="395217"/>
        </a:xfrm>
        <a:prstGeom prst="rect">
          <a:avLst/>
        </a:prstGeom>
        <a:noFill/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Création dun espace inter-associatif sur le site de la Faculté de Médecine Lyon Sud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Campus Lyon Sud Charles Mrieux Domaine des HCL CHU Lyon Sud69310 PIERRE BENITE</a:t>
          </a:r>
        </a:p>
      </xdr:txBody>
    </xdr:sp>
    <xdr:clientData/>
  </xdr:twoCellAnchor>
  <xdr:twoCellAnchor editAs="absolute">
    <xdr:from>
      <xdr:col>1</xdr:col>
      <xdr:colOff>4199750</xdr:colOff>
      <xdr:row>0</xdr:row>
      <xdr:rowOff>31617</xdr:rowOff>
    </xdr:from>
    <xdr:to>
      <xdr:col>4</xdr:col>
      <xdr:colOff>377875</xdr:colOff>
      <xdr:row>0</xdr:row>
      <xdr:rowOff>442643</xdr:rowOff>
    </xdr:to>
    <xdr:sp macro="" textlink="">
      <xdr:nvSpPr>
        <xdr:cNvPr id="4" name="Forme2"/>
        <xdr:cNvSpPr/>
      </xdr:nvSpPr>
      <xdr:spPr>
        <a:xfrm>
          <a:off x="4710991" y="31617"/>
          <a:ext cx="1754765" cy="411026"/>
        </a:xfrm>
        <a:prstGeom prst="rect">
          <a:avLst/>
        </a:prstGeom>
        <a:noFill/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ctr"/>
          <a:r>
            <a:rPr lang="fr-FR" sz="1000" b="0" i="0">
              <a:solidFill>
                <a:srgbClr val="000000"/>
              </a:solidFill>
              <a:latin typeface="MS Shell Dlg"/>
            </a:rPr>
            <a:t>PRO/DCE V3</a:t>
          </a:r>
        </a:p>
      </xdr:txBody>
    </xdr:sp>
    <xdr:clientData/>
  </xdr:twoCellAnchor>
  <xdr:twoCellAnchor editAs="absolute">
    <xdr:from>
      <xdr:col>1</xdr:col>
      <xdr:colOff>698750</xdr:colOff>
      <xdr:row>0</xdr:row>
      <xdr:rowOff>31617</xdr:rowOff>
    </xdr:from>
    <xdr:to>
      <xdr:col>1</xdr:col>
      <xdr:colOff>4199750</xdr:colOff>
      <xdr:row>0</xdr:row>
      <xdr:rowOff>442643</xdr:rowOff>
    </xdr:to>
    <xdr:sp macro="" textlink="">
      <xdr:nvSpPr>
        <xdr:cNvPr id="5" name="Forme3"/>
        <xdr:cNvSpPr/>
      </xdr:nvSpPr>
      <xdr:spPr>
        <a:xfrm>
          <a:off x="1201461" y="31617"/>
          <a:ext cx="3509530" cy="411026"/>
        </a:xfrm>
        <a:prstGeom prst="rect">
          <a:avLst/>
        </a:prstGeom>
        <a:noFill/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04 - Lot N°04 REVETEMENT DE SOLS SOUPLES</a:t>
          </a:r>
        </a:p>
      </xdr:txBody>
    </xdr:sp>
    <xdr:clientData/>
  </xdr:twoCellAnchor>
  <xdr:twoCellAnchor editAs="absolute">
    <xdr:from>
      <xdr:col>0</xdr:col>
      <xdr:colOff>0</xdr:colOff>
      <xdr:row>0</xdr:row>
      <xdr:rowOff>126470</xdr:rowOff>
    </xdr:from>
    <xdr:to>
      <xdr:col>1</xdr:col>
      <xdr:colOff>662750</xdr:colOff>
      <xdr:row>0</xdr:row>
      <xdr:rowOff>822052</xdr:rowOff>
    </xdr:to>
    <xdr:pic>
      <xdr:nvPicPr>
        <xdr:cNvPr id="6" name="Forme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6470"/>
          <a:ext cx="32" cy="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74FE6-30C3-413F-B99E-8EAA7A58888E}">
  <sheetPr>
    <pageSetUpPr fitToPage="1"/>
  </sheetPr>
  <dimension ref="A1"/>
  <sheetViews>
    <sheetView showGridLines="0" view="pageBreakPreview" zoomScale="60" zoomScaleNormal="100" workbookViewId="0">
      <selection activeCell="G25" sqref="G25"/>
    </sheetView>
  </sheetViews>
  <sheetFormatPr baseColWidth="10" defaultColWidth="10.7109375" defaultRowHeight="15" x14ac:dyDescent="0.25"/>
  <cols>
    <col min="1" max="1" width="99.8554687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227FF2-3888-4437-A337-F1683C1D5447}">
  <sheetPr>
    <pageSetUpPr fitToPage="1"/>
  </sheetPr>
  <dimension ref="A1:ZZ40"/>
  <sheetViews>
    <sheetView showGridLines="0" tabSelected="1" view="pageBreakPreview" zoomScale="60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R18" sqref="R18"/>
    </sheetView>
  </sheetViews>
  <sheetFormatPr baseColWidth="10" defaultColWidth="10.7109375" defaultRowHeight="15" x14ac:dyDescent="0.25"/>
  <cols>
    <col min="1" max="1" width="7.28515625" bestFit="1" customWidth="1"/>
    <col min="2" max="2" width="63" customWidth="1"/>
    <col min="3" max="3" width="7.28515625" customWidth="1"/>
    <col min="4" max="4" width="13.28515625" customWidth="1"/>
    <col min="5" max="5" width="12.140625" customWidth="1"/>
    <col min="6" max="6" width="14.5703125" customWidth="1"/>
    <col min="7" max="7" width="10.7109375" customWidth="1"/>
    <col min="701" max="703" width="10.7109375" customWidth="1"/>
  </cols>
  <sheetData>
    <row r="1" spans="1:702" ht="86.45" customHeight="1" x14ac:dyDescent="0.25">
      <c r="A1" s="40"/>
      <c r="B1" s="41"/>
      <c r="C1" s="41"/>
      <c r="D1" s="41"/>
      <c r="E1" s="41"/>
      <c r="F1" s="42"/>
    </row>
    <row r="2" spans="1:702" ht="45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x14ac:dyDescent="0.25">
      <c r="A3" s="6"/>
      <c r="B3" s="7"/>
      <c r="C3" s="8"/>
      <c r="D3" s="8"/>
      <c r="E3" s="8"/>
      <c r="F3" s="9"/>
    </row>
    <row r="4" spans="1:702" x14ac:dyDescent="0.25">
      <c r="A4" s="10"/>
      <c r="B4" s="11" t="s">
        <v>4</v>
      </c>
      <c r="C4" s="12"/>
      <c r="D4" s="12"/>
      <c r="E4" s="12"/>
      <c r="F4" s="13"/>
      <c r="ZY4" t="s">
        <v>5</v>
      </c>
      <c r="ZZ4" s="14" t="s">
        <v>6</v>
      </c>
    </row>
    <row r="5" spans="1:702" x14ac:dyDescent="0.25">
      <c r="A5" s="15" t="s">
        <v>7</v>
      </c>
      <c r="B5" s="16" t="s">
        <v>8</v>
      </c>
      <c r="C5" s="12"/>
      <c r="D5" s="12"/>
      <c r="E5" s="12"/>
      <c r="F5" s="13"/>
      <c r="ZY5" t="s">
        <v>9</v>
      </c>
      <c r="ZZ5" s="14"/>
    </row>
    <row r="6" spans="1:702" x14ac:dyDescent="0.25">
      <c r="A6" s="17" t="s">
        <v>10</v>
      </c>
      <c r="B6" s="18" t="s">
        <v>11</v>
      </c>
      <c r="C6" s="12"/>
      <c r="D6" s="12"/>
      <c r="E6" s="12"/>
      <c r="F6" s="13"/>
      <c r="ZY6" t="s">
        <v>12</v>
      </c>
      <c r="ZZ6" s="14"/>
    </row>
    <row r="7" spans="1:702" x14ac:dyDescent="0.25">
      <c r="A7" s="19" t="s">
        <v>13</v>
      </c>
      <c r="B7" s="20" t="s">
        <v>14</v>
      </c>
      <c r="C7" s="12"/>
      <c r="D7" s="12"/>
      <c r="E7" s="43"/>
      <c r="F7" s="44"/>
      <c r="ZY7" t="s">
        <v>15</v>
      </c>
      <c r="ZZ7" s="14"/>
    </row>
    <row r="8" spans="1:702" x14ac:dyDescent="0.25">
      <c r="A8" s="21" t="s">
        <v>16</v>
      </c>
      <c r="B8" s="22" t="s">
        <v>17</v>
      </c>
      <c r="C8" s="23" t="s">
        <v>18</v>
      </c>
      <c r="D8" s="24">
        <v>280</v>
      </c>
      <c r="E8" s="45"/>
      <c r="F8" s="46">
        <f>ROUND(D8*E8,2)</f>
        <v>0</v>
      </c>
      <c r="ZY8" t="s">
        <v>19</v>
      </c>
      <c r="ZZ8" s="14" t="s">
        <v>20</v>
      </c>
    </row>
    <row r="9" spans="1:702" x14ac:dyDescent="0.25">
      <c r="A9" s="10" t="s">
        <v>21</v>
      </c>
      <c r="B9" s="25" t="s">
        <v>22</v>
      </c>
      <c r="C9" s="12"/>
      <c r="D9" s="12"/>
      <c r="E9" s="43"/>
      <c r="F9" s="44"/>
      <c r="ZY9" t="s">
        <v>23</v>
      </c>
      <c r="ZZ9" s="14"/>
    </row>
    <row r="10" spans="1:702" x14ac:dyDescent="0.25">
      <c r="A10" s="21" t="s">
        <v>24</v>
      </c>
      <c r="B10" s="22" t="s">
        <v>25</v>
      </c>
      <c r="C10" s="23" t="s">
        <v>18</v>
      </c>
      <c r="D10" s="24">
        <f>D8-43.2</f>
        <v>236.8</v>
      </c>
      <c r="E10" s="45"/>
      <c r="F10" s="46">
        <f>ROUND(D10*E10,2)</f>
        <v>0</v>
      </c>
      <c r="ZY10" t="s">
        <v>26</v>
      </c>
      <c r="ZZ10" s="14" t="s">
        <v>27</v>
      </c>
    </row>
    <row r="11" spans="1:702" x14ac:dyDescent="0.25">
      <c r="A11" s="26"/>
      <c r="B11" s="27"/>
      <c r="C11" s="12"/>
      <c r="D11" s="12"/>
      <c r="E11" s="43"/>
      <c r="F11" s="47"/>
    </row>
    <row r="12" spans="1:702" x14ac:dyDescent="0.25">
      <c r="A12" s="28"/>
      <c r="B12" s="29" t="s">
        <v>28</v>
      </c>
      <c r="C12" s="12"/>
      <c r="D12" s="12"/>
      <c r="E12" s="43"/>
      <c r="F12" s="48">
        <f>SUBTOTAL(109,F7:F11)</f>
        <v>0</v>
      </c>
      <c r="G12" s="30"/>
      <c r="ZY12" t="s">
        <v>29</v>
      </c>
    </row>
    <row r="13" spans="1:702" x14ac:dyDescent="0.25">
      <c r="A13" s="31"/>
      <c r="B13" s="32"/>
      <c r="C13" s="12"/>
      <c r="D13" s="12"/>
      <c r="E13" s="43"/>
      <c r="F13" s="49"/>
    </row>
    <row r="14" spans="1:702" x14ac:dyDescent="0.25">
      <c r="A14" s="17" t="s">
        <v>30</v>
      </c>
      <c r="B14" s="18" t="s">
        <v>31</v>
      </c>
      <c r="C14" s="12"/>
      <c r="D14" s="12"/>
      <c r="E14" s="43"/>
      <c r="F14" s="44"/>
      <c r="ZY14" t="s">
        <v>32</v>
      </c>
      <c r="ZZ14" s="14"/>
    </row>
    <row r="15" spans="1:702" x14ac:dyDescent="0.25">
      <c r="A15" s="19" t="s">
        <v>33</v>
      </c>
      <c r="B15" s="20" t="s">
        <v>34</v>
      </c>
      <c r="C15" s="12"/>
      <c r="D15" s="12"/>
      <c r="E15" s="43"/>
      <c r="F15" s="44"/>
      <c r="ZY15" t="s">
        <v>35</v>
      </c>
      <c r="ZZ15" s="14"/>
    </row>
    <row r="16" spans="1:702" x14ac:dyDescent="0.25">
      <c r="A16" s="21" t="s">
        <v>36</v>
      </c>
      <c r="B16" s="22" t="s">
        <v>37</v>
      </c>
      <c r="C16" s="23" t="s">
        <v>18</v>
      </c>
      <c r="D16" s="24">
        <v>43.2</v>
      </c>
      <c r="E16" s="45"/>
      <c r="F16" s="46">
        <f>ROUND(D16*E16,2)</f>
        <v>0</v>
      </c>
      <c r="ZY16" t="s">
        <v>38</v>
      </c>
      <c r="ZZ16" s="14" t="s">
        <v>39</v>
      </c>
    </row>
    <row r="17" spans="1:702" x14ac:dyDescent="0.25">
      <c r="A17" s="26"/>
      <c r="B17" s="27"/>
      <c r="C17" s="12"/>
      <c r="D17" s="12"/>
      <c r="E17" s="43"/>
      <c r="F17" s="47"/>
    </row>
    <row r="18" spans="1:702" x14ac:dyDescent="0.25">
      <c r="A18" s="28"/>
      <c r="B18" s="29" t="s">
        <v>40</v>
      </c>
      <c r="C18" s="12"/>
      <c r="D18" s="12"/>
      <c r="E18" s="43"/>
      <c r="F18" s="48">
        <f>SUBTOTAL(109,F15:F17)</f>
        <v>0</v>
      </c>
      <c r="G18" s="30"/>
      <c r="ZY18" t="s">
        <v>41</v>
      </c>
    </row>
    <row r="19" spans="1:702" x14ac:dyDescent="0.25">
      <c r="A19" s="31"/>
      <c r="B19" s="32"/>
      <c r="C19" s="12"/>
      <c r="D19" s="12"/>
      <c r="E19" s="43"/>
      <c r="F19" s="49"/>
    </row>
    <row r="20" spans="1:702" x14ac:dyDescent="0.25">
      <c r="A20" s="17" t="s">
        <v>42</v>
      </c>
      <c r="B20" s="18" t="s">
        <v>43</v>
      </c>
      <c r="C20" s="12"/>
      <c r="D20" s="12"/>
      <c r="E20" s="43"/>
      <c r="F20" s="44"/>
      <c r="ZY20" t="s">
        <v>44</v>
      </c>
      <c r="ZZ20" s="14"/>
    </row>
    <row r="21" spans="1:702" x14ac:dyDescent="0.25">
      <c r="A21" s="19" t="s">
        <v>45</v>
      </c>
      <c r="B21" s="20" t="s">
        <v>46</v>
      </c>
      <c r="C21" s="12"/>
      <c r="D21" s="12"/>
      <c r="E21" s="43"/>
      <c r="F21" s="44"/>
      <c r="ZY21" t="s">
        <v>47</v>
      </c>
      <c r="ZZ21" s="14"/>
    </row>
    <row r="22" spans="1:702" x14ac:dyDescent="0.25">
      <c r="A22" s="21" t="s">
        <v>48</v>
      </c>
      <c r="B22" s="22" t="s">
        <v>49</v>
      </c>
      <c r="C22" s="23" t="s">
        <v>18</v>
      </c>
      <c r="D22" s="24">
        <v>236.6</v>
      </c>
      <c r="E22" s="45"/>
      <c r="F22" s="46">
        <f>ROUND(D22*E22,2)</f>
        <v>0</v>
      </c>
      <c r="ZY22" t="s">
        <v>50</v>
      </c>
      <c r="ZZ22" s="14" t="s">
        <v>51</v>
      </c>
    </row>
    <row r="23" spans="1:702" x14ac:dyDescent="0.25">
      <c r="A23" s="26"/>
      <c r="B23" s="27"/>
      <c r="C23" s="12"/>
      <c r="D23" s="12"/>
      <c r="E23" s="43"/>
      <c r="F23" s="47"/>
    </row>
    <row r="24" spans="1:702" x14ac:dyDescent="0.25">
      <c r="A24" s="28"/>
      <c r="B24" s="29" t="s">
        <v>52</v>
      </c>
      <c r="C24" s="12"/>
      <c r="D24" s="12"/>
      <c r="E24" s="43"/>
      <c r="F24" s="48">
        <f>SUBTOTAL(109,F21:F23)</f>
        <v>0</v>
      </c>
      <c r="G24" s="30"/>
      <c r="ZY24" t="s">
        <v>53</v>
      </c>
    </row>
    <row r="25" spans="1:702" x14ac:dyDescent="0.25">
      <c r="A25" s="31"/>
      <c r="B25" s="32"/>
      <c r="C25" s="12"/>
      <c r="D25" s="12"/>
      <c r="E25" s="43"/>
      <c r="F25" s="49"/>
    </row>
    <row r="26" spans="1:702" x14ac:dyDescent="0.25">
      <c r="A26" s="17" t="s">
        <v>54</v>
      </c>
      <c r="B26" s="18" t="s">
        <v>55</v>
      </c>
      <c r="C26" s="12"/>
      <c r="D26" s="12"/>
      <c r="E26" s="43"/>
      <c r="F26" s="44"/>
      <c r="ZY26" t="s">
        <v>56</v>
      </c>
      <c r="ZZ26" s="14"/>
    </row>
    <row r="27" spans="1:702" x14ac:dyDescent="0.25">
      <c r="A27" s="19" t="s">
        <v>57</v>
      </c>
      <c r="B27" s="20" t="s">
        <v>58</v>
      </c>
      <c r="C27" s="12"/>
      <c r="D27" s="12"/>
      <c r="E27" s="43"/>
      <c r="F27" s="44"/>
      <c r="ZY27" t="s">
        <v>59</v>
      </c>
      <c r="ZZ27" s="14"/>
    </row>
    <row r="28" spans="1:702" x14ac:dyDescent="0.25">
      <c r="A28" s="21" t="s">
        <v>60</v>
      </c>
      <c r="B28" s="22" t="s">
        <v>61</v>
      </c>
      <c r="C28" s="23" t="s">
        <v>0</v>
      </c>
      <c r="D28" s="33">
        <v>1</v>
      </c>
      <c r="E28" s="45"/>
      <c r="F28" s="46">
        <f>ROUND(D28*E28,2)</f>
        <v>0</v>
      </c>
      <c r="ZY28" t="s">
        <v>62</v>
      </c>
      <c r="ZZ28" s="14" t="s">
        <v>63</v>
      </c>
    </row>
    <row r="29" spans="1:702" x14ac:dyDescent="0.25">
      <c r="A29" s="10" t="s">
        <v>64</v>
      </c>
      <c r="B29" s="25" t="s">
        <v>65</v>
      </c>
      <c r="C29" s="12"/>
      <c r="D29" s="12"/>
      <c r="E29" s="43"/>
      <c r="F29" s="44"/>
      <c r="ZY29" t="s">
        <v>66</v>
      </c>
      <c r="ZZ29" s="14"/>
    </row>
    <row r="30" spans="1:702" x14ac:dyDescent="0.25">
      <c r="A30" s="21" t="s">
        <v>67</v>
      </c>
      <c r="B30" s="22" t="s">
        <v>68</v>
      </c>
      <c r="C30" s="23" t="s">
        <v>69</v>
      </c>
      <c r="D30" s="24">
        <v>4.3</v>
      </c>
      <c r="E30" s="45"/>
      <c r="F30" s="46">
        <f>ROUND(D30*E30,2)</f>
        <v>0</v>
      </c>
      <c r="ZY30" t="s">
        <v>70</v>
      </c>
      <c r="ZZ30" s="14" t="s">
        <v>71</v>
      </c>
    </row>
    <row r="31" spans="1:702" x14ac:dyDescent="0.25">
      <c r="A31" s="26"/>
      <c r="B31" s="27"/>
      <c r="C31" s="12"/>
      <c r="D31" s="12"/>
      <c r="E31" s="43"/>
      <c r="F31" s="47"/>
    </row>
    <row r="32" spans="1:702" x14ac:dyDescent="0.25">
      <c r="A32" s="28"/>
      <c r="B32" s="29" t="s">
        <v>72</v>
      </c>
      <c r="C32" s="12"/>
      <c r="D32" s="12"/>
      <c r="E32" s="43"/>
      <c r="F32" s="48">
        <f>SUBTOTAL(109,F27:F31)</f>
        <v>0</v>
      </c>
      <c r="G32" s="30"/>
      <c r="ZY32" t="s">
        <v>73</v>
      </c>
    </row>
    <row r="33" spans="1:701" x14ac:dyDescent="0.25">
      <c r="A33" s="26"/>
      <c r="B33" s="27"/>
      <c r="C33" s="12"/>
      <c r="D33" s="12"/>
      <c r="E33" s="43"/>
      <c r="F33" s="49"/>
    </row>
    <row r="34" spans="1:701" x14ac:dyDescent="0.25">
      <c r="A34" s="31"/>
      <c r="B34" s="34"/>
      <c r="C34" s="35"/>
      <c r="D34" s="35"/>
      <c r="E34" s="50"/>
      <c r="F34" s="47"/>
    </row>
    <row r="35" spans="1:701" x14ac:dyDescent="0.25">
      <c r="A35" s="36"/>
      <c r="B35" s="36"/>
      <c r="C35" s="36"/>
      <c r="D35" s="36"/>
      <c r="E35" s="51"/>
      <c r="F35" s="51"/>
    </row>
    <row r="36" spans="1:701" x14ac:dyDescent="0.25">
      <c r="B36" s="37" t="s">
        <v>78</v>
      </c>
      <c r="E36" s="52"/>
      <c r="F36" s="53">
        <f>SUBTOTAL(109,F4:F34)</f>
        <v>0</v>
      </c>
      <c r="ZY36" t="s">
        <v>74</v>
      </c>
    </row>
    <row r="37" spans="1:701" x14ac:dyDescent="0.25">
      <c r="A37" s="39">
        <v>20</v>
      </c>
      <c r="B37" s="37" t="str">
        <f>CONCATENATE("Montant TVA (",A37,"%)")</f>
        <v>Montant TVA (20%)</v>
      </c>
      <c r="E37" s="52"/>
      <c r="F37" s="53">
        <f>(F36*A37)/100</f>
        <v>0</v>
      </c>
      <c r="ZY37" t="s">
        <v>75</v>
      </c>
    </row>
    <row r="38" spans="1:701" x14ac:dyDescent="0.25">
      <c r="B38" s="37" t="s">
        <v>76</v>
      </c>
      <c r="E38" s="52"/>
      <c r="F38" s="53">
        <f>F36+F37</f>
        <v>0</v>
      </c>
      <c r="ZY38" t="s">
        <v>77</v>
      </c>
    </row>
    <row r="39" spans="1:701" x14ac:dyDescent="0.25">
      <c r="F39" s="38"/>
    </row>
    <row r="40" spans="1:701" x14ac:dyDescent="0.25">
      <c r="F40" s="38"/>
    </row>
  </sheetData>
  <mergeCells count="1">
    <mergeCell ref="A1:F1"/>
  </mergeCells>
  <printOptions horizontalCentered="1"/>
  <pageMargins left="0.08" right="0.08" top="0.06" bottom="0.06" header="0.76" footer="0.76"/>
  <pageSetup paperSize="9" scale="8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N°04 Page de garde</vt:lpstr>
      <vt:lpstr>Lot N°04 REVETEMENT DE SOLS SO</vt:lpstr>
      <vt:lpstr>'Lot N°04 REVETEMENT DE SOLS SO'!Impression_des_titres</vt:lpstr>
      <vt:lpstr>'Lot N°04 REVETEMENT DE SOLS SO'!Zone_d_impression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mehdi.abadli</dc:creator>
  <cp:lastModifiedBy>BTP INGENIERIE SOLUTIONS</cp:lastModifiedBy>
  <dcterms:created xsi:type="dcterms:W3CDTF">2025-01-27T14:19:04Z</dcterms:created>
  <dcterms:modified xsi:type="dcterms:W3CDTF">2025-01-27T14:57:43Z</dcterms:modified>
</cp:coreProperties>
</file>