
<file path=[Content_Types].xml><?xml version="1.0" encoding="utf-8"?>
<Types xmlns="http://schemas.openxmlformats.org/package/2006/content-types">
  <Default Extension="bin" ContentType="image/jp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.melay\Desktop\"/>
    </mc:Choice>
  </mc:AlternateContent>
  <xr:revisionPtr revIDLastSave="0" documentId="8_{73F1F3D8-E48E-474B-8579-6E7D6913D916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Lot N°11 Page de garde" sheetId="1" r:id="rId1"/>
    <sheet name="Lot N°11 Électricité CFO-CFA-S" sheetId="2" r:id="rId2"/>
  </sheets>
  <definedNames>
    <definedName name="_xlnm.Print_Titles" localSheetId="1">'Lot N°11 Électricité CFO-CFA-S'!$1:$2</definedName>
    <definedName name="_xlnm.Print_Area" localSheetId="1">'Lot N°11 Électricité CFO-CFA-S'!$A$1:$F$124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F8" i="2" s="1"/>
  <c r="F11" i="2"/>
  <c r="F13" i="2"/>
  <c r="F17" i="2"/>
  <c r="F19" i="2"/>
  <c r="F23" i="2"/>
  <c r="F24" i="2"/>
  <c r="F25" i="2"/>
  <c r="F26" i="2"/>
  <c r="F28" i="2"/>
  <c r="F31" i="2"/>
  <c r="F32" i="2"/>
  <c r="F33" i="2"/>
  <c r="F35" i="2"/>
  <c r="F39" i="2"/>
  <c r="F47" i="2" s="1"/>
  <c r="F41" i="2"/>
  <c r="F42" i="2"/>
  <c r="F43" i="2"/>
  <c r="F44" i="2"/>
  <c r="F45" i="2"/>
  <c r="F51" i="2"/>
  <c r="F52" i="2"/>
  <c r="F53" i="2"/>
  <c r="F54" i="2"/>
  <c r="F55" i="2"/>
  <c r="F57" i="2"/>
  <c r="F59" i="2"/>
  <c r="F60" i="2"/>
  <c r="F61" i="2"/>
  <c r="F63" i="2"/>
  <c r="F67" i="2"/>
  <c r="F68" i="2"/>
  <c r="F69" i="2"/>
  <c r="F70" i="2"/>
  <c r="F72" i="2"/>
  <c r="F76" i="2"/>
  <c r="F78" i="2"/>
  <c r="F81" i="2"/>
  <c r="F83" i="2"/>
  <c r="F87" i="2"/>
  <c r="F90" i="2"/>
  <c r="F99" i="2" s="1"/>
  <c r="F92" i="2"/>
  <c r="F93" i="2"/>
  <c r="F94" i="2"/>
  <c r="F95" i="2"/>
  <c r="F97" i="2"/>
  <c r="F101" i="2"/>
  <c r="F104" i="2"/>
  <c r="F105" i="2"/>
  <c r="F106" i="2"/>
  <c r="F107" i="2"/>
  <c r="F108" i="2"/>
  <c r="F109" i="2"/>
  <c r="F111" i="2"/>
  <c r="F114" i="2"/>
  <c r="F116" i="2"/>
  <c r="B122" i="2"/>
  <c r="F117" i="2" l="1"/>
  <c r="F84" i="2"/>
  <c r="F14" i="2"/>
  <c r="F121" i="2" s="1"/>
  <c r="F122" i="2" l="1"/>
  <c r="F123" i="2" s="1"/>
</calcChain>
</file>

<file path=xl/sharedStrings.xml><?xml version="1.0" encoding="utf-8"?>
<sst xmlns="http://schemas.openxmlformats.org/spreadsheetml/2006/main" count="352" uniqueCount="352">
  <si>
    <t>U</t>
  </si>
  <si>
    <t>Quantités</t>
  </si>
  <si>
    <t>Prix unitaire en €</t>
  </si>
  <si>
    <t>Prix total en €</t>
  </si>
  <si>
    <t>1</t>
  </si>
  <si>
    <t>Dispositions générales</t>
  </si>
  <si>
    <t>CH3</t>
  </si>
  <si>
    <t>1.3</t>
  </si>
  <si>
    <t>Documents à fournir par l'entreprise</t>
  </si>
  <si>
    <t>CH4</t>
  </si>
  <si>
    <t xml:space="preserve">1.3.2 </t>
  </si>
  <si>
    <t>Dossiers des ouvrages exécutés</t>
  </si>
  <si>
    <t>ens</t>
  </si>
  <si>
    <t>ART</t>
  </si>
  <si>
    <t>F01-A056</t>
  </si>
  <si>
    <t>Total Documents à fournir par l'entreprise</t>
  </si>
  <si>
    <t>STOT</t>
  </si>
  <si>
    <t>1.6</t>
  </si>
  <si>
    <t>Essais et réception</t>
  </si>
  <si>
    <t>CH4</t>
  </si>
  <si>
    <t xml:space="preserve">1.6.1 </t>
  </si>
  <si>
    <t>Consuel</t>
  </si>
  <si>
    <t>ens</t>
  </si>
  <si>
    <t>ART</t>
  </si>
  <si>
    <t>F01-A084</t>
  </si>
  <si>
    <t>Total Essais et réception</t>
  </si>
  <si>
    <t>STOT</t>
  </si>
  <si>
    <t>Total Dispositions générales</t>
  </si>
  <si>
    <t>STOT</t>
  </si>
  <si>
    <t>3</t>
  </si>
  <si>
    <t>Principes des installations électriques courants forts</t>
  </si>
  <si>
    <t>CH3</t>
  </si>
  <si>
    <t xml:space="preserve">3.1 </t>
  </si>
  <si>
    <t>Dépose des installations existantes</t>
  </si>
  <si>
    <t>ens</t>
  </si>
  <si>
    <t>ART</t>
  </si>
  <si>
    <t>E01-A002</t>
  </si>
  <si>
    <t>Total Principes des installations électriques courants forts</t>
  </si>
  <si>
    <t>STOT</t>
  </si>
  <si>
    <t>5</t>
  </si>
  <si>
    <t>Description des installations électriques courants forts</t>
  </si>
  <si>
    <t>CH3</t>
  </si>
  <si>
    <t>5.1</t>
  </si>
  <si>
    <t>Installations provisoires de chantier</t>
  </si>
  <si>
    <t>CH4</t>
  </si>
  <si>
    <t xml:space="preserve">5.1.2 </t>
  </si>
  <si>
    <t>Coffret principal de protection de chantier</t>
  </si>
  <si>
    <t>ens</t>
  </si>
  <si>
    <t>ART</t>
  </si>
  <si>
    <t>E01-A026</t>
  </si>
  <si>
    <t xml:space="preserve">5.1.3 </t>
  </si>
  <si>
    <t>Alimentations principales de chantier</t>
  </si>
  <si>
    <t>ens</t>
  </si>
  <si>
    <t>ART</t>
  </si>
  <si>
    <t>E01-A025</t>
  </si>
  <si>
    <t xml:space="preserve">5.1.4 </t>
  </si>
  <si>
    <t>Coffret de chantier</t>
  </si>
  <si>
    <t>ens</t>
  </si>
  <si>
    <t>ART</t>
  </si>
  <si>
    <t>E01-A027</t>
  </si>
  <si>
    <t xml:space="preserve">5.1.5 </t>
  </si>
  <si>
    <t>Éclairage provisoire de chantier</t>
  </si>
  <si>
    <t>ens</t>
  </si>
  <si>
    <t>ART</t>
  </si>
  <si>
    <t>E01-A028</t>
  </si>
  <si>
    <t>Total Installations provisoires de chantier</t>
  </si>
  <si>
    <t>STOT</t>
  </si>
  <si>
    <t>5.2</t>
  </si>
  <si>
    <t>Réseau de terre</t>
  </si>
  <si>
    <t>CH4</t>
  </si>
  <si>
    <t xml:space="preserve">5.2.2 </t>
  </si>
  <si>
    <t>Dérivations secondaires</t>
  </si>
  <si>
    <t>ens</t>
  </si>
  <si>
    <t>ART</t>
  </si>
  <si>
    <t>E01-A035</t>
  </si>
  <si>
    <t xml:space="preserve">5.2.3 </t>
  </si>
  <si>
    <t>Liaison de terre à usage informatique</t>
  </si>
  <si>
    <t>ens</t>
  </si>
  <si>
    <t>ART</t>
  </si>
  <si>
    <t>E01-A036</t>
  </si>
  <si>
    <t xml:space="preserve">5.2.4 </t>
  </si>
  <si>
    <t>Mise à la terre des masses métalliques</t>
  </si>
  <si>
    <t>ens</t>
  </si>
  <si>
    <t>ART</t>
  </si>
  <si>
    <t>E01-A037</t>
  </si>
  <si>
    <t>Total Réseau de terre</t>
  </si>
  <si>
    <t>STOT</t>
  </si>
  <si>
    <t>5.3</t>
  </si>
  <si>
    <t>Distribution électrique</t>
  </si>
  <si>
    <t>CH4</t>
  </si>
  <si>
    <t>5.3.1</t>
  </si>
  <si>
    <t>Armoire divisionnaire principale amphithéâtre</t>
  </si>
  <si>
    <t>CH5</t>
  </si>
  <si>
    <t xml:space="preserve">5.3.1.2 </t>
  </si>
  <si>
    <t>Modification de l'armoire divisionnaire existante</t>
  </si>
  <si>
    <t>ens</t>
  </si>
  <si>
    <t>ART</t>
  </si>
  <si>
    <t>E01-A086</t>
  </si>
  <si>
    <t>5.3.2</t>
  </si>
  <si>
    <t>Canalisations</t>
  </si>
  <si>
    <t>CH5</t>
  </si>
  <si>
    <t xml:space="preserve">5.3.2.3 </t>
  </si>
  <si>
    <t>Alimentation CTA</t>
  </si>
  <si>
    <t>ens</t>
  </si>
  <si>
    <t>ART</t>
  </si>
  <si>
    <t>E04-A049</t>
  </si>
  <si>
    <t xml:space="preserve">5.3.2.4 </t>
  </si>
  <si>
    <t>Alimentation Radiateur électrique</t>
  </si>
  <si>
    <t>ens</t>
  </si>
  <si>
    <t>ART</t>
  </si>
  <si>
    <t>E04-A635</t>
  </si>
  <si>
    <t xml:space="preserve">5.3.2.9 </t>
  </si>
  <si>
    <t>Mise en œuvre</t>
  </si>
  <si>
    <t>ml</t>
  </si>
  <si>
    <t>ART</t>
  </si>
  <si>
    <t>E01-A120</t>
  </si>
  <si>
    <t xml:space="preserve">5.3.2.10 </t>
  </si>
  <si>
    <t>Mise à la terre</t>
  </si>
  <si>
    <t>ens</t>
  </si>
  <si>
    <t>ART</t>
  </si>
  <si>
    <t>E01-A121</t>
  </si>
  <si>
    <t xml:space="preserve">5.3.2.1 </t>
  </si>
  <si>
    <t>Conduits</t>
  </si>
  <si>
    <t>ens</t>
  </si>
  <si>
    <t>ART</t>
  </si>
  <si>
    <t>E01-A122</t>
  </si>
  <si>
    <t>Total Distribution électrique</t>
  </si>
  <si>
    <t>STOT</t>
  </si>
  <si>
    <t>5.4</t>
  </si>
  <si>
    <t>Appareillages</t>
  </si>
  <si>
    <t>CH4</t>
  </si>
  <si>
    <t>5.4.2</t>
  </si>
  <si>
    <t>Définition générale de l'appareillage</t>
  </si>
  <si>
    <t>CH5</t>
  </si>
  <si>
    <t xml:space="preserve">5.4.2.1 </t>
  </si>
  <si>
    <t>Interrupteur simple</t>
  </si>
  <si>
    <t>u</t>
  </si>
  <si>
    <t>ART</t>
  </si>
  <si>
    <t>E04-A267</t>
  </si>
  <si>
    <t xml:space="preserve">5.4.2.2 </t>
  </si>
  <si>
    <t>Bouton poussoir</t>
  </si>
  <si>
    <t>u</t>
  </si>
  <si>
    <t>ART</t>
  </si>
  <si>
    <t>E01-A125</t>
  </si>
  <si>
    <t xml:space="preserve">5.4.2.3 </t>
  </si>
  <si>
    <t>Commande de stores</t>
  </si>
  <si>
    <t>u</t>
  </si>
  <si>
    <t>ART</t>
  </si>
  <si>
    <t>E04-A338</t>
  </si>
  <si>
    <t xml:space="preserve">5.4.2.4 </t>
  </si>
  <si>
    <t>Détecteur de présence 280°</t>
  </si>
  <si>
    <t>U</t>
  </si>
  <si>
    <t>ART</t>
  </si>
  <si>
    <t>E01-A133</t>
  </si>
  <si>
    <t xml:space="preserve">5.4.2.5 </t>
  </si>
  <si>
    <t>Détecteur 360°</t>
  </si>
  <si>
    <t>U</t>
  </si>
  <si>
    <t>ART</t>
  </si>
  <si>
    <t>E04-A816</t>
  </si>
  <si>
    <t>5.4.3</t>
  </si>
  <si>
    <t>Définition des prises de courant</t>
  </si>
  <si>
    <t>CH5</t>
  </si>
  <si>
    <t xml:space="preserve">5.4.3.1 </t>
  </si>
  <si>
    <t>Prise de courant 16A+T</t>
  </si>
  <si>
    <t>u</t>
  </si>
  <si>
    <t>ART</t>
  </si>
  <si>
    <t>E04-A075</t>
  </si>
  <si>
    <t>5.4.4</t>
  </si>
  <si>
    <t>Définition des postes de travail</t>
  </si>
  <si>
    <t>CH5</t>
  </si>
  <si>
    <t xml:space="preserve">5.4.4.1 </t>
  </si>
  <si>
    <t>Poste de travail (4PC + 2RJ45)</t>
  </si>
  <si>
    <t>u</t>
  </si>
  <si>
    <t>ART</t>
  </si>
  <si>
    <t>E01-A138</t>
  </si>
  <si>
    <t xml:space="preserve">5.4.1 </t>
  </si>
  <si>
    <t>Goulottes et plinthes de distribution</t>
  </si>
  <si>
    <t>ens</t>
  </si>
  <si>
    <t>ART</t>
  </si>
  <si>
    <t>E01-A136</t>
  </si>
  <si>
    <t xml:space="preserve">5.4.2 </t>
  </si>
  <si>
    <t>Boites de dérivations</t>
  </si>
  <si>
    <t>ens</t>
  </si>
  <si>
    <t>ART</t>
  </si>
  <si>
    <t>E01-A139</t>
  </si>
  <si>
    <t>Total Appareillages</t>
  </si>
  <si>
    <t>STOT</t>
  </si>
  <si>
    <t>5.5</t>
  </si>
  <si>
    <t>Éclairage artificiel</t>
  </si>
  <si>
    <t>CH4</t>
  </si>
  <si>
    <t>5.5.1</t>
  </si>
  <si>
    <t>Éclairage intérieur</t>
  </si>
  <si>
    <t>CH5</t>
  </si>
  <si>
    <t xml:space="preserve">5.5.1.1 </t>
  </si>
  <si>
    <t>Luminaire Type C1</t>
  </si>
  <si>
    <t>ml</t>
  </si>
  <si>
    <t>ART</t>
  </si>
  <si>
    <t>E04-A410</t>
  </si>
  <si>
    <t xml:space="preserve">5.5.1.2 </t>
  </si>
  <si>
    <t>Luminaire Type E1</t>
  </si>
  <si>
    <t>ens</t>
  </si>
  <si>
    <t>ART</t>
  </si>
  <si>
    <t>E04-A012</t>
  </si>
  <si>
    <t xml:space="preserve">5.5.1.3 </t>
  </si>
  <si>
    <t>Luminaire Type E2</t>
  </si>
  <si>
    <t>ens</t>
  </si>
  <si>
    <t>ART</t>
  </si>
  <si>
    <t>E04-A424</t>
  </si>
  <si>
    <t xml:space="preserve">5.5.1.4 </t>
  </si>
  <si>
    <t>Luminaire Type D1</t>
  </si>
  <si>
    <t>ens</t>
  </si>
  <si>
    <t>ART</t>
  </si>
  <si>
    <t>E04-A013</t>
  </si>
  <si>
    <t>Total Éclairage artificiel</t>
  </si>
  <si>
    <t>STOT</t>
  </si>
  <si>
    <t>5.6</t>
  </si>
  <si>
    <t>Éclairage de sécurité</t>
  </si>
  <si>
    <t>CH4</t>
  </si>
  <si>
    <t>5.6.1</t>
  </si>
  <si>
    <t>Éclairage de sécurité blocs autonome</t>
  </si>
  <si>
    <t>CH5</t>
  </si>
  <si>
    <t xml:space="preserve">5.6.1.1 </t>
  </si>
  <si>
    <t>Éclairage d'évacuation</t>
  </si>
  <si>
    <t>ens</t>
  </si>
  <si>
    <t>ART</t>
  </si>
  <si>
    <t>E01-A160</t>
  </si>
  <si>
    <t>Total Éclairage de sécurité</t>
  </si>
  <si>
    <t>STOT</t>
  </si>
  <si>
    <t>5.7</t>
  </si>
  <si>
    <t>Équipements</t>
  </si>
  <si>
    <t>CH4</t>
  </si>
  <si>
    <t xml:space="preserve">5.7.1 </t>
  </si>
  <si>
    <t>Radiateur électrique</t>
  </si>
  <si>
    <t>U</t>
  </si>
  <si>
    <t>ART</t>
  </si>
  <si>
    <t>F06-A114</t>
  </si>
  <si>
    <t>Total Équipements</t>
  </si>
  <si>
    <t>STOT</t>
  </si>
  <si>
    <t>Total Description des installations électriques courants forts</t>
  </si>
  <si>
    <t>STOT</t>
  </si>
  <si>
    <t>6</t>
  </si>
  <si>
    <t>Description des installations courants faibles</t>
  </si>
  <si>
    <t>CH3</t>
  </si>
  <si>
    <t xml:space="preserve">6.1 </t>
  </si>
  <si>
    <t>Chemins de câbles</t>
  </si>
  <si>
    <t>ml</t>
  </si>
  <si>
    <t>ART</t>
  </si>
  <si>
    <t>E01-A158</t>
  </si>
  <si>
    <t>6.1</t>
  </si>
  <si>
    <t>Infrastructure réseau</t>
  </si>
  <si>
    <t>CH4</t>
  </si>
  <si>
    <t>6.1.2</t>
  </si>
  <si>
    <t>Produits</t>
  </si>
  <si>
    <t>CH5</t>
  </si>
  <si>
    <t xml:space="preserve">6.1.2.2 </t>
  </si>
  <si>
    <t>Distribution horizontale</t>
  </si>
  <si>
    <t>ens</t>
  </si>
  <si>
    <t>ART</t>
  </si>
  <si>
    <t>E01-A184</t>
  </si>
  <si>
    <t>6.1.3</t>
  </si>
  <si>
    <t>Prises de télécommunication (TO)</t>
  </si>
  <si>
    <t>CH5</t>
  </si>
  <si>
    <t xml:space="preserve">6.1.3.1 </t>
  </si>
  <si>
    <t>Connecteurs</t>
  </si>
  <si>
    <t>ens</t>
  </si>
  <si>
    <t>ART</t>
  </si>
  <si>
    <t>E01-A187</t>
  </si>
  <si>
    <t xml:space="preserve">6.1.3.2 </t>
  </si>
  <si>
    <t>Plastrons</t>
  </si>
  <si>
    <t>ens</t>
  </si>
  <si>
    <t>ART</t>
  </si>
  <si>
    <t>E01-A188</t>
  </si>
  <si>
    <t xml:space="preserve">6.1.2 </t>
  </si>
  <si>
    <t>Panneau de brassage modulaires</t>
  </si>
  <si>
    <t>u</t>
  </si>
  <si>
    <t>ART</t>
  </si>
  <si>
    <t>E01-A192</t>
  </si>
  <si>
    <t xml:space="preserve">6.1.3 </t>
  </si>
  <si>
    <t>Cordons de brassage cuivre catégorie 6A</t>
  </si>
  <si>
    <t>ens</t>
  </si>
  <si>
    <t>ART</t>
  </si>
  <si>
    <t>E01-A207</t>
  </si>
  <si>
    <t>6.1.4</t>
  </si>
  <si>
    <t>Recettage des travaux</t>
  </si>
  <si>
    <t>CH5</t>
  </si>
  <si>
    <t xml:space="preserve">6.1.4.1 </t>
  </si>
  <si>
    <t>Essais de recettage</t>
  </si>
  <si>
    <t>ens</t>
  </si>
  <si>
    <t>ART</t>
  </si>
  <si>
    <t>E01-A238</t>
  </si>
  <si>
    <t>Total Infrastructure réseau</t>
  </si>
  <si>
    <t>STOT</t>
  </si>
  <si>
    <t xml:space="preserve">6.2 </t>
  </si>
  <si>
    <t>Prise HDMI</t>
  </si>
  <si>
    <t>u</t>
  </si>
  <si>
    <t>ART</t>
  </si>
  <si>
    <t>E04-A342</t>
  </si>
  <si>
    <t>6.2</t>
  </si>
  <si>
    <t>Sécurité</t>
  </si>
  <si>
    <t>CH4</t>
  </si>
  <si>
    <t>6.2.1</t>
  </si>
  <si>
    <t>Système de sécurité incendie</t>
  </si>
  <si>
    <t>CH5</t>
  </si>
  <si>
    <t xml:space="preserve">6.2.1.5 </t>
  </si>
  <si>
    <t>Déclencheurs manuels</t>
  </si>
  <si>
    <t>u</t>
  </si>
  <si>
    <t>ART</t>
  </si>
  <si>
    <t>E01-A517</t>
  </si>
  <si>
    <t xml:space="preserve">6.2.1.6 </t>
  </si>
  <si>
    <t>Diffuseurs sonores non autonome</t>
  </si>
  <si>
    <t>u</t>
  </si>
  <si>
    <t>ART</t>
  </si>
  <si>
    <t>E01-A518</t>
  </si>
  <si>
    <t xml:space="preserve">6.2.1.5 </t>
  </si>
  <si>
    <t>Câblage et distribution</t>
  </si>
  <si>
    <t>ens</t>
  </si>
  <si>
    <t>ART</t>
  </si>
  <si>
    <t>E01-A521</t>
  </si>
  <si>
    <t xml:space="preserve">6.2.1.6 </t>
  </si>
  <si>
    <t>Mise à jour du dossier d'identité du système de sécurité incendie</t>
  </si>
  <si>
    <t>ens</t>
  </si>
  <si>
    <t>ART</t>
  </si>
  <si>
    <t>E01-A522</t>
  </si>
  <si>
    <t xml:space="preserve">6.2.1.7 </t>
  </si>
  <si>
    <t>Essai et réception de l'installation</t>
  </si>
  <si>
    <t>ens</t>
  </si>
  <si>
    <t>ART</t>
  </si>
  <si>
    <t>E01-A523</t>
  </si>
  <si>
    <t xml:space="preserve">6.2.1.8 </t>
  </si>
  <si>
    <t>Formation du personnel</t>
  </si>
  <si>
    <t>ens</t>
  </si>
  <si>
    <t>ART</t>
  </si>
  <si>
    <t>E01-A524</t>
  </si>
  <si>
    <t>Total Sécurité</t>
  </si>
  <si>
    <t>STOT</t>
  </si>
  <si>
    <t>6.3</t>
  </si>
  <si>
    <t>GTC</t>
  </si>
  <si>
    <t>CH4</t>
  </si>
  <si>
    <t xml:space="preserve">6.3.3 </t>
  </si>
  <si>
    <t>Raccordement sur existant</t>
  </si>
  <si>
    <t>ens</t>
  </si>
  <si>
    <t>ART</t>
  </si>
  <si>
    <t>E04-A341</t>
  </si>
  <si>
    <t>Total GTC</t>
  </si>
  <si>
    <t>STOT</t>
  </si>
  <si>
    <t>Total Description des installations courants faibles</t>
  </si>
  <si>
    <t>STOT</t>
  </si>
  <si>
    <t>Montant HT du Lot N°11 Électricité CFO/CFA/SSI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</si>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</sst>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ED6A4B"/>
      <name val="Open Sans"/>
      <family val="1"/>
    </font>
    <font>
      <sz val="10"/>
      <color rgb="FFED674A"/>
      <name val="Open Sans"/>
      <family val="1"/>
    </font>
    <font>
      <b/>
      <sz val="12"/>
      <color rgb="FF000000"/>
      <name val="Open Sans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10"/>
      <color rgb="FF000000"/>
      <name val="Open Sans"/>
      <family val="1"/>
    </font>
    <font>
      <b/>
      <sz val="10"/>
      <color rgb="FF000000"/>
      <name val="Open Sans"/>
      <family val="1"/>
    </font>
    <font>
      <sz val="9"/>
      <color rgb="FF000000"/>
      <name val="Open Sans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0"/>
      <color rgb="FFED674A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384247"/>
      </top>
      <bottom style="thin">
        <color rgb="FF000000"/>
      </bottom>
      <diagonal/>
    </border>
    <border>
      <left/>
      <right style="hair">
        <color rgb="FF000000"/>
      </right>
      <top style="thin">
        <color rgb="FF384247"/>
      </top>
      <bottom style="thin">
        <color rgb="FF000000"/>
      </bottom>
      <diagonal/>
    </border>
    <border>
      <left/>
      <right style="hair">
        <color rgb="FF384247"/>
      </right>
      <top style="thin">
        <color rgb="FF384247"/>
      </top>
      <bottom style="thin">
        <color rgb="FF384247"/>
      </bottom>
      <diagonal/>
    </border>
    <border>
      <left style="thin">
        <color rgb="FF384247"/>
      </left>
      <right/>
      <top style="thin">
        <color rgb="FF384247"/>
      </top>
      <bottom style="thin">
        <color rgb="FF384247"/>
      </bottom>
      <diagonal/>
    </border>
    <border>
      <left style="thin">
        <color rgb="FF000000"/>
      </left>
      <right/>
      <top style="thin">
        <color rgb="FF000000"/>
      </top>
      <bottom style="thin">
        <color rgb="FF384247"/>
      </bottom>
      <diagonal/>
    </border>
    <border>
      <left/>
      <right style="hair">
        <color rgb="FF000000"/>
      </right>
      <top style="thin">
        <color rgb="FF000000"/>
      </top>
      <bottom style="thin">
        <color rgb="FF384247"/>
      </bottom>
      <diagonal/>
    </border>
    <border>
      <left/>
      <right style="hair">
        <color rgb="FF000000"/>
      </right>
      <top style="thin">
        <color rgb="FF384247"/>
      </top>
      <bottom/>
      <diagonal/>
    </border>
    <border>
      <left style="thin">
        <color rgb="FF000000"/>
      </left>
      <right/>
      <top style="thin">
        <color rgb="FF384247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righ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righ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64">
    <xf numFmtId="0" fontId="0" fillId="0" borderId="0" xfId="0"/>
    <xf numFmtId="0" fontId="0" fillId="0" borderId="30" xfId="0" applyBorder="1" applyAlignment="1">
      <alignment horizontal="left" vertical="top" wrapText="1"/>
    </xf>
    <xf numFmtId="0" fontId="0" fillId="0" borderId="28" xfId="0" applyBorder="1" applyAlignment="1">
      <alignment horizontal="center" vertical="top" wrapText="1"/>
    </xf>
    <xf numFmtId="0" fontId="21" fillId="0" borderId="29" xfId="0" applyFont="1" applyBorder="1" applyAlignment="1">
      <alignment horizontal="left" vertical="top" wrapText="1"/>
    </xf>
    <xf numFmtId="0" fontId="21" fillId="0" borderId="29" xfId="0" applyFont="1" applyBorder="1" applyAlignment="1">
      <alignment horizontal="center" vertical="top" wrapText="1"/>
    </xf>
    <xf numFmtId="0" fontId="21" fillId="0" borderId="29" xfId="0" applyFont="1" applyBorder="1" applyAlignment="1">
      <alignment horizontal="righ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2" borderId="22" xfId="1" applyFill="1" applyBorder="1">
      <alignment horizontal="left" vertical="top" wrapText="1"/>
    </xf>
    <xf numFmtId="0" fontId="4" fillId="0" borderId="21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9" xfId="1" applyFill="1" applyBorder="1">
      <alignment horizontal="left" vertical="top" wrapText="1"/>
    </xf>
    <xf numFmtId="0" fontId="6" fillId="0" borderId="20" xfId="14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11" fillId="0" borderId="9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16" xfId="0" applyNumberFormat="1" applyBorder="1" applyAlignment="1" applyProtection="1">
      <alignment horizontal="right" vertical="top" wrapText="1"/>
      <protection locked="0"/>
    </xf>
    <xf numFmtId="0" fontId="22" fillId="0" borderId="17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17" xfId="17" applyFont="1" applyBorder="1" applyAlignment="1">
      <alignment horizontal="left" vertical="top" wrapText="1"/>
    </xf>
    <xf numFmtId="0" fontId="9" fillId="0" borderId="18" xfId="17" applyBorder="1">
      <alignment horizontal="right" vertical="top" wrapText="1"/>
    </xf>
    <xf numFmtId="164" fontId="0" fillId="0" borderId="16" xfId="0" applyNumberFormat="1" applyBorder="1" applyAlignment="1">
      <alignment horizontal="right" vertical="top" wrapText="1"/>
    </xf>
    <xf numFmtId="0" fontId="22" fillId="0" borderId="5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6" fillId="0" borderId="12" xfId="14" applyBorder="1">
      <alignment horizontal="left" vertical="top" wrapText="1"/>
    </xf>
    <xf numFmtId="0" fontId="1" fillId="0" borderId="5" xfId="17" applyFont="1" applyBorder="1" applyAlignment="1">
      <alignment horizontal="left" vertical="top" wrapText="1"/>
    </xf>
    <xf numFmtId="0" fontId="9" fillId="0" borderId="14" xfId="17" applyBorder="1">
      <alignment horizontal="right" vertical="top" wrapText="1"/>
    </xf>
    <xf numFmtId="164" fontId="0" fillId="0" borderId="3" xfId="0" applyNumberFormat="1" applyBorder="1" applyAlignment="1">
      <alignment horizontal="right" vertical="top" wrapText="1"/>
    </xf>
    <xf numFmtId="0" fontId="23" fillId="0" borderId="13" xfId="13" applyFont="1" applyBorder="1" applyAlignment="1">
      <alignment horizontal="left" vertical="top" wrapText="1"/>
    </xf>
    <xf numFmtId="0" fontId="5" fillId="0" borderId="12" xfId="13" applyBorder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22" fillId="0" borderId="23" xfId="0" applyFont="1" applyBorder="1" applyAlignment="1">
      <alignment horizontal="left" vertical="top" wrapText="1"/>
    </xf>
    <xf numFmtId="0" fontId="1" fillId="0" borderId="26" xfId="1" applyBorder="1">
      <alignment horizontal="left" vertical="top" wrapText="1"/>
    </xf>
    <xf numFmtId="0" fontId="11" fillId="0" borderId="25" xfId="26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17" xfId="1" applyBorder="1">
      <alignment horizontal="left" vertical="top" wrapText="1"/>
    </xf>
    <xf numFmtId="0" fontId="11" fillId="0" borderId="18" xfId="26" applyBorder="1">
      <alignment horizontal="left" vertical="top" wrapText="1"/>
    </xf>
    <xf numFmtId="0" fontId="1" fillId="2" borderId="6" xfId="1" applyFill="1" applyBorder="1">
      <alignment horizontal="left" vertical="top" wrapText="1"/>
    </xf>
    <xf numFmtId="0" fontId="10" fillId="0" borderId="9" xfId="18" applyBorder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10" fillId="0" borderId="18" xfId="18" applyBorder="1">
      <alignment horizontal="left" vertical="top" wrapText="1"/>
    </xf>
    <xf numFmtId="0" fontId="1" fillId="0" borderId="19" xfId="1" applyBorder="1">
      <alignment horizontal="left" vertical="top" wrapText="1"/>
    </xf>
    <xf numFmtId="0" fontId="11" fillId="0" borderId="20" xfId="26" applyBorder="1">
      <alignment horizontal="left" vertical="top" wrapText="1"/>
    </xf>
    <xf numFmtId="0" fontId="1" fillId="0" borderId="5" xfId="1" applyBorder="1">
      <alignment horizontal="left" vertical="top" wrapText="1"/>
    </xf>
    <xf numFmtId="0" fontId="11" fillId="0" borderId="14" xfId="26" applyBorder="1">
      <alignment horizontal="left" vertical="top" wrapText="1"/>
    </xf>
    <xf numFmtId="0" fontId="22" fillId="0" borderId="6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165" fontId="24" fillId="2" borderId="0" xfId="0" applyNumberFormat="1" applyFont="1" applyFill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6624000</xdr:colOff>
      <xdr:row>16</xdr:row>
      <xdr:rowOff>47374</xdr:rowOff>
    </xdr:to>
    <xdr:pic>
      <xdr:nvPicPr>
        <xdr:cNvPr id="3" name="Forme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2" y="0"/>
          <a:ext cx="184" cy="86"/>
        </a:xfrm>
        <a:prstGeom prst="rect">
          <a:avLst/>
        </a:prstGeom>
      </xdr:spPr>
    </xdr:pic>
    <xdr:clientData/>
  </xdr:twoCellAnchor>
  <xdr:twoCellAnchor editAs="absolute">
    <xdr:from>
      <xdr:col>0</xdr:col>
      <xdr:colOff>1512000</xdr:colOff>
      <xdr:row>9</xdr:row>
      <xdr:rowOff>155622</xdr:rowOff>
    </xdr:from>
    <xdr:to>
      <xdr:col>0</xdr:col>
      <xdr:colOff>5112000</xdr:colOff>
      <xdr:row>21</xdr:row>
      <xdr:rowOff>78300</xdr:rowOff>
    </xdr:to>
    <xdr:sp macro="" textlink="">
      <xdr:nvSpPr>
        <xdr:cNvPr id="4" name="Forme2"/>
        <xdr:cNvSpPr/>
      </xdr:nvSpPr>
      <xdr:spPr>
        <a:xfrm>
          <a:off x="1531565" y="1870122"/>
          <a:ext cx="3595148" cy="22086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000" b="0" i="0" u="sng">
              <a:solidFill>
                <a:srgbClr val="000000"/>
              </a:solidFill>
              <a:latin typeface="Open Sans Semibold"/>
            </a:rPr>
            <a:t>MAITRE D'OUVRAGE</a:t>
          </a:r>
          <a:r>
            <a:rPr lang="fr-FR" sz="1000" b="0" i="0">
              <a:solidFill>
                <a:srgbClr val="000000"/>
              </a:solidFill>
              <a:latin typeface="Open Sans Semibold"/>
            </a:rPr>
            <a:t>:</a:t>
          </a:r>
        </a:p>
        <a:p>
          <a:pPr algn="ctr"/>
          <a:endParaRPr sz="800">
            <a:solidFill>
              <a:srgbClr val="000000"/>
            </a:solidFill>
            <a:latin typeface="Open Sans Semibold"/>
          </a:endParaRPr>
        </a:p>
        <a:p>
          <a:pPr algn="ctr"/>
          <a:endParaRPr sz="800">
            <a:solidFill>
              <a:srgbClr val="000000"/>
            </a:solidFill>
            <a:latin typeface="Open Sans Semibold"/>
          </a:endParaRPr>
        </a:p>
        <a:p>
          <a:pPr algn="ctr"/>
          <a:endParaRPr sz="800">
            <a:solidFill>
              <a:srgbClr val="000000"/>
            </a:solidFill>
            <a:latin typeface="Open Sans Semibold"/>
          </a:endParaRPr>
        </a:p>
        <a:p>
          <a:pPr algn="ctr"/>
          <a:endParaRPr sz="800">
            <a:solidFill>
              <a:srgbClr val="000000"/>
            </a:solidFill>
            <a:latin typeface="Open Sans Semibold"/>
          </a:endParaRPr>
        </a:p>
        <a:p>
          <a:pPr algn="ctr"/>
          <a:endParaRPr sz="800">
            <a:solidFill>
              <a:srgbClr val="000000"/>
            </a:solidFill>
            <a:latin typeface="Open Sans Semibold"/>
          </a:endParaRPr>
        </a:p>
        <a:p>
          <a:pPr algn="ctr"/>
          <a:endParaRPr sz="800">
            <a:solidFill>
              <a:srgbClr val="000000"/>
            </a:solidFill>
            <a:latin typeface="Open Sans Semibold"/>
          </a:endParaRPr>
        </a:p>
        <a:p>
          <a:pPr algn="ctr"/>
          <a:endParaRPr sz="800">
            <a:solidFill>
              <a:srgbClr val="000000"/>
            </a:solidFill>
            <a:latin typeface="Open Sans Semibold"/>
          </a:endParaRPr>
        </a:p>
        <a:p>
          <a:pPr algn="ctr"/>
          <a:endParaRPr sz="800">
            <a:solidFill>
              <a:srgbClr val="000000"/>
            </a:solidFill>
            <a:latin typeface="Open Sans Semibold"/>
          </a:endParaRPr>
        </a:p>
        <a:p>
          <a:pPr algn="ctr"/>
          <a:endParaRPr sz="800">
            <a:solidFill>
              <a:srgbClr val="000000"/>
            </a:solidFill>
            <a:latin typeface="Open Sans Semibold"/>
          </a:endParaRPr>
        </a:p>
        <a:p>
          <a:pPr algn="ctr"/>
          <a:endParaRPr sz="800">
            <a:solidFill>
              <a:srgbClr val="000000"/>
            </a:solidFill>
            <a:latin typeface="Open Sans Semibold"/>
          </a:endParaRPr>
        </a:p>
        <a:p>
          <a:pPr algn="ctr"/>
          <a:endParaRPr sz="800">
            <a:solidFill>
              <a:srgbClr val="000000"/>
            </a:solidFill>
            <a:latin typeface="Open Sans Semibold"/>
          </a:endParaRPr>
        </a:p>
        <a:p>
          <a:pPr algn="ctr"/>
          <a:endParaRPr sz="800">
            <a:solidFill>
              <a:srgbClr val="000000"/>
            </a:solidFill>
            <a:latin typeface="Open Sans Semibold"/>
          </a:endParaRPr>
        </a:p>
        <a:p>
          <a:pPr algn="ctr"/>
          <a:endParaRPr sz="1400">
            <a:solidFill>
              <a:srgbClr val="000000"/>
            </a:solidFill>
            <a:latin typeface="Open Sans"/>
          </a:endParaRPr>
        </a:p>
        <a:p>
          <a:pPr algn="ctr"/>
          <a:endParaRPr sz="1400">
            <a:solidFill>
              <a:srgbClr val="000000"/>
            </a:solidFill>
            <a:latin typeface="Open Sans"/>
          </a:endParaRPr>
        </a:p>
        <a:p>
          <a:pPr algn="ctr"/>
          <a:r>
            <a:rPr lang="fr-FR" sz="1400" b="0" i="0">
              <a:solidFill>
                <a:srgbClr val="000000"/>
              </a:solidFill>
              <a:latin typeface="Open Sans"/>
            </a:rPr>
            <a:t> </a:t>
          </a:r>
        </a:p>
      </xdr:txBody>
    </xdr:sp>
    <xdr:clientData/>
  </xdr:twoCellAnchor>
  <xdr:twoCellAnchor editAs="absolute">
    <xdr:from>
      <xdr:col>0</xdr:col>
      <xdr:colOff>612000</xdr:colOff>
      <xdr:row>21</xdr:row>
      <xdr:rowOff>158909</xdr:rowOff>
    </xdr:from>
    <xdr:to>
      <xdr:col>0</xdr:col>
      <xdr:colOff>5976000</xdr:colOff>
      <xdr:row>26</xdr:row>
      <xdr:rowOff>60861</xdr:rowOff>
    </xdr:to>
    <xdr:sp macro="" textlink="">
      <xdr:nvSpPr>
        <xdr:cNvPr id="5" name="Forme3"/>
        <xdr:cNvSpPr/>
      </xdr:nvSpPr>
      <xdr:spPr>
        <a:xfrm>
          <a:off x="644870" y="4159409"/>
          <a:ext cx="5336296" cy="854452"/>
        </a:xfrm>
        <a:prstGeom prst="rect">
          <a:avLst/>
        </a:prstGeom>
        <a:noFill/>
        <a:ln w="3175">
          <a:solidFill>
            <a:srgbClr val="ED6A4B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800" b="0" i="0">
              <a:solidFill>
                <a:srgbClr val="ED6A4B"/>
              </a:solidFill>
              <a:latin typeface="Open Sans Semibold"/>
            </a:rPr>
            <a:t>UCBL Lyon-Sud - Cration d'un espace inter-associatif</a:t>
          </a:r>
        </a:p>
      </xdr:txBody>
    </xdr:sp>
    <xdr:clientData/>
  </xdr:twoCellAnchor>
  <xdr:twoCellAnchor editAs="absolute">
    <xdr:from>
      <xdr:col>0</xdr:col>
      <xdr:colOff>504000</xdr:colOff>
      <xdr:row>28</xdr:row>
      <xdr:rowOff>179635</xdr:rowOff>
    </xdr:from>
    <xdr:to>
      <xdr:col>0</xdr:col>
      <xdr:colOff>6084000</xdr:colOff>
      <xdr:row>32</xdr:row>
      <xdr:rowOff>62504</xdr:rowOff>
    </xdr:to>
    <xdr:sp macro="" textlink="">
      <xdr:nvSpPr>
        <xdr:cNvPr id="6" name="Forme4"/>
        <xdr:cNvSpPr/>
      </xdr:nvSpPr>
      <xdr:spPr>
        <a:xfrm>
          <a:off x="532017" y="5513635"/>
          <a:ext cx="5562000" cy="6448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0" i="0">
              <a:solidFill>
                <a:srgbClr val="000000"/>
              </a:solidFill>
              <a:latin typeface="Open Sans"/>
            </a:rPr>
            <a:t>PRO</a:t>
          </a:r>
        </a:p>
        <a:p>
          <a:pPr algn="ctr"/>
          <a:endParaRPr sz="1600">
            <a:solidFill>
              <a:srgbClr val="000000"/>
            </a:solidFill>
            <a:latin typeface="Open Sans"/>
          </a:endParaRPr>
        </a:p>
      </xdr:txBody>
    </xdr:sp>
    <xdr:clientData/>
  </xdr:twoCellAnchor>
  <xdr:twoCellAnchor editAs="absolute">
    <xdr:from>
      <xdr:col>0</xdr:col>
      <xdr:colOff>2196000</xdr:colOff>
      <xdr:row>37</xdr:row>
      <xdr:rowOff>190161</xdr:rowOff>
    </xdr:from>
    <xdr:to>
      <xdr:col>0</xdr:col>
      <xdr:colOff>4284000</xdr:colOff>
      <xdr:row>44</xdr:row>
      <xdr:rowOff>98035</xdr:rowOff>
    </xdr:to>
    <xdr:pic>
      <xdr:nvPicPr>
        <xdr:cNvPr id="7" name="Forme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4800" y="7238661"/>
          <a:ext cx="57" cy="34"/>
        </a:xfrm>
        <a:prstGeom prst="rect">
          <a:avLst/>
        </a:prstGeom>
      </xdr:spPr>
    </xdr:pic>
    <xdr:clientData/>
  </xdr:twoCellAnchor>
  <xdr:twoCellAnchor editAs="absolute">
    <xdr:from>
      <xdr:col>0</xdr:col>
      <xdr:colOff>1188000</xdr:colOff>
      <xdr:row>47</xdr:row>
      <xdr:rowOff>106917</xdr:rowOff>
    </xdr:from>
    <xdr:to>
      <xdr:col>0</xdr:col>
      <xdr:colOff>5220000</xdr:colOff>
      <xdr:row>48</xdr:row>
      <xdr:rowOff>190487</xdr:rowOff>
    </xdr:to>
    <xdr:sp macro="" textlink="">
      <xdr:nvSpPr>
        <xdr:cNvPr id="8" name="Forme6"/>
        <xdr:cNvSpPr/>
      </xdr:nvSpPr>
      <xdr:spPr>
        <a:xfrm>
          <a:off x="1193009" y="9060417"/>
          <a:ext cx="4030435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</xdr:colOff>
      <xdr:row>0</xdr:row>
      <xdr:rowOff>30522</xdr:rowOff>
    </xdr:from>
    <xdr:to>
      <xdr:col>1</xdr:col>
      <xdr:colOff>3098100</xdr:colOff>
      <xdr:row>0</xdr:row>
      <xdr:rowOff>396783</xdr:rowOff>
    </xdr:to>
    <xdr:sp macro="" textlink="">
      <xdr:nvSpPr>
        <xdr:cNvPr id="3" name="Forme1"/>
        <xdr:cNvSpPr/>
      </xdr:nvSpPr>
      <xdr:spPr>
        <a:xfrm>
          <a:off x="38100" y="30522"/>
          <a:ext cx="3707700" cy="36626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endParaRPr sz="1100">
            <a:solidFill>
              <a:srgbClr val="000000"/>
            </a:solidFill>
            <a:latin typeface="Calibri"/>
          </a:endParaRPr>
        </a:p>
        <a:p>
          <a:pPr algn="l"/>
          <a:r>
            <a:rPr lang="fr-FR" sz="1100" b="0" i="0">
              <a:solidFill>
                <a:srgbClr val="000000"/>
              </a:solidFill>
              <a:latin typeface="Calibri"/>
            </a:rPr>
            <a:t>UCBL Lyon-Sud - Création d'un espace inter-associatif</a:t>
          </a:r>
        </a:p>
      </xdr:txBody>
    </xdr:sp>
    <xdr:clientData/>
  </xdr:twoCellAnchor>
  <xdr:twoCellAnchor editAs="absolute">
    <xdr:from>
      <xdr:col>1</xdr:col>
      <xdr:colOff>3060000</xdr:colOff>
      <xdr:row>0</xdr:row>
      <xdr:rowOff>30522</xdr:rowOff>
    </xdr:from>
    <xdr:to>
      <xdr:col>5</xdr:col>
      <xdr:colOff>756000</xdr:colOff>
      <xdr:row>0</xdr:row>
      <xdr:rowOff>396783</xdr:rowOff>
    </xdr:to>
    <xdr:sp macro="" textlink="">
      <xdr:nvSpPr>
        <xdr:cNvPr id="4" name="Forme2"/>
        <xdr:cNvSpPr/>
      </xdr:nvSpPr>
      <xdr:spPr>
        <a:xfrm>
          <a:off x="3723652" y="30522"/>
          <a:ext cx="2563826" cy="36626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1100" b="0" i="0">
              <a:solidFill>
                <a:srgbClr val="000000"/>
              </a:solidFill>
              <a:latin typeface="Calibri"/>
            </a:rPr>
            <a:t>DCE / Lot N°11 Électricité CFO/CFA/SSI</a:t>
          </a:r>
        </a:p>
        <a:p>
          <a:pPr algn="r"/>
          <a:r>
            <a:rPr lang="fr-FR" sz="1100" b="0" i="0">
              <a:solidFill>
                <a:srgbClr val="000000"/>
              </a:solidFill>
              <a:latin typeface="Calibri"/>
            </a:rPr>
            <a:t>janvier 2025 / Indice 0</a:t>
          </a:r>
        </a:p>
        <a:p>
          <a:pPr algn="r"/>
          <a:endParaRPr sz="11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38100</xdr:colOff>
      <xdr:row>0</xdr:row>
      <xdr:rowOff>442565</xdr:rowOff>
    </xdr:from>
    <xdr:to>
      <xdr:col>5</xdr:col>
      <xdr:colOff>794100</xdr:colOff>
      <xdr:row>0</xdr:row>
      <xdr:rowOff>442565</xdr:rowOff>
    </xdr:to>
    <xdr:cxnSp macro="">
      <xdr:nvCxnSpPr>
        <xdr:cNvPr id="5" name="Forme3"/>
        <xdr:cNvCxnSpPr/>
      </xdr:nvCxnSpPr>
      <xdr:spPr>
        <a:xfrm>
          <a:off x="38100" y="442565"/>
          <a:ext cx="6261450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C9E4A-62E0-4C8E-A384-CD4C2CA269BB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D2950-2C2A-4A94-B30B-93663636020A}">
  <sheetPr>
    <pageSetUpPr fitToPage="1"/>
  </sheetPr>
  <dimension ref="A1:ZZ125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9" sqref="B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61"/>
      <c r="B1" s="62"/>
      <c r="C1" s="62"/>
      <c r="D1" s="62"/>
      <c r="E1" s="62"/>
      <c r="F1" s="63"/>
    </row>
    <row r="2" spans="1:702" ht="45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21" x14ac:dyDescent="0.25">
      <c r="A4" s="10" t="s">
        <v>4</v>
      </c>
      <c r="B4" s="11" t="s">
        <v>5</v>
      </c>
      <c r="C4" s="12"/>
      <c r="D4" s="12"/>
      <c r="E4" s="12"/>
      <c r="F4" s="13"/>
      <c r="ZY4" t="s">
        <v>6</v>
      </c>
      <c r="ZZ4" s="14"/>
    </row>
    <row r="5" spans="1:702" ht="18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9" t="s">
        <v>12</v>
      </c>
      <c r="D6" s="20">
        <v>1</v>
      </c>
      <c r="E6" s="21"/>
      <c r="F6" s="22">
        <f>ROUND(D6*E6,2)</f>
        <v>0</v>
      </c>
      <c r="ZY6" t="s">
        <v>13</v>
      </c>
      <c r="ZZ6" s="14" t="s">
        <v>14</v>
      </c>
    </row>
    <row r="7" spans="1:702" x14ac:dyDescent="0.25">
      <c r="A7" s="23"/>
      <c r="B7" s="24"/>
      <c r="C7" s="12"/>
      <c r="D7" s="12"/>
      <c r="E7" s="12"/>
      <c r="F7" s="13"/>
    </row>
    <row r="8" spans="1:702" x14ac:dyDescent="0.25">
      <c r="A8" s="25"/>
      <c r="B8" s="26" t="s">
        <v>15</v>
      </c>
      <c r="C8" s="12"/>
      <c r="D8" s="12"/>
      <c r="E8" s="12"/>
      <c r="F8" s="27">
        <f>SUBTOTAL(109,F6:F7)</f>
        <v>0</v>
      </c>
      <c r="ZY8" t="s">
        <v>16</v>
      </c>
    </row>
    <row r="9" spans="1:702" x14ac:dyDescent="0.25">
      <c r="A9" s="28"/>
      <c r="B9" s="29"/>
      <c r="C9" s="12"/>
      <c r="D9" s="12"/>
      <c r="E9" s="12"/>
      <c r="F9" s="13"/>
    </row>
    <row r="10" spans="1:702" ht="18" x14ac:dyDescent="0.25">
      <c r="A10" s="30" t="s">
        <v>17</v>
      </c>
      <c r="B10" s="31" t="s">
        <v>18</v>
      </c>
      <c r="C10" s="12"/>
      <c r="D10" s="12"/>
      <c r="E10" s="12"/>
      <c r="F10" s="13"/>
      <c r="ZY10" t="s">
        <v>19</v>
      </c>
      <c r="ZZ10" s="14"/>
    </row>
    <row r="11" spans="1:702" x14ac:dyDescent="0.25">
      <c r="A11" s="17" t="s">
        <v>20</v>
      </c>
      <c r="B11" s="18" t="s">
        <v>21</v>
      </c>
      <c r="C11" s="19" t="s">
        <v>22</v>
      </c>
      <c r="D11" s="20">
        <v>1</v>
      </c>
      <c r="E11" s="21"/>
      <c r="F11" s="22">
        <f>ROUND(D11*E11,2)</f>
        <v>0</v>
      </c>
      <c r="ZY11" t="s">
        <v>23</v>
      </c>
      <c r="ZZ11" s="14" t="s">
        <v>24</v>
      </c>
    </row>
    <row r="12" spans="1:702" x14ac:dyDescent="0.25">
      <c r="A12" s="23"/>
      <c r="B12" s="24"/>
      <c r="C12" s="12"/>
      <c r="D12" s="12"/>
      <c r="E12" s="12"/>
      <c r="F12" s="13"/>
    </row>
    <row r="13" spans="1:702" x14ac:dyDescent="0.25">
      <c r="A13" s="32"/>
      <c r="B13" s="33" t="s">
        <v>25</v>
      </c>
      <c r="C13" s="12"/>
      <c r="D13" s="12"/>
      <c r="E13" s="12"/>
      <c r="F13" s="34">
        <f>SUBTOTAL(109,F11:F12)</f>
        <v>0</v>
      </c>
      <c r="ZY13" t="s">
        <v>26</v>
      </c>
    </row>
    <row r="14" spans="1:702" x14ac:dyDescent="0.25">
      <c r="A14" s="35"/>
      <c r="B14" s="36" t="s">
        <v>27</v>
      </c>
      <c r="C14" s="12"/>
      <c r="D14" s="12"/>
      <c r="E14" s="12"/>
      <c r="F14" s="37">
        <f>SUBTOTAL(109,F5:F13)</f>
        <v>0</v>
      </c>
      <c r="G14" s="38"/>
      <c r="ZY14" t="s">
        <v>28</v>
      </c>
    </row>
    <row r="15" spans="1:702" x14ac:dyDescent="0.25">
      <c r="A15" s="39"/>
      <c r="B15" s="7"/>
      <c r="C15" s="12"/>
      <c r="D15" s="12"/>
      <c r="E15" s="12"/>
      <c r="F15" s="9"/>
    </row>
    <row r="16" spans="1:702" ht="42" x14ac:dyDescent="0.25">
      <c r="A16" s="10" t="s">
        <v>29</v>
      </c>
      <c r="B16" s="11" t="s">
        <v>30</v>
      </c>
      <c r="C16" s="12"/>
      <c r="D16" s="12"/>
      <c r="E16" s="12"/>
      <c r="F16" s="13"/>
      <c r="ZY16" t="s">
        <v>31</v>
      </c>
      <c r="ZZ16" s="14"/>
    </row>
    <row r="17" spans="1:702" x14ac:dyDescent="0.25">
      <c r="A17" s="40" t="s">
        <v>32</v>
      </c>
      <c r="B17" s="41" t="s">
        <v>33</v>
      </c>
      <c r="C17" s="19" t="s">
        <v>34</v>
      </c>
      <c r="D17" s="20">
        <v>1</v>
      </c>
      <c r="E17" s="21"/>
      <c r="F17" s="22">
        <f>ROUND(D17*E17,2)</f>
        <v>0</v>
      </c>
      <c r="ZY17" t="s">
        <v>35</v>
      </c>
      <c r="ZZ17" s="14" t="s">
        <v>36</v>
      </c>
    </row>
    <row r="18" spans="1:702" x14ac:dyDescent="0.25">
      <c r="A18" s="28"/>
      <c r="B18" s="29"/>
      <c r="C18" s="12"/>
      <c r="D18" s="12"/>
      <c r="E18" s="12"/>
      <c r="F18" s="42"/>
    </row>
    <row r="19" spans="1:702" ht="30" x14ac:dyDescent="0.25">
      <c r="A19" s="35"/>
      <c r="B19" s="36" t="s">
        <v>37</v>
      </c>
      <c r="C19" s="12"/>
      <c r="D19" s="12"/>
      <c r="E19" s="12"/>
      <c r="F19" s="37">
        <f>SUBTOTAL(109,F17:F18)</f>
        <v>0</v>
      </c>
      <c r="G19" s="38"/>
      <c r="ZY19" t="s">
        <v>38</v>
      </c>
    </row>
    <row r="20" spans="1:702" x14ac:dyDescent="0.25">
      <c r="A20" s="39"/>
      <c r="B20" s="7"/>
      <c r="C20" s="12"/>
      <c r="D20" s="12"/>
      <c r="E20" s="12"/>
      <c r="F20" s="9"/>
    </row>
    <row r="21" spans="1:702" ht="42" x14ac:dyDescent="0.25">
      <c r="A21" s="10" t="s">
        <v>39</v>
      </c>
      <c r="B21" s="11" t="s">
        <v>40</v>
      </c>
      <c r="C21" s="12"/>
      <c r="D21" s="12"/>
      <c r="E21" s="12"/>
      <c r="F21" s="13"/>
      <c r="ZY21" t="s">
        <v>41</v>
      </c>
      <c r="ZZ21" s="14"/>
    </row>
    <row r="22" spans="1:702" ht="18" x14ac:dyDescent="0.25">
      <c r="A22" s="15" t="s">
        <v>42</v>
      </c>
      <c r="B22" s="16" t="s">
        <v>43</v>
      </c>
      <c r="C22" s="12"/>
      <c r="D22" s="12"/>
      <c r="E22" s="12"/>
      <c r="F22" s="13"/>
      <c r="ZY22" t="s">
        <v>44</v>
      </c>
      <c r="ZZ22" s="14"/>
    </row>
    <row r="23" spans="1:702" x14ac:dyDescent="0.25">
      <c r="A23" s="17" t="s">
        <v>45</v>
      </c>
      <c r="B23" s="18" t="s">
        <v>46</v>
      </c>
      <c r="C23" s="19" t="s">
        <v>47</v>
      </c>
      <c r="D23" s="20">
        <v>1</v>
      </c>
      <c r="E23" s="21"/>
      <c r="F23" s="22">
        <f>ROUND(D23*E23,2)</f>
        <v>0</v>
      </c>
      <c r="ZY23" t="s">
        <v>48</v>
      </c>
      <c r="ZZ23" s="14" t="s">
        <v>49</v>
      </c>
    </row>
    <row r="24" spans="1:702" x14ac:dyDescent="0.25">
      <c r="A24" s="43" t="s">
        <v>50</v>
      </c>
      <c r="B24" s="44" t="s">
        <v>51</v>
      </c>
      <c r="C24" s="19" t="s">
        <v>52</v>
      </c>
      <c r="D24" s="20">
        <v>1</v>
      </c>
      <c r="E24" s="21"/>
      <c r="F24" s="22">
        <f>ROUND(D24*E24,2)</f>
        <v>0</v>
      </c>
      <c r="ZY24" t="s">
        <v>53</v>
      </c>
      <c r="ZZ24" s="14" t="s">
        <v>54</v>
      </c>
    </row>
    <row r="25" spans="1:702" x14ac:dyDescent="0.25">
      <c r="A25" s="43" t="s">
        <v>55</v>
      </c>
      <c r="B25" s="44" t="s">
        <v>56</v>
      </c>
      <c r="C25" s="19" t="s">
        <v>57</v>
      </c>
      <c r="D25" s="20">
        <v>1</v>
      </c>
      <c r="E25" s="21"/>
      <c r="F25" s="22">
        <f>ROUND(D25*E25,2)</f>
        <v>0</v>
      </c>
      <c r="ZY25" t="s">
        <v>58</v>
      </c>
      <c r="ZZ25" s="14" t="s">
        <v>59</v>
      </c>
    </row>
    <row r="26" spans="1:702" x14ac:dyDescent="0.25">
      <c r="A26" s="43" t="s">
        <v>60</v>
      </c>
      <c r="B26" s="44" t="s">
        <v>61</v>
      </c>
      <c r="C26" s="19" t="s">
        <v>62</v>
      </c>
      <c r="D26" s="20">
        <v>1</v>
      </c>
      <c r="E26" s="21"/>
      <c r="F26" s="22">
        <f>ROUND(D26*E26,2)</f>
        <v>0</v>
      </c>
      <c r="ZY26" t="s">
        <v>63</v>
      </c>
      <c r="ZZ26" s="14" t="s">
        <v>64</v>
      </c>
    </row>
    <row r="27" spans="1:702" x14ac:dyDescent="0.25">
      <c r="A27" s="23"/>
      <c r="B27" s="24"/>
      <c r="C27" s="12"/>
      <c r="D27" s="12"/>
      <c r="E27" s="12"/>
      <c r="F27" s="13"/>
    </row>
    <row r="28" spans="1:702" x14ac:dyDescent="0.25">
      <c r="A28" s="25"/>
      <c r="B28" s="26" t="s">
        <v>65</v>
      </c>
      <c r="C28" s="12"/>
      <c r="D28" s="12"/>
      <c r="E28" s="12"/>
      <c r="F28" s="27">
        <f>SUBTOTAL(109,F23:F27)</f>
        <v>0</v>
      </c>
      <c r="ZY28" t="s">
        <v>66</v>
      </c>
    </row>
    <row r="29" spans="1:702" x14ac:dyDescent="0.25">
      <c r="A29" s="28"/>
      <c r="B29" s="29"/>
      <c r="C29" s="12"/>
      <c r="D29" s="12"/>
      <c r="E29" s="12"/>
      <c r="F29" s="13"/>
    </row>
    <row r="30" spans="1:702" ht="18" x14ac:dyDescent="0.25">
      <c r="A30" s="30" t="s">
        <v>67</v>
      </c>
      <c r="B30" s="31" t="s">
        <v>68</v>
      </c>
      <c r="C30" s="12"/>
      <c r="D30" s="12"/>
      <c r="E30" s="12"/>
      <c r="F30" s="13"/>
      <c r="ZY30" t="s">
        <v>69</v>
      </c>
      <c r="ZZ30" s="14"/>
    </row>
    <row r="31" spans="1:702" x14ac:dyDescent="0.25">
      <c r="A31" s="17" t="s">
        <v>70</v>
      </c>
      <c r="B31" s="18" t="s">
        <v>71</v>
      </c>
      <c r="C31" s="19" t="s">
        <v>72</v>
      </c>
      <c r="D31" s="20">
        <v>1</v>
      </c>
      <c r="E31" s="21"/>
      <c r="F31" s="22">
        <f>ROUND(D31*E31,2)</f>
        <v>0</v>
      </c>
      <c r="ZY31" t="s">
        <v>73</v>
      </c>
      <c r="ZZ31" s="14" t="s">
        <v>74</v>
      </c>
    </row>
    <row r="32" spans="1:702" x14ac:dyDescent="0.25">
      <c r="A32" s="43" t="s">
        <v>75</v>
      </c>
      <c r="B32" s="44" t="s">
        <v>76</v>
      </c>
      <c r="C32" s="19" t="s">
        <v>77</v>
      </c>
      <c r="D32" s="20">
        <v>1</v>
      </c>
      <c r="E32" s="21"/>
      <c r="F32" s="22">
        <f>ROUND(D32*E32,2)</f>
        <v>0</v>
      </c>
      <c r="ZY32" t="s">
        <v>78</v>
      </c>
      <c r="ZZ32" s="14" t="s">
        <v>79</v>
      </c>
    </row>
    <row r="33" spans="1:702" x14ac:dyDescent="0.25">
      <c r="A33" s="43" t="s">
        <v>80</v>
      </c>
      <c r="B33" s="44" t="s">
        <v>81</v>
      </c>
      <c r="C33" s="19" t="s">
        <v>82</v>
      </c>
      <c r="D33" s="20">
        <v>1</v>
      </c>
      <c r="E33" s="21"/>
      <c r="F33" s="22">
        <f>ROUND(D33*E33,2)</f>
        <v>0</v>
      </c>
      <c r="ZY33" t="s">
        <v>83</v>
      </c>
      <c r="ZZ33" s="14" t="s">
        <v>84</v>
      </c>
    </row>
    <row r="34" spans="1:702" x14ac:dyDescent="0.25">
      <c r="A34" s="23"/>
      <c r="B34" s="24"/>
      <c r="C34" s="12"/>
      <c r="D34" s="12"/>
      <c r="E34" s="12"/>
      <c r="F34" s="13"/>
    </row>
    <row r="35" spans="1:702" x14ac:dyDescent="0.25">
      <c r="A35" s="25"/>
      <c r="B35" s="26" t="s">
        <v>85</v>
      </c>
      <c r="C35" s="12"/>
      <c r="D35" s="12"/>
      <c r="E35" s="12"/>
      <c r="F35" s="27">
        <f>SUBTOTAL(109,F31:F34)</f>
        <v>0</v>
      </c>
      <c r="ZY35" t="s">
        <v>86</v>
      </c>
    </row>
    <row r="36" spans="1:702" x14ac:dyDescent="0.25">
      <c r="A36" s="28"/>
      <c r="B36" s="29"/>
      <c r="C36" s="12"/>
      <c r="D36" s="12"/>
      <c r="E36" s="12"/>
      <c r="F36" s="13"/>
    </row>
    <row r="37" spans="1:702" ht="18" x14ac:dyDescent="0.25">
      <c r="A37" s="30" t="s">
        <v>87</v>
      </c>
      <c r="B37" s="31" t="s">
        <v>88</v>
      </c>
      <c r="C37" s="12"/>
      <c r="D37" s="12"/>
      <c r="E37" s="12"/>
      <c r="F37" s="13"/>
      <c r="ZY37" t="s">
        <v>89</v>
      </c>
      <c r="ZZ37" s="14"/>
    </row>
    <row r="38" spans="1:702" x14ac:dyDescent="0.25">
      <c r="A38" s="45" t="s">
        <v>90</v>
      </c>
      <c r="B38" s="46" t="s">
        <v>91</v>
      </c>
      <c r="C38" s="12"/>
      <c r="D38" s="12"/>
      <c r="E38" s="12"/>
      <c r="F38" s="13"/>
      <c r="ZY38" t="s">
        <v>92</v>
      </c>
      <c r="ZZ38" s="14"/>
    </row>
    <row r="39" spans="1:702" x14ac:dyDescent="0.25">
      <c r="A39" s="43" t="s">
        <v>93</v>
      </c>
      <c r="B39" s="44" t="s">
        <v>94</v>
      </c>
      <c r="C39" s="19" t="s">
        <v>95</v>
      </c>
      <c r="D39" s="20">
        <v>1</v>
      </c>
      <c r="E39" s="21"/>
      <c r="F39" s="22">
        <f>ROUND(D39*E39,2)</f>
        <v>0</v>
      </c>
      <c r="ZY39" t="s">
        <v>96</v>
      </c>
      <c r="ZZ39" s="14" t="s">
        <v>97</v>
      </c>
    </row>
    <row r="40" spans="1:702" x14ac:dyDescent="0.25">
      <c r="A40" s="47" t="s">
        <v>98</v>
      </c>
      <c r="B40" s="48" t="s">
        <v>99</v>
      </c>
      <c r="C40" s="12"/>
      <c r="D40" s="12"/>
      <c r="E40" s="12"/>
      <c r="F40" s="13"/>
      <c r="ZY40" t="s">
        <v>100</v>
      </c>
      <c r="ZZ40" s="14"/>
    </row>
    <row r="41" spans="1:702" x14ac:dyDescent="0.25">
      <c r="A41" s="43" t="s">
        <v>101</v>
      </c>
      <c r="B41" s="44" t="s">
        <v>102</v>
      </c>
      <c r="C41" s="19" t="s">
        <v>103</v>
      </c>
      <c r="D41" s="20">
        <v>1</v>
      </c>
      <c r="E41" s="21"/>
      <c r="F41" s="22">
        <f>ROUND(D41*E41,2)</f>
        <v>0</v>
      </c>
      <c r="ZY41" t="s">
        <v>104</v>
      </c>
      <c r="ZZ41" s="14" t="s">
        <v>105</v>
      </c>
    </row>
    <row r="42" spans="1:702" x14ac:dyDescent="0.25">
      <c r="A42" s="43" t="s">
        <v>106</v>
      </c>
      <c r="B42" s="44" t="s">
        <v>107</v>
      </c>
      <c r="C42" s="19" t="s">
        <v>108</v>
      </c>
      <c r="D42" s="20">
        <v>1</v>
      </c>
      <c r="E42" s="21"/>
      <c r="F42" s="22">
        <f>ROUND(D42*E42,2)</f>
        <v>0</v>
      </c>
      <c r="ZY42" t="s">
        <v>109</v>
      </c>
      <c r="ZZ42" s="14" t="s">
        <v>110</v>
      </c>
    </row>
    <row r="43" spans="1:702" x14ac:dyDescent="0.25">
      <c r="A43" s="43" t="s">
        <v>111</v>
      </c>
      <c r="B43" s="44" t="s">
        <v>112</v>
      </c>
      <c r="C43" s="19" t="s">
        <v>113</v>
      </c>
      <c r="D43" s="20">
        <v>22</v>
      </c>
      <c r="E43" s="21"/>
      <c r="F43" s="22">
        <f>ROUND(D43*E43,2)</f>
        <v>0</v>
      </c>
      <c r="ZY43" t="s">
        <v>114</v>
      </c>
      <c r="ZZ43" s="14" t="s">
        <v>115</v>
      </c>
    </row>
    <row r="44" spans="1:702" x14ac:dyDescent="0.25">
      <c r="A44" s="43" t="s">
        <v>116</v>
      </c>
      <c r="B44" s="44" t="s">
        <v>117</v>
      </c>
      <c r="C44" s="19" t="s">
        <v>118</v>
      </c>
      <c r="D44" s="20">
        <v>1</v>
      </c>
      <c r="E44" s="21"/>
      <c r="F44" s="22">
        <f>ROUND(D44*E44,2)</f>
        <v>0</v>
      </c>
      <c r="ZY44" t="s">
        <v>119</v>
      </c>
      <c r="ZZ44" s="14" t="s">
        <v>120</v>
      </c>
    </row>
    <row r="45" spans="1:702" x14ac:dyDescent="0.25">
      <c r="A45" s="43" t="s">
        <v>121</v>
      </c>
      <c r="B45" s="44" t="s">
        <v>122</v>
      </c>
      <c r="C45" s="19" t="s">
        <v>123</v>
      </c>
      <c r="D45" s="20">
        <v>1</v>
      </c>
      <c r="E45" s="21"/>
      <c r="F45" s="22">
        <f>ROUND(D45*E45,2)</f>
        <v>0</v>
      </c>
      <c r="ZY45" t="s">
        <v>124</v>
      </c>
      <c r="ZZ45" s="14" t="s">
        <v>125</v>
      </c>
    </row>
    <row r="46" spans="1:702" x14ac:dyDescent="0.25">
      <c r="A46" s="23"/>
      <c r="B46" s="24"/>
      <c r="C46" s="12"/>
      <c r="D46" s="12"/>
      <c r="E46" s="12"/>
      <c r="F46" s="13"/>
    </row>
    <row r="47" spans="1:702" x14ac:dyDescent="0.25">
      <c r="A47" s="25"/>
      <c r="B47" s="26" t="s">
        <v>126</v>
      </c>
      <c r="C47" s="12"/>
      <c r="D47" s="12"/>
      <c r="E47" s="12"/>
      <c r="F47" s="27">
        <f>SUBTOTAL(109,F38:F46)</f>
        <v>0</v>
      </c>
      <c r="ZY47" t="s">
        <v>127</v>
      </c>
    </row>
    <row r="48" spans="1:702" x14ac:dyDescent="0.25">
      <c r="A48" s="28"/>
      <c r="B48" s="29"/>
      <c r="C48" s="12"/>
      <c r="D48" s="12"/>
      <c r="E48" s="12"/>
      <c r="F48" s="13"/>
    </row>
    <row r="49" spans="1:702" ht="18" x14ac:dyDescent="0.25">
      <c r="A49" s="30" t="s">
        <v>128</v>
      </c>
      <c r="B49" s="31" t="s">
        <v>129</v>
      </c>
      <c r="C49" s="12"/>
      <c r="D49" s="12"/>
      <c r="E49" s="12"/>
      <c r="F49" s="13"/>
      <c r="ZY49" t="s">
        <v>130</v>
      </c>
      <c r="ZZ49" s="14"/>
    </row>
    <row r="50" spans="1:702" x14ac:dyDescent="0.25">
      <c r="A50" s="45" t="s">
        <v>131</v>
      </c>
      <c r="B50" s="46" t="s">
        <v>132</v>
      </c>
      <c r="C50" s="12"/>
      <c r="D50" s="12"/>
      <c r="E50" s="12"/>
      <c r="F50" s="13"/>
      <c r="ZY50" t="s">
        <v>133</v>
      </c>
      <c r="ZZ50" s="14"/>
    </row>
    <row r="51" spans="1:702" x14ac:dyDescent="0.25">
      <c r="A51" s="43" t="s">
        <v>134</v>
      </c>
      <c r="B51" s="44" t="s">
        <v>135</v>
      </c>
      <c r="C51" s="19" t="s">
        <v>136</v>
      </c>
      <c r="D51" s="20">
        <v>3</v>
      </c>
      <c r="E51" s="21"/>
      <c r="F51" s="22">
        <f>ROUND(D51*E51,2)</f>
        <v>0</v>
      </c>
      <c r="ZY51" t="s">
        <v>137</v>
      </c>
      <c r="ZZ51" s="14" t="s">
        <v>138</v>
      </c>
    </row>
    <row r="52" spans="1:702" x14ac:dyDescent="0.25">
      <c r="A52" s="43" t="s">
        <v>139</v>
      </c>
      <c r="B52" s="44" t="s">
        <v>140</v>
      </c>
      <c r="C52" s="19" t="s">
        <v>141</v>
      </c>
      <c r="D52" s="20">
        <v>8</v>
      </c>
      <c r="E52" s="21"/>
      <c r="F52" s="22">
        <f>ROUND(D52*E52,2)</f>
        <v>0</v>
      </c>
      <c r="ZY52" t="s">
        <v>142</v>
      </c>
      <c r="ZZ52" s="14" t="s">
        <v>143</v>
      </c>
    </row>
    <row r="53" spans="1:702" x14ac:dyDescent="0.25">
      <c r="A53" s="43" t="s">
        <v>144</v>
      </c>
      <c r="B53" s="44" t="s">
        <v>145</v>
      </c>
      <c r="C53" s="19" t="s">
        <v>146</v>
      </c>
      <c r="D53" s="20">
        <v>6</v>
      </c>
      <c r="E53" s="21"/>
      <c r="F53" s="22">
        <f>ROUND(D53*E53,2)</f>
        <v>0</v>
      </c>
      <c r="ZY53" t="s">
        <v>147</v>
      </c>
      <c r="ZZ53" s="14" t="s">
        <v>148</v>
      </c>
    </row>
    <row r="54" spans="1:702" x14ac:dyDescent="0.25">
      <c r="A54" s="43" t="s">
        <v>149</v>
      </c>
      <c r="B54" s="44" t="s">
        <v>150</v>
      </c>
      <c r="C54" s="19" t="s">
        <v>151</v>
      </c>
      <c r="D54" s="20">
        <v>3</v>
      </c>
      <c r="E54" s="21"/>
      <c r="F54" s="22">
        <f>ROUND(D54*E54,2)</f>
        <v>0</v>
      </c>
      <c r="ZY54" t="s">
        <v>152</v>
      </c>
      <c r="ZZ54" s="14" t="s">
        <v>153</v>
      </c>
    </row>
    <row r="55" spans="1:702" x14ac:dyDescent="0.25">
      <c r="A55" s="43" t="s">
        <v>154</v>
      </c>
      <c r="B55" s="44" t="s">
        <v>155</v>
      </c>
      <c r="C55" s="19" t="s">
        <v>156</v>
      </c>
      <c r="D55" s="20">
        <v>7</v>
      </c>
      <c r="E55" s="21"/>
      <c r="F55" s="22">
        <f>ROUND(D55*E55,2)</f>
        <v>0</v>
      </c>
      <c r="ZY55" t="s">
        <v>157</v>
      </c>
      <c r="ZZ55" s="14" t="s">
        <v>158</v>
      </c>
    </row>
    <row r="56" spans="1:702" x14ac:dyDescent="0.25">
      <c r="A56" s="47" t="s">
        <v>159</v>
      </c>
      <c r="B56" s="48" t="s">
        <v>160</v>
      </c>
      <c r="C56" s="12"/>
      <c r="D56" s="12"/>
      <c r="E56" s="12"/>
      <c r="F56" s="13"/>
      <c r="ZY56" t="s">
        <v>161</v>
      </c>
      <c r="ZZ56" s="14"/>
    </row>
    <row r="57" spans="1:702" x14ac:dyDescent="0.25">
      <c r="A57" s="43" t="s">
        <v>162</v>
      </c>
      <c r="B57" s="44" t="s">
        <v>163</v>
      </c>
      <c r="C57" s="19" t="s">
        <v>164</v>
      </c>
      <c r="D57" s="20">
        <v>42</v>
      </c>
      <c r="E57" s="21"/>
      <c r="F57" s="22">
        <f>ROUND(D57*E57,2)</f>
        <v>0</v>
      </c>
      <c r="ZY57" t="s">
        <v>165</v>
      </c>
      <c r="ZZ57" s="14" t="s">
        <v>166</v>
      </c>
    </row>
    <row r="58" spans="1:702" x14ac:dyDescent="0.25">
      <c r="A58" s="47" t="s">
        <v>167</v>
      </c>
      <c r="B58" s="48" t="s">
        <v>168</v>
      </c>
      <c r="C58" s="12"/>
      <c r="D58" s="12"/>
      <c r="E58" s="12"/>
      <c r="F58" s="13"/>
      <c r="ZY58" t="s">
        <v>169</v>
      </c>
      <c r="ZZ58" s="14"/>
    </row>
    <row r="59" spans="1:702" x14ac:dyDescent="0.25">
      <c r="A59" s="43" t="s">
        <v>170</v>
      </c>
      <c r="B59" s="44" t="s">
        <v>171</v>
      </c>
      <c r="C59" s="19" t="s">
        <v>172</v>
      </c>
      <c r="D59" s="20">
        <v>11</v>
      </c>
      <c r="E59" s="21"/>
      <c r="F59" s="22">
        <f>ROUND(D59*E59,2)</f>
        <v>0</v>
      </c>
      <c r="ZY59" t="s">
        <v>173</v>
      </c>
      <c r="ZZ59" s="14" t="s">
        <v>174</v>
      </c>
    </row>
    <row r="60" spans="1:702" x14ac:dyDescent="0.25">
      <c r="A60" s="43" t="s">
        <v>175</v>
      </c>
      <c r="B60" s="44" t="s">
        <v>176</v>
      </c>
      <c r="C60" s="19" t="s">
        <v>177</v>
      </c>
      <c r="D60" s="20">
        <v>1</v>
      </c>
      <c r="E60" s="21"/>
      <c r="F60" s="22">
        <f>ROUND(D60*E60,2)</f>
        <v>0</v>
      </c>
      <c r="ZY60" t="s">
        <v>178</v>
      </c>
      <c r="ZZ60" s="14" t="s">
        <v>179</v>
      </c>
    </row>
    <row r="61" spans="1:702" x14ac:dyDescent="0.25">
      <c r="A61" s="43" t="s">
        <v>180</v>
      </c>
      <c r="B61" s="44" t="s">
        <v>181</v>
      </c>
      <c r="C61" s="19" t="s">
        <v>182</v>
      </c>
      <c r="D61" s="20">
        <v>1</v>
      </c>
      <c r="E61" s="21"/>
      <c r="F61" s="22">
        <f>ROUND(D61*E61,2)</f>
        <v>0</v>
      </c>
      <c r="ZY61" t="s">
        <v>183</v>
      </c>
      <c r="ZZ61" s="14" t="s">
        <v>184</v>
      </c>
    </row>
    <row r="62" spans="1:702" x14ac:dyDescent="0.25">
      <c r="A62" s="23"/>
      <c r="B62" s="24"/>
      <c r="C62" s="12"/>
      <c r="D62" s="12"/>
      <c r="E62" s="12"/>
      <c r="F62" s="13"/>
    </row>
    <row r="63" spans="1:702" x14ac:dyDescent="0.25">
      <c r="A63" s="25"/>
      <c r="B63" s="26" t="s">
        <v>185</v>
      </c>
      <c r="C63" s="12"/>
      <c r="D63" s="12"/>
      <c r="E63" s="12"/>
      <c r="F63" s="27">
        <f>SUBTOTAL(109,F50:F62)</f>
        <v>0</v>
      </c>
      <c r="ZY63" t="s">
        <v>186</v>
      </c>
    </row>
    <row r="64" spans="1:702" x14ac:dyDescent="0.25">
      <c r="A64" s="28"/>
      <c r="B64" s="29"/>
      <c r="C64" s="12"/>
      <c r="D64" s="12"/>
      <c r="E64" s="12"/>
      <c r="F64" s="13"/>
    </row>
    <row r="65" spans="1:702" ht="18" x14ac:dyDescent="0.25">
      <c r="A65" s="30" t="s">
        <v>187</v>
      </c>
      <c r="B65" s="31" t="s">
        <v>188</v>
      </c>
      <c r="C65" s="12"/>
      <c r="D65" s="12"/>
      <c r="E65" s="12"/>
      <c r="F65" s="13"/>
      <c r="ZY65" t="s">
        <v>189</v>
      </c>
      <c r="ZZ65" s="14"/>
    </row>
    <row r="66" spans="1:702" x14ac:dyDescent="0.25">
      <c r="A66" s="45" t="s">
        <v>190</v>
      </c>
      <c r="B66" s="46" t="s">
        <v>191</v>
      </c>
      <c r="C66" s="12"/>
      <c r="D66" s="12"/>
      <c r="E66" s="12"/>
      <c r="F66" s="13"/>
      <c r="ZY66" t="s">
        <v>192</v>
      </c>
      <c r="ZZ66" s="14"/>
    </row>
    <row r="67" spans="1:702" x14ac:dyDescent="0.25">
      <c r="A67" s="43" t="s">
        <v>193</v>
      </c>
      <c r="B67" s="44" t="s">
        <v>194</v>
      </c>
      <c r="C67" s="19" t="s">
        <v>195</v>
      </c>
      <c r="D67" s="20">
        <v>65</v>
      </c>
      <c r="E67" s="21"/>
      <c r="F67" s="22">
        <f>ROUND(D67*E67,2)</f>
        <v>0</v>
      </c>
      <c r="ZY67" t="s">
        <v>196</v>
      </c>
      <c r="ZZ67" s="14" t="s">
        <v>197</v>
      </c>
    </row>
    <row r="68" spans="1:702" x14ac:dyDescent="0.25">
      <c r="A68" s="43" t="s">
        <v>198</v>
      </c>
      <c r="B68" s="44" t="s">
        <v>199</v>
      </c>
      <c r="C68" s="19" t="s">
        <v>200</v>
      </c>
      <c r="D68" s="20">
        <v>10</v>
      </c>
      <c r="E68" s="21"/>
      <c r="F68" s="22">
        <f>ROUND(D68*E68,2)</f>
        <v>0</v>
      </c>
      <c r="ZY68" t="s">
        <v>201</v>
      </c>
      <c r="ZZ68" s="14" t="s">
        <v>202</v>
      </c>
    </row>
    <row r="69" spans="1:702" x14ac:dyDescent="0.25">
      <c r="A69" s="43" t="s">
        <v>203</v>
      </c>
      <c r="B69" s="44" t="s">
        <v>204</v>
      </c>
      <c r="C69" s="19" t="s">
        <v>205</v>
      </c>
      <c r="D69" s="20">
        <v>4</v>
      </c>
      <c r="E69" s="21"/>
      <c r="F69" s="22">
        <f>ROUND(D69*E69,2)</f>
        <v>0</v>
      </c>
      <c r="ZY69" t="s">
        <v>206</v>
      </c>
      <c r="ZZ69" s="14" t="s">
        <v>207</v>
      </c>
    </row>
    <row r="70" spans="1:702" x14ac:dyDescent="0.25">
      <c r="A70" s="43" t="s">
        <v>208</v>
      </c>
      <c r="B70" s="44" t="s">
        <v>209</v>
      </c>
      <c r="C70" s="19" t="s">
        <v>210</v>
      </c>
      <c r="D70" s="20">
        <v>4</v>
      </c>
      <c r="E70" s="21"/>
      <c r="F70" s="22">
        <f>ROUND(D70*E70,2)</f>
        <v>0</v>
      </c>
      <c r="ZY70" t="s">
        <v>211</v>
      </c>
      <c r="ZZ70" s="14" t="s">
        <v>212</v>
      </c>
    </row>
    <row r="71" spans="1:702" x14ac:dyDescent="0.25">
      <c r="A71" s="23"/>
      <c r="B71" s="24"/>
      <c r="C71" s="12"/>
      <c r="D71" s="12"/>
      <c r="E71" s="12"/>
      <c r="F71" s="13"/>
    </row>
    <row r="72" spans="1:702" x14ac:dyDescent="0.25">
      <c r="A72" s="25"/>
      <c r="B72" s="26" t="s">
        <v>213</v>
      </c>
      <c r="C72" s="12"/>
      <c r="D72" s="12"/>
      <c r="E72" s="12"/>
      <c r="F72" s="27">
        <f>SUBTOTAL(109,F66:F71)</f>
        <v>0</v>
      </c>
      <c r="ZY72" t="s">
        <v>214</v>
      </c>
    </row>
    <row r="73" spans="1:702" x14ac:dyDescent="0.25">
      <c r="A73" s="28"/>
      <c r="B73" s="29"/>
      <c r="C73" s="12"/>
      <c r="D73" s="12"/>
      <c r="E73" s="12"/>
      <c r="F73" s="13"/>
    </row>
    <row r="74" spans="1:702" ht="18" x14ac:dyDescent="0.25">
      <c r="A74" s="30" t="s">
        <v>215</v>
      </c>
      <c r="B74" s="31" t="s">
        <v>216</v>
      </c>
      <c r="C74" s="12"/>
      <c r="D74" s="12"/>
      <c r="E74" s="12"/>
      <c r="F74" s="13"/>
      <c r="ZY74" t="s">
        <v>217</v>
      </c>
      <c r="ZZ74" s="14"/>
    </row>
    <row r="75" spans="1:702" x14ac:dyDescent="0.25">
      <c r="A75" s="45" t="s">
        <v>218</v>
      </c>
      <c r="B75" s="46" t="s">
        <v>219</v>
      </c>
      <c r="C75" s="12"/>
      <c r="D75" s="12"/>
      <c r="E75" s="12"/>
      <c r="F75" s="13"/>
      <c r="ZY75" t="s">
        <v>220</v>
      </c>
      <c r="ZZ75" s="14"/>
    </row>
    <row r="76" spans="1:702" x14ac:dyDescent="0.25">
      <c r="A76" s="43" t="s">
        <v>221</v>
      </c>
      <c r="B76" s="44" t="s">
        <v>222</v>
      </c>
      <c r="C76" s="19" t="s">
        <v>223</v>
      </c>
      <c r="D76" s="20">
        <v>5</v>
      </c>
      <c r="E76" s="21"/>
      <c r="F76" s="22">
        <f>ROUND(D76*E76,2)</f>
        <v>0</v>
      </c>
      <c r="ZY76" t="s">
        <v>224</v>
      </c>
      <c r="ZZ76" s="14" t="s">
        <v>225</v>
      </c>
    </row>
    <row r="77" spans="1:702" x14ac:dyDescent="0.25">
      <c r="A77" s="23"/>
      <c r="B77" s="24"/>
      <c r="C77" s="12"/>
      <c r="D77" s="12"/>
      <c r="E77" s="12"/>
      <c r="F77" s="13"/>
    </row>
    <row r="78" spans="1:702" x14ac:dyDescent="0.25">
      <c r="A78" s="25"/>
      <c r="B78" s="26" t="s">
        <v>226</v>
      </c>
      <c r="C78" s="12"/>
      <c r="D78" s="12"/>
      <c r="E78" s="12"/>
      <c r="F78" s="27">
        <f>SUBTOTAL(109,F75:F77)</f>
        <v>0</v>
      </c>
      <c r="ZY78" t="s">
        <v>227</v>
      </c>
    </row>
    <row r="79" spans="1:702" x14ac:dyDescent="0.25">
      <c r="A79" s="28"/>
      <c r="B79" s="29"/>
      <c r="C79" s="12"/>
      <c r="D79" s="12"/>
      <c r="E79" s="12"/>
      <c r="F79" s="13"/>
    </row>
    <row r="80" spans="1:702" ht="18" x14ac:dyDescent="0.25">
      <c r="A80" s="30" t="s">
        <v>228</v>
      </c>
      <c r="B80" s="31" t="s">
        <v>229</v>
      </c>
      <c r="C80" s="12"/>
      <c r="D80" s="12"/>
      <c r="E80" s="12"/>
      <c r="F80" s="13"/>
      <c r="ZY80" t="s">
        <v>230</v>
      </c>
      <c r="ZZ80" s="14"/>
    </row>
    <row r="81" spans="1:702" x14ac:dyDescent="0.25">
      <c r="A81" s="17" t="s">
        <v>231</v>
      </c>
      <c r="B81" s="18" t="s">
        <v>232</v>
      </c>
      <c r="C81" s="19" t="s">
        <v>233</v>
      </c>
      <c r="D81" s="20">
        <v>1</v>
      </c>
      <c r="E81" s="21"/>
      <c r="F81" s="22">
        <f>ROUND(D81*E81,2)</f>
        <v>0</v>
      </c>
      <c r="ZY81" t="s">
        <v>234</v>
      </c>
      <c r="ZZ81" s="14" t="s">
        <v>235</v>
      </c>
    </row>
    <row r="82" spans="1:702" x14ac:dyDescent="0.25">
      <c r="A82" s="23"/>
      <c r="B82" s="24"/>
      <c r="C82" s="12"/>
      <c r="D82" s="12"/>
      <c r="E82" s="12"/>
      <c r="F82" s="13"/>
    </row>
    <row r="83" spans="1:702" x14ac:dyDescent="0.25">
      <c r="A83" s="32"/>
      <c r="B83" s="33" t="s">
        <v>236</v>
      </c>
      <c r="C83" s="12"/>
      <c r="D83" s="12"/>
      <c r="E83" s="12"/>
      <c r="F83" s="34">
        <f>SUBTOTAL(109,F81:F82)</f>
        <v>0</v>
      </c>
      <c r="ZY83" t="s">
        <v>237</v>
      </c>
    </row>
    <row r="84" spans="1:702" ht="30" x14ac:dyDescent="0.25">
      <c r="A84" s="35"/>
      <c r="B84" s="36" t="s">
        <v>238</v>
      </c>
      <c r="C84" s="12"/>
      <c r="D84" s="12"/>
      <c r="E84" s="12"/>
      <c r="F84" s="37">
        <f>SUBTOTAL(109,F22:F83)</f>
        <v>0</v>
      </c>
      <c r="G84" s="38"/>
      <c r="ZY84" t="s">
        <v>239</v>
      </c>
    </row>
    <row r="85" spans="1:702" x14ac:dyDescent="0.25">
      <c r="A85" s="39"/>
      <c r="B85" s="7"/>
      <c r="C85" s="12"/>
      <c r="D85" s="12"/>
      <c r="E85" s="12"/>
      <c r="F85" s="9"/>
    </row>
    <row r="86" spans="1:702" ht="42" x14ac:dyDescent="0.25">
      <c r="A86" s="10" t="s">
        <v>240</v>
      </c>
      <c r="B86" s="11" t="s">
        <v>241</v>
      </c>
      <c r="C86" s="12"/>
      <c r="D86" s="12"/>
      <c r="E86" s="12"/>
      <c r="F86" s="13"/>
      <c r="ZY86" t="s">
        <v>242</v>
      </c>
      <c r="ZZ86" s="14"/>
    </row>
    <row r="87" spans="1:702" x14ac:dyDescent="0.25">
      <c r="A87" s="49" t="s">
        <v>243</v>
      </c>
      <c r="B87" s="50" t="s">
        <v>244</v>
      </c>
      <c r="C87" s="19" t="s">
        <v>245</v>
      </c>
      <c r="D87" s="20">
        <v>22</v>
      </c>
      <c r="E87" s="21"/>
      <c r="F87" s="22">
        <f>ROUND(D87*E87,2)</f>
        <v>0</v>
      </c>
      <c r="ZY87" t="s">
        <v>246</v>
      </c>
      <c r="ZZ87" s="14" t="s">
        <v>247</v>
      </c>
    </row>
    <row r="88" spans="1:702" ht="18" x14ac:dyDescent="0.25">
      <c r="A88" s="30" t="s">
        <v>248</v>
      </c>
      <c r="B88" s="31" t="s">
        <v>249</v>
      </c>
      <c r="C88" s="12"/>
      <c r="D88" s="12"/>
      <c r="E88" s="12"/>
      <c r="F88" s="13"/>
      <c r="ZY88" t="s">
        <v>250</v>
      </c>
      <c r="ZZ88" s="14"/>
    </row>
    <row r="89" spans="1:702" x14ac:dyDescent="0.25">
      <c r="A89" s="45" t="s">
        <v>251</v>
      </c>
      <c r="B89" s="46" t="s">
        <v>252</v>
      </c>
      <c r="C89" s="12"/>
      <c r="D89" s="12"/>
      <c r="E89" s="12"/>
      <c r="F89" s="13"/>
      <c r="ZY89" t="s">
        <v>253</v>
      </c>
      <c r="ZZ89" s="14"/>
    </row>
    <row r="90" spans="1:702" x14ac:dyDescent="0.25">
      <c r="A90" s="43" t="s">
        <v>254</v>
      </c>
      <c r="B90" s="44" t="s">
        <v>255</v>
      </c>
      <c r="C90" s="19" t="s">
        <v>256</v>
      </c>
      <c r="D90" s="20">
        <v>1</v>
      </c>
      <c r="E90" s="21"/>
      <c r="F90" s="22">
        <f>ROUND(D90*E90,2)</f>
        <v>0</v>
      </c>
      <c r="ZY90" t="s">
        <v>257</v>
      </c>
      <c r="ZZ90" s="14" t="s">
        <v>258</v>
      </c>
    </row>
    <row r="91" spans="1:702" x14ac:dyDescent="0.25">
      <c r="A91" s="47" t="s">
        <v>259</v>
      </c>
      <c r="B91" s="48" t="s">
        <v>260</v>
      </c>
      <c r="C91" s="12"/>
      <c r="D91" s="12"/>
      <c r="E91" s="12"/>
      <c r="F91" s="13"/>
      <c r="ZY91" t="s">
        <v>261</v>
      </c>
      <c r="ZZ91" s="14"/>
    </row>
    <row r="92" spans="1:702" x14ac:dyDescent="0.25">
      <c r="A92" s="43" t="s">
        <v>262</v>
      </c>
      <c r="B92" s="44" t="s">
        <v>263</v>
      </c>
      <c r="C92" s="19" t="s">
        <v>264</v>
      </c>
      <c r="D92" s="20">
        <v>8</v>
      </c>
      <c r="E92" s="21"/>
      <c r="F92" s="22">
        <f>ROUND(D92*E92,2)</f>
        <v>0</v>
      </c>
      <c r="ZY92" t="s">
        <v>265</v>
      </c>
      <c r="ZZ92" s="14" t="s">
        <v>266</v>
      </c>
    </row>
    <row r="93" spans="1:702" x14ac:dyDescent="0.25">
      <c r="A93" s="43" t="s">
        <v>267</v>
      </c>
      <c r="B93" s="44" t="s">
        <v>268</v>
      </c>
      <c r="C93" s="19" t="s">
        <v>269</v>
      </c>
      <c r="D93" s="20">
        <v>8</v>
      </c>
      <c r="E93" s="21"/>
      <c r="F93" s="22">
        <f>ROUND(D93*E93,2)</f>
        <v>0</v>
      </c>
      <c r="ZY93" t="s">
        <v>270</v>
      </c>
      <c r="ZZ93" s="14" t="s">
        <v>271</v>
      </c>
    </row>
    <row r="94" spans="1:702" x14ac:dyDescent="0.25">
      <c r="A94" s="43" t="s">
        <v>272</v>
      </c>
      <c r="B94" s="44" t="s">
        <v>273</v>
      </c>
      <c r="C94" s="19" t="s">
        <v>274</v>
      </c>
      <c r="D94" s="20">
        <v>2</v>
      </c>
      <c r="E94" s="21"/>
      <c r="F94" s="22">
        <f>ROUND(D94*E94,2)</f>
        <v>0</v>
      </c>
      <c r="ZY94" t="s">
        <v>275</v>
      </c>
      <c r="ZZ94" s="14" t="s">
        <v>276</v>
      </c>
    </row>
    <row r="95" spans="1:702" x14ac:dyDescent="0.25">
      <c r="A95" s="43" t="s">
        <v>277</v>
      </c>
      <c r="B95" s="44" t="s">
        <v>278</v>
      </c>
      <c r="C95" s="19" t="s">
        <v>279</v>
      </c>
      <c r="D95" s="20">
        <v>30</v>
      </c>
      <c r="E95" s="21"/>
      <c r="F95" s="22">
        <f>ROUND(D95*E95,2)</f>
        <v>0</v>
      </c>
      <c r="ZY95" t="s">
        <v>280</v>
      </c>
      <c r="ZZ95" s="14" t="s">
        <v>281</v>
      </c>
    </row>
    <row r="96" spans="1:702" x14ac:dyDescent="0.25">
      <c r="A96" s="47" t="s">
        <v>282</v>
      </c>
      <c r="B96" s="48" t="s">
        <v>283</v>
      </c>
      <c r="C96" s="12"/>
      <c r="D96" s="12"/>
      <c r="E96" s="12"/>
      <c r="F96" s="13"/>
      <c r="ZY96" t="s">
        <v>284</v>
      </c>
      <c r="ZZ96" s="14"/>
    </row>
    <row r="97" spans="1:702" x14ac:dyDescent="0.25">
      <c r="A97" s="43" t="s">
        <v>285</v>
      </c>
      <c r="B97" s="44" t="s">
        <v>286</v>
      </c>
      <c r="C97" s="19" t="s">
        <v>287</v>
      </c>
      <c r="D97" s="20">
        <v>1</v>
      </c>
      <c r="E97" s="21"/>
      <c r="F97" s="22">
        <f>ROUND(D97*E97,2)</f>
        <v>0</v>
      </c>
      <c r="ZY97" t="s">
        <v>288</v>
      </c>
      <c r="ZZ97" s="14" t="s">
        <v>289</v>
      </c>
    </row>
    <row r="98" spans="1:702" x14ac:dyDescent="0.25">
      <c r="A98" s="23"/>
      <c r="B98" s="24"/>
      <c r="C98" s="12"/>
      <c r="D98" s="12"/>
      <c r="E98" s="12"/>
      <c r="F98" s="13"/>
    </row>
    <row r="99" spans="1:702" x14ac:dyDescent="0.25">
      <c r="A99" s="25"/>
      <c r="B99" s="26" t="s">
        <v>290</v>
      </c>
      <c r="C99" s="12"/>
      <c r="D99" s="12"/>
      <c r="E99" s="12"/>
      <c r="F99" s="27">
        <f>SUBTOTAL(109,F89:F98)</f>
        <v>0</v>
      </c>
      <c r="ZY99" t="s">
        <v>291</v>
      </c>
    </row>
    <row r="100" spans="1:702" x14ac:dyDescent="0.25">
      <c r="A100" s="23"/>
      <c r="B100" s="24"/>
      <c r="C100" s="12"/>
      <c r="D100" s="12"/>
      <c r="E100" s="12"/>
      <c r="F100" s="13"/>
    </row>
    <row r="101" spans="1:702" x14ac:dyDescent="0.25">
      <c r="A101" s="51" t="s">
        <v>292</v>
      </c>
      <c r="B101" s="52" t="s">
        <v>293</v>
      </c>
      <c r="C101" s="19" t="s">
        <v>294</v>
      </c>
      <c r="D101" s="20">
        <v>2</v>
      </c>
      <c r="E101" s="21"/>
      <c r="F101" s="22">
        <f>ROUND(D101*E101,2)</f>
        <v>0</v>
      </c>
      <c r="ZY101" t="s">
        <v>295</v>
      </c>
      <c r="ZZ101" s="14" t="s">
        <v>296</v>
      </c>
    </row>
    <row r="102" spans="1:702" ht="18" x14ac:dyDescent="0.25">
      <c r="A102" s="30" t="s">
        <v>297</v>
      </c>
      <c r="B102" s="31" t="s">
        <v>298</v>
      </c>
      <c r="C102" s="12"/>
      <c r="D102" s="12"/>
      <c r="E102" s="12"/>
      <c r="F102" s="13"/>
      <c r="ZY102" t="s">
        <v>299</v>
      </c>
      <c r="ZZ102" s="14"/>
    </row>
    <row r="103" spans="1:702" x14ac:dyDescent="0.25">
      <c r="A103" s="45" t="s">
        <v>300</v>
      </c>
      <c r="B103" s="46" t="s">
        <v>301</v>
      </c>
      <c r="C103" s="12"/>
      <c r="D103" s="12"/>
      <c r="E103" s="12"/>
      <c r="F103" s="13"/>
      <c r="ZY103" t="s">
        <v>302</v>
      </c>
      <c r="ZZ103" s="14"/>
    </row>
    <row r="104" spans="1:702" x14ac:dyDescent="0.25">
      <c r="A104" s="43" t="s">
        <v>303</v>
      </c>
      <c r="B104" s="44" t="s">
        <v>304</v>
      </c>
      <c r="C104" s="19" t="s">
        <v>305</v>
      </c>
      <c r="D104" s="20">
        <v>2</v>
      </c>
      <c r="E104" s="21"/>
      <c r="F104" s="22">
        <f t="shared" ref="F104:F109" si="0">ROUND(D104*E104,2)</f>
        <v>0</v>
      </c>
      <c r="ZY104" t="s">
        <v>306</v>
      </c>
      <c r="ZZ104" s="14" t="s">
        <v>307</v>
      </c>
    </row>
    <row r="105" spans="1:702" x14ac:dyDescent="0.25">
      <c r="A105" s="43" t="s">
        <v>308</v>
      </c>
      <c r="B105" s="44" t="s">
        <v>309</v>
      </c>
      <c r="C105" s="19" t="s">
        <v>310</v>
      </c>
      <c r="D105" s="20">
        <v>1</v>
      </c>
      <c r="E105" s="21"/>
      <c r="F105" s="22">
        <f t="shared" si="0"/>
        <v>0</v>
      </c>
      <c r="ZY105" t="s">
        <v>311</v>
      </c>
      <c r="ZZ105" s="14" t="s">
        <v>312</v>
      </c>
    </row>
    <row r="106" spans="1:702" x14ac:dyDescent="0.25">
      <c r="A106" s="43" t="s">
        <v>313</v>
      </c>
      <c r="B106" s="44" t="s">
        <v>314</v>
      </c>
      <c r="C106" s="19" t="s">
        <v>315</v>
      </c>
      <c r="D106" s="20">
        <v>1</v>
      </c>
      <c r="E106" s="21"/>
      <c r="F106" s="22">
        <f t="shared" si="0"/>
        <v>0</v>
      </c>
      <c r="ZY106" t="s">
        <v>316</v>
      </c>
      <c r="ZZ106" s="14" t="s">
        <v>317</v>
      </c>
    </row>
    <row r="107" spans="1:702" ht="28.5" x14ac:dyDescent="0.25">
      <c r="A107" s="43" t="s">
        <v>318</v>
      </c>
      <c r="B107" s="44" t="s">
        <v>319</v>
      </c>
      <c r="C107" s="19" t="s">
        <v>320</v>
      </c>
      <c r="D107" s="20">
        <v>1</v>
      </c>
      <c r="E107" s="21"/>
      <c r="F107" s="22">
        <f t="shared" si="0"/>
        <v>0</v>
      </c>
      <c r="ZY107" t="s">
        <v>321</v>
      </c>
      <c r="ZZ107" s="14" t="s">
        <v>322</v>
      </c>
    </row>
    <row r="108" spans="1:702" x14ac:dyDescent="0.25">
      <c r="A108" s="43" t="s">
        <v>323</v>
      </c>
      <c r="B108" s="44" t="s">
        <v>324</v>
      </c>
      <c r="C108" s="19" t="s">
        <v>325</v>
      </c>
      <c r="D108" s="20">
        <v>1</v>
      </c>
      <c r="E108" s="21"/>
      <c r="F108" s="22">
        <f t="shared" si="0"/>
        <v>0</v>
      </c>
      <c r="ZY108" t="s">
        <v>326</v>
      </c>
      <c r="ZZ108" s="14" t="s">
        <v>327</v>
      </c>
    </row>
    <row r="109" spans="1:702" x14ac:dyDescent="0.25">
      <c r="A109" s="43" t="s">
        <v>328</v>
      </c>
      <c r="B109" s="44" t="s">
        <v>329</v>
      </c>
      <c r="C109" s="19" t="s">
        <v>330</v>
      </c>
      <c r="D109" s="20">
        <v>1</v>
      </c>
      <c r="E109" s="21"/>
      <c r="F109" s="22">
        <f t="shared" si="0"/>
        <v>0</v>
      </c>
      <c r="ZY109" t="s">
        <v>331</v>
      </c>
      <c r="ZZ109" s="14" t="s">
        <v>332</v>
      </c>
    </row>
    <row r="110" spans="1:702" x14ac:dyDescent="0.25">
      <c r="A110" s="23"/>
      <c r="B110" s="24"/>
      <c r="C110" s="12"/>
      <c r="D110" s="12"/>
      <c r="E110" s="12"/>
      <c r="F110" s="13"/>
    </row>
    <row r="111" spans="1:702" x14ac:dyDescent="0.25">
      <c r="A111" s="25"/>
      <c r="B111" s="26" t="s">
        <v>333</v>
      </c>
      <c r="C111" s="12"/>
      <c r="D111" s="12"/>
      <c r="E111" s="12"/>
      <c r="F111" s="27">
        <f>SUBTOTAL(109,F103:F110)</f>
        <v>0</v>
      </c>
      <c r="ZY111" t="s">
        <v>334</v>
      </c>
    </row>
    <row r="112" spans="1:702" x14ac:dyDescent="0.25">
      <c r="A112" s="28"/>
      <c r="B112" s="29"/>
      <c r="C112" s="12"/>
      <c r="D112" s="12"/>
      <c r="E112" s="12"/>
      <c r="F112" s="13"/>
    </row>
    <row r="113" spans="1:702" ht="18" x14ac:dyDescent="0.25">
      <c r="A113" s="30" t="s">
        <v>335</v>
      </c>
      <c r="B113" s="31" t="s">
        <v>336</v>
      </c>
      <c r="C113" s="12"/>
      <c r="D113" s="12"/>
      <c r="E113" s="12"/>
      <c r="F113" s="13"/>
      <c r="ZY113" t="s">
        <v>337</v>
      </c>
      <c r="ZZ113" s="14"/>
    </row>
    <row r="114" spans="1:702" x14ac:dyDescent="0.25">
      <c r="A114" s="17" t="s">
        <v>338</v>
      </c>
      <c r="B114" s="18" t="s">
        <v>339</v>
      </c>
      <c r="C114" s="19" t="s">
        <v>340</v>
      </c>
      <c r="D114" s="20">
        <v>1</v>
      </c>
      <c r="E114" s="21"/>
      <c r="F114" s="22">
        <f>ROUND(D114*E114,2)</f>
        <v>0</v>
      </c>
      <c r="ZY114" t="s">
        <v>341</v>
      </c>
      <c r="ZZ114" s="14" t="s">
        <v>342</v>
      </c>
    </row>
    <row r="115" spans="1:702" x14ac:dyDescent="0.25">
      <c r="A115" s="23"/>
      <c r="B115" s="24"/>
      <c r="C115" s="12"/>
      <c r="D115" s="12"/>
      <c r="E115" s="12"/>
      <c r="F115" s="13"/>
    </row>
    <row r="116" spans="1:702" x14ac:dyDescent="0.25">
      <c r="A116" s="32"/>
      <c r="B116" s="33" t="s">
        <v>343</v>
      </c>
      <c r="C116" s="12"/>
      <c r="D116" s="12"/>
      <c r="E116" s="12"/>
      <c r="F116" s="34">
        <f>SUBTOTAL(109,F114:F115)</f>
        <v>0</v>
      </c>
      <c r="ZY116" t="s">
        <v>344</v>
      </c>
    </row>
    <row r="117" spans="1:702" x14ac:dyDescent="0.25">
      <c r="A117" s="35"/>
      <c r="B117" s="36" t="s">
        <v>345</v>
      </c>
      <c r="C117" s="12"/>
      <c r="D117" s="12"/>
      <c r="E117" s="12"/>
      <c r="F117" s="37">
        <f>SUBTOTAL(109,F87:F116)</f>
        <v>0</v>
      </c>
      <c r="G117" s="38"/>
      <c r="ZY117" t="s">
        <v>346</v>
      </c>
    </row>
    <row r="118" spans="1:702" x14ac:dyDescent="0.25">
      <c r="A118" s="53"/>
      <c r="B118" s="54"/>
      <c r="C118" s="12"/>
      <c r="D118" s="12"/>
      <c r="E118" s="12"/>
      <c r="F118" s="9"/>
    </row>
    <row r="119" spans="1:702" x14ac:dyDescent="0.25">
      <c r="A119" s="28"/>
      <c r="B119" s="55"/>
      <c r="C119" s="56"/>
      <c r="D119" s="56"/>
      <c r="E119" s="56"/>
      <c r="F119" s="42"/>
    </row>
    <row r="120" spans="1:702" x14ac:dyDescent="0.25">
      <c r="A120" s="57"/>
      <c r="B120" s="57"/>
      <c r="C120" s="57"/>
      <c r="D120" s="57"/>
      <c r="E120" s="57"/>
      <c r="F120" s="57"/>
    </row>
    <row r="121" spans="1:702" x14ac:dyDescent="0.25">
      <c r="B121" s="58" t="s">
        <v>347</v>
      </c>
      <c r="F121" s="59">
        <f>SUBTOTAL(109,F4:F119)</f>
        <v>0</v>
      </c>
      <c r="ZY121" t="s">
        <v>348</v>
      </c>
    </row>
    <row r="122" spans="1:702" x14ac:dyDescent="0.25">
      <c r="A122" s="60">
        <v>20</v>
      </c>
      <c r="B122" s="58" t="str">
        <f>CONCATENATE("Montant TVA (",A122,"%)")</f>
        <v>Montant TVA (20%)</v>
      </c>
      <c r="F122" s="59">
        <f>(F121*A122)/100</f>
        <v>0</v>
      </c>
      <c r="ZY122" t="s">
        <v>349</v>
      </c>
    </row>
    <row r="123" spans="1:702" x14ac:dyDescent="0.25">
      <c r="B123" s="58" t="s">
        <v>350</v>
      </c>
      <c r="F123" s="59">
        <f>F121+F122</f>
        <v>0</v>
      </c>
      <c r="ZY123" t="s">
        <v>351</v>
      </c>
    </row>
    <row r="124" spans="1:702" x14ac:dyDescent="0.25">
      <c r="F124" s="59"/>
    </row>
    <row r="125" spans="1:702" x14ac:dyDescent="0.25">
      <c r="F125" s="59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N°11 Page de garde</vt:lpstr>
      <vt:lpstr>Lot N°11 Électricité CFO-CFA-S</vt:lpstr>
      <vt:lpstr>'Lot N°11 Électricité CFO-CFA-S'!Impression_des_titres</vt:lpstr>
      <vt:lpstr>'Lot N°11 Électricité CFO-CFA-S'!Zone_d_impression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s.melay</dc:creator>
  <cp:lastModifiedBy>Sébastien MELAY</cp:lastModifiedBy>
  <dcterms:created xsi:type="dcterms:W3CDTF">2025-01-31T16:59:56Z</dcterms:created>
  <dcterms:modified xsi:type="dcterms:W3CDTF">2025-01-31T17:10:04Z</dcterms:modified>
</cp:coreProperties>
</file>