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66-LYON-Création bat inter associatif\2-ME2CO\3-PRO-DCE\2-CCTP\V3.0\"/>
    </mc:Choice>
  </mc:AlternateContent>
  <xr:revisionPtr revIDLastSave="0" documentId="13_ncr:1_{98375E8B-85D9-4F44-B5C8-199673BAB34F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1 Page de garde" sheetId="1" r:id="rId1"/>
    <sheet name="Lot N°01 DEMOLITION - GROS OEU" sheetId="2" r:id="rId2"/>
  </sheets>
  <definedNames>
    <definedName name="_xlnm.Print_Titles" localSheetId="1">'Lot N°01 DEMOLITION - GROS OEU'!$1:$2</definedName>
    <definedName name="_xlnm.Print_Area" localSheetId="1">'Lot N°01 DEMOLITION - GROS OEU'!$A$1:$F$53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2" i="2"/>
  <c r="F14" i="2" s="1"/>
  <c r="F17" i="2"/>
  <c r="F19" i="2"/>
  <c r="F22" i="2"/>
  <c r="F24" i="2"/>
  <c r="F27" i="2"/>
  <c r="F28" i="2"/>
  <c r="F29" i="2"/>
  <c r="F31" i="2"/>
  <c r="F34" i="2"/>
  <c r="F36" i="2"/>
  <c r="F39" i="2"/>
  <c r="F40" i="2"/>
  <c r="F42" i="2"/>
  <c r="F45" i="2"/>
  <c r="F47" i="2" s="1"/>
  <c r="B52" i="2"/>
  <c r="F51" i="2" l="1"/>
  <c r="F52" i="2"/>
  <c r="F53" i="2" s="1"/>
</calcChain>
</file>

<file path=xl/sharedStrings.xml><?xml version="1.0" encoding="utf-8"?>
<sst xmlns="http://schemas.openxmlformats.org/spreadsheetml/2006/main" count="110" uniqueCount="101">
  <si>
    <t>U</t>
  </si>
  <si>
    <t>Quantité indicative</t>
  </si>
  <si>
    <t>Prix unitaire H.T. en €</t>
  </si>
  <si>
    <t>Total H.T. en €</t>
  </si>
  <si>
    <t>DEMOLITION - GROS OEUVRE</t>
  </si>
  <si>
    <t>CH2</t>
  </si>
  <si>
    <t>DEMOL</t>
  </si>
  <si>
    <t>4</t>
  </si>
  <si>
    <t>Description des ouvrages</t>
  </si>
  <si>
    <t>CH3</t>
  </si>
  <si>
    <t>4.1</t>
  </si>
  <si>
    <t>Démolition de carrelage au sol</t>
  </si>
  <si>
    <t>CH4</t>
  </si>
  <si>
    <t xml:space="preserve">4.1 1 </t>
  </si>
  <si>
    <t>Carrelage au sols</t>
  </si>
  <si>
    <t>m2</t>
  </si>
  <si>
    <t>ART</t>
  </si>
  <si>
    <t>000-V092</t>
  </si>
  <si>
    <t>Total Démolition de carrelage au sol</t>
  </si>
  <si>
    <t>STOT</t>
  </si>
  <si>
    <t>4.2</t>
  </si>
  <si>
    <t>Démolition de cloisons non porteuses</t>
  </si>
  <si>
    <t>CH4</t>
  </si>
  <si>
    <t xml:space="preserve">4.2 1 </t>
  </si>
  <si>
    <t xml:space="preserve">Démolition de cloisons </t>
  </si>
  <si>
    <t>ART</t>
  </si>
  <si>
    <t>000-R560</t>
  </si>
  <si>
    <t>Total Démolition de cloisons non porteuses</t>
  </si>
  <si>
    <t>STOT</t>
  </si>
  <si>
    <t>4.3</t>
  </si>
  <si>
    <t>Dépose de menuiseries intérieures</t>
  </si>
  <si>
    <t>CH4</t>
  </si>
  <si>
    <t xml:space="preserve">4.3 1 </t>
  </si>
  <si>
    <t>Dépose de menuiseries intérieures</t>
  </si>
  <si>
    <t>ART</t>
  </si>
  <si>
    <t>000-U964</t>
  </si>
  <si>
    <t>Total Dépose de menuiseries intérieures</t>
  </si>
  <si>
    <t>STOT</t>
  </si>
  <si>
    <t>4.4</t>
  </si>
  <si>
    <t>Dépose de faux plafonds</t>
  </si>
  <si>
    <t>CH4</t>
  </si>
  <si>
    <t xml:space="preserve">4.4 1 </t>
  </si>
  <si>
    <t>Démolition de faux plafonds</t>
  </si>
  <si>
    <t>ART</t>
  </si>
  <si>
    <t>000-V099</t>
  </si>
  <si>
    <t>Total Dépose de faux plafonds</t>
  </si>
  <si>
    <t>STOT</t>
  </si>
  <si>
    <t>4.5</t>
  </si>
  <si>
    <t>Condamnation de réseaux</t>
  </si>
  <si>
    <t>CH4</t>
  </si>
  <si>
    <t xml:space="preserve">4.5 1 </t>
  </si>
  <si>
    <t>Condamnation de siphons</t>
  </si>
  <si>
    <t>ART</t>
  </si>
  <si>
    <t>016-Z088</t>
  </si>
  <si>
    <t xml:space="preserve">4.5 2 </t>
  </si>
  <si>
    <t>Condamnation de grilles de ventilation</t>
  </si>
  <si>
    <t>ART</t>
  </si>
  <si>
    <t>017-F528</t>
  </si>
  <si>
    <t xml:space="preserve">4.5 3 </t>
  </si>
  <si>
    <t>Condamnation d'anciennes évacuations</t>
  </si>
  <si>
    <t>ENS</t>
  </si>
  <si>
    <t>ART</t>
  </si>
  <si>
    <t>017-F527</t>
  </si>
  <si>
    <t>Total Condamnation de réseaux</t>
  </si>
  <si>
    <t>STOT</t>
  </si>
  <si>
    <t>4.6</t>
  </si>
  <si>
    <t>Carottage d'éléments béton</t>
  </si>
  <si>
    <t>CH4</t>
  </si>
  <si>
    <t xml:space="preserve">4.6 1 </t>
  </si>
  <si>
    <t>Carottages diamètre 300 mm</t>
  </si>
  <si>
    <t>ART</t>
  </si>
  <si>
    <t>002-H507</t>
  </si>
  <si>
    <t>Total Carottage d'éléments béton</t>
  </si>
  <si>
    <t>STOT</t>
  </si>
  <si>
    <t>4.7</t>
  </si>
  <si>
    <t>Maçonnerie en blocs béton cellulaire</t>
  </si>
  <si>
    <t>CH4</t>
  </si>
  <si>
    <t xml:space="preserve">4.7 1 </t>
  </si>
  <si>
    <t>Murs bloc béton cellulaire 20 cm d'épaisseur</t>
  </si>
  <si>
    <t>ART</t>
  </si>
  <si>
    <t>AGGLOC20</t>
  </si>
  <si>
    <t xml:space="preserve">4.7 2 </t>
  </si>
  <si>
    <t>Enduit sur maçonnerie</t>
  </si>
  <si>
    <t>ART</t>
  </si>
  <si>
    <t>001-G216</t>
  </si>
  <si>
    <t>Total Maçonnerie en blocs béton cellulaire</t>
  </si>
  <si>
    <t>STOT</t>
  </si>
  <si>
    <t>4.8</t>
  </si>
  <si>
    <t>Abergements</t>
  </si>
  <si>
    <t>CH4</t>
  </si>
  <si>
    <t xml:space="preserve">4.8 1 </t>
  </si>
  <si>
    <t>Abergements</t>
  </si>
  <si>
    <t>ART</t>
  </si>
  <si>
    <t>017-D567</t>
  </si>
  <si>
    <t>Total Abergements</t>
  </si>
  <si>
    <t>STOT</t>
  </si>
  <si>
    <t>Montant HT du Lot N°01 DEMOLITION -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</si>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</sst>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3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2" fillId="0" borderId="12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19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8" xfId="17" applyFont="1" applyBorder="1" applyAlignment="1">
      <alignment horizontal="left" vertical="top" wrapText="1"/>
    </xf>
    <xf numFmtId="0" fontId="2" fillId="0" borderId="12" xfId="17" applyBorder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" fillId="0" borderId="8" xfId="1" applyBorder="1">
      <alignment horizontal="left" vertical="top" wrapText="1"/>
    </xf>
    <xf numFmtId="0" fontId="9" fillId="0" borderId="12" xfId="2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7" xfId="0" applyNumberFormat="1" applyBorder="1" applyAlignment="1">
      <alignment horizontal="left" vertical="top" wrapText="1"/>
    </xf>
    <xf numFmtId="166" fontId="0" fillId="0" borderId="5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9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2160000</xdr:colOff>
      <xdr:row>23</xdr:row>
      <xdr:rowOff>68100</xdr:rowOff>
    </xdr:from>
    <xdr:to>
      <xdr:col>0</xdr:col>
      <xdr:colOff>4608000</xdr:colOff>
      <xdr:row>46</xdr:row>
      <xdr:rowOff>71713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92557" y="4449600"/>
          <a:ext cx="2434383" cy="43851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Université Claude Bernard Lyon 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Bâtiment Jules-Victoire Daubié 43, boulevard du 11 novembre 1918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69622 VILLEURBANNE Cedex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Chaveneau Ohashi 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 rue Diderot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69001 LYON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208,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B.E.T. Structure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DIDIER PIERRON DPI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1, rue du Docteur Papillon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69100 VILLEURBANNE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5</xdr:row>
      <xdr:rowOff>111535</xdr:rowOff>
    </xdr:from>
    <xdr:to>
      <xdr:col>0</xdr:col>
      <xdr:colOff>6012000</xdr:colOff>
      <xdr:row>13</xdr:row>
      <xdr:rowOff>22370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7722" y="1064035"/>
          <a:ext cx="5271809" cy="143483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Création dun espace inter-associatif sur le site de la Faculté de Médecine Lyon Sud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Campus Lyon Sud Charles Mrieux Domaine des HCL CHU Lyon Sud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69310 PIERRE BENITE</a:t>
          </a:r>
        </a:p>
      </xdr:txBody>
    </xdr:sp>
    <xdr:clientData/>
  </xdr:twoCellAnchor>
  <xdr:twoCellAnchor editAs="absolute">
    <xdr:from>
      <xdr:col>0</xdr:col>
      <xdr:colOff>756000</xdr:colOff>
      <xdr:row>14</xdr:row>
      <xdr:rowOff>170426</xdr:rowOff>
    </xdr:from>
    <xdr:to>
      <xdr:col>0</xdr:col>
      <xdr:colOff>6012000</xdr:colOff>
      <xdr:row>23</xdr:row>
      <xdr:rowOff>51978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9965" y="2837426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CAHIER DES CLAUSES TECHNIQUES PARTICULIERES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PRO/DCE V3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N°01 DEMOLITION - GROS OEUVRE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208,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892425</xdr:colOff>
      <xdr:row>0</xdr:row>
      <xdr:rowOff>442643</xdr:rowOff>
    </xdr:from>
    <xdr:to>
      <xdr:col>5</xdr:col>
      <xdr:colOff>485825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3</xdr:col>
      <xdr:colOff>173850</xdr:colOff>
      <xdr:row>0</xdr:row>
      <xdr:rowOff>31617</xdr:rowOff>
    </xdr:from>
    <xdr:to>
      <xdr:col>5</xdr:col>
      <xdr:colOff>485825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892425</xdr:colOff>
      <xdr:row>0</xdr:row>
      <xdr:rowOff>31617</xdr:rowOff>
    </xdr:from>
    <xdr:to>
      <xdr:col>3</xdr:col>
      <xdr:colOff>173850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01 - Lot N°01 DEMOLITION - GROS OEUVRE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856425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7281C-9BE2-47E3-BC8B-9AC267DCB59C}">
  <sheetPr>
    <pageSetUpPr fitToPage="1"/>
  </sheetPr>
  <dimension ref="A1"/>
  <sheetViews>
    <sheetView showGridLines="0" view="pageBreakPreview" zoomScale="60" zoomScaleNormal="100" workbookViewId="0">
      <selection activeCell="E38" sqref="E38"/>
    </sheetView>
  </sheetViews>
  <sheetFormatPr baseColWidth="10" defaultColWidth="10.7109375" defaultRowHeight="15" x14ac:dyDescent="0.25"/>
  <cols>
    <col min="1" max="1" width="99.855468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2CE7-9634-48D1-8E84-68E9DFCA1719}">
  <sheetPr>
    <pageSetUpPr fitToPage="1"/>
  </sheetPr>
  <dimension ref="A1:ZZ55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41" sqref="I41"/>
    </sheetView>
  </sheetViews>
  <sheetFormatPr baseColWidth="10" defaultColWidth="10.7109375" defaultRowHeight="15" x14ac:dyDescent="0.25"/>
  <cols>
    <col min="1" max="1" width="4.42578125" bestFit="1" customWidth="1"/>
    <col min="2" max="2" width="58.5703125" customWidth="1"/>
    <col min="3" max="3" width="4.7109375" customWidth="1"/>
    <col min="4" max="4" width="11.140625" customWidth="1"/>
    <col min="5" max="5" width="10.7109375" customWidth="1"/>
    <col min="6" max="6" width="13.42578125" customWidth="1"/>
    <col min="7" max="7" width="10.7109375" customWidth="1"/>
    <col min="701" max="703" width="10.7109375" customWidth="1"/>
  </cols>
  <sheetData>
    <row r="1" spans="1:702" ht="86.45" customHeight="1" x14ac:dyDescent="0.25">
      <c r="A1" s="50"/>
      <c r="B1" s="51"/>
      <c r="C1" s="51"/>
      <c r="D1" s="51"/>
      <c r="E1" s="51"/>
      <c r="F1" s="52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3.75" customHeight="1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>
        <v>297</v>
      </c>
      <c r="E7" s="39"/>
      <c r="F7" s="40">
        <f>ROUND(D7*E7,2)</f>
        <v>0</v>
      </c>
      <c r="ZY7" t="s">
        <v>16</v>
      </c>
      <c r="ZZ7" s="14" t="s">
        <v>17</v>
      </c>
    </row>
    <row r="8" spans="1:702" x14ac:dyDescent="0.25">
      <c r="A8" s="23"/>
      <c r="B8" s="24"/>
      <c r="C8" s="12"/>
      <c r="D8" s="12"/>
      <c r="E8" s="41"/>
      <c r="F8" s="42"/>
    </row>
    <row r="9" spans="1:702" ht="16.5" customHeight="1" x14ac:dyDescent="0.25">
      <c r="A9" s="25"/>
      <c r="B9" s="26" t="s">
        <v>18</v>
      </c>
      <c r="C9" s="12"/>
      <c r="D9" s="12"/>
      <c r="E9" s="41"/>
      <c r="F9" s="43">
        <f>SUBTOTAL(109,F7:F8)</f>
        <v>0</v>
      </c>
      <c r="G9" s="27"/>
      <c r="ZY9" t="s">
        <v>19</v>
      </c>
    </row>
    <row r="10" spans="1:702" x14ac:dyDescent="0.25">
      <c r="A10" s="28"/>
      <c r="B10" s="29"/>
      <c r="C10" s="12"/>
      <c r="D10" s="12"/>
      <c r="E10" s="41"/>
      <c r="F10" s="44"/>
    </row>
    <row r="11" spans="1:702" x14ac:dyDescent="0.25">
      <c r="A11" s="17" t="s">
        <v>20</v>
      </c>
      <c r="B11" s="18" t="s">
        <v>21</v>
      </c>
      <c r="C11" s="12"/>
      <c r="D11" s="12"/>
      <c r="E11" s="41"/>
      <c r="F11" s="45"/>
      <c r="ZY11" t="s">
        <v>22</v>
      </c>
      <c r="ZZ11" s="14"/>
    </row>
    <row r="12" spans="1:702" x14ac:dyDescent="0.25">
      <c r="A12" s="19" t="s">
        <v>23</v>
      </c>
      <c r="B12" s="20" t="s">
        <v>24</v>
      </c>
      <c r="C12" s="21" t="s">
        <v>15</v>
      </c>
      <c r="D12" s="22">
        <v>19.850000000000001</v>
      </c>
      <c r="E12" s="39"/>
      <c r="F12" s="40">
        <f>ROUND(D12*E12,2)</f>
        <v>0</v>
      </c>
      <c r="ZY12" t="s">
        <v>25</v>
      </c>
      <c r="ZZ12" s="14" t="s">
        <v>26</v>
      </c>
    </row>
    <row r="13" spans="1:702" x14ac:dyDescent="0.25">
      <c r="A13" s="23"/>
      <c r="B13" s="24"/>
      <c r="C13" s="12"/>
      <c r="D13" s="12"/>
      <c r="E13" s="41"/>
      <c r="F13" s="42"/>
    </row>
    <row r="14" spans="1:702" x14ac:dyDescent="0.25">
      <c r="A14" s="25"/>
      <c r="B14" s="26" t="s">
        <v>27</v>
      </c>
      <c r="C14" s="12"/>
      <c r="D14" s="12"/>
      <c r="E14" s="41"/>
      <c r="F14" s="43">
        <f>SUBTOTAL(109,F12:F13)</f>
        <v>0</v>
      </c>
      <c r="G14" s="27"/>
      <c r="ZY14" t="s">
        <v>28</v>
      </c>
    </row>
    <row r="15" spans="1:702" x14ac:dyDescent="0.25">
      <c r="A15" s="28"/>
      <c r="B15" s="29"/>
      <c r="C15" s="12"/>
      <c r="D15" s="12"/>
      <c r="E15" s="41"/>
      <c r="F15" s="44"/>
    </row>
    <row r="16" spans="1:702" x14ac:dyDescent="0.25">
      <c r="A16" s="17" t="s">
        <v>29</v>
      </c>
      <c r="B16" s="18" t="s">
        <v>30</v>
      </c>
      <c r="C16" s="12"/>
      <c r="D16" s="12"/>
      <c r="E16" s="41"/>
      <c r="F16" s="45"/>
      <c r="ZY16" t="s">
        <v>31</v>
      </c>
      <c r="ZZ16" s="14"/>
    </row>
    <row r="17" spans="1:702" x14ac:dyDescent="0.25">
      <c r="A17" s="19" t="s">
        <v>32</v>
      </c>
      <c r="B17" s="20" t="s">
        <v>33</v>
      </c>
      <c r="C17" s="21" t="s">
        <v>0</v>
      </c>
      <c r="D17" s="30">
        <v>3</v>
      </c>
      <c r="E17" s="39"/>
      <c r="F17" s="40">
        <f>ROUND(D17*E17,2)</f>
        <v>0</v>
      </c>
      <c r="ZY17" t="s">
        <v>34</v>
      </c>
      <c r="ZZ17" s="14" t="s">
        <v>35</v>
      </c>
    </row>
    <row r="18" spans="1:702" x14ac:dyDescent="0.25">
      <c r="A18" s="23"/>
      <c r="B18" s="24"/>
      <c r="C18" s="12"/>
      <c r="D18" s="12"/>
      <c r="E18" s="41"/>
      <c r="F18" s="42"/>
    </row>
    <row r="19" spans="1:702" x14ac:dyDescent="0.25">
      <c r="A19" s="25"/>
      <c r="B19" s="26" t="s">
        <v>36</v>
      </c>
      <c r="C19" s="12"/>
      <c r="D19" s="12"/>
      <c r="E19" s="41"/>
      <c r="F19" s="43">
        <f>SUBTOTAL(109,F17:F18)</f>
        <v>0</v>
      </c>
      <c r="G19" s="27"/>
      <c r="ZY19" t="s">
        <v>37</v>
      </c>
    </row>
    <row r="20" spans="1:702" x14ac:dyDescent="0.25">
      <c r="A20" s="28"/>
      <c r="B20" s="29"/>
      <c r="C20" s="12"/>
      <c r="D20" s="12"/>
      <c r="E20" s="41"/>
      <c r="F20" s="44"/>
    </row>
    <row r="21" spans="1:702" x14ac:dyDescent="0.25">
      <c r="A21" s="17" t="s">
        <v>38</v>
      </c>
      <c r="B21" s="18" t="s">
        <v>39</v>
      </c>
      <c r="C21" s="12"/>
      <c r="D21" s="12"/>
      <c r="E21" s="41"/>
      <c r="F21" s="45"/>
      <c r="ZY21" t="s">
        <v>40</v>
      </c>
      <c r="ZZ21" s="14"/>
    </row>
    <row r="22" spans="1:702" x14ac:dyDescent="0.25">
      <c r="A22" s="19" t="s">
        <v>41</v>
      </c>
      <c r="B22" s="20" t="s">
        <v>42</v>
      </c>
      <c r="C22" s="21" t="s">
        <v>15</v>
      </c>
      <c r="D22" s="22">
        <v>9</v>
      </c>
      <c r="E22" s="39"/>
      <c r="F22" s="40">
        <f>ROUND(D22*E22,2)</f>
        <v>0</v>
      </c>
      <c r="ZY22" t="s">
        <v>43</v>
      </c>
      <c r="ZZ22" s="14" t="s">
        <v>44</v>
      </c>
    </row>
    <row r="23" spans="1:702" x14ac:dyDescent="0.25">
      <c r="A23" s="23"/>
      <c r="B23" s="24"/>
      <c r="C23" s="12"/>
      <c r="D23" s="12"/>
      <c r="E23" s="41"/>
      <c r="F23" s="42"/>
    </row>
    <row r="24" spans="1:702" x14ac:dyDescent="0.25">
      <c r="A24" s="25"/>
      <c r="B24" s="26" t="s">
        <v>45</v>
      </c>
      <c r="C24" s="12"/>
      <c r="D24" s="12"/>
      <c r="E24" s="41"/>
      <c r="F24" s="43">
        <f>SUBTOTAL(109,F22:F23)</f>
        <v>0</v>
      </c>
      <c r="G24" s="27"/>
      <c r="ZY24" t="s">
        <v>46</v>
      </c>
    </row>
    <row r="25" spans="1:702" x14ac:dyDescent="0.25">
      <c r="A25" s="28"/>
      <c r="B25" s="29"/>
      <c r="C25" s="12"/>
      <c r="D25" s="12"/>
      <c r="E25" s="41"/>
      <c r="F25" s="44"/>
    </row>
    <row r="26" spans="1:702" x14ac:dyDescent="0.25">
      <c r="A26" s="17" t="s">
        <v>47</v>
      </c>
      <c r="B26" s="18" t="s">
        <v>48</v>
      </c>
      <c r="C26" s="12"/>
      <c r="D26" s="12"/>
      <c r="E26" s="41"/>
      <c r="F26" s="45"/>
      <c r="ZY26" t="s">
        <v>49</v>
      </c>
      <c r="ZZ26" s="14"/>
    </row>
    <row r="27" spans="1:702" x14ac:dyDescent="0.25">
      <c r="A27" s="19" t="s">
        <v>50</v>
      </c>
      <c r="B27" s="20" t="s">
        <v>51</v>
      </c>
      <c r="C27" s="21" t="s">
        <v>0</v>
      </c>
      <c r="D27" s="30">
        <v>1</v>
      </c>
      <c r="E27" s="39"/>
      <c r="F27" s="40">
        <f>ROUND(D27*E27,2)</f>
        <v>0</v>
      </c>
      <c r="ZY27" t="s">
        <v>52</v>
      </c>
      <c r="ZZ27" s="14" t="s">
        <v>53</v>
      </c>
    </row>
    <row r="28" spans="1:702" x14ac:dyDescent="0.25">
      <c r="A28" s="31" t="s">
        <v>54</v>
      </c>
      <c r="B28" s="32" t="s">
        <v>55</v>
      </c>
      <c r="C28" s="21" t="s">
        <v>0</v>
      </c>
      <c r="D28" s="30">
        <v>14</v>
      </c>
      <c r="E28" s="39"/>
      <c r="F28" s="40">
        <f>ROUND(D28*E28,2)</f>
        <v>0</v>
      </c>
      <c r="ZY28" t="s">
        <v>56</v>
      </c>
      <c r="ZZ28" s="14" t="s">
        <v>57</v>
      </c>
    </row>
    <row r="29" spans="1:702" x14ac:dyDescent="0.25">
      <c r="A29" s="31" t="s">
        <v>58</v>
      </c>
      <c r="B29" s="32" t="s">
        <v>59</v>
      </c>
      <c r="C29" s="21" t="s">
        <v>60</v>
      </c>
      <c r="D29" s="30">
        <v>1</v>
      </c>
      <c r="E29" s="39"/>
      <c r="F29" s="40">
        <f>ROUND(D29*E29,2)</f>
        <v>0</v>
      </c>
      <c r="ZY29" t="s">
        <v>61</v>
      </c>
      <c r="ZZ29" s="14" t="s">
        <v>62</v>
      </c>
    </row>
    <row r="30" spans="1:702" x14ac:dyDescent="0.25">
      <c r="A30" s="23"/>
      <c r="B30" s="24"/>
      <c r="C30" s="12"/>
      <c r="D30" s="12"/>
      <c r="E30" s="41"/>
      <c r="F30" s="42"/>
    </row>
    <row r="31" spans="1:702" x14ac:dyDescent="0.25">
      <c r="A31" s="25"/>
      <c r="B31" s="26" t="s">
        <v>63</v>
      </c>
      <c r="C31" s="12"/>
      <c r="D31" s="12"/>
      <c r="E31" s="41"/>
      <c r="F31" s="43">
        <f>SUBTOTAL(109,F27:F30)</f>
        <v>0</v>
      </c>
      <c r="G31" s="27"/>
      <c r="ZY31" t="s">
        <v>64</v>
      </c>
    </row>
    <row r="32" spans="1:702" x14ac:dyDescent="0.25">
      <c r="A32" s="28"/>
      <c r="B32" s="29"/>
      <c r="C32" s="12"/>
      <c r="D32" s="12"/>
      <c r="E32" s="41"/>
      <c r="F32" s="44"/>
    </row>
    <row r="33" spans="1:702" x14ac:dyDescent="0.25">
      <c r="A33" s="17" t="s">
        <v>65</v>
      </c>
      <c r="B33" s="18" t="s">
        <v>66</v>
      </c>
      <c r="C33" s="12"/>
      <c r="D33" s="12"/>
      <c r="E33" s="41"/>
      <c r="F33" s="45"/>
      <c r="ZY33" t="s">
        <v>67</v>
      </c>
      <c r="ZZ33" s="14"/>
    </row>
    <row r="34" spans="1:702" x14ac:dyDescent="0.25">
      <c r="A34" s="19" t="s">
        <v>68</v>
      </c>
      <c r="B34" s="20" t="s">
        <v>69</v>
      </c>
      <c r="C34" s="21" t="s">
        <v>0</v>
      </c>
      <c r="D34" s="30">
        <v>2</v>
      </c>
      <c r="E34" s="39"/>
      <c r="F34" s="40">
        <f>ROUND(D34*E34,2)</f>
        <v>0</v>
      </c>
      <c r="ZY34" t="s">
        <v>70</v>
      </c>
      <c r="ZZ34" s="14" t="s">
        <v>71</v>
      </c>
    </row>
    <row r="35" spans="1:702" x14ac:dyDescent="0.25">
      <c r="A35" s="23"/>
      <c r="B35" s="24"/>
      <c r="C35" s="12"/>
      <c r="D35" s="12"/>
      <c r="E35" s="41"/>
      <c r="F35" s="42"/>
    </row>
    <row r="36" spans="1:702" x14ac:dyDescent="0.25">
      <c r="A36" s="25"/>
      <c r="B36" s="26" t="s">
        <v>72</v>
      </c>
      <c r="C36" s="12"/>
      <c r="D36" s="12"/>
      <c r="E36" s="41"/>
      <c r="F36" s="43">
        <f>SUBTOTAL(109,F34:F35)</f>
        <v>0</v>
      </c>
      <c r="G36" s="27"/>
      <c r="ZY36" t="s">
        <v>73</v>
      </c>
    </row>
    <row r="37" spans="1:702" x14ac:dyDescent="0.25">
      <c r="A37" s="28"/>
      <c r="B37" s="29"/>
      <c r="C37" s="12"/>
      <c r="D37" s="12"/>
      <c r="E37" s="41"/>
      <c r="F37" s="44"/>
    </row>
    <row r="38" spans="1:702" x14ac:dyDescent="0.25">
      <c r="A38" s="17" t="s">
        <v>74</v>
      </c>
      <c r="B38" s="18" t="s">
        <v>75</v>
      </c>
      <c r="C38" s="12"/>
      <c r="D38" s="12"/>
      <c r="E38" s="41"/>
      <c r="F38" s="45"/>
      <c r="ZY38" t="s">
        <v>76</v>
      </c>
      <c r="ZZ38" s="14"/>
    </row>
    <row r="39" spans="1:702" x14ac:dyDescent="0.25">
      <c r="A39" s="19" t="s">
        <v>77</v>
      </c>
      <c r="B39" s="20" t="s">
        <v>78</v>
      </c>
      <c r="C39" s="21" t="s">
        <v>15</v>
      </c>
      <c r="D39" s="22">
        <v>42.3</v>
      </c>
      <c r="E39" s="39"/>
      <c r="F39" s="40">
        <f>ROUND(D39*E39,2)</f>
        <v>0</v>
      </c>
      <c r="ZY39" t="s">
        <v>79</v>
      </c>
      <c r="ZZ39" s="14" t="s">
        <v>80</v>
      </c>
    </row>
    <row r="40" spans="1:702" x14ac:dyDescent="0.25">
      <c r="A40" s="31" t="s">
        <v>81</v>
      </c>
      <c r="B40" s="32" t="s">
        <v>82</v>
      </c>
      <c r="C40" s="21" t="s">
        <v>15</v>
      </c>
      <c r="D40" s="22">
        <v>42.3</v>
      </c>
      <c r="E40" s="39"/>
      <c r="F40" s="40">
        <f>ROUND(D40*E40,2)</f>
        <v>0</v>
      </c>
      <c r="ZY40" t="s">
        <v>83</v>
      </c>
      <c r="ZZ40" s="14" t="s">
        <v>84</v>
      </c>
    </row>
    <row r="41" spans="1:702" x14ac:dyDescent="0.25">
      <c r="A41" s="23"/>
      <c r="B41" s="24"/>
      <c r="C41" s="12"/>
      <c r="D41" s="12"/>
      <c r="E41" s="41"/>
      <c r="F41" s="42"/>
    </row>
    <row r="42" spans="1:702" x14ac:dyDescent="0.25">
      <c r="A42" s="25"/>
      <c r="B42" s="26" t="s">
        <v>85</v>
      </c>
      <c r="C42" s="12"/>
      <c r="D42" s="12"/>
      <c r="E42" s="41"/>
      <c r="F42" s="43">
        <f>SUBTOTAL(109,F39:F41)</f>
        <v>0</v>
      </c>
      <c r="G42" s="27"/>
      <c r="ZY42" t="s">
        <v>86</v>
      </c>
    </row>
    <row r="43" spans="1:702" x14ac:dyDescent="0.25">
      <c r="A43" s="28"/>
      <c r="B43" s="29"/>
      <c r="C43" s="12"/>
      <c r="D43" s="12"/>
      <c r="E43" s="41"/>
      <c r="F43" s="44"/>
    </row>
    <row r="44" spans="1:702" x14ac:dyDescent="0.25">
      <c r="A44" s="17" t="s">
        <v>87</v>
      </c>
      <c r="B44" s="18" t="s">
        <v>88</v>
      </c>
      <c r="C44" s="12"/>
      <c r="D44" s="12"/>
      <c r="E44" s="41"/>
      <c r="F44" s="45"/>
      <c r="ZY44" t="s">
        <v>89</v>
      </c>
      <c r="ZZ44" s="14"/>
    </row>
    <row r="45" spans="1:702" x14ac:dyDescent="0.25">
      <c r="A45" s="19" t="s">
        <v>90</v>
      </c>
      <c r="B45" s="20" t="s">
        <v>91</v>
      </c>
      <c r="C45" s="21" t="s">
        <v>60</v>
      </c>
      <c r="D45" s="30">
        <v>1</v>
      </c>
      <c r="E45" s="39"/>
      <c r="F45" s="40">
        <f>ROUND(D45*E45,2)</f>
        <v>0</v>
      </c>
      <c r="ZY45" t="s">
        <v>92</v>
      </c>
      <c r="ZZ45" s="14" t="s">
        <v>93</v>
      </c>
    </row>
    <row r="46" spans="1:702" x14ac:dyDescent="0.25">
      <c r="A46" s="23"/>
      <c r="B46" s="24"/>
      <c r="C46" s="12"/>
      <c r="D46" s="12"/>
      <c r="E46" s="41"/>
      <c r="F46" s="42"/>
    </row>
    <row r="47" spans="1:702" x14ac:dyDescent="0.25">
      <c r="A47" s="25"/>
      <c r="B47" s="26" t="s">
        <v>94</v>
      </c>
      <c r="C47" s="12"/>
      <c r="D47" s="12"/>
      <c r="E47" s="41"/>
      <c r="F47" s="43">
        <f>SUBTOTAL(109,F45:F46)</f>
        <v>0</v>
      </c>
      <c r="G47" s="27"/>
      <c r="ZY47" t="s">
        <v>95</v>
      </c>
    </row>
    <row r="48" spans="1:702" ht="7.5" customHeight="1" x14ac:dyDescent="0.25">
      <c r="A48" s="23"/>
      <c r="B48" s="24"/>
      <c r="C48" s="12"/>
      <c r="D48" s="12"/>
      <c r="E48" s="41"/>
      <c r="F48" s="44"/>
    </row>
    <row r="49" spans="1:701" ht="5.25" customHeight="1" x14ac:dyDescent="0.25">
      <c r="A49" s="28"/>
      <c r="B49" s="33"/>
      <c r="C49" s="34"/>
      <c r="D49" s="34"/>
      <c r="E49" s="46"/>
      <c r="F49" s="42"/>
    </row>
    <row r="50" spans="1:701" ht="3.75" customHeight="1" x14ac:dyDescent="0.25">
      <c r="A50" s="35"/>
      <c r="B50" s="35"/>
      <c r="C50" s="35"/>
      <c r="D50" s="35"/>
      <c r="E50" s="47"/>
      <c r="F50" s="47"/>
    </row>
    <row r="51" spans="1:701" x14ac:dyDescent="0.25">
      <c r="B51" s="36" t="s">
        <v>96</v>
      </c>
      <c r="E51" s="48"/>
      <c r="F51" s="49">
        <f>SUBTOTAL(109,F4:F49)</f>
        <v>0</v>
      </c>
      <c r="ZY51" t="s">
        <v>97</v>
      </c>
    </row>
    <row r="52" spans="1:701" x14ac:dyDescent="0.25">
      <c r="A52" s="38">
        <v>20</v>
      </c>
      <c r="B52" s="36" t="str">
        <f>CONCATENATE("Montant TVA (",A52,"%)")</f>
        <v>Montant TVA (20%)</v>
      </c>
      <c r="E52" s="48"/>
      <c r="F52" s="49">
        <f>(F51*A52)/100</f>
        <v>0</v>
      </c>
      <c r="ZY52" t="s">
        <v>98</v>
      </c>
    </row>
    <row r="53" spans="1:701" ht="5.0999999999999996" customHeight="1" x14ac:dyDescent="0.25">
      <c r="B53" s="36" t="s">
        <v>99</v>
      </c>
      <c r="E53" s="48"/>
      <c r="F53" s="49">
        <f>F51+F52</f>
        <v>0</v>
      </c>
      <c r="ZY53" t="s">
        <v>100</v>
      </c>
    </row>
    <row r="54" spans="1:701" x14ac:dyDescent="0.25">
      <c r="E54" s="48"/>
      <c r="F54" s="49"/>
    </row>
    <row r="55" spans="1:701" x14ac:dyDescent="0.25">
      <c r="F55" s="37"/>
    </row>
  </sheetData>
  <mergeCells count="1">
    <mergeCell ref="A1:F1"/>
  </mergeCells>
  <printOptions horizontalCentered="1"/>
  <pageMargins left="0.08" right="0.08" top="0.06" bottom="0.06" header="0.76" footer="0.76"/>
  <pageSetup paperSize="9" scale="9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DEMOLITION - GROS OEU</vt:lpstr>
      <vt:lpstr>'Lot N°01 DEMOLITION - GROS OEU'!Impression_des_titres</vt:lpstr>
      <vt:lpstr>'Lot N°01 DEMOLITION - GROS OEU'!Zone_d_impression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2025-01-27T14:19:00Z</dcterms:created>
  <dcterms:modified xsi:type="dcterms:W3CDTF">2025-01-27T15:03:07Z</dcterms:modified>
</cp:coreProperties>
</file>