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64011"/>
  <mc:AlternateContent xmlns:mc="http://schemas.openxmlformats.org/markup-compatibility/2006">
    <mc:Choice Requires="x15">
      <x15ac:absPath xmlns:x15ac="http://schemas.microsoft.com/office/spreadsheetml/2010/11/ac" url="U:\DAJIM\DAJIM2\Pole_CDE_PBQ\B-Marchés publics\3-Tvx et FCS\Logistique\Nettoyage des surfaces vitrées\2025\DCE\"/>
    </mc:Choice>
  </mc:AlternateContent>
  <bookViews>
    <workbookView xWindow="0" yWindow="0" windowWidth="25200" windowHeight="11550" firstSheet="1" activeTab="3"/>
  </bookViews>
  <sheets>
    <sheet name="Récapitulatif" sheetId="2" r:id="rId1"/>
    <sheet name="Détail des surfaces à nettoyer" sheetId="1" r:id="rId2"/>
    <sheet name="Surfaces non chiffrées" sheetId="3" r:id="rId3"/>
    <sheet name="bât Doua hors périmètre" sheetId="4"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4" i="1" l="1"/>
  <c r="D133" i="1"/>
  <c r="D132" i="1"/>
  <c r="D131" i="1"/>
  <c r="D134" i="1" s="1"/>
  <c r="D13" i="4" l="1"/>
  <c r="C13" i="4"/>
  <c r="C72" i="1" l="1"/>
  <c r="D47" i="1"/>
  <c r="C2" i="2" s="1"/>
  <c r="C47" i="1"/>
  <c r="B2" i="2" s="1"/>
  <c r="D89" i="1" l="1"/>
  <c r="D90" i="1"/>
  <c r="D91" i="1"/>
  <c r="D92" i="1"/>
  <c r="D94" i="1"/>
  <c r="D95" i="1"/>
  <c r="D96" i="1"/>
  <c r="D97" i="1" s="1"/>
  <c r="D98" i="1"/>
  <c r="D99" i="1" s="1"/>
  <c r="D100" i="1"/>
  <c r="D101" i="1"/>
  <c r="D102" i="1"/>
  <c r="D103" i="1"/>
  <c r="D104" i="1"/>
  <c r="D110" i="1"/>
  <c r="D111" i="1"/>
  <c r="D112" i="1" s="1"/>
  <c r="D113" i="1"/>
  <c r="D114" i="1"/>
  <c r="D115" i="1"/>
  <c r="D116" i="1"/>
  <c r="D117" i="1"/>
  <c r="D125" i="1"/>
  <c r="D127" i="1"/>
  <c r="D129" i="1"/>
  <c r="C93" i="1"/>
  <c r="C97" i="1"/>
  <c r="C99" i="1"/>
  <c r="C105" i="1"/>
  <c r="C110" i="1"/>
  <c r="C112" i="1"/>
  <c r="C118" i="1"/>
  <c r="C125" i="1"/>
  <c r="C127" i="1"/>
  <c r="C129" i="1"/>
  <c r="D87" i="1"/>
  <c r="D88" i="1" s="1"/>
  <c r="C74" i="1"/>
  <c r="C75" i="1"/>
  <c r="C76" i="1"/>
  <c r="C77" i="1"/>
  <c r="C78" i="1"/>
  <c r="C79" i="1"/>
  <c r="C80" i="1"/>
  <c r="C81" i="1"/>
  <c r="C82" i="1"/>
  <c r="C83" i="1"/>
  <c r="C84" i="1"/>
  <c r="C85" i="1"/>
  <c r="C86" i="1"/>
  <c r="D71" i="1"/>
  <c r="D72" i="1"/>
  <c r="C73" i="1"/>
  <c r="B7" i="2" s="1"/>
  <c r="D61" i="1"/>
  <c r="D62" i="1"/>
  <c r="D63" i="1"/>
  <c r="D64" i="1"/>
  <c r="D65" i="1"/>
  <c r="D66" i="1"/>
  <c r="D67" i="1"/>
  <c r="D68" i="1"/>
  <c r="D69" i="1"/>
  <c r="C70" i="1"/>
  <c r="B6" i="2" s="1"/>
  <c r="D60" i="1"/>
  <c r="C60" i="1"/>
  <c r="D56" i="1"/>
  <c r="C56" i="1"/>
  <c r="D49" i="1"/>
  <c r="C49" i="1"/>
  <c r="D70" i="1" l="1"/>
  <c r="C6" i="2" s="1"/>
  <c r="D105" i="1"/>
  <c r="C130" i="1"/>
  <c r="D73" i="1"/>
  <c r="C7" i="2" s="1"/>
  <c r="D93" i="1"/>
  <c r="D118" i="1"/>
  <c r="C88" i="1"/>
  <c r="D130" i="1" l="1"/>
</calcChain>
</file>

<file path=xl/sharedStrings.xml><?xml version="1.0" encoding="utf-8"?>
<sst xmlns="http://schemas.openxmlformats.org/spreadsheetml/2006/main" count="217" uniqueCount="192">
  <si>
    <r>
      <t>N</t>
    </r>
    <r>
      <rPr>
        <sz val="11"/>
        <color indexed="56"/>
        <rFont val="Verdana"/>
        <family val="2"/>
      </rPr>
      <t>e</t>
    </r>
    <r>
      <rPr>
        <sz val="11"/>
        <color rgb="FF215868"/>
        <rFont val="Verdana"/>
        <family val="2"/>
      </rPr>
      <t>urocampus - Labos Rdc</t>
    </r>
    <phoneticPr fontId="15" type="noConversion"/>
  </si>
  <si>
    <r>
      <t>Neurocampus</t>
    </r>
    <r>
      <rPr>
        <sz val="11"/>
        <color rgb="FF215868"/>
        <rFont val="Verdana"/>
        <family val="2"/>
      </rPr>
      <t xml:space="preserve"> -Labos R+1</t>
    </r>
    <phoneticPr fontId="15" type="noConversion"/>
  </si>
  <si>
    <r>
      <t>Neurocampus</t>
    </r>
    <r>
      <rPr>
        <sz val="11"/>
        <color rgb="FF215868"/>
        <rFont val="Verdana"/>
        <family val="2"/>
      </rPr>
      <t xml:space="preserve"> -Amphi Rdc</t>
    </r>
    <phoneticPr fontId="15" type="noConversion"/>
  </si>
  <si>
    <r>
      <t>Neurocampus</t>
    </r>
    <r>
      <rPr>
        <sz val="11"/>
        <color rgb="FF215868"/>
        <rFont val="Verdana"/>
        <family val="2"/>
      </rPr>
      <t xml:space="preserve"> -Salles de réunion</t>
    </r>
    <phoneticPr fontId="15" type="noConversion"/>
  </si>
  <si>
    <r>
      <t>Neurocampus</t>
    </r>
    <r>
      <rPr>
        <sz val="11"/>
        <color rgb="FF215868"/>
        <rFont val="Verdana"/>
        <family val="2"/>
      </rPr>
      <t xml:space="preserve"> -Circulations</t>
    </r>
    <phoneticPr fontId="15" type="noConversion"/>
  </si>
  <si>
    <r>
      <t>Neurocampus</t>
    </r>
    <r>
      <rPr>
        <sz val="11"/>
        <color rgb="FF215868"/>
        <rFont val="Verdana"/>
        <family val="2"/>
      </rPr>
      <t xml:space="preserve"> -Bureaux Rdc partie neuve</t>
    </r>
    <phoneticPr fontId="15" type="noConversion"/>
  </si>
  <si>
    <r>
      <t>Neurocampus</t>
    </r>
    <r>
      <rPr>
        <sz val="11"/>
        <color rgb="FF215868"/>
        <rFont val="Verdana"/>
        <family val="2"/>
      </rPr>
      <t xml:space="preserve"> -Bureaux Rdc partie ancienne</t>
    </r>
    <phoneticPr fontId="15" type="noConversion"/>
  </si>
  <si>
    <t>TOTAL IUT LYON 1 – Site Villeurbanne Gratte-Ciel</t>
    <phoneticPr fontId="15" type="noConversion"/>
  </si>
  <si>
    <r>
      <t>Neurocampus</t>
    </r>
    <r>
      <rPr>
        <sz val="11"/>
        <color rgb="FF215868"/>
        <rFont val="Verdana"/>
        <family val="2"/>
      </rPr>
      <t xml:space="preserve"> -Bureaux R+1 partie neuve</t>
    </r>
    <phoneticPr fontId="15" type="noConversion"/>
  </si>
  <si>
    <r>
      <t>Neurocampus</t>
    </r>
    <r>
      <rPr>
        <sz val="11"/>
        <color rgb="FF215868"/>
        <rFont val="Verdana"/>
        <family val="2"/>
      </rPr>
      <t xml:space="preserve"> -Bureaux R+1 partie ancienne</t>
    </r>
    <phoneticPr fontId="15" type="noConversion"/>
  </si>
  <si>
    <r>
      <t>Centre de Recherche en  Neurosciences de Lyon</t>
    </r>
    <r>
      <rPr>
        <sz val="11"/>
        <color indexed="9"/>
        <rFont val="Verdana"/>
        <family val="2"/>
      </rPr>
      <t xml:space="preserve">
</t>
    </r>
    <r>
      <rPr>
        <b/>
        <sz val="11"/>
        <color indexed="9"/>
        <rFont val="Verdana"/>
        <family val="2"/>
      </rPr>
      <t xml:space="preserve"> - Neurocampus</t>
    </r>
    <r>
      <rPr>
        <sz val="11"/>
        <color indexed="9"/>
        <rFont val="Verdana"/>
        <family val="2"/>
      </rPr>
      <t xml:space="preserve">
</t>
    </r>
    <phoneticPr fontId="15" type="noConversion"/>
  </si>
  <si>
    <t xml:space="preserve">Bâtiment principal </t>
  </si>
  <si>
    <t>Surfaces non chiffrées</t>
  </si>
  <si>
    <r>
      <rPr>
        <b/>
        <sz val="11"/>
        <color rgb="FF215868"/>
        <rFont val="Verdana"/>
        <family val="2"/>
      </rPr>
      <t>Les vitres des laboratoires ne s’ouvrent pas</t>
    </r>
    <r>
      <rPr>
        <sz val="11"/>
        <color rgb="FF215868"/>
        <rFont val="Verdana"/>
        <family val="2"/>
      </rPr>
      <t xml:space="preserve">. 
- Pour le RdC (annoté « labos RdC » sur le document), le nettoyage d’une face des vitres ne peut donc se faire que de l'extérieur. Toutes les vitres du RdC sont accessibles.
- Pour le R+1 (annoté « labo R+1 » sur le document ), </t>
    </r>
    <r>
      <rPr>
        <b/>
        <sz val="11"/>
        <color rgb="FF215868"/>
        <rFont val="Verdana"/>
        <family val="2"/>
      </rPr>
      <t>toutes les vitres ne sont pas accessibles depuis l’extérieur</t>
    </r>
    <r>
      <rPr>
        <sz val="11"/>
        <color rgb="FF215868"/>
        <rFont val="Verdana"/>
        <family val="2"/>
      </rPr>
      <t xml:space="preserve">. 
</t>
    </r>
    <r>
      <rPr>
        <u/>
        <sz val="11"/>
        <color rgb="FF215868"/>
        <rFont val="Verdana"/>
        <family val="2"/>
      </rPr>
      <t>Plusieurs contraintes</t>
    </r>
    <r>
      <rPr>
        <sz val="11"/>
        <color rgb="FF215868"/>
        <rFont val="Verdana"/>
        <family val="2"/>
      </rPr>
      <t xml:space="preserve">:
- Impossibilité de mettre un échafaudage, car nous sommes directement sur la pelouse, et le bord du bâtiment est en cailloux; 
- Pas possibilité de faire une descente en rappel, car il n’y a pas de point d’encrage dans les fondations du bâtiment;
- L’utilisation d’une perche n’est pas non plus réalisable car nous avons un rebord sur les fenêtres.
</t>
    </r>
    <r>
      <rPr>
        <b/>
        <sz val="11"/>
        <color rgb="FF215868"/>
        <rFont val="Verdana"/>
        <family val="2"/>
      </rPr>
      <t>A premières vues, toutes ces fenêtres ne pourront donc pas se nettoyer côté extérieur. Les surfaces ont été doublées mais à titre indicatif compte tenu des éléments précités.</t>
    </r>
    <r>
      <rPr>
        <sz val="11"/>
        <color rgb="FF215868"/>
        <rFont val="Verdana"/>
        <family val="2"/>
      </rPr>
      <t xml:space="preserve">
</t>
    </r>
  </si>
  <si>
    <t>Maison des personnels</t>
  </si>
  <si>
    <t>Les contraintes correspondent aux plannings d’utilisation des installations du gymnase. Il faut prendre contact au préalable avec le gardien au 06 32 61 09 48, mais il n’est pas toujours sur place, ou avec le responsable de l’atelier M. Gelot au 06 87 76 32 15.</t>
  </si>
  <si>
    <t>A priori, il faut des nacelles pour tous les extérieurs.</t>
  </si>
  <si>
    <r>
      <t>IUT  LYON 1 - Site de la DOUA</t>
    </r>
    <r>
      <rPr>
        <sz val="11"/>
        <color indexed="9"/>
        <rFont val="Verdana"/>
        <family val="2"/>
      </rPr>
      <t xml:space="preserve">
</t>
    </r>
  </si>
  <si>
    <r>
      <t xml:space="preserve">Bâtiment R+1 dont les fenêtres sont d’accès plutôt faciles sauf </t>
    </r>
    <r>
      <rPr>
        <b/>
        <sz val="11"/>
        <color rgb="FF215868"/>
        <rFont val="Verdana"/>
        <family val="2"/>
      </rPr>
      <t>fenêtres de toit à montant fixe</t>
    </r>
    <r>
      <rPr>
        <sz val="11"/>
        <color rgb="FF215868"/>
        <rFont val="Verdana"/>
        <family val="2"/>
      </rPr>
      <t xml:space="preserve">. Baies vitrées de hauteur &gt; à 3 mètres nécessitant </t>
    </r>
    <r>
      <rPr>
        <b/>
        <sz val="11"/>
        <color rgb="FF215868"/>
        <rFont val="Verdana"/>
        <family val="2"/>
      </rPr>
      <t>perches très hautes et/ou échafaudage interne/externe</t>
    </r>
    <r>
      <rPr>
        <sz val="11"/>
        <color rgb="FF215868"/>
        <rFont val="Verdana"/>
        <family val="2"/>
      </rPr>
      <t>.</t>
    </r>
  </si>
  <si>
    <t xml:space="preserve">Maison R+2. Fenêtres classiques à montants mobiles. Fenêtres de toit à montant mobile. </t>
  </si>
  <si>
    <r>
      <t xml:space="preserve">Bâtiment composé d’amphithéâtres R+1. Fenêtres à montant fixe et mobile. Baies vitrées de hauteur &gt; à 3 mètres nécessitant </t>
    </r>
    <r>
      <rPr>
        <b/>
        <sz val="11"/>
        <color rgb="FF215868"/>
        <rFont val="Verdana"/>
        <family val="2"/>
      </rPr>
      <t>perches très hautes et/ou échafaudage interne/externe</t>
    </r>
    <r>
      <rPr>
        <sz val="11"/>
        <color rgb="FF215868"/>
        <rFont val="Verdana"/>
        <family val="2"/>
      </rPr>
      <t xml:space="preserve">. Balcon interne sur mezzanine vitré : à + de 3m de haut + rampes escalier vitrées. </t>
    </r>
  </si>
  <si>
    <r>
      <t xml:space="preserve">Bâtiment R+8 composé d’un socle R+1 comportant 2 patios dont un seul accessible aux véhicules motorisés. Fenêtres du 4ème au 8ème étage : lavable de l’intérieur. Du rez-de-chaussée au 3ème : fenêtres à battant lavables de l’extérieur : </t>
    </r>
    <r>
      <rPr>
        <b/>
        <sz val="11"/>
        <color rgb="FF215868"/>
        <rFont val="Verdana"/>
        <family val="2"/>
      </rPr>
      <t>prévoir moyen motorisé sauf dans patio inaccessible -&gt; échafaudage</t>
    </r>
    <r>
      <rPr>
        <sz val="11"/>
        <color rgb="FF215868"/>
        <rFont val="Verdana"/>
        <family val="2"/>
      </rPr>
      <t>.</t>
    </r>
  </si>
  <si>
    <r>
      <t xml:space="preserve">Bâtiment R+4. Fenêtres coulissantes non lavables de l’intérieur. Façades accessibles mais attention : </t>
    </r>
    <r>
      <rPr>
        <b/>
        <sz val="11"/>
        <color rgb="FF215868"/>
        <rFont val="Verdana"/>
        <family val="2"/>
      </rPr>
      <t>présence d’espaces verts : moyens motorisés  à utiliser avec précaution</t>
    </r>
    <r>
      <rPr>
        <sz val="11"/>
        <color rgb="FF215868"/>
        <rFont val="Verdana"/>
        <family val="2"/>
      </rPr>
      <t xml:space="preserve">. </t>
    </r>
  </si>
  <si>
    <r>
      <t>Centre de Recherche en  Neurosciences de Lyon</t>
    </r>
    <r>
      <rPr>
        <sz val="11"/>
        <color indexed="9"/>
        <rFont val="Verdana"/>
        <family val="2"/>
      </rPr>
      <t xml:space="preserve"> - Neurocampus</t>
    </r>
  </si>
  <si>
    <t xml:space="preserve">Laennec A </t>
  </si>
  <si>
    <t xml:space="preserve">Laennec B </t>
  </si>
  <si>
    <r>
      <rPr>
        <sz val="11"/>
        <color indexed="10"/>
        <rFont val="Verdana"/>
        <family val="2"/>
      </rPr>
      <t>*</t>
    </r>
    <r>
      <rPr>
        <sz val="11"/>
        <color rgb="FF215868"/>
        <rFont val="Verdana"/>
        <family val="2"/>
      </rPr>
      <t xml:space="preserve"> Données de janvier 2020 (corrections possibles en fonction des opérations de travaux)</t>
    </r>
  </si>
  <si>
    <r>
      <t xml:space="preserve">Cage d'escalier exterieur coté </t>
    </r>
    <r>
      <rPr>
        <b/>
        <sz val="11"/>
        <color rgb="FF215868"/>
        <rFont val="Verdana"/>
        <family val="2"/>
      </rPr>
      <t>OUEST</t>
    </r>
    <r>
      <rPr>
        <sz val="11"/>
        <color rgb="FF215868"/>
        <rFont val="Verdana"/>
        <family val="2"/>
      </rPr>
      <t xml:space="preserve"> (Pas d'accès nacelle)</t>
    </r>
  </si>
  <si>
    <t>Extérieurs - Verrière sur cour d’honneur</t>
  </si>
  <si>
    <t>Bâtiment H - Villa des personnels</t>
  </si>
  <si>
    <t>Facade coté rue de France: utilisation nacelle</t>
  </si>
  <si>
    <t>Facade coté cour intérieure: utilisation nacelle</t>
  </si>
  <si>
    <t>Domaine de la DOUA*</t>
  </si>
  <si>
    <r>
      <t xml:space="preserve">Cage d'escalier exterieur coté </t>
    </r>
    <r>
      <rPr>
        <b/>
        <sz val="11"/>
        <color rgb="FF215868"/>
        <rFont val="Verdana"/>
        <family val="2"/>
      </rPr>
      <t>EST</t>
    </r>
    <r>
      <rPr>
        <sz val="11"/>
        <color rgb="FF215868"/>
        <rFont val="Verdana"/>
        <family val="2"/>
      </rPr>
      <t xml:space="preserve">: utilisation nacelle grande hauteur   </t>
    </r>
  </si>
  <si>
    <t>TOTAL Gymnase 3 D</t>
  </si>
  <si>
    <r>
      <rPr>
        <u/>
        <sz val="11"/>
        <color rgb="FF215868"/>
        <rFont val="Verdana"/>
        <family val="2"/>
      </rPr>
      <t>Botanique</t>
    </r>
    <r>
      <rPr>
        <sz val="11"/>
        <color rgb="FF215868"/>
        <rFont val="Verdana"/>
        <family val="2"/>
      </rPr>
      <t xml:space="preserve"> : le bâtiment est carré, R+3 : un moyen de levage est indispensable pour atteindre les vitres extérieures à partir du 1er étage. Sachant qu’il s’agit de vitres coulissantes ou battantes ou à montant fixe donc non lavable de l’intérieur. Y compris la baie vitrée de la montée d’escalier qui ne s’ouvre pas. </t>
    </r>
    <r>
      <rPr>
        <b/>
        <sz val="11"/>
        <color rgb="FF215868"/>
        <rFont val="Verdana"/>
        <family val="2"/>
      </rPr>
      <t>Attention, prudence, les menuiseries de ce bâtiment sont fragiles</t>
    </r>
    <r>
      <rPr>
        <sz val="11"/>
        <color rgb="FF215868"/>
        <rFont val="Verdana"/>
        <family val="2"/>
      </rPr>
      <t xml:space="preserve"> </t>
    </r>
  </si>
  <si>
    <r>
      <t xml:space="preserve">Bâtiment en double H comportant une cour intérieure et deux patios, R+5 dont les fenêtres sont en cours de rénovation, pour certaines donc neuves et d’autres très anciennes. Un modèle standard équipe les étages 0 à 4 : ils comportent des montants fixes et mobiles. Les montants fixes ne peuvent pas être nettoyés de l’intérieur même au rez-de-chaussée. </t>
    </r>
    <r>
      <rPr>
        <b/>
        <sz val="11"/>
        <color rgb="FF215868"/>
        <rFont val="Verdana"/>
        <family val="2"/>
      </rPr>
      <t>Moyen de levage indispensable</t>
    </r>
    <r>
      <rPr>
        <sz val="11"/>
        <color rgb="FF215868"/>
        <rFont val="Verdana"/>
        <family val="2"/>
      </rPr>
      <t xml:space="preserve"> </t>
    </r>
    <r>
      <rPr>
        <b/>
        <sz val="11"/>
        <color rgb="FF215868"/>
        <rFont val="Verdana"/>
        <family val="2"/>
      </rPr>
      <t>dont potentiellement échafaudage dans la cour intérieure et les patios</t>
    </r>
    <r>
      <rPr>
        <sz val="11"/>
        <color rgb="FF215868"/>
        <rFont val="Verdana"/>
        <family val="2"/>
      </rPr>
      <t xml:space="preserve"> </t>
    </r>
    <r>
      <rPr>
        <b/>
        <sz val="11"/>
        <color rgb="FF215868"/>
        <rFont val="Verdana"/>
        <family val="2"/>
      </rPr>
      <t>où des moyens motorisés ne peuvent pas entrer</t>
    </r>
    <r>
      <rPr>
        <sz val="11"/>
        <color rgb="FF215868"/>
        <rFont val="Verdana"/>
        <family val="2"/>
      </rPr>
      <t xml:space="preserve">. Dès le premier étage, les perches ne sont pas toujours utilisables selon la configuration de l’appui extérieur. Pour le 5ème étage et les escaliers intérieurs, les fenêtres ne sont pas standards et ne s’ouvrent pas. Particularité des portes d’entrées du bâtiment situées dans toutes les ailes au rez-de-chaussée : </t>
    </r>
    <r>
      <rPr>
        <b/>
        <sz val="11"/>
        <color rgb="FF215868"/>
        <rFont val="Verdana"/>
        <family val="2"/>
      </rPr>
      <t>présence de ferronnerie rendant le nettoyage difficile</t>
    </r>
    <r>
      <rPr>
        <sz val="11"/>
        <color rgb="FF215868"/>
        <rFont val="Verdana"/>
        <family val="2"/>
      </rPr>
      <t>.</t>
    </r>
  </si>
  <si>
    <r>
      <t xml:space="preserve">Bâtiment R+1 sur lequel les fenêtres sont toutes au 1er étage. Montants fixes lavables de l’extérieur. </t>
    </r>
    <r>
      <rPr>
        <b/>
        <sz val="11"/>
        <color rgb="FF215868"/>
        <rFont val="Verdana"/>
        <family val="2"/>
      </rPr>
      <t>Façades accessibles par moyens de levage motorisés</t>
    </r>
    <r>
      <rPr>
        <sz val="11"/>
        <color rgb="FF215868"/>
        <rFont val="Verdana"/>
        <family val="2"/>
      </rPr>
      <t xml:space="preserve">. </t>
    </r>
  </si>
  <si>
    <r>
      <t xml:space="preserve">Bâtiment R+1 et R+4 dont certaines </t>
    </r>
    <r>
      <rPr>
        <b/>
        <sz val="11"/>
        <color rgb="FF215868"/>
        <rFont val="Verdana"/>
        <family val="2"/>
      </rPr>
      <t>façades sont difficiles d’accès pour des moyens motorisés</t>
    </r>
    <r>
      <rPr>
        <sz val="11"/>
        <color rgb="FF215868"/>
        <rFont val="Verdana"/>
        <family val="2"/>
      </rPr>
      <t xml:space="preserve">. Fenêtres coulissantes et balcons vitrés jusqu’au 4ème étage nécessitant </t>
    </r>
    <r>
      <rPr>
        <b/>
        <sz val="11"/>
        <color rgb="FF215868"/>
        <rFont val="Verdana"/>
        <family val="2"/>
      </rPr>
      <t>moyen de levage extérieur</t>
    </r>
    <r>
      <rPr>
        <sz val="11"/>
        <color rgb="FF215868"/>
        <rFont val="Verdana"/>
        <family val="2"/>
      </rPr>
      <t xml:space="preserve">. Baies vitrées de hauteur &gt; à 3 mètres nécessitant </t>
    </r>
    <r>
      <rPr>
        <b/>
        <sz val="11"/>
        <color rgb="FF215868"/>
        <rFont val="Verdana"/>
        <family val="2"/>
      </rPr>
      <t>perches très hautes et/ou échafaudage interne/externe</t>
    </r>
    <r>
      <rPr>
        <sz val="11"/>
        <color rgb="FF215868"/>
        <rFont val="Verdana"/>
        <family val="2"/>
      </rPr>
      <t>.</t>
    </r>
  </si>
  <si>
    <t xml:space="preserve">ACCUEIL 43 </t>
  </si>
  <si>
    <t>AMPHITHEATRE MARIE CURIE</t>
  </si>
  <si>
    <t>AMPHITHEATRES DEAMBULATOIRE (5)</t>
  </si>
  <si>
    <t>DEAMBULATOIRE RDC</t>
  </si>
  <si>
    <t>ARIANE</t>
  </si>
  <si>
    <t>ASTREE</t>
  </si>
  <si>
    <t>ATLAS</t>
  </si>
  <si>
    <t>BIBLIOTHEQUE UNIVERSITAIRE</t>
  </si>
  <si>
    <t>BRACONNIER</t>
  </si>
  <si>
    <t>CARBONE 14</t>
  </si>
  <si>
    <t>CHEVREUL</t>
  </si>
  <si>
    <t>CONDORCET</t>
  </si>
  <si>
    <t>CRYO</t>
  </si>
  <si>
    <t>DARWIN A, B, C</t>
  </si>
  <si>
    <t>DARWIN D</t>
  </si>
  <si>
    <t>DAUBIE</t>
  </si>
  <si>
    <t>DIRAC</t>
  </si>
  <si>
    <t>DOMUS</t>
  </si>
  <si>
    <t>GEODE (OSU)</t>
  </si>
  <si>
    <t>GYMNASE COLETTE BESSON</t>
  </si>
  <si>
    <t>HAEFELY</t>
  </si>
  <si>
    <t>HERBIER</t>
  </si>
  <si>
    <t xml:space="preserve">ISTIL </t>
  </si>
  <si>
    <t xml:space="preserve">MAISON DE L'UNIVERSITE </t>
  </si>
  <si>
    <t>MAISON D'HOTES</t>
  </si>
  <si>
    <t>NAUTIBUS</t>
  </si>
  <si>
    <t>ORION</t>
  </si>
  <si>
    <t>PAGODE</t>
  </si>
  <si>
    <t>PISCINE</t>
  </si>
  <si>
    <t>QUAI 43</t>
  </si>
  <si>
    <t>THEMIS</t>
  </si>
  <si>
    <t>UFR STAPS A, B, C</t>
  </si>
  <si>
    <t>VAN DE GRAAFF</t>
  </si>
  <si>
    <t xml:space="preserve"> DOME</t>
  </si>
  <si>
    <t>GYMNASE J.SAPIN</t>
  </si>
  <si>
    <t>LEDERER</t>
  </si>
  <si>
    <t>GYMNASE SCIENCES</t>
  </si>
  <si>
    <t>TENNIS</t>
  </si>
  <si>
    <t>SSU</t>
  </si>
  <si>
    <t>Gymnase 3 D</t>
  </si>
  <si>
    <t>Domaine Rockefeller</t>
  </si>
  <si>
    <t>Domaine de la Buire</t>
  </si>
  <si>
    <t>Domaine scientifique de Gerland</t>
  </si>
  <si>
    <t xml:space="preserve">Bâtiment Enseignement </t>
  </si>
  <si>
    <t xml:space="preserve">Bâtiment Recherche </t>
  </si>
  <si>
    <t>TOTAL Gerland</t>
  </si>
  <si>
    <t>IUT LYON 1 – Site de Villeurbanne Gratte-Ciel</t>
  </si>
  <si>
    <t>IUT LYON 1 - Site de la DOUA</t>
  </si>
  <si>
    <t>TOTAL Domaine de la DOUA</t>
  </si>
  <si>
    <t>Lyon Sud</t>
  </si>
  <si>
    <t>Observatoire de Lyon Centre de recherche astronomique de Lyon (CRAL) - Saint Genis Laval</t>
  </si>
  <si>
    <t>INSPE site de la Croix Rousse</t>
  </si>
  <si>
    <t xml:space="preserve">Gymnase </t>
  </si>
  <si>
    <t>Odontologie</t>
  </si>
  <si>
    <t>Bâtiment Netien</t>
  </si>
  <si>
    <t>Bâtiment J-F Cier</t>
  </si>
  <si>
    <t>Médiathèque</t>
  </si>
  <si>
    <t>TOTAL Domaine Rockefeller</t>
  </si>
  <si>
    <t>TOTAL Domaine de la Buire</t>
  </si>
  <si>
    <t>Contraintes particulières</t>
  </si>
  <si>
    <t>Faces exterieures des fenêtres des couloirs du 2ème étage: difficile d'accès par la toiture des ateliers</t>
  </si>
  <si>
    <t xml:space="preserve">Aucune </t>
  </si>
  <si>
    <t>Aucune</t>
  </si>
  <si>
    <t>Mini nacelle (pas de ligne de vie)</t>
  </si>
  <si>
    <t xml:space="preserve">Facade coté Cours Emile Zola: utilisation nacelle </t>
  </si>
  <si>
    <t>Cage d'escalier: nacelle de grande hauteur</t>
  </si>
  <si>
    <t>Site</t>
  </si>
  <si>
    <t>Bâtiment</t>
  </si>
  <si>
    <t>Surface totale à nettoyer</t>
  </si>
  <si>
    <t>Bâtiment 1 - Administration, GEA</t>
  </si>
  <si>
    <t>Bâtiment 2 - 
Informatique</t>
  </si>
  <si>
    <t>Bâtiment 3 - 
Chimie</t>
  </si>
  <si>
    <t>Bâtiment 4 - 
Demi Grand</t>
  </si>
  <si>
    <t>Bâtiment 5 - 
Biologie</t>
  </si>
  <si>
    <t>Bâtiment 6 - 
Vitamine</t>
  </si>
  <si>
    <t>Bâtiment 7 - 
Génie-Civil</t>
  </si>
  <si>
    <t>Bâtiment 8 - 
Hall Génie-Civil</t>
  </si>
  <si>
    <t>Bâtiment 9/10 - 
Amphi 2 / Amphi 1</t>
  </si>
  <si>
    <t>Bâtiment 11 - 
Service Technique</t>
  </si>
  <si>
    <t>Bâtiment 12 - 
Salles Préfa</t>
  </si>
  <si>
    <t>Bâtiment 14 - 
Logement A</t>
  </si>
  <si>
    <t>Bâtiment 15 - 
Logement B</t>
  </si>
  <si>
    <t>Bâtiment 16 - 
Génie Chimique</t>
  </si>
  <si>
    <t xml:space="preserve">Bâtiment A - Sous sol </t>
  </si>
  <si>
    <t>Bâtiment A - RDC</t>
  </si>
  <si>
    <t>Bâtiment A - 1er étage</t>
  </si>
  <si>
    <t xml:space="preserve">Bâtiment A - 2ème étage </t>
  </si>
  <si>
    <t>Total Bâtiment A</t>
  </si>
  <si>
    <t>Bâtiment B - RDC</t>
  </si>
  <si>
    <t>Bâtiment B - 1er étage</t>
  </si>
  <si>
    <t xml:space="preserve">Bâtiment B - 2ème étage </t>
  </si>
  <si>
    <t>Total Bâtiment B</t>
  </si>
  <si>
    <t xml:space="preserve"> HALL B/C - RDC</t>
  </si>
  <si>
    <t>Total HALL B/C - RDC</t>
  </si>
  <si>
    <t>Bâtiment C - RDC  + (bibliothhèque)</t>
  </si>
  <si>
    <t>Bâtiment C - 1er étage</t>
  </si>
  <si>
    <t xml:space="preserve">Bâtiment C - 2ème étage </t>
  </si>
  <si>
    <t xml:space="preserve">Bâtiment C - 3ème étage </t>
  </si>
  <si>
    <t xml:space="preserve">Bâtiment C - 4ème étage </t>
  </si>
  <si>
    <t>TOTAL Bâtiment C</t>
  </si>
  <si>
    <t>TOTAL Bâtiment D</t>
  </si>
  <si>
    <t>Bâtiment D - Sous sol</t>
  </si>
  <si>
    <t>Bâtiment D - RDC</t>
  </si>
  <si>
    <t xml:space="preserve">Bâtiment D - 1ème étage </t>
  </si>
  <si>
    <t xml:space="preserve">Bâtiment D - 2ème étage </t>
  </si>
  <si>
    <t>Bâtiment E - RDC (atelier)</t>
  </si>
  <si>
    <t>TOTAL Bâtiment E</t>
  </si>
  <si>
    <t>TOTAL Bâtiment F</t>
  </si>
  <si>
    <t>Bâtiment F - RDJ</t>
  </si>
  <si>
    <t>Bâtiment F - RDC</t>
  </si>
  <si>
    <t>Bâtiment F - 1er étage</t>
  </si>
  <si>
    <t xml:space="preserve">Bâtiment F- 2ème étage </t>
  </si>
  <si>
    <t xml:space="preserve">Bâtiment F- 3ème étage </t>
  </si>
  <si>
    <t>TOTAL Bâtiment G</t>
  </si>
  <si>
    <t>Bâtiment G - Restaurant universitaire</t>
  </si>
  <si>
    <t>Bâtiment G - Amphi 2 et 3 (hall d’entrée)</t>
  </si>
  <si>
    <t>Bâtiment G - Bureau des sports</t>
  </si>
  <si>
    <t>Bâtiment G - Bureau Intendance Logistique</t>
  </si>
  <si>
    <t>Bâtiment G - Sanitaires extérieur</t>
  </si>
  <si>
    <t xml:space="preserve">Bâtiment G- Accueil, formation continue, infirmerie, </t>
  </si>
  <si>
    <t xml:space="preserve">TOTAL Bâtiment H </t>
  </si>
  <si>
    <t>TOTAL Extérieurs</t>
  </si>
  <si>
    <t xml:space="preserve">TOTAL IUT  LYON 1 - Site DOUA </t>
  </si>
  <si>
    <t>Surface en m²</t>
  </si>
  <si>
    <t>TOTAL Neurocampus</t>
  </si>
  <si>
    <r>
      <rPr>
        <u/>
        <sz val="11"/>
        <color rgb="FF215868"/>
        <rFont val="Calibri"/>
        <family val="2"/>
        <scheme val="minor"/>
      </rPr>
      <t>Bâtiment recherche</t>
    </r>
    <r>
      <rPr>
        <sz val="11"/>
        <color rgb="FF215868"/>
        <rFont val="Calibri"/>
        <family val="2"/>
        <scheme val="minor"/>
      </rPr>
      <t xml:space="preserve"> : les fenêtres sont basculantes, il faut bien les reverouiller après nettoyage.
</t>
    </r>
    <r>
      <rPr>
        <u/>
        <sz val="11"/>
        <color rgb="FF215868"/>
        <rFont val="Calibri"/>
        <family val="2"/>
        <scheme val="minor"/>
      </rPr>
      <t>Vitrage intérieur Hall d’intégration</t>
    </r>
    <r>
      <rPr>
        <sz val="11"/>
        <color rgb="FF215868"/>
        <rFont val="Calibri"/>
        <family val="2"/>
        <scheme val="minor"/>
      </rPr>
      <t xml:space="preserve"> : pour les vitres intérieures de la galerie, il faut s’équiper en tenue pour salle blanche.
</t>
    </r>
    <r>
      <rPr>
        <u/>
        <sz val="11"/>
        <color rgb="FF215868"/>
        <rFont val="Calibri"/>
        <family val="2"/>
        <scheme val="minor"/>
      </rPr>
      <t>Bâtiment mécanique et hall d’intégration 1er étage</t>
    </r>
    <r>
      <rPr>
        <sz val="11"/>
        <color rgb="FF215868"/>
        <rFont val="Calibri"/>
        <family val="2"/>
        <scheme val="minor"/>
      </rPr>
      <t xml:space="preserve"> : prendre un échafaudage pour accéder au premier niveau.
</t>
    </r>
  </si>
  <si>
    <r>
      <t xml:space="preserve">Quel que soit le bâtiment:
- le service de la Direction du Patrimoine devra passer avant toute intervention pour vérification des huisseries;
- avoir un référent dans le bâtiment pour superviser les interventions de nettoyage et signer les bons (qui engendrent les Attestations de Service Fait);
- établir un planning.
Il est nécessaire de connaître la date d’intervention avec NACELLE </t>
    </r>
    <r>
      <rPr>
        <b/>
        <sz val="11"/>
        <color rgb="FF215868"/>
        <rFont val="Verdana"/>
        <family val="2"/>
      </rPr>
      <t>3 jours avant</t>
    </r>
    <r>
      <rPr>
        <sz val="11"/>
        <color rgb="FF215868"/>
        <rFont val="Verdana"/>
        <family val="2"/>
      </rPr>
      <t xml:space="preserve"> afin de mettre des affiches, faire évacuer les parkings (ou une partie) et baliser la zone.
Le PC Sécurité est informé systématiquement par la responsable du SLP Doua.
</t>
    </r>
    <r>
      <rPr>
        <b/>
        <u/>
        <sz val="11"/>
        <color rgb="FF215868"/>
        <rFont val="Verdana"/>
        <family val="2"/>
      </rPr>
      <t>Contraintes pour les locaux de l'Observatoire à Géode et DARWIN D</t>
    </r>
    <r>
      <rPr>
        <sz val="11"/>
        <color rgb="FF215868"/>
        <rFont val="Verdana"/>
        <family val="2"/>
      </rPr>
      <t xml:space="preserve">  : 
- Certaines vitres ne s’ouvrent pas, soit impossible de les retourner. Idem pour les vitres pompiers. 
- Les vitres du RDC de Géode qui ne s’ouvrent pas pourront se faire par l’extérieur (prévoir une grande perche). Idem pour les vitres pompiers.
- Vitres en hauteur dans les escaliers.
- Laboratoires : prévenir en amont de la date de nettoyage des vitres pour éviter tous risques dans les laboratoires.
Pour les passerelles :
- Les vitres ne se retournent pas (venir avec une nacelle ?)
- Certaines vitres sont en hauteur. 
</t>
    </r>
    <r>
      <rPr>
        <b/>
        <sz val="11"/>
        <color rgb="FF215868"/>
        <rFont val="Verdana"/>
        <family val="2"/>
      </rPr>
      <t>Pour Darwin D :</t>
    </r>
    <r>
      <rPr>
        <sz val="11"/>
        <color rgb="FF215868"/>
        <rFont val="Verdana"/>
        <family val="2"/>
      </rPr>
      <t xml:space="preserve">
- Certaines vitres ne s’ouvrent pas.
- Les vitres du hall sont en hauteur. Ces vitres ne s’ouvrent pas car elles sont fixes. Lavage par l’extérieur obligatoire (nacelle ?). 
- Contraintes des heures de cours dans toutes les salles. Prévoir lors des vacances scolaires et réservation des salles en amont.
- Fenêtres en hauteur dans les toilettes
Dans tous les cas, la société devra vérifier que les compas soient bien refermés afin d’éviter que les vitres ne se retournent sur des personnels. Il faut également que les occupants soient informés très en amont de la date d’intervention de la société afin de dégager l'accès aux fenêtres. 
</t>
    </r>
  </si>
  <si>
    <t>PATIO</t>
  </si>
  <si>
    <t>PREFABRIQUE (sous quai 43)</t>
  </si>
  <si>
    <t>LOCAL ETUDIANT (sous Quai 43)</t>
  </si>
  <si>
    <t>SERRE RECHERCHE</t>
  </si>
  <si>
    <t>SERRE ENSEIGNEMENT</t>
  </si>
  <si>
    <t>IRENE JOLIOT-CURIE</t>
  </si>
  <si>
    <t>Domaine de la DOUA - Villeurbanne</t>
  </si>
  <si>
    <t>BERTHOLLET</t>
  </si>
  <si>
    <t>BRILLOUIN</t>
  </si>
  <si>
    <t>DUBOIS</t>
  </si>
  <si>
    <t>FOREL</t>
  </si>
  <si>
    <t>GRIGNARD</t>
  </si>
  <si>
    <t>KASTLER</t>
  </si>
  <si>
    <t>LIPPMANN</t>
  </si>
  <si>
    <t>LWOFF</t>
  </si>
  <si>
    <t xml:space="preserve">MENDEL </t>
  </si>
  <si>
    <t>OMEGA</t>
  </si>
  <si>
    <t>RAULIN</t>
  </si>
  <si>
    <t>Bâtiment principal : pas d'accès extérieur en façade. La façade est protégée par un pare-soleil métallique sur toute hauteur
Amphis 4, 5 et 6 : vitrages hauts des hall nécessite une perche. Impossibilité d'accès par nacelle en raison de la pente du terrain
Bâtiment LYS Campus : perche nécessaire pour vitrerie hall d'entrée</t>
  </si>
  <si>
    <t>Lyon-Sud</t>
  </si>
  <si>
    <t>Bâtiment principal vitres extérieures</t>
  </si>
  <si>
    <t>pas d'accès extérieur en façade. La façade est protégée par un pare-soleil métallique sur toute hauteur</t>
  </si>
  <si>
    <t>Bâtiment principal vitres séparations intérieures</t>
  </si>
  <si>
    <t>Bâtiment principal vitres portes</t>
  </si>
  <si>
    <t>TOTAL Bâtiment principal</t>
  </si>
  <si>
    <t>Bâtiment B17 - Le Studio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</si>
</sst>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indexed="8"/>
      <name val="Verdana"/>
      <family val="2"/>
    </font>
    <font>
      <sz val="11"/>
      <color indexed="8"/>
      <name val="Verdana"/>
      <family val="2"/>
    </font>
    <font>
      <sz val="11"/>
      <color indexed="8"/>
      <name val="Verdana"/>
      <family val="2"/>
    </font>
    <font>
      <i/>
      <sz val="11"/>
      <color indexed="8"/>
      <name val="Verdana"/>
      <family val="2"/>
    </font>
    <font>
      <sz val="11"/>
      <color indexed="10"/>
      <name val="Verdana"/>
      <family val="2"/>
    </font>
    <font>
      <b/>
      <sz val="11"/>
      <color indexed="9"/>
      <name val="Verdana"/>
      <family val="2"/>
    </font>
    <font>
      <sz val="11"/>
      <color indexed="9"/>
      <name val="Verdana"/>
      <family val="2"/>
    </font>
    <font>
      <b/>
      <sz val="11"/>
      <color rgb="FF215868"/>
      <name val="Verdana"/>
      <family val="2"/>
    </font>
    <font>
      <sz val="11"/>
      <color rgb="FF215868"/>
      <name val="Verdana"/>
      <family val="2"/>
    </font>
    <font>
      <u/>
      <sz val="11"/>
      <color rgb="FF215868"/>
      <name val="Verdana"/>
      <family val="2"/>
    </font>
    <font>
      <sz val="11"/>
      <color rgb="FF215868"/>
      <name val="Calibri"/>
      <family val="2"/>
      <scheme val="minor"/>
    </font>
    <font>
      <b/>
      <sz val="11"/>
      <color rgb="FF215868"/>
      <name val="Calibri"/>
      <family val="2"/>
      <scheme val="minor"/>
    </font>
    <font>
      <b/>
      <u/>
      <sz val="11"/>
      <color rgb="FF215868"/>
      <name val="Verdana"/>
      <family val="2"/>
    </font>
    <font>
      <u/>
      <sz val="11"/>
      <color rgb="FF215868"/>
      <name val="Calibri"/>
      <family val="2"/>
      <scheme val="minor"/>
    </font>
    <font>
      <sz val="8"/>
      <name val="Verdana"/>
    </font>
    <font>
      <sz val="11"/>
      <color indexed="56"/>
      <name val="Verdana"/>
      <family val="2"/>
    </font>
  </fonts>
  <fills count="6">
    <fill>
      <patternFill patternType="none"/>
    </fill>
    <fill>
      <patternFill patternType="gray125"/>
    </fill>
    <fill>
      <patternFill patternType="solid">
        <fgColor theme="0"/>
        <bgColor indexed="64"/>
      </patternFill>
    </fill>
    <fill>
      <patternFill patternType="solid">
        <fgColor rgb="FF256475"/>
        <bgColor indexed="64"/>
      </patternFill>
    </fill>
    <fill>
      <patternFill patternType="solid">
        <fgColor rgb="FFDD4026"/>
        <bgColor indexed="64"/>
      </patternFill>
    </fill>
    <fill>
      <patternFill patternType="solid">
        <fgColor rgb="FFDCEFF4"/>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rgb="FF215868"/>
      </left>
      <right/>
      <top/>
      <bottom/>
      <diagonal/>
    </border>
    <border>
      <left/>
      <right style="thin">
        <color rgb="FF215868"/>
      </right>
      <top style="thin">
        <color rgb="FF215868"/>
      </top>
      <bottom/>
      <diagonal/>
    </border>
    <border>
      <left/>
      <right style="thin">
        <color rgb="FF215868"/>
      </right>
      <top/>
      <bottom/>
      <diagonal/>
    </border>
    <border>
      <left style="medium">
        <color rgb="FF215868"/>
      </left>
      <right style="medium">
        <color rgb="FF215868"/>
      </right>
      <top style="medium">
        <color rgb="FF215868"/>
      </top>
      <bottom style="medium">
        <color rgb="FF215868"/>
      </bottom>
      <diagonal/>
    </border>
    <border>
      <left style="thin">
        <color rgb="FF215868"/>
      </left>
      <right/>
      <top style="medium">
        <color rgb="FF215868"/>
      </top>
      <bottom style="medium">
        <color rgb="FF215868"/>
      </bottom>
      <diagonal/>
    </border>
    <border>
      <left/>
      <right style="thin">
        <color indexed="64"/>
      </right>
      <top/>
      <bottom/>
      <diagonal/>
    </border>
    <border>
      <left style="medium">
        <color rgb="FF215868"/>
      </left>
      <right style="medium">
        <color rgb="FF215868"/>
      </right>
      <top/>
      <bottom/>
      <diagonal/>
    </border>
    <border>
      <left style="medium">
        <color rgb="FF215868"/>
      </left>
      <right style="medium">
        <color rgb="FF215868"/>
      </right>
      <top style="medium">
        <color rgb="FF215868"/>
      </top>
      <bottom/>
      <diagonal/>
    </border>
    <border>
      <left/>
      <right/>
      <top style="medium">
        <color rgb="FF215868"/>
      </top>
      <bottom/>
      <diagonal/>
    </border>
    <border>
      <left/>
      <right style="medium">
        <color rgb="FF215868"/>
      </right>
      <top style="medium">
        <color rgb="FF215868"/>
      </top>
      <bottom/>
      <diagonal/>
    </border>
    <border>
      <left style="medium">
        <color rgb="FF215868"/>
      </left>
      <right style="medium">
        <color rgb="FF215868"/>
      </right>
      <top/>
      <bottom style="medium">
        <color rgb="FF215868"/>
      </bottom>
      <diagonal/>
    </border>
    <border>
      <left/>
      <right style="thin">
        <color indexed="64"/>
      </right>
      <top style="medium">
        <color rgb="FF215868"/>
      </top>
      <bottom style="medium">
        <color rgb="FF215868"/>
      </bottom>
      <diagonal/>
    </border>
    <border>
      <left style="thin">
        <color indexed="64"/>
      </left>
      <right style="thin">
        <color indexed="64"/>
      </right>
      <top style="medium">
        <color rgb="FF215868"/>
      </top>
      <bottom style="medium">
        <color rgb="FF215868"/>
      </bottom>
      <diagonal/>
    </border>
    <border>
      <left/>
      <right style="medium">
        <color rgb="FF215868"/>
      </right>
      <top style="medium">
        <color rgb="FF215868"/>
      </top>
      <bottom style="medium">
        <color rgb="FF215868"/>
      </bottom>
      <diagonal/>
    </border>
    <border>
      <left/>
      <right style="medium">
        <color rgb="FF215868"/>
      </right>
      <top/>
      <bottom style="medium">
        <color rgb="FF215868"/>
      </bottom>
      <diagonal/>
    </border>
    <border>
      <left style="thin">
        <color rgb="FF215868"/>
      </left>
      <right style="thin">
        <color rgb="FF215868"/>
      </right>
      <top style="thin">
        <color rgb="FF215868"/>
      </top>
      <bottom style="thin">
        <color rgb="FF215868"/>
      </bottom>
      <diagonal/>
    </border>
    <border>
      <left style="thin">
        <color rgb="FF215868"/>
      </left>
      <right/>
      <top style="medium">
        <color rgb="FF215868"/>
      </top>
      <bottom/>
      <diagonal/>
    </border>
    <border>
      <left style="thin">
        <color rgb="FF215868"/>
      </left>
      <right style="thin">
        <color rgb="FF215868"/>
      </right>
      <top style="medium">
        <color rgb="FF215868"/>
      </top>
      <bottom style="thin">
        <color rgb="FF215868"/>
      </bottom>
      <diagonal/>
    </border>
    <border>
      <left style="thin">
        <color rgb="FF215868"/>
      </left>
      <right style="thin">
        <color rgb="FF215868"/>
      </right>
      <top style="thin">
        <color rgb="FF215868"/>
      </top>
      <bottom/>
      <diagonal/>
    </border>
    <border>
      <left/>
      <right style="thin">
        <color rgb="FF215868"/>
      </right>
      <top style="thin">
        <color rgb="FF215868"/>
      </top>
      <bottom style="thin">
        <color rgb="FF215868"/>
      </bottom>
      <diagonal/>
    </border>
    <border>
      <left/>
      <right style="thin">
        <color rgb="FF215868"/>
      </right>
      <top style="medium">
        <color rgb="FF215868"/>
      </top>
      <bottom style="thin">
        <color rgb="FF215868"/>
      </bottom>
      <diagonal/>
    </border>
    <border>
      <left style="medium">
        <color rgb="FF215868"/>
      </left>
      <right/>
      <top style="medium">
        <color rgb="FF215868"/>
      </top>
      <bottom style="medium">
        <color rgb="FF215868"/>
      </bottom>
      <diagonal/>
    </border>
    <border>
      <left style="thin">
        <color rgb="FF215868"/>
      </left>
      <right style="thin">
        <color rgb="FF215868"/>
      </right>
      <top/>
      <bottom style="thin">
        <color rgb="FF215868"/>
      </bottom>
      <diagonal/>
    </border>
    <border>
      <left style="thin">
        <color rgb="FF215868"/>
      </left>
      <right style="thin">
        <color rgb="FF215868"/>
      </right>
      <top style="medium">
        <color rgb="FF215868"/>
      </top>
      <bottom style="medium">
        <color rgb="FF215868"/>
      </bottom>
      <diagonal/>
    </border>
    <border>
      <left/>
      <right style="thin">
        <color rgb="FF215868"/>
      </right>
      <top/>
      <bottom style="thin">
        <color rgb="FF215868"/>
      </bottom>
      <diagonal/>
    </border>
    <border>
      <left style="thin">
        <color rgb="FF215868"/>
      </left>
      <right style="thin">
        <color rgb="FF215868"/>
      </right>
      <top/>
      <bottom/>
      <diagonal/>
    </border>
    <border>
      <left style="thin">
        <color rgb="FF215868"/>
      </left>
      <right style="thin">
        <color rgb="FF215868"/>
      </right>
      <top style="medium">
        <color rgb="FF215868"/>
      </top>
      <bottom/>
      <diagonal/>
    </border>
    <border>
      <left style="thin">
        <color rgb="FF215868"/>
      </left>
      <right style="medium">
        <color rgb="FF215868"/>
      </right>
      <top style="medium">
        <color rgb="FF215868"/>
      </top>
      <bottom style="thin">
        <color rgb="FF215868"/>
      </bottom>
      <diagonal/>
    </border>
    <border>
      <left style="thin">
        <color rgb="FF215868"/>
      </left>
      <right style="medium">
        <color rgb="FF215868"/>
      </right>
      <top style="thin">
        <color rgb="FF215868"/>
      </top>
      <bottom style="thin">
        <color rgb="FF215868"/>
      </bottom>
      <diagonal/>
    </border>
    <border>
      <left style="thin">
        <color rgb="FF215868"/>
      </left>
      <right/>
      <top style="thin">
        <color rgb="FF215868"/>
      </top>
      <bottom style="thin">
        <color rgb="FF215868"/>
      </bottom>
      <diagonal/>
    </border>
    <border>
      <left style="thin">
        <color rgb="FF215868"/>
      </left>
      <right/>
      <top/>
      <bottom style="thin">
        <color rgb="FF215868"/>
      </bottom>
      <diagonal/>
    </border>
    <border>
      <left style="thin">
        <color rgb="FF215868"/>
      </left>
      <right/>
      <top style="thin">
        <color rgb="FF215868"/>
      </top>
      <bottom/>
      <diagonal/>
    </border>
    <border>
      <left style="thin">
        <color rgb="FF215868"/>
      </left>
      <right/>
      <top style="medium">
        <color rgb="FF215868"/>
      </top>
      <bottom style="thin">
        <color rgb="FF215868"/>
      </bottom>
      <diagonal/>
    </border>
    <border>
      <left style="medium">
        <color rgb="FF215868"/>
      </left>
      <right style="medium">
        <color rgb="FF215868"/>
      </right>
      <top/>
      <bottom style="thin">
        <color rgb="FF215868"/>
      </bottom>
      <diagonal/>
    </border>
    <border>
      <left style="medium">
        <color rgb="FF215868"/>
      </left>
      <right style="medium">
        <color rgb="FF215868"/>
      </right>
      <top style="thin">
        <color rgb="FF215868"/>
      </top>
      <bottom style="thin">
        <color rgb="FF215868"/>
      </bottom>
      <diagonal/>
    </border>
    <border>
      <left style="medium">
        <color rgb="FF215868"/>
      </left>
      <right style="medium">
        <color rgb="FF215868"/>
      </right>
      <top style="thin">
        <color rgb="FF215868"/>
      </top>
      <bottom/>
      <diagonal/>
    </border>
    <border>
      <left/>
      <right style="thin">
        <color rgb="FF215868"/>
      </right>
      <top style="medium">
        <color rgb="FF215868"/>
      </top>
      <bottom style="medium">
        <color rgb="FF215868"/>
      </bottom>
      <diagonal/>
    </border>
    <border>
      <left/>
      <right style="thin">
        <color rgb="FF215868"/>
      </right>
      <top style="medium">
        <color rgb="FF215868"/>
      </top>
      <bottom/>
      <diagonal/>
    </border>
    <border>
      <left style="medium">
        <color rgb="FF215868"/>
      </left>
      <right style="thin">
        <color rgb="FF215868"/>
      </right>
      <top style="medium">
        <color rgb="FF215868"/>
      </top>
      <bottom style="thin">
        <color rgb="FF215868"/>
      </bottom>
      <diagonal/>
    </border>
    <border>
      <left style="medium">
        <color rgb="FF215868"/>
      </left>
      <right style="thin">
        <color rgb="FF215868"/>
      </right>
      <top style="thin">
        <color rgb="FF215868"/>
      </top>
      <bottom style="thin">
        <color rgb="FF215868"/>
      </bottom>
      <diagonal/>
    </border>
    <border>
      <left style="medium">
        <color rgb="FF215868"/>
      </left>
      <right/>
      <top style="thin">
        <color rgb="FF215868"/>
      </top>
      <bottom/>
      <diagonal/>
    </border>
    <border>
      <left/>
      <right style="medium">
        <color rgb="FF215868"/>
      </right>
      <top style="thin">
        <color rgb="FF215868"/>
      </top>
      <bottom/>
      <diagonal/>
    </border>
    <border>
      <left style="medium">
        <color rgb="FF215868"/>
      </left>
      <right/>
      <top/>
      <bottom/>
      <diagonal/>
    </border>
    <border>
      <left/>
      <right style="medium">
        <color rgb="FF215868"/>
      </right>
      <top/>
      <bottom/>
      <diagonal/>
    </border>
    <border>
      <left style="medium">
        <color rgb="FF215868"/>
      </left>
      <right/>
      <top/>
      <bottom style="medium">
        <color rgb="FF215868"/>
      </bottom>
      <diagonal/>
    </border>
    <border>
      <left style="thin">
        <color indexed="64"/>
      </left>
      <right/>
      <top style="medium">
        <color rgb="FF215868"/>
      </top>
      <bottom style="medium">
        <color rgb="FF215868"/>
      </bottom>
      <diagonal/>
    </border>
  </borders>
  <cellStyleXfs count="1">
    <xf numFmtId="0" fontId="0" fillId="0" borderId="0"/>
  </cellStyleXfs>
  <cellXfs count="177">
    <xf numFmtId="0" fontId="0" fillId="0" borderId="0" xfId="0"/>
    <xf numFmtId="0" fontId="2" fillId="0" borderId="0" xfId="0" applyFont="1"/>
    <xf numFmtId="0" fontId="3" fillId="0" borderId="1"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xf numFmtId="0" fontId="3" fillId="0" borderId="2" xfId="0" applyFont="1" applyBorder="1" applyAlignment="1">
      <alignment horizontal="center" vertical="center" wrapText="1"/>
    </xf>
    <xf numFmtId="2" fontId="1" fillId="0" borderId="0" xfId="0" applyNumberFormat="1" applyFont="1" applyBorder="1" applyAlignment="1">
      <alignment horizontal="center" vertical="center"/>
    </xf>
    <xf numFmtId="2" fontId="1" fillId="0" borderId="0" xfId="0" applyNumberFormat="1" applyFont="1" applyBorder="1" applyAlignment="1">
      <alignment horizontal="center" vertical="center" wrapText="1"/>
    </xf>
    <xf numFmtId="2" fontId="2" fillId="0" borderId="0" xfId="0" applyNumberFormat="1" applyFont="1" applyBorder="1"/>
    <xf numFmtId="2" fontId="2" fillId="0" borderId="0" xfId="0" applyNumberFormat="1" applyFont="1"/>
    <xf numFmtId="2" fontId="4" fillId="0" borderId="0" xfId="0" applyNumberFormat="1" applyFont="1" applyFill="1" applyAlignment="1">
      <alignment horizontal="center" vertical="center"/>
    </xf>
    <xf numFmtId="2" fontId="2" fillId="0" borderId="0" xfId="0" applyNumberFormat="1" applyFont="1" applyAlignment="1">
      <alignment horizontal="center" vertical="center"/>
    </xf>
    <xf numFmtId="0" fontId="2" fillId="0" borderId="0" xfId="0" applyFont="1" applyFill="1"/>
    <xf numFmtId="2" fontId="2" fillId="0" borderId="0" xfId="0" applyNumberFormat="1" applyFont="1" applyFill="1"/>
    <xf numFmtId="0" fontId="6" fillId="3" borderId="7"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20" xfId="0" applyFont="1" applyFill="1" applyBorder="1" applyAlignment="1">
      <alignment horizontal="center" vertical="center" wrapText="1"/>
    </xf>
    <xf numFmtId="2" fontId="8" fillId="5" borderId="27" xfId="0" applyNumberFormat="1" applyFont="1" applyFill="1" applyBorder="1" applyAlignment="1">
      <alignment horizontal="center" vertical="center"/>
    </xf>
    <xf numFmtId="0" fontId="8" fillId="5" borderId="15" xfId="0" applyFont="1" applyFill="1" applyBorder="1" applyAlignment="1">
      <alignment horizontal="center" vertical="center" wrapText="1"/>
    </xf>
    <xf numFmtId="2" fontId="8" fillId="5" borderId="16" xfId="0" applyNumberFormat="1" applyFont="1" applyFill="1" applyBorder="1" applyAlignment="1">
      <alignment horizontal="center" vertical="center"/>
    </xf>
    <xf numFmtId="0" fontId="9" fillId="0" borderId="23" xfId="0" applyFont="1" applyFill="1" applyBorder="1" applyAlignment="1">
      <alignment horizontal="center" vertical="center" wrapText="1"/>
    </xf>
    <xf numFmtId="2" fontId="9" fillId="0" borderId="19" xfId="0" applyNumberFormat="1" applyFont="1" applyBorder="1" applyAlignment="1">
      <alignment horizontal="center" vertical="center"/>
    </xf>
    <xf numFmtId="2" fontId="9" fillId="0" borderId="19" xfId="0" applyNumberFormat="1" applyFont="1" applyBorder="1" applyAlignment="1">
      <alignment horizontal="center" vertical="center" wrapText="1"/>
    </xf>
    <xf numFmtId="2" fontId="9" fillId="0" borderId="19" xfId="0" applyNumberFormat="1" applyFont="1" applyFill="1" applyBorder="1" applyAlignment="1">
      <alignment horizontal="center" vertical="center"/>
    </xf>
    <xf numFmtId="0" fontId="9" fillId="0" borderId="9" xfId="0" applyFont="1" applyFill="1" applyBorder="1" applyAlignment="1">
      <alignment horizontal="center" vertical="center" wrapText="1"/>
    </xf>
    <xf numFmtId="2" fontId="9" fillId="0" borderId="0" xfId="0" applyNumberFormat="1" applyFont="1" applyBorder="1" applyAlignment="1">
      <alignment horizontal="center" vertical="center"/>
    </xf>
    <xf numFmtId="2" fontId="8" fillId="0" borderId="27" xfId="0" applyNumberFormat="1" applyFont="1" applyBorder="1" applyAlignment="1">
      <alignment horizontal="center" vertical="center"/>
    </xf>
    <xf numFmtId="2" fontId="9" fillId="0" borderId="26" xfId="0" applyNumberFormat="1" applyFont="1" applyFill="1" applyBorder="1" applyAlignment="1">
      <alignment horizontal="center" vertical="center"/>
    </xf>
    <xf numFmtId="2" fontId="9" fillId="0" borderId="22" xfId="0" applyNumberFormat="1" applyFont="1" applyBorder="1" applyAlignment="1">
      <alignment horizontal="center" vertical="center"/>
    </xf>
    <xf numFmtId="2" fontId="9" fillId="0" borderId="22" xfId="0" applyNumberFormat="1" applyFont="1" applyBorder="1" applyAlignment="1">
      <alignment horizontal="center" vertical="center" wrapText="1"/>
    </xf>
    <xf numFmtId="2" fontId="9" fillId="0" borderId="22" xfId="0" applyNumberFormat="1" applyFont="1" applyFill="1" applyBorder="1" applyAlignment="1">
      <alignment horizontal="center" vertical="center"/>
    </xf>
    <xf numFmtId="2" fontId="9" fillId="0" borderId="26" xfId="0" applyNumberFormat="1" applyFont="1" applyBorder="1" applyAlignment="1">
      <alignment horizontal="center" vertical="center"/>
    </xf>
    <xf numFmtId="2" fontId="9" fillId="0" borderId="26" xfId="0" applyNumberFormat="1" applyFont="1" applyBorder="1" applyAlignment="1">
      <alignment horizontal="center" vertical="center" wrapText="1"/>
    </xf>
    <xf numFmtId="2" fontId="9" fillId="0" borderId="29" xfId="0" applyNumberFormat="1" applyFont="1" applyBorder="1" applyAlignment="1">
      <alignment horizontal="center" vertical="center"/>
    </xf>
    <xf numFmtId="2" fontId="9" fillId="0" borderId="29" xfId="0" applyNumberFormat="1" applyFont="1" applyBorder="1" applyAlignment="1">
      <alignment horizontal="center" vertical="center" wrapText="1"/>
    </xf>
    <xf numFmtId="2" fontId="9" fillId="2" borderId="29" xfId="0" applyNumberFormat="1" applyFont="1" applyFill="1" applyBorder="1" applyAlignment="1">
      <alignment horizontal="center" vertical="center" wrapText="1"/>
    </xf>
    <xf numFmtId="2" fontId="8" fillId="5" borderId="30" xfId="0" applyNumberFormat="1" applyFont="1" applyFill="1" applyBorder="1" applyAlignment="1">
      <alignment horizontal="center" vertical="center"/>
    </xf>
    <xf numFmtId="2" fontId="9" fillId="0" borderId="21" xfId="0" applyNumberFormat="1" applyFont="1" applyBorder="1" applyAlignment="1">
      <alignment horizontal="center" vertical="center"/>
    </xf>
    <xf numFmtId="2" fontId="9" fillId="0" borderId="32" xfId="0" applyNumberFormat="1" applyFont="1" applyBorder="1" applyAlignment="1">
      <alignment horizontal="center" vertical="center" wrapText="1"/>
    </xf>
    <xf numFmtId="2" fontId="9" fillId="0" borderId="33" xfId="0" applyNumberFormat="1" applyFont="1" applyBorder="1" applyAlignment="1">
      <alignment horizontal="center" vertical="center" wrapText="1"/>
    </xf>
    <xf numFmtId="2" fontId="9" fillId="0" borderId="33" xfId="0" applyNumberFormat="1" applyFont="1" applyFill="1" applyBorder="1" applyAlignment="1">
      <alignment horizontal="center" vertical="center"/>
    </xf>
    <xf numFmtId="2" fontId="9" fillId="0" borderId="33" xfId="0" applyNumberFormat="1" applyFont="1" applyFill="1" applyBorder="1" applyAlignment="1">
      <alignment horizontal="center" vertical="center" wrapText="1"/>
    </xf>
    <xf numFmtId="2" fontId="9" fillId="0" borderId="3" xfId="0" applyNumberFormat="1" applyFont="1" applyFill="1" applyBorder="1" applyAlignment="1">
      <alignment horizontal="center" vertical="center"/>
    </xf>
    <xf numFmtId="2" fontId="8" fillId="0" borderId="8" xfId="0" applyNumberFormat="1" applyFont="1" applyBorder="1" applyAlignment="1">
      <alignment horizontal="center" vertical="center" wrapText="1"/>
    </xf>
    <xf numFmtId="2" fontId="8" fillId="5" borderId="8" xfId="0" applyNumberFormat="1" applyFont="1" applyFill="1" applyBorder="1" applyAlignment="1">
      <alignment horizontal="center" vertical="center" wrapText="1"/>
    </xf>
    <xf numFmtId="2" fontId="9" fillId="0" borderId="34" xfId="0" applyNumberFormat="1" applyFont="1" applyFill="1" applyBorder="1" applyAlignment="1">
      <alignment horizontal="center" vertical="center"/>
    </xf>
    <xf numFmtId="2" fontId="9" fillId="0" borderId="35" xfId="0" applyNumberFormat="1" applyFont="1" applyFill="1" applyBorder="1" applyAlignment="1">
      <alignment horizontal="center" vertical="center"/>
    </xf>
    <xf numFmtId="2" fontId="8" fillId="5" borderId="8" xfId="0" applyNumberFormat="1" applyFont="1" applyFill="1" applyBorder="1" applyAlignment="1">
      <alignment horizontal="center" vertical="center"/>
    </xf>
    <xf numFmtId="2" fontId="9" fillId="0" borderId="36" xfId="0" applyNumberFormat="1" applyFont="1" applyBorder="1" applyAlignment="1">
      <alignment horizontal="center" vertical="center" wrapText="1"/>
    </xf>
    <xf numFmtId="2" fontId="9" fillId="0" borderId="35" xfId="0" applyNumberFormat="1" applyFont="1" applyBorder="1" applyAlignment="1">
      <alignment horizontal="center" vertical="center" wrapText="1"/>
    </xf>
    <xf numFmtId="2" fontId="8" fillId="5" borderId="20" xfId="0" applyNumberFormat="1" applyFont="1" applyFill="1" applyBorder="1" applyAlignment="1">
      <alignment horizontal="center" vertical="center" wrapText="1"/>
    </xf>
    <xf numFmtId="2" fontId="9" fillId="0" borderId="33" xfId="0" applyNumberFormat="1" applyFont="1" applyBorder="1" applyAlignment="1">
      <alignment horizontal="center" vertical="center"/>
    </xf>
    <xf numFmtId="2" fontId="9" fillId="0" borderId="35" xfId="0" applyNumberFormat="1" applyFont="1" applyBorder="1" applyAlignment="1">
      <alignment horizontal="center" vertical="center"/>
    </xf>
    <xf numFmtId="2" fontId="9" fillId="0" borderId="34"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2" fontId="9" fillId="0" borderId="34" xfId="0" applyNumberFormat="1" applyFont="1" applyBorder="1" applyAlignment="1">
      <alignment horizontal="center" vertical="center"/>
    </xf>
    <xf numFmtId="2" fontId="9" fillId="5" borderId="7" xfId="0" applyNumberFormat="1" applyFont="1" applyFill="1" applyBorder="1" applyAlignment="1">
      <alignment vertical="center" wrapText="1"/>
    </xf>
    <xf numFmtId="2" fontId="8" fillId="5" borderId="7" xfId="0" applyNumberFormat="1" applyFont="1" applyFill="1" applyBorder="1" applyAlignment="1">
      <alignment horizontal="center" vertical="center" wrapText="1"/>
    </xf>
    <xf numFmtId="2" fontId="9" fillId="0" borderId="38" xfId="0" applyNumberFormat="1" applyFont="1" applyFill="1" applyBorder="1" applyAlignment="1">
      <alignment horizontal="center" vertical="center" wrapText="1"/>
    </xf>
    <xf numFmtId="2" fontId="8" fillId="5" borderId="7" xfId="0" applyNumberFormat="1" applyFont="1" applyFill="1" applyBorder="1" applyAlignment="1">
      <alignment horizontal="center" vertical="center"/>
    </xf>
    <xf numFmtId="2" fontId="9" fillId="0" borderId="10" xfId="0" applyNumberFormat="1" applyFont="1" applyFill="1" applyBorder="1" applyAlignment="1">
      <alignment horizontal="center" vertical="center" wrapText="1"/>
    </xf>
    <xf numFmtId="2" fontId="8" fillId="5" borderId="11" xfId="0" applyNumberFormat="1" applyFont="1" applyFill="1" applyBorder="1" applyAlignment="1">
      <alignment horizontal="center" vertical="center" wrapText="1"/>
    </xf>
    <xf numFmtId="2" fontId="9" fillId="0" borderId="10" xfId="0" applyNumberFormat="1" applyFont="1" applyBorder="1" applyAlignment="1">
      <alignment horizontal="center" vertical="center" wrapText="1"/>
    </xf>
    <xf numFmtId="0" fontId="8" fillId="0" borderId="40" xfId="0" applyFont="1" applyBorder="1" applyAlignment="1">
      <alignment horizontal="center" vertical="center"/>
    </xf>
    <xf numFmtId="0" fontId="8" fillId="5" borderId="40"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3" xfId="0" applyFont="1" applyFill="1" applyBorder="1" applyAlignment="1">
      <alignment horizontal="center" vertical="center"/>
    </xf>
    <xf numFmtId="0" fontId="9" fillId="0" borderId="5" xfId="0" applyFont="1" applyFill="1" applyBorder="1" applyAlignment="1">
      <alignment horizontal="center" vertical="center"/>
    </xf>
    <xf numFmtId="0" fontId="8" fillId="5" borderId="40" xfId="0" applyFont="1" applyFill="1" applyBorder="1" applyAlignment="1">
      <alignment horizontal="center" vertical="center" wrapText="1"/>
    </xf>
    <xf numFmtId="0" fontId="9" fillId="0" borderId="24" xfId="0" applyFont="1" applyBorder="1" applyAlignment="1">
      <alignment horizontal="center" vertical="center"/>
    </xf>
    <xf numFmtId="0" fontId="9" fillId="0" borderId="23" xfId="0" applyFont="1" applyBorder="1" applyAlignment="1">
      <alignment horizontal="center" vertical="center"/>
    </xf>
    <xf numFmtId="0" fontId="9" fillId="0" borderId="23" xfId="0" applyFont="1" applyBorder="1" applyAlignment="1">
      <alignment horizontal="center" vertical="center" wrapText="1"/>
    </xf>
    <xf numFmtId="0" fontId="9" fillId="0" borderId="5" xfId="0" applyFont="1" applyBorder="1" applyAlignment="1">
      <alignment horizontal="center" vertical="center" wrapText="1"/>
    </xf>
    <xf numFmtId="0" fontId="8" fillId="5" borderId="41" xfId="0" applyFont="1" applyFill="1" applyBorder="1" applyAlignment="1">
      <alignment horizontal="center" vertical="center"/>
    </xf>
    <xf numFmtId="0" fontId="9" fillId="0" borderId="28" xfId="0" applyFont="1" applyBorder="1" applyAlignment="1">
      <alignment horizontal="center" vertical="center" wrapText="1"/>
    </xf>
    <xf numFmtId="0" fontId="9" fillId="0" borderId="6" xfId="0" applyFont="1" applyBorder="1" applyAlignment="1">
      <alignment horizontal="center" vertical="center"/>
    </xf>
    <xf numFmtId="0" fontId="9" fillId="0" borderId="28"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wrapText="1"/>
    </xf>
    <xf numFmtId="0" fontId="9" fillId="2" borderId="6" xfId="0" applyFont="1" applyFill="1" applyBorder="1" applyAlignment="1">
      <alignment horizontal="center" vertical="center" wrapText="1"/>
    </xf>
    <xf numFmtId="0" fontId="9" fillId="0" borderId="43" xfId="0" applyFont="1" applyBorder="1" applyAlignment="1">
      <alignment horizontal="center" vertical="center"/>
    </xf>
    <xf numFmtId="0" fontId="9" fillId="0" borderId="32" xfId="0" applyFont="1" applyBorder="1" applyAlignment="1">
      <alignment horizontal="center" vertical="center" wrapText="1"/>
    </xf>
    <xf numFmtId="2" fontId="9" fillId="0" borderId="43" xfId="0" applyNumberFormat="1" applyFont="1" applyBorder="1" applyAlignment="1">
      <alignment horizontal="center" vertical="center"/>
    </xf>
    <xf numFmtId="0" fontId="9" fillId="0" borderId="32" xfId="0" applyFont="1" applyBorder="1" applyAlignment="1">
      <alignment horizontal="center" vertical="center"/>
    </xf>
    <xf numFmtId="0" fontId="9" fillId="2" borderId="43" xfId="0" applyFont="1" applyFill="1" applyBorder="1" applyAlignment="1">
      <alignment horizontal="center" vertical="center" wrapText="1"/>
    </xf>
    <xf numFmtId="0" fontId="11" fillId="0" borderId="0" xfId="0" applyFont="1" applyAlignment="1">
      <alignment horizontal="left" vertical="center"/>
    </xf>
    <xf numFmtId="0" fontId="6" fillId="4" borderId="25" xfId="0" applyFont="1" applyFill="1" applyBorder="1" applyAlignment="1">
      <alignment horizontal="center" vertical="center" wrapText="1"/>
    </xf>
    <xf numFmtId="0" fontId="6" fillId="3" borderId="11" xfId="0" applyFont="1" applyFill="1" applyBorder="1" applyAlignment="1">
      <alignment horizontal="center" vertical="center"/>
    </xf>
    <xf numFmtId="0" fontId="6" fillId="3" borderId="13" xfId="0" applyFont="1" applyFill="1" applyBorder="1" applyAlignment="1">
      <alignment horizontal="center" vertical="center"/>
    </xf>
    <xf numFmtId="0" fontId="12" fillId="0" borderId="38" xfId="0" applyFont="1" applyBorder="1" applyAlignment="1">
      <alignment horizontal="center" vertical="center"/>
    </xf>
    <xf numFmtId="0" fontId="12" fillId="0" borderId="7" xfId="0" applyFont="1" applyBorder="1" applyAlignment="1">
      <alignment horizontal="center" vertical="center"/>
    </xf>
    <xf numFmtId="0" fontId="12" fillId="0" borderId="14" xfId="0" applyFont="1" applyBorder="1" applyAlignment="1">
      <alignment horizontal="center" vertical="center" wrapText="1"/>
    </xf>
    <xf numFmtId="0" fontId="9" fillId="0" borderId="0" xfId="0" applyFont="1" applyAlignment="1">
      <alignment wrapText="1"/>
    </xf>
    <xf numFmtId="2" fontId="9" fillId="0" borderId="33" xfId="0" applyNumberFormat="1" applyFont="1" applyFill="1" applyBorder="1" applyAlignment="1">
      <alignment horizontal="center" vertical="center"/>
    </xf>
    <xf numFmtId="0" fontId="11" fillId="0" borderId="18" xfId="0" applyFont="1" applyFill="1" applyBorder="1" applyAlignment="1">
      <alignment horizontal="left" vertical="center" wrapText="1"/>
    </xf>
    <xf numFmtId="2" fontId="9" fillId="0" borderId="26" xfId="0" applyNumberFormat="1" applyFont="1" applyFill="1" applyBorder="1" applyAlignment="1">
      <alignment horizontal="center" vertical="center" wrapText="1"/>
    </xf>
    <xf numFmtId="2" fontId="9" fillId="0" borderId="22" xfId="0" applyNumberFormat="1" applyFont="1" applyFill="1" applyBorder="1" applyAlignment="1">
      <alignment horizontal="center" vertical="center" wrapText="1"/>
    </xf>
    <xf numFmtId="0" fontId="9" fillId="0" borderId="24" xfId="0" applyFont="1" applyFill="1" applyBorder="1" applyAlignment="1">
      <alignment horizontal="center" vertical="center" wrapText="1"/>
    </xf>
    <xf numFmtId="2" fontId="9" fillId="0" borderId="21" xfId="0" applyNumberFormat="1" applyFont="1" applyFill="1" applyBorder="1" applyAlignment="1">
      <alignment horizontal="center" vertical="center"/>
    </xf>
    <xf numFmtId="2" fontId="9" fillId="0" borderId="36" xfId="0" applyNumberFormat="1" applyFont="1" applyFill="1" applyBorder="1" applyAlignment="1">
      <alignment horizontal="center" vertical="center"/>
    </xf>
    <xf numFmtId="0" fontId="9" fillId="0" borderId="28" xfId="0" applyFont="1" applyFill="1" applyBorder="1" applyAlignment="1">
      <alignment horizontal="center" vertical="center" wrapText="1"/>
    </xf>
    <xf numFmtId="2" fontId="9" fillId="0" borderId="34" xfId="0" applyNumberFormat="1" applyFont="1" applyFill="1" applyBorder="1" applyAlignment="1">
      <alignment horizontal="center" vertical="center" wrapText="1"/>
    </xf>
    <xf numFmtId="2" fontId="9" fillId="0" borderId="19"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2" fontId="9" fillId="0" borderId="35" xfId="0" applyNumberFormat="1" applyFont="1" applyFill="1" applyBorder="1" applyAlignment="1">
      <alignment horizontal="center" vertical="center" wrapText="1"/>
    </xf>
    <xf numFmtId="0" fontId="11" fillId="0" borderId="13" xfId="0" applyFont="1" applyBorder="1" applyAlignment="1">
      <alignment horizontal="center" vertical="center" wrapText="1"/>
    </xf>
    <xf numFmtId="2" fontId="9" fillId="0" borderId="38" xfId="0" applyNumberFormat="1" applyFont="1" applyFill="1" applyBorder="1" applyAlignment="1">
      <alignment horizontal="center" vertical="center" wrapText="1"/>
    </xf>
    <xf numFmtId="2" fontId="9" fillId="0" borderId="37" xfId="0" applyNumberFormat="1" applyFont="1" applyFill="1" applyBorder="1" applyAlignment="1">
      <alignment horizontal="left" vertical="center" wrapText="1"/>
    </xf>
    <xf numFmtId="2" fontId="9" fillId="0" borderId="38" xfId="0" applyNumberFormat="1" applyFont="1" applyFill="1" applyBorder="1" applyAlignment="1">
      <alignment horizontal="left" vertical="center" wrapText="1"/>
    </xf>
    <xf numFmtId="2" fontId="9" fillId="0" borderId="7" xfId="0" applyNumberFormat="1" applyFont="1" applyFill="1" applyBorder="1" applyAlignment="1">
      <alignment horizontal="left" vertical="center" wrapText="1"/>
    </xf>
    <xf numFmtId="2" fontId="9" fillId="0" borderId="10" xfId="0" applyNumberFormat="1" applyFont="1" applyFill="1" applyBorder="1" applyAlignment="1">
      <alignment horizontal="left" vertical="center" wrapText="1"/>
    </xf>
    <xf numFmtId="2" fontId="9" fillId="0" borderId="39" xfId="0" applyNumberFormat="1" applyFont="1" applyFill="1" applyBorder="1" applyAlignment="1">
      <alignment horizontal="left" vertical="center"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5" xfId="0" applyFont="1" applyBorder="1" applyAlignment="1">
      <alignment horizontal="center" vertical="center" wrapText="1"/>
    </xf>
    <xf numFmtId="2" fontId="9" fillId="0" borderId="10" xfId="0" applyNumberFormat="1" applyFont="1" applyBorder="1" applyAlignment="1">
      <alignment horizontal="left" vertical="center" wrapText="1"/>
    </xf>
    <xf numFmtId="2" fontId="9" fillId="0" borderId="33" xfId="0" applyNumberFormat="1" applyFont="1" applyFill="1" applyBorder="1" applyAlignment="1">
      <alignment horizontal="center" vertical="center"/>
    </xf>
    <xf numFmtId="2" fontId="9" fillId="0" borderId="19" xfId="0" applyNumberFormat="1" applyFont="1" applyBorder="1" applyAlignment="1">
      <alignment horizontal="center" vertical="center"/>
    </xf>
    <xf numFmtId="2" fontId="9" fillId="0" borderId="42" xfId="0" applyNumberFormat="1" applyFont="1" applyBorder="1" applyAlignment="1">
      <alignment horizontal="center" vertical="center"/>
    </xf>
    <xf numFmtId="2" fontId="9" fillId="0" borderId="31" xfId="0" applyNumberFormat="1" applyFont="1" applyBorder="1" applyAlignment="1">
      <alignment horizontal="center" vertical="center" wrapText="1"/>
    </xf>
    <xf numFmtId="0" fontId="6" fillId="3" borderId="7"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20" xfId="0" applyFont="1" applyFill="1" applyBorder="1" applyAlignment="1">
      <alignment horizontal="center" vertical="center" wrapText="1"/>
    </xf>
    <xf numFmtId="0" fontId="8" fillId="5" borderId="15" xfId="0" applyFont="1" applyFill="1" applyBorder="1" applyAlignment="1">
      <alignment horizontal="center" vertical="center" wrapText="1"/>
    </xf>
    <xf numFmtId="2" fontId="8" fillId="5" borderId="16" xfId="0" applyNumberFormat="1" applyFont="1" applyFill="1" applyBorder="1" applyAlignment="1">
      <alignment horizontal="center" vertical="center"/>
    </xf>
    <xf numFmtId="0" fontId="9" fillId="0" borderId="23" xfId="0" applyFont="1" applyFill="1" applyBorder="1" applyAlignment="1">
      <alignment horizontal="center" vertical="center" wrapText="1"/>
    </xf>
    <xf numFmtId="2" fontId="9" fillId="0" borderId="19" xfId="0" applyNumberFormat="1" applyFont="1" applyBorder="1" applyAlignment="1">
      <alignment horizontal="center" vertical="center"/>
    </xf>
    <xf numFmtId="2" fontId="9" fillId="0" borderId="33" xfId="0" applyNumberFormat="1" applyFont="1" applyFill="1" applyBorder="1" applyAlignment="1">
      <alignment horizontal="center" vertical="center"/>
    </xf>
    <xf numFmtId="2" fontId="9" fillId="0" borderId="33" xfId="0" applyNumberFormat="1" applyFont="1" applyFill="1" applyBorder="1" applyAlignment="1">
      <alignment horizontal="center" vertical="center" wrapText="1"/>
    </xf>
    <xf numFmtId="2" fontId="8" fillId="5" borderId="49" xfId="0" applyNumberFormat="1" applyFont="1" applyFill="1" applyBorder="1" applyAlignment="1">
      <alignment horizontal="center" vertical="center"/>
    </xf>
    <xf numFmtId="0" fontId="6" fillId="4" borderId="10" xfId="0" applyFont="1" applyFill="1" applyBorder="1" applyAlignment="1">
      <alignment vertical="center"/>
    </xf>
    <xf numFmtId="0" fontId="6" fillId="4" borderId="14" xfId="0" applyFont="1" applyFill="1" applyBorder="1" applyAlignment="1">
      <alignment vertical="center"/>
    </xf>
    <xf numFmtId="0" fontId="11" fillId="0" borderId="17" xfId="0" applyFont="1" applyFill="1" applyBorder="1" applyAlignment="1">
      <alignment horizontal="center" vertical="center" wrapText="1"/>
    </xf>
    <xf numFmtId="0" fontId="14" fillId="0" borderId="18" xfId="0" applyFont="1" applyFill="1" applyBorder="1" applyAlignment="1">
      <alignment horizontal="left" vertical="center" wrapText="1"/>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18" xfId="0" applyFont="1" applyBorder="1" applyAlignment="1">
      <alignment horizontal="center" vertical="center"/>
    </xf>
    <xf numFmtId="0" fontId="6" fillId="4" borderId="11"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0"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1" xfId="0" applyFont="1" applyFill="1" applyBorder="1" applyAlignment="1">
      <alignment horizontal="center" vertical="center"/>
    </xf>
    <xf numFmtId="2" fontId="9" fillId="0" borderId="19" xfId="0" applyNumberFormat="1" applyFont="1" applyBorder="1" applyAlignment="1">
      <alignment horizontal="center" vertical="center"/>
    </xf>
    <xf numFmtId="2" fontId="9" fillId="0" borderId="11" xfId="0" applyNumberFormat="1" applyFont="1" applyBorder="1" applyAlignment="1">
      <alignment horizontal="left" vertical="center" wrapText="1"/>
    </xf>
    <xf numFmtId="2" fontId="9" fillId="0" borderId="10" xfId="0" applyNumberFormat="1" applyFont="1" applyBorder="1" applyAlignment="1">
      <alignment horizontal="left" vertical="center" wrapText="1"/>
    </xf>
    <xf numFmtId="2" fontId="9" fillId="0" borderId="37" xfId="0" applyNumberFormat="1" applyFont="1" applyBorder="1" applyAlignment="1">
      <alignment horizontal="left" vertical="center" wrapText="1"/>
    </xf>
    <xf numFmtId="2" fontId="9" fillId="0" borderId="38" xfId="0" applyNumberFormat="1" applyFont="1" applyBorder="1" applyAlignment="1">
      <alignment horizontal="left" vertical="center" wrapText="1"/>
    </xf>
    <xf numFmtId="2" fontId="9" fillId="0" borderId="33" xfId="0" applyNumberFormat="1" applyFont="1" applyFill="1" applyBorder="1" applyAlignment="1">
      <alignment horizontal="center" vertical="center"/>
    </xf>
    <xf numFmtId="2" fontId="9" fillId="0" borderId="11" xfId="0" applyNumberFormat="1" applyFont="1" applyBorder="1" applyAlignment="1">
      <alignment horizontal="left" vertical="top" wrapText="1"/>
    </xf>
    <xf numFmtId="2" fontId="9" fillId="0" borderId="10" xfId="0" applyNumberFormat="1" applyFont="1" applyBorder="1" applyAlignment="1">
      <alignment horizontal="left" vertical="top" wrapText="1"/>
    </xf>
    <xf numFmtId="2" fontId="9" fillId="0" borderId="14" xfId="0" applyNumberFormat="1" applyFont="1" applyBorder="1" applyAlignment="1">
      <alignment horizontal="left" vertical="top" wrapText="1"/>
    </xf>
    <xf numFmtId="2" fontId="9" fillId="0" borderId="11" xfId="0" applyNumberFormat="1" applyFont="1" applyFill="1" applyBorder="1" applyAlignment="1">
      <alignment horizontal="left" vertical="center"/>
    </xf>
    <xf numFmtId="2" fontId="9" fillId="0" borderId="14" xfId="0" applyNumberFormat="1" applyFont="1" applyFill="1" applyBorder="1" applyAlignment="1">
      <alignment horizontal="left" vertical="center"/>
    </xf>
    <xf numFmtId="2" fontId="9" fillId="0" borderId="11" xfId="0" applyNumberFormat="1" applyFont="1" applyFill="1" applyBorder="1" applyAlignment="1">
      <alignment horizontal="center" vertical="center"/>
    </xf>
    <xf numFmtId="2" fontId="9" fillId="0" borderId="10" xfId="0" applyNumberFormat="1" applyFont="1" applyFill="1" applyBorder="1" applyAlignment="1">
      <alignment horizontal="center" vertical="center"/>
    </xf>
    <xf numFmtId="2" fontId="9" fillId="0" borderId="14" xfId="0" applyNumberFormat="1" applyFont="1" applyFill="1" applyBorder="1" applyAlignment="1">
      <alignment horizontal="center" vertical="center"/>
    </xf>
    <xf numFmtId="2" fontId="9" fillId="0" borderId="33" xfId="0" applyNumberFormat="1" applyFont="1" applyBorder="1" applyAlignment="1">
      <alignment horizontal="center" vertical="center" wrapText="1"/>
    </xf>
    <xf numFmtId="2" fontId="9" fillId="0" borderId="37" xfId="0" applyNumberFormat="1" applyFont="1" applyBorder="1" applyAlignment="1">
      <alignment horizontal="center" vertical="center" wrapText="1"/>
    </xf>
    <xf numFmtId="2" fontId="9" fillId="0" borderId="38" xfId="0" applyNumberFormat="1" applyFont="1" applyBorder="1" applyAlignment="1">
      <alignment horizontal="center" vertical="center" wrapText="1"/>
    </xf>
    <xf numFmtId="2" fontId="9" fillId="0" borderId="39" xfId="0" applyNumberFormat="1" applyFont="1" applyBorder="1" applyAlignment="1">
      <alignment horizontal="center" vertical="center" wrapText="1"/>
    </xf>
    <xf numFmtId="2" fontId="9" fillId="0" borderId="38" xfId="0" applyNumberFormat="1" applyFont="1" applyFill="1" applyBorder="1" applyAlignment="1">
      <alignment horizontal="left" vertical="center" wrapText="1"/>
    </xf>
    <xf numFmtId="2" fontId="9" fillId="0" borderId="39" xfId="0" applyNumberFormat="1" applyFont="1" applyFill="1" applyBorder="1" applyAlignment="1">
      <alignment horizontal="left" vertical="center" wrapText="1"/>
    </xf>
    <xf numFmtId="2" fontId="9" fillId="0" borderId="37" xfId="0" applyNumberFormat="1" applyFont="1" applyBorder="1" applyAlignment="1">
      <alignment horizontal="center" vertical="center"/>
    </xf>
    <xf numFmtId="2" fontId="9" fillId="0" borderId="38" xfId="0" applyNumberFormat="1" applyFont="1" applyBorder="1" applyAlignment="1">
      <alignment horizontal="center" vertical="center"/>
    </xf>
    <xf numFmtId="2" fontId="9" fillId="0" borderId="39" xfId="0" applyNumberFormat="1" applyFont="1" applyBorder="1" applyAlignment="1">
      <alignment horizontal="center" vertical="center"/>
    </xf>
    <xf numFmtId="2" fontId="9" fillId="0" borderId="39" xfId="0" applyNumberFormat="1" applyFont="1" applyBorder="1" applyAlignment="1">
      <alignment horizontal="left" vertical="center" wrapText="1"/>
    </xf>
    <xf numFmtId="2" fontId="9" fillId="0" borderId="14" xfId="0" applyNumberFormat="1" applyFont="1" applyBorder="1" applyAlignment="1">
      <alignment horizontal="left" vertical="center" wrapText="1"/>
    </xf>
    <xf numFmtId="2" fontId="9" fillId="0" borderId="19" xfId="0" applyNumberFormat="1" applyFont="1" applyBorder="1" applyAlignment="1">
      <alignment horizontal="center" vertical="center" wrapText="1"/>
    </xf>
  </cellXfs>
  <cellStyles count="1">
    <cellStyle name="Normal" xfId="0" builtinId="0"/>
  </cellStyles>
  <dxfs count="0"/>
  <tableStyles count="0" defaultTableStyle="TableStyleMedium2"/>
  <colors>
    <mruColors>
      <color rgb="FF215868"/>
      <color rgb="FFDCE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D97"/>
  <sheetViews>
    <sheetView workbookViewId="0">
      <selection activeCell="C20" sqref="C20"/>
    </sheetView>
  </sheetViews>
  <sheetFormatPr baseColWidth="10" defaultRowHeight="15" x14ac:dyDescent="0.25"/>
  <cols>
    <col min="1" max="1" width="54.85546875" customWidth="1"/>
    <col min="2" max="2" width="33.42578125" customWidth="1"/>
    <col min="3" max="3" width="31.28515625" customWidth="1"/>
  </cols>
  <sheetData>
    <row r="1" spans="1:4" ht="15.75" thickBot="1" x14ac:dyDescent="0.3">
      <c r="A1" s="17" t="s">
        <v>105</v>
      </c>
      <c r="B1" s="17" t="s">
        <v>162</v>
      </c>
      <c r="C1" s="17" t="s">
        <v>107</v>
      </c>
    </row>
    <row r="2" spans="1:4" ht="28.5" customHeight="1" thickBot="1" x14ac:dyDescent="0.3">
      <c r="A2" s="90" t="s">
        <v>172</v>
      </c>
      <c r="B2" s="122">
        <f>'Détail des surfaces à nettoyer'!C47</f>
        <v>20747</v>
      </c>
      <c r="C2" s="123">
        <f>'Détail des surfaces à nettoyer'!D47</f>
        <v>41494</v>
      </c>
      <c r="D2" s="89"/>
    </row>
    <row r="3" spans="1:4" ht="15.75" thickBot="1" x14ac:dyDescent="0.3">
      <c r="A3" s="90" t="s">
        <v>78</v>
      </c>
      <c r="B3" s="84">
        <v>25</v>
      </c>
      <c r="C3" s="85">
        <v>50</v>
      </c>
    </row>
    <row r="4" spans="1:4" ht="15.75" thickBot="1" x14ac:dyDescent="0.3">
      <c r="A4" s="90" t="s">
        <v>79</v>
      </c>
      <c r="B4" s="86">
        <v>9408.5350999999973</v>
      </c>
      <c r="C4" s="42">
        <v>18817.070199999995</v>
      </c>
    </row>
    <row r="5" spans="1:4" ht="15.75" thickBot="1" x14ac:dyDescent="0.3">
      <c r="A5" s="90" t="s">
        <v>80</v>
      </c>
      <c r="B5" s="86">
        <v>2899.9345000000003</v>
      </c>
      <c r="C5" s="42">
        <v>5799.8690000000006</v>
      </c>
    </row>
    <row r="6" spans="1:4" ht="42.75" customHeight="1" thickBot="1" x14ac:dyDescent="0.3">
      <c r="A6" s="90" t="s">
        <v>23</v>
      </c>
      <c r="B6" s="86">
        <f>'Détail des surfaces à nettoyer'!C70</f>
        <v>441</v>
      </c>
      <c r="C6" s="42">
        <f>'Détail des surfaces à nettoyer'!D70</f>
        <v>882</v>
      </c>
    </row>
    <row r="7" spans="1:4" ht="15.75" thickBot="1" x14ac:dyDescent="0.3">
      <c r="A7" s="90" t="s">
        <v>81</v>
      </c>
      <c r="B7" s="86">
        <f>'Détail des surfaces à nettoyer'!C73</f>
        <v>1747.01</v>
      </c>
      <c r="C7" s="42">
        <f>'Détail des surfaces à nettoyer'!D73</f>
        <v>3494.02</v>
      </c>
    </row>
    <row r="8" spans="1:4" ht="15.75" thickBot="1" x14ac:dyDescent="0.3">
      <c r="A8" s="90" t="s">
        <v>86</v>
      </c>
      <c r="B8" s="84">
        <v>2281</v>
      </c>
      <c r="C8" s="87">
        <v>4562</v>
      </c>
    </row>
    <row r="9" spans="1:4" ht="32.25" customHeight="1" thickBot="1" x14ac:dyDescent="0.3">
      <c r="A9" s="90" t="s">
        <v>85</v>
      </c>
      <c r="B9" s="88">
        <v>2965</v>
      </c>
      <c r="C9" s="85">
        <v>5930</v>
      </c>
    </row>
    <row r="10" spans="1:4" ht="15.75" thickBot="1" x14ac:dyDescent="0.3">
      <c r="A10" s="90" t="s">
        <v>90</v>
      </c>
      <c r="B10" s="139" t="s">
        <v>12</v>
      </c>
      <c r="C10" s="140"/>
    </row>
    <row r="11" spans="1:4" ht="15.75" thickBot="1" x14ac:dyDescent="0.3">
      <c r="A11" s="90" t="s">
        <v>88</v>
      </c>
      <c r="B11" s="141"/>
      <c r="C11" s="142"/>
    </row>
    <row r="12" spans="1:4" ht="43.5" thickBot="1" x14ac:dyDescent="0.3">
      <c r="A12" s="90" t="s">
        <v>89</v>
      </c>
      <c r="B12" s="143"/>
      <c r="C12" s="144"/>
    </row>
    <row r="13" spans="1:4" x14ac:dyDescent="0.25">
      <c r="A13" s="5"/>
      <c r="B13" s="5"/>
      <c r="C13" s="6"/>
    </row>
    <row r="14" spans="1:4" x14ac:dyDescent="0.25">
      <c r="A14" s="5"/>
      <c r="B14" s="5"/>
      <c r="C14" s="6"/>
    </row>
    <row r="15" spans="1:4" x14ac:dyDescent="0.25">
      <c r="A15" s="5"/>
      <c r="B15" s="5"/>
      <c r="C15" s="6"/>
    </row>
    <row r="16" spans="1:4" x14ac:dyDescent="0.25">
      <c r="A16" s="5"/>
      <c r="B16" s="5"/>
      <c r="C16" s="6"/>
    </row>
    <row r="17" spans="1:3" x14ac:dyDescent="0.25">
      <c r="A17" s="5"/>
      <c r="B17" s="5"/>
      <c r="C17" s="6"/>
    </row>
    <row r="18" spans="1:3" x14ac:dyDescent="0.25">
      <c r="A18" s="5"/>
      <c r="B18" s="5"/>
      <c r="C18" s="6"/>
    </row>
    <row r="19" spans="1:3" x14ac:dyDescent="0.25">
      <c r="A19" s="5"/>
      <c r="B19" s="5"/>
      <c r="C19" s="6"/>
    </row>
    <row r="20" spans="1:3" x14ac:dyDescent="0.25">
      <c r="A20" s="5"/>
      <c r="B20" s="5"/>
      <c r="C20" s="6"/>
    </row>
    <row r="21" spans="1:3" x14ac:dyDescent="0.25">
      <c r="A21" s="5"/>
      <c r="B21" s="5"/>
      <c r="C21" s="6"/>
    </row>
    <row r="22" spans="1:3" x14ac:dyDescent="0.25">
      <c r="A22" s="5"/>
      <c r="B22" s="5"/>
      <c r="C22" s="6"/>
    </row>
    <row r="23" spans="1:3" x14ac:dyDescent="0.25">
      <c r="A23" s="5"/>
      <c r="B23" s="5"/>
      <c r="C23" s="6"/>
    </row>
    <row r="24" spans="1:3" x14ac:dyDescent="0.25">
      <c r="A24" s="7"/>
      <c r="B24" s="7"/>
      <c r="C24" s="7"/>
    </row>
    <row r="25" spans="1:3" x14ac:dyDescent="0.25">
      <c r="A25" s="7"/>
      <c r="B25" s="7"/>
      <c r="C25" s="7"/>
    </row>
    <row r="26" spans="1:3" x14ac:dyDescent="0.25">
      <c r="A26" s="1"/>
      <c r="B26" s="1"/>
      <c r="C26" s="1"/>
    </row>
    <row r="27" spans="1:3" x14ac:dyDescent="0.25">
      <c r="A27" s="1"/>
      <c r="B27" s="1"/>
      <c r="C27" s="1"/>
    </row>
    <row r="28" spans="1:3" x14ac:dyDescent="0.25">
      <c r="A28" s="1"/>
      <c r="B28" s="1"/>
      <c r="C28" s="1"/>
    </row>
    <row r="29" spans="1:3" x14ac:dyDescent="0.25">
      <c r="A29" s="1"/>
      <c r="B29" s="1"/>
      <c r="C29" s="1"/>
    </row>
    <row r="30" spans="1:3" x14ac:dyDescent="0.25">
      <c r="A30" s="1"/>
      <c r="B30" s="1"/>
      <c r="C30" s="1"/>
    </row>
    <row r="31" spans="1:3" x14ac:dyDescent="0.25">
      <c r="A31" s="1"/>
      <c r="B31" s="1"/>
      <c r="C31" s="1"/>
    </row>
    <row r="32" spans="1:3" x14ac:dyDescent="0.25">
      <c r="A32" s="1"/>
      <c r="B32" s="1"/>
      <c r="C32" s="1"/>
    </row>
    <row r="33" spans="1:3" x14ac:dyDescent="0.25">
      <c r="A33" s="1"/>
      <c r="B33" s="1"/>
      <c r="C33" s="1"/>
    </row>
    <row r="34" spans="1:3" x14ac:dyDescent="0.25">
      <c r="A34" s="1"/>
      <c r="B34" s="1"/>
      <c r="C34" s="1"/>
    </row>
    <row r="35" spans="1:3" x14ac:dyDescent="0.25">
      <c r="A35" s="1"/>
      <c r="B35" s="1"/>
      <c r="C35" s="1"/>
    </row>
    <row r="36" spans="1:3" x14ac:dyDescent="0.25">
      <c r="A36" s="1"/>
      <c r="B36" s="1"/>
      <c r="C36" s="1"/>
    </row>
    <row r="37" spans="1:3" x14ac:dyDescent="0.25">
      <c r="A37" s="1"/>
      <c r="B37" s="1"/>
      <c r="C37" s="1"/>
    </row>
    <row r="38" spans="1:3" x14ac:dyDescent="0.25">
      <c r="A38" s="1"/>
      <c r="B38" s="1"/>
      <c r="C38" s="1"/>
    </row>
    <row r="39" spans="1:3" x14ac:dyDescent="0.25">
      <c r="A39" s="1"/>
      <c r="B39" s="1"/>
      <c r="C39" s="1"/>
    </row>
    <row r="40" spans="1:3" x14ac:dyDescent="0.25">
      <c r="A40" s="1"/>
      <c r="B40" s="1"/>
      <c r="C40" s="1"/>
    </row>
    <row r="41" spans="1:3" x14ac:dyDescent="0.25">
      <c r="A41" s="1"/>
      <c r="B41" s="1"/>
      <c r="C41" s="1"/>
    </row>
    <row r="42" spans="1:3" x14ac:dyDescent="0.25">
      <c r="A42" s="1"/>
      <c r="B42" s="1"/>
      <c r="C42" s="1"/>
    </row>
    <row r="43" spans="1:3" x14ac:dyDescent="0.25">
      <c r="A43" s="1"/>
      <c r="B43" s="1"/>
      <c r="C43" s="1"/>
    </row>
    <row r="44" spans="1:3" x14ac:dyDescent="0.25">
      <c r="A44" s="1"/>
      <c r="B44" s="1"/>
      <c r="C44" s="1"/>
    </row>
    <row r="45" spans="1:3" x14ac:dyDescent="0.25">
      <c r="A45" s="1"/>
      <c r="B45" s="1"/>
      <c r="C45" s="1"/>
    </row>
    <row r="46" spans="1:3" x14ac:dyDescent="0.25">
      <c r="A46" s="1"/>
      <c r="B46" s="1"/>
      <c r="C46" s="1"/>
    </row>
    <row r="47" spans="1:3" x14ac:dyDescent="0.25">
      <c r="A47" s="1"/>
      <c r="B47" s="1"/>
      <c r="C47" s="1"/>
    </row>
    <row r="48" spans="1:3" x14ac:dyDescent="0.25">
      <c r="A48" s="1"/>
      <c r="B48" s="1"/>
      <c r="C48" s="1"/>
    </row>
    <row r="49" spans="1:3" x14ac:dyDescent="0.25">
      <c r="A49" s="1"/>
      <c r="B49" s="1"/>
      <c r="C49" s="1"/>
    </row>
    <row r="50" spans="1:3" x14ac:dyDescent="0.25">
      <c r="A50" s="1"/>
      <c r="B50" s="1"/>
      <c r="C50" s="1"/>
    </row>
    <row r="51" spans="1:3" x14ac:dyDescent="0.25">
      <c r="A51" s="1"/>
      <c r="B51" s="1"/>
      <c r="C51" s="1"/>
    </row>
    <row r="52" spans="1:3" x14ac:dyDescent="0.25">
      <c r="A52" s="1"/>
      <c r="B52" s="1"/>
      <c r="C52" s="1"/>
    </row>
    <row r="53" spans="1:3" x14ac:dyDescent="0.25">
      <c r="A53" s="1"/>
      <c r="B53" s="1"/>
      <c r="C53" s="1"/>
    </row>
    <row r="54" spans="1:3" x14ac:dyDescent="0.25">
      <c r="A54" s="1"/>
      <c r="B54" s="1"/>
      <c r="C54" s="1"/>
    </row>
    <row r="55" spans="1:3" x14ac:dyDescent="0.25">
      <c r="A55" s="1"/>
      <c r="B55" s="1"/>
      <c r="C55" s="1"/>
    </row>
    <row r="56" spans="1:3" x14ac:dyDescent="0.25">
      <c r="A56" s="1"/>
      <c r="B56" s="1"/>
      <c r="C56" s="1"/>
    </row>
    <row r="57" spans="1:3" x14ac:dyDescent="0.25">
      <c r="A57" s="1"/>
      <c r="B57" s="1"/>
      <c r="C57" s="1"/>
    </row>
    <row r="58" spans="1:3" x14ac:dyDescent="0.25">
      <c r="A58" s="1"/>
      <c r="B58" s="1"/>
      <c r="C58" s="1"/>
    </row>
    <row r="59" spans="1:3" x14ac:dyDescent="0.25">
      <c r="A59" s="1"/>
      <c r="B59" s="1"/>
      <c r="C59" s="1"/>
    </row>
    <row r="60" spans="1:3" x14ac:dyDescent="0.25">
      <c r="A60" s="1"/>
      <c r="B60" s="1"/>
      <c r="C60" s="1"/>
    </row>
    <row r="61" spans="1:3" x14ac:dyDescent="0.25">
      <c r="A61" s="1"/>
      <c r="B61" s="1"/>
      <c r="C61" s="1"/>
    </row>
    <row r="62" spans="1:3" x14ac:dyDescent="0.25">
      <c r="A62" s="1"/>
      <c r="B62" s="1"/>
      <c r="C62" s="1"/>
    </row>
    <row r="63" spans="1:3" x14ac:dyDescent="0.25">
      <c r="A63" s="1"/>
      <c r="B63" s="1"/>
      <c r="C63" s="1"/>
    </row>
    <row r="64" spans="1:3" x14ac:dyDescent="0.25">
      <c r="A64" s="1"/>
      <c r="B64" s="1"/>
      <c r="C64" s="1"/>
    </row>
    <row r="65" spans="1:3" x14ac:dyDescent="0.25">
      <c r="A65" s="1"/>
      <c r="B65" s="1"/>
      <c r="C65" s="1"/>
    </row>
    <row r="66" spans="1:3" x14ac:dyDescent="0.25">
      <c r="A66" s="1"/>
      <c r="B66" s="1"/>
      <c r="C66" s="1"/>
    </row>
    <row r="67" spans="1:3" x14ac:dyDescent="0.25">
      <c r="A67" s="1"/>
      <c r="B67" s="1"/>
      <c r="C67" s="1"/>
    </row>
    <row r="68" spans="1:3" x14ac:dyDescent="0.25">
      <c r="A68" s="1"/>
      <c r="B68" s="1"/>
      <c r="C68" s="1"/>
    </row>
    <row r="69" spans="1:3" x14ac:dyDescent="0.25">
      <c r="A69" s="1"/>
      <c r="B69" s="1"/>
      <c r="C69" s="1"/>
    </row>
    <row r="70" spans="1:3" x14ac:dyDescent="0.25">
      <c r="A70" s="1"/>
      <c r="B70" s="1"/>
      <c r="C70" s="1"/>
    </row>
    <row r="71" spans="1:3" x14ac:dyDescent="0.25">
      <c r="A71" s="1"/>
      <c r="B71" s="1"/>
      <c r="C71" s="1"/>
    </row>
    <row r="72" spans="1:3" x14ac:dyDescent="0.25">
      <c r="A72" s="1"/>
      <c r="B72" s="1"/>
      <c r="C72" s="1"/>
    </row>
    <row r="73" spans="1:3" x14ac:dyDescent="0.25">
      <c r="A73" s="1"/>
      <c r="B73" s="1"/>
      <c r="C73" s="1"/>
    </row>
    <row r="74" spans="1:3" x14ac:dyDescent="0.25">
      <c r="A74" s="1"/>
      <c r="B74" s="1"/>
      <c r="C74" s="1"/>
    </row>
    <row r="75" spans="1:3" x14ac:dyDescent="0.25">
      <c r="A75" s="1"/>
      <c r="B75" s="1"/>
      <c r="C75" s="1"/>
    </row>
    <row r="76" spans="1:3" x14ac:dyDescent="0.25">
      <c r="A76" s="1"/>
      <c r="B76" s="1"/>
      <c r="C76" s="1"/>
    </row>
    <row r="77" spans="1:3" x14ac:dyDescent="0.25">
      <c r="A77" s="1"/>
      <c r="B77" s="1"/>
      <c r="C77" s="1"/>
    </row>
    <row r="78" spans="1:3" x14ac:dyDescent="0.25">
      <c r="A78" s="1"/>
      <c r="B78" s="1"/>
      <c r="C78" s="1"/>
    </row>
    <row r="79" spans="1:3" x14ac:dyDescent="0.25">
      <c r="A79" s="1"/>
      <c r="B79" s="1"/>
      <c r="C79" s="1"/>
    </row>
    <row r="80" spans="1:3" x14ac:dyDescent="0.25">
      <c r="A80" s="1"/>
      <c r="B80" s="1"/>
      <c r="C80" s="1"/>
    </row>
    <row r="81" spans="1:3" x14ac:dyDescent="0.25">
      <c r="A81" s="1"/>
      <c r="B81" s="1"/>
      <c r="C81" s="1"/>
    </row>
    <row r="82" spans="1:3" x14ac:dyDescent="0.25">
      <c r="A82" s="1"/>
      <c r="B82" s="1"/>
      <c r="C82" s="1"/>
    </row>
    <row r="83" spans="1:3" x14ac:dyDescent="0.25">
      <c r="A83" s="1"/>
      <c r="B83" s="1"/>
      <c r="C83" s="1"/>
    </row>
    <row r="84" spans="1:3" x14ac:dyDescent="0.25">
      <c r="A84" s="1"/>
      <c r="B84" s="1"/>
      <c r="C84" s="1"/>
    </row>
    <row r="85" spans="1:3" x14ac:dyDescent="0.25">
      <c r="A85" s="1"/>
      <c r="B85" s="1"/>
      <c r="C85" s="1"/>
    </row>
    <row r="86" spans="1:3" x14ac:dyDescent="0.25">
      <c r="A86" s="1"/>
      <c r="B86" s="1"/>
      <c r="C86" s="1"/>
    </row>
    <row r="87" spans="1:3" x14ac:dyDescent="0.25">
      <c r="A87" s="1"/>
      <c r="B87" s="1"/>
      <c r="C87" s="1"/>
    </row>
    <row r="88" spans="1:3" x14ac:dyDescent="0.25">
      <c r="A88" s="1"/>
      <c r="B88" s="1"/>
      <c r="C88" s="1"/>
    </row>
    <row r="89" spans="1:3" x14ac:dyDescent="0.25">
      <c r="A89" s="1"/>
      <c r="B89" s="1"/>
      <c r="C89" s="1"/>
    </row>
    <row r="90" spans="1:3" x14ac:dyDescent="0.25">
      <c r="A90" s="1"/>
      <c r="B90" s="1"/>
      <c r="C90" s="1"/>
    </row>
    <row r="91" spans="1:3" x14ac:dyDescent="0.25">
      <c r="A91" s="1"/>
      <c r="B91" s="1"/>
      <c r="C91" s="1"/>
    </row>
    <row r="92" spans="1:3" x14ac:dyDescent="0.25">
      <c r="A92" s="1"/>
      <c r="B92" s="1"/>
      <c r="C92" s="1"/>
    </row>
    <row r="93" spans="1:3" x14ac:dyDescent="0.25">
      <c r="A93" s="1"/>
      <c r="B93" s="1"/>
      <c r="C93" s="1"/>
    </row>
    <row r="94" spans="1:3" x14ac:dyDescent="0.25">
      <c r="A94" s="1"/>
      <c r="B94" s="1"/>
      <c r="C94" s="1"/>
    </row>
    <row r="95" spans="1:3" x14ac:dyDescent="0.25">
      <c r="A95" s="1"/>
      <c r="B95" s="1"/>
      <c r="C95" s="1"/>
    </row>
    <row r="96" spans="1:3" x14ac:dyDescent="0.25">
      <c r="A96" s="1"/>
      <c r="B96" s="1"/>
      <c r="C96" s="1"/>
    </row>
    <row r="97" spans="1:3" x14ac:dyDescent="0.25">
      <c r="A97" s="1"/>
      <c r="B97" s="1"/>
      <c r="C97" s="1"/>
    </row>
  </sheetData>
  <mergeCells count="1">
    <mergeCell ref="B10:C12"/>
  </mergeCells>
  <phoneticPr fontId="15" type="noConversion"/>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H253"/>
  <sheetViews>
    <sheetView topLeftCell="A19" workbookViewId="0">
      <selection activeCell="E145" sqref="E145"/>
    </sheetView>
  </sheetViews>
  <sheetFormatPr baseColWidth="10" defaultColWidth="10.5703125" defaultRowHeight="14.25" x14ac:dyDescent="0.2"/>
  <cols>
    <col min="1" max="1" width="45.42578125" style="1" customWidth="1"/>
    <col min="2" max="2" width="39.28515625" style="3" customWidth="1"/>
    <col min="3" max="3" width="20.42578125" style="14" customWidth="1"/>
    <col min="4" max="4" width="21.5703125" style="12" customWidth="1"/>
    <col min="5" max="5" width="75.140625" style="12" customWidth="1"/>
    <col min="6" max="6" width="61.140625" style="1" customWidth="1"/>
    <col min="7" max="8" width="12" style="1" bestFit="1" customWidth="1"/>
    <col min="9" max="16384" width="10.5703125" style="1"/>
  </cols>
  <sheetData>
    <row r="1" spans="1:6" ht="35.25" customHeight="1" thickBot="1" x14ac:dyDescent="0.25">
      <c r="A1" s="17" t="s">
        <v>105</v>
      </c>
      <c r="B1" s="18" t="s">
        <v>106</v>
      </c>
      <c r="C1" s="19" t="s">
        <v>162</v>
      </c>
      <c r="D1" s="20" t="s">
        <v>107</v>
      </c>
      <c r="E1" s="17" t="s">
        <v>98</v>
      </c>
    </row>
    <row r="2" spans="1:6" ht="27.75" customHeight="1" x14ac:dyDescent="0.2">
      <c r="A2" s="150" t="s">
        <v>32</v>
      </c>
      <c r="B2" s="24" t="s">
        <v>39</v>
      </c>
      <c r="C2" s="25">
        <v>20</v>
      </c>
      <c r="D2" s="43">
        <v>40</v>
      </c>
      <c r="E2" s="152" t="s">
        <v>165</v>
      </c>
      <c r="F2" s="96" t="s">
        <v>26</v>
      </c>
    </row>
    <row r="3" spans="1:6" ht="15" customHeight="1" x14ac:dyDescent="0.2">
      <c r="A3" s="148"/>
      <c r="B3" s="24" t="s">
        <v>40</v>
      </c>
      <c r="C3" s="25">
        <v>97</v>
      </c>
      <c r="D3" s="43">
        <v>194</v>
      </c>
      <c r="E3" s="153"/>
    </row>
    <row r="4" spans="1:6" ht="28.5" x14ac:dyDescent="0.2">
      <c r="A4" s="148"/>
      <c r="B4" s="24" t="s">
        <v>41</v>
      </c>
      <c r="C4" s="151">
        <v>273</v>
      </c>
      <c r="D4" s="156">
        <v>546</v>
      </c>
      <c r="E4" s="153"/>
    </row>
    <row r="5" spans="1:6" ht="15" customHeight="1" x14ac:dyDescent="0.2">
      <c r="A5" s="148"/>
      <c r="B5" s="24" t="s">
        <v>42</v>
      </c>
      <c r="C5" s="151"/>
      <c r="D5" s="156"/>
      <c r="E5" s="153"/>
    </row>
    <row r="6" spans="1:6" ht="15" customHeight="1" x14ac:dyDescent="0.2">
      <c r="A6" s="148"/>
      <c r="B6" s="24" t="s">
        <v>43</v>
      </c>
      <c r="C6" s="25">
        <v>260</v>
      </c>
      <c r="D6" s="44">
        <v>520</v>
      </c>
      <c r="E6" s="153"/>
    </row>
    <row r="7" spans="1:6" ht="15" customHeight="1" x14ac:dyDescent="0.2">
      <c r="A7" s="148"/>
      <c r="B7" s="24" t="s">
        <v>44</v>
      </c>
      <c r="C7" s="25">
        <v>710</v>
      </c>
      <c r="D7" s="44">
        <v>1420</v>
      </c>
      <c r="E7" s="153"/>
    </row>
    <row r="8" spans="1:6" ht="15" customHeight="1" x14ac:dyDescent="0.2">
      <c r="A8" s="148"/>
      <c r="B8" s="24" t="s">
        <v>45</v>
      </c>
      <c r="C8" s="25">
        <v>87</v>
      </c>
      <c r="D8" s="44">
        <v>174</v>
      </c>
      <c r="E8" s="153"/>
    </row>
    <row r="9" spans="1:6" ht="15" customHeight="1" x14ac:dyDescent="0.2">
      <c r="A9" s="148"/>
      <c r="B9" s="24" t="s">
        <v>46</v>
      </c>
      <c r="C9" s="27">
        <v>2567</v>
      </c>
      <c r="D9" s="97">
        <v>5134</v>
      </c>
      <c r="E9" s="153"/>
    </row>
    <row r="10" spans="1:6" ht="15" customHeight="1" x14ac:dyDescent="0.2">
      <c r="A10" s="148"/>
      <c r="B10" s="24" t="s">
        <v>47</v>
      </c>
      <c r="C10" s="25">
        <v>773</v>
      </c>
      <c r="D10" s="44">
        <v>1546</v>
      </c>
      <c r="E10" s="153"/>
    </row>
    <row r="11" spans="1:6" ht="15" customHeight="1" x14ac:dyDescent="0.2">
      <c r="A11" s="148"/>
      <c r="B11" s="24" t="s">
        <v>48</v>
      </c>
      <c r="C11" s="25">
        <v>56</v>
      </c>
      <c r="D11" s="44">
        <v>112</v>
      </c>
      <c r="E11" s="153"/>
    </row>
    <row r="12" spans="1:6" ht="15" customHeight="1" x14ac:dyDescent="0.2">
      <c r="A12" s="148"/>
      <c r="B12" s="24" t="s">
        <v>49</v>
      </c>
      <c r="C12" s="25">
        <v>776</v>
      </c>
      <c r="D12" s="44">
        <v>1552</v>
      </c>
      <c r="E12" s="153"/>
    </row>
    <row r="13" spans="1:6" ht="15" customHeight="1" x14ac:dyDescent="0.2">
      <c r="A13" s="148"/>
      <c r="B13" s="24" t="s">
        <v>50</v>
      </c>
      <c r="C13" s="25">
        <v>127</v>
      </c>
      <c r="D13" s="44">
        <v>254</v>
      </c>
      <c r="E13" s="153"/>
    </row>
    <row r="14" spans="1:6" ht="15" customHeight="1" x14ac:dyDescent="0.2">
      <c r="A14" s="148"/>
      <c r="B14" s="24" t="s">
        <v>51</v>
      </c>
      <c r="C14" s="25">
        <v>40</v>
      </c>
      <c r="D14" s="44">
        <v>80</v>
      </c>
      <c r="E14" s="153"/>
    </row>
    <row r="15" spans="1:6" ht="15" customHeight="1" x14ac:dyDescent="0.2">
      <c r="A15" s="148"/>
      <c r="B15" s="24" t="s">
        <v>52</v>
      </c>
      <c r="C15" s="25">
        <v>959</v>
      </c>
      <c r="D15" s="44">
        <v>1918</v>
      </c>
      <c r="E15" s="153"/>
    </row>
    <row r="16" spans="1:6" ht="15" customHeight="1" x14ac:dyDescent="0.2">
      <c r="A16" s="148"/>
      <c r="B16" s="24" t="s">
        <v>53</v>
      </c>
      <c r="C16" s="25">
        <v>376</v>
      </c>
      <c r="D16" s="44">
        <v>752</v>
      </c>
      <c r="E16" s="153"/>
    </row>
    <row r="17" spans="1:5" ht="15" customHeight="1" x14ac:dyDescent="0.2">
      <c r="A17" s="148"/>
      <c r="B17" s="24" t="s">
        <v>54</v>
      </c>
      <c r="C17" s="25">
        <v>543</v>
      </c>
      <c r="D17" s="44">
        <v>1086</v>
      </c>
      <c r="E17" s="153"/>
    </row>
    <row r="18" spans="1:5" ht="15" customHeight="1" x14ac:dyDescent="0.2">
      <c r="A18" s="148"/>
      <c r="B18" s="24" t="s">
        <v>55</v>
      </c>
      <c r="C18" s="25">
        <v>932</v>
      </c>
      <c r="D18" s="44">
        <v>1864</v>
      </c>
      <c r="E18" s="153"/>
    </row>
    <row r="19" spans="1:5" ht="15" customHeight="1" x14ac:dyDescent="0.2">
      <c r="A19" s="148"/>
      <c r="B19" s="24" t="s">
        <v>56</v>
      </c>
      <c r="C19" s="25">
        <v>289</v>
      </c>
      <c r="D19" s="44">
        <v>578</v>
      </c>
      <c r="E19" s="153"/>
    </row>
    <row r="20" spans="1:5" ht="15" customHeight="1" x14ac:dyDescent="0.2">
      <c r="A20" s="148"/>
      <c r="B20" s="24" t="s">
        <v>57</v>
      </c>
      <c r="C20" s="25">
        <v>1012</v>
      </c>
      <c r="D20" s="44">
        <v>2024</v>
      </c>
      <c r="E20" s="153"/>
    </row>
    <row r="21" spans="1:5" ht="15" customHeight="1" x14ac:dyDescent="0.2">
      <c r="A21" s="148"/>
      <c r="B21" s="24" t="s">
        <v>58</v>
      </c>
      <c r="C21" s="25">
        <v>269</v>
      </c>
      <c r="D21" s="44">
        <v>538</v>
      </c>
      <c r="E21" s="153"/>
    </row>
    <row r="22" spans="1:5" ht="15" customHeight="1" x14ac:dyDescent="0.2">
      <c r="A22" s="148"/>
      <c r="B22" s="24" t="s">
        <v>59</v>
      </c>
      <c r="C22" s="25">
        <v>144</v>
      </c>
      <c r="D22" s="44">
        <v>288</v>
      </c>
      <c r="E22" s="153"/>
    </row>
    <row r="23" spans="1:5" ht="15" customHeight="1" x14ac:dyDescent="0.2">
      <c r="A23" s="148"/>
      <c r="B23" s="24" t="s">
        <v>60</v>
      </c>
      <c r="C23" s="25">
        <v>98</v>
      </c>
      <c r="D23" s="44">
        <v>196</v>
      </c>
      <c r="E23" s="153"/>
    </row>
    <row r="24" spans="1:5" ht="15" customHeight="1" x14ac:dyDescent="0.2">
      <c r="A24" s="148"/>
      <c r="B24" s="24" t="s">
        <v>61</v>
      </c>
      <c r="C24" s="25">
        <v>1118</v>
      </c>
      <c r="D24" s="44">
        <v>2236</v>
      </c>
      <c r="E24" s="153"/>
    </row>
    <row r="25" spans="1:5" ht="15" customHeight="1" x14ac:dyDescent="0.2">
      <c r="A25" s="148"/>
      <c r="B25" s="24" t="s">
        <v>62</v>
      </c>
      <c r="C25" s="25">
        <v>494</v>
      </c>
      <c r="D25" s="44">
        <v>988</v>
      </c>
      <c r="E25" s="153"/>
    </row>
    <row r="26" spans="1:5" ht="15" customHeight="1" x14ac:dyDescent="0.2">
      <c r="A26" s="148"/>
      <c r="B26" s="24" t="s">
        <v>63</v>
      </c>
      <c r="C26" s="25">
        <v>55</v>
      </c>
      <c r="D26" s="44">
        <v>110</v>
      </c>
      <c r="E26" s="153"/>
    </row>
    <row r="27" spans="1:5" ht="15" customHeight="1" x14ac:dyDescent="0.2">
      <c r="A27" s="148"/>
      <c r="B27" s="24" t="s">
        <v>77</v>
      </c>
      <c r="C27" s="25">
        <v>63</v>
      </c>
      <c r="D27" s="44">
        <v>126</v>
      </c>
      <c r="E27" s="153"/>
    </row>
    <row r="28" spans="1:5" ht="15" customHeight="1" x14ac:dyDescent="0.2">
      <c r="A28" s="148"/>
      <c r="B28" s="24" t="s">
        <v>64</v>
      </c>
      <c r="C28" s="25">
        <v>788</v>
      </c>
      <c r="D28" s="44">
        <v>1576</v>
      </c>
      <c r="E28" s="153"/>
    </row>
    <row r="29" spans="1:5" ht="15" customHeight="1" x14ac:dyDescent="0.2">
      <c r="A29" s="148"/>
      <c r="B29" s="24" t="s">
        <v>65</v>
      </c>
      <c r="C29" s="25">
        <v>64</v>
      </c>
      <c r="D29" s="44">
        <v>128</v>
      </c>
      <c r="E29" s="153"/>
    </row>
    <row r="30" spans="1:5" ht="15" customHeight="1" x14ac:dyDescent="0.2">
      <c r="A30" s="148"/>
      <c r="B30" s="24" t="s">
        <v>66</v>
      </c>
      <c r="C30" s="25">
        <v>86</v>
      </c>
      <c r="D30" s="44">
        <v>172</v>
      </c>
      <c r="E30" s="153"/>
    </row>
    <row r="31" spans="1:5" ht="15" customHeight="1" x14ac:dyDescent="0.2">
      <c r="A31" s="148"/>
      <c r="B31" s="24" t="s">
        <v>166</v>
      </c>
      <c r="C31" s="25">
        <v>346</v>
      </c>
      <c r="D31" s="44">
        <v>692</v>
      </c>
      <c r="E31" s="153"/>
    </row>
    <row r="32" spans="1:5" ht="15" customHeight="1" x14ac:dyDescent="0.2">
      <c r="A32" s="148"/>
      <c r="B32" s="24" t="s">
        <v>67</v>
      </c>
      <c r="C32" s="25">
        <v>818</v>
      </c>
      <c r="D32" s="44">
        <v>1636</v>
      </c>
      <c r="E32" s="153"/>
    </row>
    <row r="33" spans="1:5" ht="15" customHeight="1" x14ac:dyDescent="0.2">
      <c r="A33" s="148"/>
      <c r="B33" s="24" t="s">
        <v>68</v>
      </c>
      <c r="C33" s="25">
        <v>641</v>
      </c>
      <c r="D33" s="44">
        <v>1282</v>
      </c>
      <c r="E33" s="153"/>
    </row>
    <row r="34" spans="1:5" ht="15" customHeight="1" x14ac:dyDescent="0.2">
      <c r="A34" s="148"/>
      <c r="B34" s="24" t="s">
        <v>167</v>
      </c>
      <c r="C34" s="25">
        <v>49</v>
      </c>
      <c r="D34" s="44">
        <v>98</v>
      </c>
      <c r="E34" s="153"/>
    </row>
    <row r="35" spans="1:5" ht="15" customHeight="1" x14ac:dyDescent="0.2">
      <c r="A35" s="148"/>
      <c r="B35" s="24" t="s">
        <v>168</v>
      </c>
      <c r="C35" s="121">
        <v>143</v>
      </c>
      <c r="D35" s="120">
        <v>286</v>
      </c>
      <c r="E35" s="153"/>
    </row>
    <row r="36" spans="1:5" ht="15" customHeight="1" x14ac:dyDescent="0.2">
      <c r="A36" s="148"/>
      <c r="B36" s="24" t="s">
        <v>169</v>
      </c>
      <c r="C36" s="25">
        <v>437</v>
      </c>
      <c r="D36" s="44">
        <v>874</v>
      </c>
      <c r="E36" s="153"/>
    </row>
    <row r="37" spans="1:5" ht="15" customHeight="1" x14ac:dyDescent="0.2">
      <c r="A37" s="148"/>
      <c r="B37" s="24" t="s">
        <v>170</v>
      </c>
      <c r="C37" s="121">
        <v>280</v>
      </c>
      <c r="D37" s="120">
        <v>560</v>
      </c>
      <c r="E37" s="153"/>
    </row>
    <row r="38" spans="1:5" ht="15" customHeight="1" x14ac:dyDescent="0.2">
      <c r="A38" s="148"/>
      <c r="B38" s="24" t="s">
        <v>69</v>
      </c>
      <c r="C38" s="25">
        <v>478</v>
      </c>
      <c r="D38" s="44">
        <v>956</v>
      </c>
      <c r="E38" s="153"/>
    </row>
    <row r="39" spans="1:5" ht="15" customHeight="1" x14ac:dyDescent="0.2">
      <c r="A39" s="148"/>
      <c r="B39" s="24" t="s">
        <v>70</v>
      </c>
      <c r="C39" s="25">
        <v>424</v>
      </c>
      <c r="D39" s="44">
        <v>848</v>
      </c>
      <c r="E39" s="153"/>
    </row>
    <row r="40" spans="1:5" ht="15" customHeight="1" x14ac:dyDescent="0.2">
      <c r="A40" s="148"/>
      <c r="B40" s="24" t="s">
        <v>71</v>
      </c>
      <c r="C40" s="25">
        <v>99</v>
      </c>
      <c r="D40" s="44">
        <v>198</v>
      </c>
      <c r="E40" s="153"/>
    </row>
    <row r="41" spans="1:5" ht="15" customHeight="1" x14ac:dyDescent="0.2">
      <c r="A41" s="148"/>
      <c r="B41" s="24" t="s">
        <v>72</v>
      </c>
      <c r="C41" s="25">
        <v>3</v>
      </c>
      <c r="D41" s="44">
        <v>6</v>
      </c>
      <c r="E41" s="153"/>
    </row>
    <row r="42" spans="1:5" ht="15" customHeight="1" x14ac:dyDescent="0.2">
      <c r="A42" s="148"/>
      <c r="B42" s="24" t="s">
        <v>73</v>
      </c>
      <c r="C42" s="25">
        <v>1263</v>
      </c>
      <c r="D42" s="44">
        <v>2526</v>
      </c>
      <c r="E42" s="153"/>
    </row>
    <row r="43" spans="1:5" ht="15" customHeight="1" x14ac:dyDescent="0.2">
      <c r="A43" s="148"/>
      <c r="B43" s="24" t="s">
        <v>74</v>
      </c>
      <c r="C43" s="25">
        <v>982</v>
      </c>
      <c r="D43" s="44">
        <v>1964</v>
      </c>
      <c r="E43" s="153"/>
    </row>
    <row r="44" spans="1:5" ht="15" customHeight="1" x14ac:dyDescent="0.2">
      <c r="A44" s="148"/>
      <c r="B44" s="24" t="s">
        <v>75</v>
      </c>
      <c r="C44" s="25">
        <v>613</v>
      </c>
      <c r="D44" s="44">
        <v>1226</v>
      </c>
      <c r="E44" s="153"/>
    </row>
    <row r="45" spans="1:5" ht="15.75" customHeight="1" x14ac:dyDescent="0.2">
      <c r="A45" s="148"/>
      <c r="B45" s="28" t="s">
        <v>76</v>
      </c>
      <c r="C45" s="29">
        <v>47</v>
      </c>
      <c r="D45" s="46">
        <v>94</v>
      </c>
      <c r="E45" s="153"/>
    </row>
    <row r="46" spans="1:5" ht="15.75" customHeight="1" thickBot="1" x14ac:dyDescent="0.25">
      <c r="A46" s="148"/>
      <c r="B46" s="28" t="s">
        <v>171</v>
      </c>
      <c r="C46" s="29">
        <v>1048</v>
      </c>
      <c r="D46" s="46">
        <v>2096</v>
      </c>
      <c r="E46" s="119"/>
    </row>
    <row r="47" spans="1:5" ht="15.75" customHeight="1" thickBot="1" x14ac:dyDescent="0.25">
      <c r="A47" s="149"/>
      <c r="B47" s="22" t="s">
        <v>87</v>
      </c>
      <c r="C47" s="23">
        <f>SUM(C2:C46)</f>
        <v>20747</v>
      </c>
      <c r="D47" s="23">
        <f>SUM(D2:D46)</f>
        <v>41494</v>
      </c>
      <c r="E47" s="60"/>
    </row>
    <row r="48" spans="1:5" ht="57.75" thickBot="1" x14ac:dyDescent="0.25">
      <c r="A48" s="150" t="s">
        <v>78</v>
      </c>
      <c r="B48" s="67" t="s">
        <v>78</v>
      </c>
      <c r="C48" s="30">
        <v>25</v>
      </c>
      <c r="D48" s="47">
        <v>50</v>
      </c>
      <c r="E48" s="113" t="s">
        <v>15</v>
      </c>
    </row>
    <row r="49" spans="1:8" ht="15.75" customHeight="1" thickBot="1" x14ac:dyDescent="0.25">
      <c r="A49" s="149"/>
      <c r="B49" s="68" t="s">
        <v>34</v>
      </c>
      <c r="C49" s="21">
        <f>C48</f>
        <v>25</v>
      </c>
      <c r="D49" s="48">
        <f>D48</f>
        <v>50</v>
      </c>
      <c r="E49" s="61"/>
    </row>
    <row r="50" spans="1:8" s="15" customFormat="1" ht="207" customHeight="1" x14ac:dyDescent="0.2">
      <c r="A50" s="150" t="s">
        <v>79</v>
      </c>
      <c r="B50" s="24" t="s">
        <v>11</v>
      </c>
      <c r="C50" s="24">
        <v>6644.39</v>
      </c>
      <c r="D50" s="24">
        <v>13288.78</v>
      </c>
      <c r="E50" s="111" t="s">
        <v>36</v>
      </c>
    </row>
    <row r="51" spans="1:8" s="15" customFormat="1" ht="91.5" customHeight="1" x14ac:dyDescent="0.2">
      <c r="A51" s="148"/>
      <c r="B51" s="70" t="s">
        <v>93</v>
      </c>
      <c r="C51" s="27">
        <v>747.65</v>
      </c>
      <c r="D51" s="44">
        <v>1495.3</v>
      </c>
      <c r="E51" s="112" t="s">
        <v>35</v>
      </c>
    </row>
    <row r="52" spans="1:8" s="15" customFormat="1" ht="77.25" customHeight="1" x14ac:dyDescent="0.2">
      <c r="A52" s="148"/>
      <c r="B52" s="70" t="s">
        <v>94</v>
      </c>
      <c r="C52" s="27">
        <v>1358.4085</v>
      </c>
      <c r="D52" s="44">
        <v>2716.817</v>
      </c>
      <c r="E52" s="110" t="s">
        <v>38</v>
      </c>
    </row>
    <row r="53" spans="1:8" s="15" customFormat="1" ht="62.25" customHeight="1" x14ac:dyDescent="0.2">
      <c r="A53" s="148"/>
      <c r="B53" s="70" t="s">
        <v>95</v>
      </c>
      <c r="C53" s="27">
        <v>554.33300000000008</v>
      </c>
      <c r="D53" s="44">
        <v>1108.6659999999999</v>
      </c>
      <c r="E53" s="62" t="s">
        <v>18</v>
      </c>
    </row>
    <row r="54" spans="1:8" s="15" customFormat="1" ht="38.25" customHeight="1" x14ac:dyDescent="0.2">
      <c r="A54" s="148"/>
      <c r="B54" s="70" t="s">
        <v>14</v>
      </c>
      <c r="C54" s="27">
        <v>36.161600000000007</v>
      </c>
      <c r="D54" s="44">
        <v>72.3232</v>
      </c>
      <c r="E54" s="62" t="s">
        <v>19</v>
      </c>
    </row>
    <row r="55" spans="1:8" s="15" customFormat="1" ht="57" customHeight="1" thickBot="1" x14ac:dyDescent="0.25">
      <c r="A55" s="148"/>
      <c r="B55" s="71" t="s">
        <v>91</v>
      </c>
      <c r="C55" s="34">
        <v>67.592000000000013</v>
      </c>
      <c r="D55" s="50">
        <v>135.184</v>
      </c>
      <c r="E55" s="115" t="s">
        <v>37</v>
      </c>
    </row>
    <row r="56" spans="1:8" s="15" customFormat="1" ht="15.75" customHeight="1" thickBot="1" x14ac:dyDescent="0.25">
      <c r="A56" s="149"/>
      <c r="B56" s="72" t="s">
        <v>96</v>
      </c>
      <c r="C56" s="21">
        <f>SUM(C50:C55)</f>
        <v>9408.535100000001</v>
      </c>
      <c r="D56" s="51">
        <f>SUM(D50:D55)</f>
        <v>18817.070200000002</v>
      </c>
      <c r="E56" s="63"/>
      <c r="G56" s="16"/>
      <c r="H56" s="16"/>
    </row>
    <row r="57" spans="1:8" s="15" customFormat="1" ht="71.25" x14ac:dyDescent="0.2">
      <c r="A57" s="150" t="s">
        <v>80</v>
      </c>
      <c r="B57" s="69" t="s">
        <v>24</v>
      </c>
      <c r="C57" s="31">
        <v>325.245</v>
      </c>
      <c r="D57" s="49">
        <v>650.49</v>
      </c>
      <c r="E57" s="111" t="s">
        <v>20</v>
      </c>
    </row>
    <row r="58" spans="1:8" s="15" customFormat="1" ht="71.25" x14ac:dyDescent="0.2">
      <c r="A58" s="148"/>
      <c r="B58" s="24" t="s">
        <v>25</v>
      </c>
      <c r="C58" s="24">
        <v>1634.78</v>
      </c>
      <c r="D58" s="24">
        <v>3269.56</v>
      </c>
      <c r="E58" s="114" t="s">
        <v>21</v>
      </c>
    </row>
    <row r="59" spans="1:8" s="15" customFormat="1" ht="51" customHeight="1" thickBot="1" x14ac:dyDescent="0.25">
      <c r="A59" s="148"/>
      <c r="B59" s="71" t="s">
        <v>92</v>
      </c>
      <c r="C59" s="34">
        <v>939.90750000000014</v>
      </c>
      <c r="D59" s="50">
        <v>1879.8150000000001</v>
      </c>
      <c r="E59" s="115" t="s">
        <v>22</v>
      </c>
    </row>
    <row r="60" spans="1:8" s="15" customFormat="1" ht="21" customHeight="1" thickBot="1" x14ac:dyDescent="0.25">
      <c r="A60" s="149"/>
      <c r="B60" s="72" t="s">
        <v>97</v>
      </c>
      <c r="C60" s="21">
        <f>SUM(C57:C59)</f>
        <v>2899.9325000000003</v>
      </c>
      <c r="D60" s="51">
        <f>SUM(D57:D59)</f>
        <v>5799.8649999999998</v>
      </c>
      <c r="E60" s="63"/>
    </row>
    <row r="61" spans="1:8" ht="33.75" customHeight="1" x14ac:dyDescent="0.2">
      <c r="A61" s="145" t="s">
        <v>10</v>
      </c>
      <c r="B61" s="73" t="s">
        <v>0</v>
      </c>
      <c r="C61" s="41">
        <v>73</v>
      </c>
      <c r="D61" s="52">
        <f>C61*2</f>
        <v>146</v>
      </c>
      <c r="E61" s="157" t="s">
        <v>13</v>
      </c>
    </row>
    <row r="62" spans="1:8" ht="15" customHeight="1" x14ac:dyDescent="0.2">
      <c r="A62" s="146"/>
      <c r="B62" s="116" t="s">
        <v>1</v>
      </c>
      <c r="C62" s="25">
        <v>27</v>
      </c>
      <c r="D62" s="43">
        <f t="shared" ref="D62:D69" si="0">C62*2</f>
        <v>54</v>
      </c>
      <c r="E62" s="158"/>
    </row>
    <row r="63" spans="1:8" ht="15" customHeight="1" x14ac:dyDescent="0.2">
      <c r="A63" s="146"/>
      <c r="B63" s="116" t="s">
        <v>2</v>
      </c>
      <c r="C63" s="26">
        <v>8</v>
      </c>
      <c r="D63" s="43">
        <f t="shared" si="0"/>
        <v>16</v>
      </c>
      <c r="E63" s="158"/>
    </row>
    <row r="64" spans="1:8" ht="15" customHeight="1" x14ac:dyDescent="0.2">
      <c r="A64" s="146"/>
      <c r="B64" s="116" t="s">
        <v>3</v>
      </c>
      <c r="C64" s="25">
        <v>25</v>
      </c>
      <c r="D64" s="43">
        <f t="shared" si="0"/>
        <v>50</v>
      </c>
      <c r="E64" s="158"/>
    </row>
    <row r="65" spans="1:5" ht="15" customHeight="1" x14ac:dyDescent="0.2">
      <c r="A65" s="146"/>
      <c r="B65" s="116" t="s">
        <v>4</v>
      </c>
      <c r="C65" s="25">
        <v>188</v>
      </c>
      <c r="D65" s="43">
        <f t="shared" si="0"/>
        <v>376</v>
      </c>
      <c r="E65" s="158"/>
    </row>
    <row r="66" spans="1:5" ht="28.5" x14ac:dyDescent="0.2">
      <c r="A66" s="146"/>
      <c r="B66" s="117" t="s">
        <v>5</v>
      </c>
      <c r="C66" s="25">
        <v>22</v>
      </c>
      <c r="D66" s="43">
        <f t="shared" si="0"/>
        <v>44</v>
      </c>
      <c r="E66" s="158"/>
    </row>
    <row r="67" spans="1:5" ht="28.5" x14ac:dyDescent="0.2">
      <c r="A67" s="146"/>
      <c r="B67" s="117" t="s">
        <v>6</v>
      </c>
      <c r="C67" s="25">
        <v>27</v>
      </c>
      <c r="D67" s="43">
        <f t="shared" si="0"/>
        <v>54</v>
      </c>
      <c r="E67" s="158"/>
    </row>
    <row r="68" spans="1:5" ht="28.5" x14ac:dyDescent="0.2">
      <c r="A68" s="146"/>
      <c r="B68" s="117" t="s">
        <v>8</v>
      </c>
      <c r="C68" s="25">
        <v>34</v>
      </c>
      <c r="D68" s="43">
        <f t="shared" si="0"/>
        <v>68</v>
      </c>
      <c r="E68" s="158"/>
    </row>
    <row r="69" spans="1:5" ht="88.5" customHeight="1" thickBot="1" x14ac:dyDescent="0.25">
      <c r="A69" s="146"/>
      <c r="B69" s="118" t="s">
        <v>9</v>
      </c>
      <c r="C69" s="32">
        <v>37</v>
      </c>
      <c r="D69" s="53">
        <f t="shared" si="0"/>
        <v>74</v>
      </c>
      <c r="E69" s="159"/>
    </row>
    <row r="70" spans="1:5" ht="21.75" customHeight="1" thickBot="1" x14ac:dyDescent="0.25">
      <c r="A70" s="147"/>
      <c r="B70" s="68" t="s">
        <v>163</v>
      </c>
      <c r="C70" s="21">
        <f>SUM(C61:C69)</f>
        <v>441</v>
      </c>
      <c r="D70" s="48">
        <f>SUM(D61:D69)</f>
        <v>882</v>
      </c>
      <c r="E70" s="61"/>
    </row>
    <row r="71" spans="1:5" x14ac:dyDescent="0.2">
      <c r="A71" s="148" t="s">
        <v>81</v>
      </c>
      <c r="B71" s="69" t="s">
        <v>82</v>
      </c>
      <c r="C71" s="99">
        <v>796.01</v>
      </c>
      <c r="D71" s="49">
        <f>C71*2</f>
        <v>1592.02</v>
      </c>
      <c r="E71" s="160" t="s">
        <v>16</v>
      </c>
    </row>
    <row r="72" spans="1:5" ht="15.75" customHeight="1" thickBot="1" x14ac:dyDescent="0.25">
      <c r="A72" s="148"/>
      <c r="B72" s="71" t="s">
        <v>83</v>
      </c>
      <c r="C72" s="100">
        <f>463+488</f>
        <v>951</v>
      </c>
      <c r="D72" s="50">
        <f>C72*2</f>
        <v>1902</v>
      </c>
      <c r="E72" s="161"/>
    </row>
    <row r="73" spans="1:5" ht="15.75" customHeight="1" thickBot="1" x14ac:dyDescent="0.25">
      <c r="A73" s="148"/>
      <c r="B73" s="77" t="s">
        <v>84</v>
      </c>
      <c r="C73" s="40">
        <f>SUM(C71:C72)</f>
        <v>1747.01</v>
      </c>
      <c r="D73" s="54">
        <f>SUM(D71:D72)</f>
        <v>3494.02</v>
      </c>
      <c r="E73" s="65"/>
    </row>
    <row r="74" spans="1:5" ht="28.5" customHeight="1" x14ac:dyDescent="0.2">
      <c r="A74" s="145" t="s">
        <v>17</v>
      </c>
      <c r="B74" s="101" t="s">
        <v>108</v>
      </c>
      <c r="C74" s="102">
        <f>D74/2</f>
        <v>707</v>
      </c>
      <c r="D74" s="103">
        <v>1414</v>
      </c>
      <c r="E74" s="162" t="s">
        <v>101</v>
      </c>
    </row>
    <row r="75" spans="1:5" ht="28.5" x14ac:dyDescent="0.2">
      <c r="A75" s="148"/>
      <c r="B75" s="75" t="s">
        <v>109</v>
      </c>
      <c r="C75" s="25">
        <f t="shared" ref="C75:C86" si="1">D75/2</f>
        <v>225</v>
      </c>
      <c r="D75" s="55">
        <v>450</v>
      </c>
      <c r="E75" s="163"/>
    </row>
    <row r="76" spans="1:5" ht="28.5" x14ac:dyDescent="0.2">
      <c r="A76" s="148"/>
      <c r="B76" s="75" t="s">
        <v>110</v>
      </c>
      <c r="C76" s="25">
        <f t="shared" si="1"/>
        <v>226</v>
      </c>
      <c r="D76" s="55">
        <v>452</v>
      </c>
      <c r="E76" s="163"/>
    </row>
    <row r="77" spans="1:5" ht="28.5" x14ac:dyDescent="0.2">
      <c r="A77" s="148"/>
      <c r="B77" s="75" t="s">
        <v>111</v>
      </c>
      <c r="C77" s="25">
        <f t="shared" si="1"/>
        <v>32</v>
      </c>
      <c r="D77" s="55">
        <v>64</v>
      </c>
      <c r="E77" s="163"/>
    </row>
    <row r="78" spans="1:5" ht="28.5" x14ac:dyDescent="0.2">
      <c r="A78" s="148"/>
      <c r="B78" s="75" t="s">
        <v>112</v>
      </c>
      <c r="C78" s="25">
        <f t="shared" si="1"/>
        <v>524</v>
      </c>
      <c r="D78" s="55">
        <v>1048</v>
      </c>
      <c r="E78" s="163"/>
    </row>
    <row r="79" spans="1:5" ht="28.5" x14ac:dyDescent="0.2">
      <c r="A79" s="148"/>
      <c r="B79" s="75" t="s">
        <v>113</v>
      </c>
      <c r="C79" s="25">
        <f t="shared" si="1"/>
        <v>14</v>
      </c>
      <c r="D79" s="55">
        <v>28</v>
      </c>
      <c r="E79" s="163"/>
    </row>
    <row r="80" spans="1:5" ht="28.5" x14ac:dyDescent="0.2">
      <c r="A80" s="148"/>
      <c r="B80" s="75" t="s">
        <v>114</v>
      </c>
      <c r="C80" s="25">
        <f t="shared" si="1"/>
        <v>216</v>
      </c>
      <c r="D80" s="55">
        <v>432</v>
      </c>
      <c r="E80" s="163"/>
    </row>
    <row r="81" spans="1:5" ht="28.5" x14ac:dyDescent="0.2">
      <c r="A81" s="148"/>
      <c r="B81" s="75" t="s">
        <v>115</v>
      </c>
      <c r="C81" s="25">
        <f t="shared" si="1"/>
        <v>18</v>
      </c>
      <c r="D81" s="55">
        <v>36</v>
      </c>
      <c r="E81" s="163"/>
    </row>
    <row r="82" spans="1:5" ht="28.5" x14ac:dyDescent="0.2">
      <c r="A82" s="148"/>
      <c r="B82" s="75" t="s">
        <v>116</v>
      </c>
      <c r="C82" s="25">
        <f t="shared" si="1"/>
        <v>44</v>
      </c>
      <c r="D82" s="55">
        <v>88</v>
      </c>
      <c r="E82" s="163"/>
    </row>
    <row r="83" spans="1:5" ht="28.5" x14ac:dyDescent="0.2">
      <c r="A83" s="148"/>
      <c r="B83" s="75" t="s">
        <v>117</v>
      </c>
      <c r="C83" s="25">
        <f t="shared" si="1"/>
        <v>6</v>
      </c>
      <c r="D83" s="55">
        <v>12</v>
      </c>
      <c r="E83" s="163"/>
    </row>
    <row r="84" spans="1:5" ht="28.5" x14ac:dyDescent="0.2">
      <c r="A84" s="148"/>
      <c r="B84" s="75" t="s">
        <v>118</v>
      </c>
      <c r="C84" s="25">
        <f t="shared" si="1"/>
        <v>12</v>
      </c>
      <c r="D84" s="55">
        <v>24</v>
      </c>
      <c r="E84" s="163"/>
    </row>
    <row r="85" spans="1:5" ht="28.5" x14ac:dyDescent="0.2">
      <c r="A85" s="148"/>
      <c r="B85" s="75" t="s">
        <v>119</v>
      </c>
      <c r="C85" s="25">
        <f t="shared" si="1"/>
        <v>40</v>
      </c>
      <c r="D85" s="55">
        <v>80</v>
      </c>
      <c r="E85" s="163"/>
    </row>
    <row r="86" spans="1:5" ht="28.5" x14ac:dyDescent="0.2">
      <c r="A86" s="148"/>
      <c r="B86" s="75" t="s">
        <v>120</v>
      </c>
      <c r="C86" s="25">
        <f t="shared" si="1"/>
        <v>40</v>
      </c>
      <c r="D86" s="55">
        <v>80</v>
      </c>
      <c r="E86" s="163"/>
    </row>
    <row r="87" spans="1:5" ht="29.25" thickBot="1" x14ac:dyDescent="0.25">
      <c r="A87" s="148"/>
      <c r="B87" s="76" t="s">
        <v>121</v>
      </c>
      <c r="C87" s="32">
        <v>177</v>
      </c>
      <c r="D87" s="56">
        <f>C87*2</f>
        <v>354</v>
      </c>
      <c r="E87" s="164"/>
    </row>
    <row r="88" spans="1:5" ht="29.25" thickBot="1" x14ac:dyDescent="0.25">
      <c r="A88" s="149"/>
      <c r="B88" s="72" t="s">
        <v>161</v>
      </c>
      <c r="C88" s="21">
        <f>SUM(C74:C87)</f>
        <v>2281</v>
      </c>
      <c r="D88" s="51">
        <f>SUM(D74:D87)</f>
        <v>4562</v>
      </c>
      <c r="E88" s="63"/>
    </row>
    <row r="89" spans="1:5" ht="14.25" customHeight="1" x14ac:dyDescent="0.2">
      <c r="A89" s="145" t="s">
        <v>85</v>
      </c>
      <c r="B89" s="104" t="s">
        <v>122</v>
      </c>
      <c r="C89" s="99">
        <v>55</v>
      </c>
      <c r="D89" s="105">
        <f>C89*2</f>
        <v>110</v>
      </c>
      <c r="E89" s="111" t="s">
        <v>30</v>
      </c>
    </row>
    <row r="90" spans="1:5" ht="15" customHeight="1" x14ac:dyDescent="0.2">
      <c r="A90" s="146"/>
      <c r="B90" s="24" t="s">
        <v>123</v>
      </c>
      <c r="C90" s="106">
        <v>210</v>
      </c>
      <c r="D90" s="45">
        <f>C90*2</f>
        <v>420</v>
      </c>
      <c r="E90" s="112" t="s">
        <v>31</v>
      </c>
    </row>
    <row r="91" spans="1:5" ht="27.75" customHeight="1" x14ac:dyDescent="0.2">
      <c r="A91" s="146"/>
      <c r="B91" s="24" t="s">
        <v>124</v>
      </c>
      <c r="C91" s="106">
        <v>470</v>
      </c>
      <c r="D91" s="45">
        <f>C91*2</f>
        <v>940</v>
      </c>
      <c r="E91" s="169" t="s">
        <v>99</v>
      </c>
    </row>
    <row r="92" spans="1:5" ht="15.75" customHeight="1" thickBot="1" x14ac:dyDescent="0.25">
      <c r="A92" s="146"/>
      <c r="B92" s="107" t="s">
        <v>125</v>
      </c>
      <c r="C92" s="100">
        <v>470</v>
      </c>
      <c r="D92" s="108">
        <f t="shared" ref="D92" si="2">C92*2</f>
        <v>940</v>
      </c>
      <c r="E92" s="170"/>
    </row>
    <row r="93" spans="1:5" ht="15.75" customHeight="1" thickBot="1" x14ac:dyDescent="0.25">
      <c r="A93" s="146"/>
      <c r="B93" s="72" t="s">
        <v>126</v>
      </c>
      <c r="C93" s="21">
        <f>SUM(C89:C92)</f>
        <v>1205</v>
      </c>
      <c r="D93" s="48">
        <f>SUM(D89:D92)</f>
        <v>2410</v>
      </c>
      <c r="E93" s="61"/>
    </row>
    <row r="94" spans="1:5" ht="15" customHeight="1" x14ac:dyDescent="0.2">
      <c r="A94" s="146"/>
      <c r="B94" s="78" t="s">
        <v>127</v>
      </c>
      <c r="C94" s="35">
        <v>81</v>
      </c>
      <c r="D94" s="57">
        <f t="shared" ref="D94:D96" si="3">C94*2</f>
        <v>162</v>
      </c>
      <c r="E94" s="166" t="s">
        <v>100</v>
      </c>
    </row>
    <row r="95" spans="1:5" ht="15" customHeight="1" x14ac:dyDescent="0.2">
      <c r="A95" s="146"/>
      <c r="B95" s="75" t="s">
        <v>128</v>
      </c>
      <c r="C95" s="25">
        <v>102</v>
      </c>
      <c r="D95" s="43">
        <f t="shared" si="3"/>
        <v>204</v>
      </c>
      <c r="E95" s="167"/>
    </row>
    <row r="96" spans="1:5" ht="15.75" customHeight="1" thickBot="1" x14ac:dyDescent="0.25">
      <c r="A96" s="146"/>
      <c r="B96" s="76" t="s">
        <v>129</v>
      </c>
      <c r="C96" s="32">
        <v>102</v>
      </c>
      <c r="D96" s="53">
        <f t="shared" si="3"/>
        <v>204</v>
      </c>
      <c r="E96" s="168"/>
    </row>
    <row r="97" spans="1:5" ht="15.75" customHeight="1" thickBot="1" x14ac:dyDescent="0.25">
      <c r="A97" s="146"/>
      <c r="B97" s="72" t="s">
        <v>130</v>
      </c>
      <c r="C97" s="21">
        <f>SUM(C94:C96)</f>
        <v>285</v>
      </c>
      <c r="D97" s="48">
        <f>SUM(D94:D96)</f>
        <v>570</v>
      </c>
      <c r="E97" s="61"/>
    </row>
    <row r="98" spans="1:5" ht="15.75" customHeight="1" thickBot="1" x14ac:dyDescent="0.25">
      <c r="A98" s="146"/>
      <c r="B98" s="79" t="s">
        <v>131</v>
      </c>
      <c r="C98" s="37">
        <v>65</v>
      </c>
      <c r="D98" s="58">
        <f t="shared" ref="D98" si="4">C98*2</f>
        <v>130</v>
      </c>
      <c r="E98" s="66" t="s">
        <v>101</v>
      </c>
    </row>
    <row r="99" spans="1:5" ht="15.75" customHeight="1" thickBot="1" x14ac:dyDescent="0.25">
      <c r="A99" s="146"/>
      <c r="B99" s="72" t="s">
        <v>132</v>
      </c>
      <c r="C99" s="21">
        <f>C98</f>
        <v>65</v>
      </c>
      <c r="D99" s="48">
        <f>D98</f>
        <v>130</v>
      </c>
      <c r="E99" s="61"/>
    </row>
    <row r="100" spans="1:5" ht="15" customHeight="1" x14ac:dyDescent="0.2">
      <c r="A100" s="146"/>
      <c r="B100" s="80" t="s">
        <v>133</v>
      </c>
      <c r="C100" s="35">
        <v>70</v>
      </c>
      <c r="D100" s="59">
        <f t="shared" ref="D100:D104" si="5">C100*2</f>
        <v>140</v>
      </c>
      <c r="E100" s="171" t="s">
        <v>104</v>
      </c>
    </row>
    <row r="101" spans="1:5" ht="15" customHeight="1" x14ac:dyDescent="0.2">
      <c r="A101" s="146"/>
      <c r="B101" s="74" t="s">
        <v>134</v>
      </c>
      <c r="C101" s="25">
        <v>60</v>
      </c>
      <c r="D101" s="55">
        <f t="shared" si="5"/>
        <v>120</v>
      </c>
      <c r="E101" s="172"/>
    </row>
    <row r="102" spans="1:5" ht="15" customHeight="1" x14ac:dyDescent="0.2">
      <c r="A102" s="146"/>
      <c r="B102" s="74" t="s">
        <v>135</v>
      </c>
      <c r="C102" s="25">
        <v>60</v>
      </c>
      <c r="D102" s="55">
        <f t="shared" si="5"/>
        <v>120</v>
      </c>
      <c r="E102" s="172"/>
    </row>
    <row r="103" spans="1:5" ht="15" customHeight="1" x14ac:dyDescent="0.2">
      <c r="A103" s="146"/>
      <c r="B103" s="74" t="s">
        <v>136</v>
      </c>
      <c r="C103" s="25">
        <v>60</v>
      </c>
      <c r="D103" s="55">
        <f t="shared" si="5"/>
        <v>120</v>
      </c>
      <c r="E103" s="172"/>
    </row>
    <row r="104" spans="1:5" ht="15.75" customHeight="1" thickBot="1" x14ac:dyDescent="0.25">
      <c r="A104" s="146"/>
      <c r="B104" s="81" t="s">
        <v>137</v>
      </c>
      <c r="C104" s="32">
        <v>60</v>
      </c>
      <c r="D104" s="56">
        <f t="shared" si="5"/>
        <v>120</v>
      </c>
      <c r="E104" s="173"/>
    </row>
    <row r="105" spans="1:5" ht="15.75" customHeight="1" thickBot="1" x14ac:dyDescent="0.25">
      <c r="A105" s="146"/>
      <c r="B105" s="68" t="s">
        <v>138</v>
      </c>
      <c r="C105" s="21">
        <f>SUM(C100:C104)</f>
        <v>310</v>
      </c>
      <c r="D105" s="51">
        <f>SUM(D100:D104)</f>
        <v>620</v>
      </c>
      <c r="E105" s="63"/>
    </row>
    <row r="106" spans="1:5" ht="15" customHeight="1" x14ac:dyDescent="0.2">
      <c r="A106" s="146"/>
      <c r="B106" s="80" t="s">
        <v>140</v>
      </c>
      <c r="C106" s="35">
        <v>20</v>
      </c>
      <c r="D106" s="59">
        <v>40</v>
      </c>
      <c r="E106" s="166" t="s">
        <v>103</v>
      </c>
    </row>
    <row r="107" spans="1:5" ht="15" customHeight="1" x14ac:dyDescent="0.2">
      <c r="A107" s="146"/>
      <c r="B107" s="74" t="s">
        <v>141</v>
      </c>
      <c r="C107" s="25">
        <v>160</v>
      </c>
      <c r="D107" s="55">
        <v>320</v>
      </c>
      <c r="E107" s="167"/>
    </row>
    <row r="108" spans="1:5" ht="15" customHeight="1" x14ac:dyDescent="0.2">
      <c r="A108" s="146"/>
      <c r="B108" s="74" t="s">
        <v>142</v>
      </c>
      <c r="C108" s="25">
        <v>180</v>
      </c>
      <c r="D108" s="55">
        <v>360</v>
      </c>
      <c r="E108" s="167"/>
    </row>
    <row r="109" spans="1:5" ht="15.75" customHeight="1" thickBot="1" x14ac:dyDescent="0.25">
      <c r="A109" s="146"/>
      <c r="B109" s="81" t="s">
        <v>143</v>
      </c>
      <c r="C109" s="32">
        <v>180</v>
      </c>
      <c r="D109" s="56">
        <v>360</v>
      </c>
      <c r="E109" s="168"/>
    </row>
    <row r="110" spans="1:5" ht="15.75" customHeight="1" thickBot="1" x14ac:dyDescent="0.25">
      <c r="A110" s="146"/>
      <c r="B110" s="68" t="s">
        <v>139</v>
      </c>
      <c r="C110" s="21">
        <f>SUM(C106:C109)</f>
        <v>540</v>
      </c>
      <c r="D110" s="51">
        <f>SUM(D106:D109)</f>
        <v>1080</v>
      </c>
      <c r="E110" s="63"/>
    </row>
    <row r="111" spans="1:5" ht="15.75" customHeight="1" thickBot="1" x14ac:dyDescent="0.25">
      <c r="A111" s="146"/>
      <c r="B111" s="82" t="s">
        <v>144</v>
      </c>
      <c r="C111" s="37">
        <v>25</v>
      </c>
      <c r="D111" s="58">
        <f t="shared" ref="D111" si="6">C111*2</f>
        <v>50</v>
      </c>
      <c r="E111" s="64" t="s">
        <v>101</v>
      </c>
    </row>
    <row r="112" spans="1:5" ht="15.75" customHeight="1" thickBot="1" x14ac:dyDescent="0.25">
      <c r="A112" s="146"/>
      <c r="B112" s="68" t="s">
        <v>145</v>
      </c>
      <c r="C112" s="21">
        <f>C111</f>
        <v>25</v>
      </c>
      <c r="D112" s="51">
        <f>D111</f>
        <v>50</v>
      </c>
      <c r="E112" s="63"/>
    </row>
    <row r="113" spans="1:5" ht="15" customHeight="1" x14ac:dyDescent="0.2">
      <c r="A113" s="146"/>
      <c r="B113" s="78" t="s">
        <v>147</v>
      </c>
      <c r="C113" s="35">
        <v>60</v>
      </c>
      <c r="D113" s="57">
        <f t="shared" ref="D113:D117" si="7">C113*2</f>
        <v>120</v>
      </c>
      <c r="E113" s="154" t="s">
        <v>33</v>
      </c>
    </row>
    <row r="114" spans="1:5" ht="15.75" customHeight="1" x14ac:dyDescent="0.2">
      <c r="A114" s="146"/>
      <c r="B114" s="75" t="s">
        <v>148</v>
      </c>
      <c r="C114" s="25">
        <v>60</v>
      </c>
      <c r="D114" s="43">
        <f t="shared" si="7"/>
        <v>120</v>
      </c>
      <c r="E114" s="155"/>
    </row>
    <row r="115" spans="1:5" ht="15" customHeight="1" x14ac:dyDescent="0.2">
      <c r="A115" s="146"/>
      <c r="B115" s="75" t="s">
        <v>149</v>
      </c>
      <c r="C115" s="25">
        <v>60</v>
      </c>
      <c r="D115" s="43">
        <f t="shared" si="7"/>
        <v>120</v>
      </c>
      <c r="E115" s="174" t="s">
        <v>27</v>
      </c>
    </row>
    <row r="116" spans="1:5" ht="15.75" customHeight="1" x14ac:dyDescent="0.2">
      <c r="A116" s="146"/>
      <c r="B116" s="75" t="s">
        <v>150</v>
      </c>
      <c r="C116" s="25">
        <v>60</v>
      </c>
      <c r="D116" s="43">
        <f t="shared" si="7"/>
        <v>120</v>
      </c>
      <c r="E116" s="153"/>
    </row>
    <row r="117" spans="1:5" ht="15.75" customHeight="1" thickBot="1" x14ac:dyDescent="0.25">
      <c r="A117" s="146"/>
      <c r="B117" s="76" t="s">
        <v>151</v>
      </c>
      <c r="C117" s="32">
        <v>60</v>
      </c>
      <c r="D117" s="53">
        <f t="shared" si="7"/>
        <v>120</v>
      </c>
      <c r="E117" s="175"/>
    </row>
    <row r="118" spans="1:5" ht="15.75" customHeight="1" thickBot="1" x14ac:dyDescent="0.25">
      <c r="A118" s="146"/>
      <c r="B118" s="68" t="s">
        <v>146</v>
      </c>
      <c r="C118" s="21">
        <f>SUM(C113:C117)</f>
        <v>300</v>
      </c>
      <c r="D118" s="48">
        <f>SUM(D113:D117)</f>
        <v>600</v>
      </c>
      <c r="E118" s="61"/>
    </row>
    <row r="119" spans="1:5" ht="28.5" x14ac:dyDescent="0.2">
      <c r="A119" s="146"/>
      <c r="B119" s="78" t="s">
        <v>153</v>
      </c>
      <c r="C119" s="36">
        <v>95</v>
      </c>
      <c r="D119" s="57">
        <v>190</v>
      </c>
      <c r="E119" s="166" t="s">
        <v>101</v>
      </c>
    </row>
    <row r="120" spans="1:5" ht="28.5" x14ac:dyDescent="0.2">
      <c r="A120" s="146"/>
      <c r="B120" s="75" t="s">
        <v>154</v>
      </c>
      <c r="C120" s="26">
        <v>5</v>
      </c>
      <c r="D120" s="43">
        <v>10</v>
      </c>
      <c r="E120" s="167"/>
    </row>
    <row r="121" spans="1:5" ht="15" customHeight="1" x14ac:dyDescent="0.2">
      <c r="A121" s="146"/>
      <c r="B121" s="75" t="s">
        <v>155</v>
      </c>
      <c r="C121" s="176">
        <v>5</v>
      </c>
      <c r="D121" s="165">
        <v>10</v>
      </c>
      <c r="E121" s="167"/>
    </row>
    <row r="122" spans="1:5" ht="28.5" x14ac:dyDescent="0.2">
      <c r="A122" s="146"/>
      <c r="B122" s="75" t="s">
        <v>156</v>
      </c>
      <c r="C122" s="176"/>
      <c r="D122" s="165"/>
      <c r="E122" s="167"/>
    </row>
    <row r="123" spans="1:5" ht="15" customHeight="1" x14ac:dyDescent="0.2">
      <c r="A123" s="146"/>
      <c r="B123" s="75" t="s">
        <v>157</v>
      </c>
      <c r="C123" s="176"/>
      <c r="D123" s="165"/>
      <c r="E123" s="167"/>
    </row>
    <row r="124" spans="1:5" ht="29.25" thickBot="1" x14ac:dyDescent="0.25">
      <c r="A124" s="146"/>
      <c r="B124" s="76" t="s">
        <v>158</v>
      </c>
      <c r="C124" s="33">
        <v>25</v>
      </c>
      <c r="D124" s="53">
        <v>50</v>
      </c>
      <c r="E124" s="168"/>
    </row>
    <row r="125" spans="1:5" ht="15.75" customHeight="1" thickBot="1" x14ac:dyDescent="0.25">
      <c r="A125" s="146"/>
      <c r="B125" s="68" t="s">
        <v>152</v>
      </c>
      <c r="C125" s="21">
        <f>SUM(C119:C124)</f>
        <v>130</v>
      </c>
      <c r="D125" s="51">
        <f>SUM(D119:D124)</f>
        <v>260</v>
      </c>
      <c r="E125" s="63"/>
    </row>
    <row r="126" spans="1:5" ht="15.75" customHeight="1" thickBot="1" x14ac:dyDescent="0.25">
      <c r="A126" s="146"/>
      <c r="B126" s="83" t="s">
        <v>29</v>
      </c>
      <c r="C126" s="39">
        <v>25</v>
      </c>
      <c r="D126" s="58">
        <v>50</v>
      </c>
      <c r="E126" s="66" t="s">
        <v>101</v>
      </c>
    </row>
    <row r="127" spans="1:5" ht="15.75" customHeight="1" thickBot="1" x14ac:dyDescent="0.25">
      <c r="A127" s="146"/>
      <c r="B127" s="68" t="s">
        <v>159</v>
      </c>
      <c r="C127" s="21">
        <f>C126</f>
        <v>25</v>
      </c>
      <c r="D127" s="51">
        <f>D126</f>
        <v>50</v>
      </c>
      <c r="E127" s="63"/>
    </row>
    <row r="128" spans="1:5" ht="29.25" thickBot="1" x14ac:dyDescent="0.25">
      <c r="A128" s="146"/>
      <c r="B128" s="82" t="s">
        <v>28</v>
      </c>
      <c r="C128" s="38">
        <v>80</v>
      </c>
      <c r="D128" s="58">
        <v>160</v>
      </c>
      <c r="E128" s="66" t="s">
        <v>102</v>
      </c>
    </row>
    <row r="129" spans="1:6" ht="15.75" customHeight="1" thickBot="1" x14ac:dyDescent="0.25">
      <c r="A129" s="146"/>
      <c r="B129" s="68" t="s">
        <v>160</v>
      </c>
      <c r="C129" s="21">
        <f>C128</f>
        <v>80</v>
      </c>
      <c r="D129" s="51">
        <f>D128</f>
        <v>160</v>
      </c>
      <c r="E129" s="63"/>
    </row>
    <row r="130" spans="1:6" ht="29.25" thickBot="1" x14ac:dyDescent="0.25">
      <c r="A130" s="147"/>
      <c r="B130" s="72" t="s">
        <v>7</v>
      </c>
      <c r="C130" s="21">
        <f>C93+C97+C99+C105+C110+C112+C118+C125+C127+C129</f>
        <v>2965</v>
      </c>
      <c r="D130" s="51">
        <f>D93+D97+D99+D105+D110+D112+D118+D125+D127+D129</f>
        <v>5930</v>
      </c>
      <c r="E130" s="63"/>
    </row>
    <row r="131" spans="1:6" ht="28.5" x14ac:dyDescent="0.2">
      <c r="A131" s="145" t="s">
        <v>185</v>
      </c>
      <c r="B131" s="75" t="s">
        <v>186</v>
      </c>
      <c r="C131" s="75">
        <v>694</v>
      </c>
      <c r="D131" s="75">
        <f>C131*2</f>
        <v>1388</v>
      </c>
      <c r="E131" s="75" t="s">
        <v>187</v>
      </c>
      <c r="F131" s="7"/>
    </row>
    <row r="132" spans="1:6" ht="28.5" x14ac:dyDescent="0.2">
      <c r="A132" s="146"/>
      <c r="B132" s="75" t="s">
        <v>188</v>
      </c>
      <c r="C132" s="75">
        <v>51</v>
      </c>
      <c r="D132" s="75">
        <f t="shared" ref="D132:D133" si="8">C132*2</f>
        <v>102</v>
      </c>
      <c r="E132" s="75"/>
      <c r="F132" s="7"/>
    </row>
    <row r="133" spans="1:6" ht="15" thickBot="1" x14ac:dyDescent="0.25">
      <c r="A133" s="146"/>
      <c r="B133" s="75" t="s">
        <v>189</v>
      </c>
      <c r="C133" s="75">
        <v>28</v>
      </c>
      <c r="D133" s="75">
        <f t="shared" si="8"/>
        <v>56</v>
      </c>
      <c r="E133" s="75"/>
      <c r="F133" s="7"/>
    </row>
    <row r="134" spans="1:6" ht="15" thickBot="1" x14ac:dyDescent="0.25">
      <c r="A134" s="146"/>
      <c r="B134" s="72" t="s">
        <v>190</v>
      </c>
      <c r="C134" s="21">
        <f>SUM(C131:C133)</f>
        <v>773</v>
      </c>
      <c r="D134" s="51">
        <f>SUM(D131:D133)</f>
        <v>1546</v>
      </c>
      <c r="E134" s="63"/>
      <c r="F134" s="7"/>
    </row>
    <row r="135" spans="1:6" x14ac:dyDescent="0.2">
      <c r="A135" s="5"/>
      <c r="B135" s="5"/>
      <c r="C135" s="9"/>
      <c r="D135" s="10"/>
      <c r="E135" s="10"/>
      <c r="F135" s="7"/>
    </row>
    <row r="136" spans="1:6" x14ac:dyDescent="0.2">
      <c r="A136" s="5"/>
      <c r="B136" s="5"/>
      <c r="C136" s="9"/>
      <c r="D136" s="10"/>
      <c r="E136" s="10"/>
      <c r="F136" s="7"/>
    </row>
    <row r="137" spans="1:6" x14ac:dyDescent="0.2">
      <c r="A137" s="5"/>
      <c r="B137" s="5"/>
      <c r="C137" s="9"/>
      <c r="D137" s="10"/>
      <c r="E137" s="10"/>
      <c r="F137" s="7"/>
    </row>
    <row r="138" spans="1:6" x14ac:dyDescent="0.2">
      <c r="A138" s="5"/>
      <c r="B138" s="5"/>
      <c r="C138" s="9"/>
      <c r="D138" s="10"/>
      <c r="E138" s="10"/>
      <c r="F138" s="7"/>
    </row>
    <row r="139" spans="1:6" x14ac:dyDescent="0.2">
      <c r="A139" s="5"/>
      <c r="B139" s="5"/>
      <c r="C139" s="9"/>
      <c r="D139" s="10"/>
      <c r="E139" s="10"/>
      <c r="F139" s="7"/>
    </row>
    <row r="140" spans="1:6" x14ac:dyDescent="0.2">
      <c r="A140" s="5"/>
      <c r="B140" s="5"/>
      <c r="C140" s="9"/>
      <c r="D140" s="10"/>
      <c r="E140" s="10"/>
      <c r="F140" s="7"/>
    </row>
    <row r="141" spans="1:6" x14ac:dyDescent="0.2">
      <c r="A141" s="5"/>
      <c r="B141" s="5"/>
      <c r="C141" s="9"/>
      <c r="D141" s="10"/>
      <c r="E141" s="10"/>
      <c r="F141" s="7"/>
    </row>
    <row r="142" spans="1:6" x14ac:dyDescent="0.2">
      <c r="A142" s="5"/>
      <c r="B142" s="5"/>
      <c r="C142" s="9"/>
      <c r="D142" s="10"/>
      <c r="E142" s="10"/>
      <c r="F142" s="7"/>
    </row>
    <row r="143" spans="1:6" x14ac:dyDescent="0.2">
      <c r="A143" s="5"/>
      <c r="B143" s="5"/>
      <c r="C143" s="9"/>
      <c r="D143" s="10"/>
      <c r="E143" s="10"/>
      <c r="F143" s="7"/>
    </row>
    <row r="144" spans="1:6" ht="15" customHeight="1" x14ac:dyDescent="0.2">
      <c r="A144" s="7"/>
      <c r="B144" s="4"/>
      <c r="C144" s="11"/>
      <c r="D144" s="11"/>
      <c r="E144" s="11"/>
      <c r="F144" s="7"/>
    </row>
    <row r="145" spans="1:6" x14ac:dyDescent="0.2">
      <c r="A145" s="7"/>
      <c r="B145" s="4"/>
      <c r="C145" s="11"/>
      <c r="D145" s="11"/>
      <c r="E145" s="11"/>
      <c r="F145" s="7"/>
    </row>
    <row r="146" spans="1:6" x14ac:dyDescent="0.2">
      <c r="C146" s="12"/>
    </row>
    <row r="147" spans="1:6" x14ac:dyDescent="0.2">
      <c r="C147" s="12"/>
    </row>
    <row r="148" spans="1:6" x14ac:dyDescent="0.2">
      <c r="C148" s="12"/>
    </row>
    <row r="149" spans="1:6" x14ac:dyDescent="0.2">
      <c r="C149" s="12"/>
    </row>
    <row r="150" spans="1:6" x14ac:dyDescent="0.2">
      <c r="C150" s="12"/>
    </row>
    <row r="151" spans="1:6" x14ac:dyDescent="0.2">
      <c r="C151" s="12"/>
    </row>
    <row r="152" spans="1:6" x14ac:dyDescent="0.2">
      <c r="C152" s="12"/>
    </row>
    <row r="153" spans="1:6" x14ac:dyDescent="0.2">
      <c r="C153" s="12"/>
    </row>
    <row r="154" spans="1:6" ht="30" customHeight="1" x14ac:dyDescent="0.2">
      <c r="C154" s="12"/>
    </row>
    <row r="155" spans="1:6" x14ac:dyDescent="0.2">
      <c r="C155" s="12"/>
    </row>
    <row r="156" spans="1:6" x14ac:dyDescent="0.2">
      <c r="C156" s="12"/>
    </row>
    <row r="157" spans="1:6" x14ac:dyDescent="0.2">
      <c r="C157" s="12"/>
    </row>
    <row r="158" spans="1:6" x14ac:dyDescent="0.2">
      <c r="C158" s="12"/>
    </row>
    <row r="159" spans="1:6" x14ac:dyDescent="0.2">
      <c r="C159" s="12"/>
    </row>
    <row r="160" spans="1:6" x14ac:dyDescent="0.2">
      <c r="C160" s="12"/>
    </row>
    <row r="161" spans="3:3" x14ac:dyDescent="0.2">
      <c r="C161" s="12"/>
    </row>
    <row r="162" spans="3:3" x14ac:dyDescent="0.2">
      <c r="C162" s="12"/>
    </row>
    <row r="163" spans="3:3" x14ac:dyDescent="0.2">
      <c r="C163" s="12"/>
    </row>
    <row r="164" spans="3:3" x14ac:dyDescent="0.2">
      <c r="C164" s="12"/>
    </row>
    <row r="165" spans="3:3" x14ac:dyDescent="0.2">
      <c r="C165" s="12"/>
    </row>
    <row r="166" spans="3:3" x14ac:dyDescent="0.2">
      <c r="C166" s="12"/>
    </row>
    <row r="167" spans="3:3" x14ac:dyDescent="0.2">
      <c r="C167" s="12"/>
    </row>
    <row r="168" spans="3:3" x14ac:dyDescent="0.2">
      <c r="C168" s="12"/>
    </row>
    <row r="169" spans="3:3" x14ac:dyDescent="0.2">
      <c r="C169" s="12"/>
    </row>
    <row r="170" spans="3:3" x14ac:dyDescent="0.2">
      <c r="C170" s="12"/>
    </row>
    <row r="171" spans="3:3" x14ac:dyDescent="0.2">
      <c r="C171" s="12"/>
    </row>
    <row r="172" spans="3:3" x14ac:dyDescent="0.2">
      <c r="C172" s="12"/>
    </row>
    <row r="173" spans="3:3" x14ac:dyDescent="0.2">
      <c r="C173" s="12"/>
    </row>
    <row r="174" spans="3:3" x14ac:dyDescent="0.2">
      <c r="C174" s="12"/>
    </row>
    <row r="175" spans="3:3" x14ac:dyDescent="0.2">
      <c r="C175" s="12"/>
    </row>
    <row r="176" spans="3:3" x14ac:dyDescent="0.2">
      <c r="C176" s="12"/>
    </row>
    <row r="177" spans="3:3" x14ac:dyDescent="0.2">
      <c r="C177" s="12"/>
    </row>
    <row r="178" spans="3:3" x14ac:dyDescent="0.2">
      <c r="C178" s="12"/>
    </row>
    <row r="179" spans="3:3" x14ac:dyDescent="0.2">
      <c r="C179" s="12"/>
    </row>
    <row r="180" spans="3:3" x14ac:dyDescent="0.2">
      <c r="C180" s="12"/>
    </row>
    <row r="181" spans="3:3" x14ac:dyDescent="0.2">
      <c r="C181" s="12"/>
    </row>
    <row r="182" spans="3:3" x14ac:dyDescent="0.2">
      <c r="C182" s="12"/>
    </row>
    <row r="183" spans="3:3" x14ac:dyDescent="0.2">
      <c r="C183" s="12"/>
    </row>
    <row r="184" spans="3:3" x14ac:dyDescent="0.2">
      <c r="C184" s="12"/>
    </row>
    <row r="185" spans="3:3" x14ac:dyDescent="0.2">
      <c r="C185" s="12"/>
    </row>
    <row r="186" spans="3:3" x14ac:dyDescent="0.2">
      <c r="C186" s="12"/>
    </row>
    <row r="187" spans="3:3" x14ac:dyDescent="0.2">
      <c r="C187" s="12"/>
    </row>
    <row r="188" spans="3:3" x14ac:dyDescent="0.2">
      <c r="C188" s="12"/>
    </row>
    <row r="189" spans="3:3" x14ac:dyDescent="0.2">
      <c r="C189" s="12"/>
    </row>
    <row r="190" spans="3:3" x14ac:dyDescent="0.2">
      <c r="C190" s="12"/>
    </row>
    <row r="191" spans="3:3" x14ac:dyDescent="0.2">
      <c r="C191" s="12"/>
    </row>
    <row r="192" spans="3:3" x14ac:dyDescent="0.2">
      <c r="C192" s="12"/>
    </row>
    <row r="193" spans="3:3" x14ac:dyDescent="0.2">
      <c r="C193" s="12"/>
    </row>
    <row r="194" spans="3:3" x14ac:dyDescent="0.2">
      <c r="C194" s="12"/>
    </row>
    <row r="195" spans="3:3" x14ac:dyDescent="0.2">
      <c r="C195" s="12"/>
    </row>
    <row r="196" spans="3:3" x14ac:dyDescent="0.2">
      <c r="C196" s="12"/>
    </row>
    <row r="197" spans="3:3" x14ac:dyDescent="0.2">
      <c r="C197" s="12"/>
    </row>
    <row r="198" spans="3:3" x14ac:dyDescent="0.2">
      <c r="C198" s="12"/>
    </row>
    <row r="199" spans="3:3" ht="14.25" customHeight="1" x14ac:dyDescent="0.2">
      <c r="C199" s="12"/>
    </row>
    <row r="200" spans="3:3" x14ac:dyDescent="0.2">
      <c r="C200" s="12"/>
    </row>
    <row r="201" spans="3:3" x14ac:dyDescent="0.2">
      <c r="C201" s="12"/>
    </row>
    <row r="202" spans="3:3" x14ac:dyDescent="0.2">
      <c r="C202" s="12"/>
    </row>
    <row r="203" spans="3:3" x14ac:dyDescent="0.2">
      <c r="C203" s="12"/>
    </row>
    <row r="204" spans="3:3" x14ac:dyDescent="0.2">
      <c r="C204" s="12"/>
    </row>
    <row r="205" spans="3:3" x14ac:dyDescent="0.2">
      <c r="C205" s="12"/>
    </row>
    <row r="206" spans="3:3" x14ac:dyDescent="0.2">
      <c r="C206" s="12"/>
    </row>
    <row r="207" spans="3:3" x14ac:dyDescent="0.2">
      <c r="C207" s="12"/>
    </row>
    <row r="208" spans="3:3" x14ac:dyDescent="0.2">
      <c r="C208" s="12"/>
    </row>
    <row r="209" spans="3:3" x14ac:dyDescent="0.2">
      <c r="C209" s="12"/>
    </row>
    <row r="210" spans="3:3" x14ac:dyDescent="0.2">
      <c r="C210" s="12"/>
    </row>
    <row r="211" spans="3:3" x14ac:dyDescent="0.2">
      <c r="C211" s="12"/>
    </row>
    <row r="212" spans="3:3" x14ac:dyDescent="0.2">
      <c r="C212" s="12"/>
    </row>
    <row r="213" spans="3:3" x14ac:dyDescent="0.2">
      <c r="C213" s="12"/>
    </row>
    <row r="214" spans="3:3" x14ac:dyDescent="0.2">
      <c r="C214" s="12"/>
    </row>
    <row r="215" spans="3:3" x14ac:dyDescent="0.2">
      <c r="C215" s="12"/>
    </row>
    <row r="216" spans="3:3" x14ac:dyDescent="0.2">
      <c r="C216" s="12"/>
    </row>
    <row r="217" spans="3:3" x14ac:dyDescent="0.2">
      <c r="C217" s="12"/>
    </row>
    <row r="218" spans="3:3" x14ac:dyDescent="0.2">
      <c r="C218" s="12"/>
    </row>
    <row r="219" spans="3:3" x14ac:dyDescent="0.2">
      <c r="C219" s="12"/>
    </row>
    <row r="220" spans="3:3" x14ac:dyDescent="0.2">
      <c r="C220" s="12"/>
    </row>
    <row r="221" spans="3:3" x14ac:dyDescent="0.2">
      <c r="C221" s="12"/>
    </row>
    <row r="222" spans="3:3" x14ac:dyDescent="0.2">
      <c r="C222" s="12"/>
    </row>
    <row r="223" spans="3:3" x14ac:dyDescent="0.2">
      <c r="C223" s="12"/>
    </row>
    <row r="224" spans="3:3" x14ac:dyDescent="0.2">
      <c r="C224" s="12"/>
    </row>
    <row r="225" spans="3:3" x14ac:dyDescent="0.2">
      <c r="C225" s="12"/>
    </row>
    <row r="226" spans="3:3" x14ac:dyDescent="0.2">
      <c r="C226" s="12"/>
    </row>
    <row r="227" spans="3:3" x14ac:dyDescent="0.2">
      <c r="C227" s="12"/>
    </row>
    <row r="228" spans="3:3" x14ac:dyDescent="0.2">
      <c r="C228" s="12"/>
    </row>
    <row r="229" spans="3:3" x14ac:dyDescent="0.2">
      <c r="C229" s="12"/>
    </row>
    <row r="230" spans="3:3" x14ac:dyDescent="0.2">
      <c r="C230" s="12"/>
    </row>
    <row r="231" spans="3:3" x14ac:dyDescent="0.2">
      <c r="C231" s="12"/>
    </row>
    <row r="232" spans="3:3" x14ac:dyDescent="0.2">
      <c r="C232" s="12"/>
    </row>
    <row r="233" spans="3:3" x14ac:dyDescent="0.2">
      <c r="C233" s="12"/>
    </row>
    <row r="234" spans="3:3" x14ac:dyDescent="0.2">
      <c r="C234" s="12"/>
    </row>
    <row r="235" spans="3:3" x14ac:dyDescent="0.2">
      <c r="C235" s="12"/>
    </row>
    <row r="236" spans="3:3" x14ac:dyDescent="0.2">
      <c r="C236" s="12"/>
    </row>
    <row r="237" spans="3:3" x14ac:dyDescent="0.2">
      <c r="C237" s="12"/>
    </row>
    <row r="238" spans="3:3" x14ac:dyDescent="0.2">
      <c r="C238" s="12"/>
    </row>
    <row r="239" spans="3:3" x14ac:dyDescent="0.2">
      <c r="C239" s="12"/>
    </row>
    <row r="240" spans="3:3" x14ac:dyDescent="0.2">
      <c r="C240" s="12"/>
    </row>
    <row r="241" spans="2:3" x14ac:dyDescent="0.2">
      <c r="C241" s="12"/>
    </row>
    <row r="242" spans="2:3" x14ac:dyDescent="0.2">
      <c r="C242" s="12"/>
    </row>
    <row r="243" spans="2:3" x14ac:dyDescent="0.2">
      <c r="C243" s="12"/>
    </row>
    <row r="244" spans="2:3" x14ac:dyDescent="0.2">
      <c r="C244" s="12"/>
    </row>
    <row r="245" spans="2:3" x14ac:dyDescent="0.2">
      <c r="C245" s="12"/>
    </row>
    <row r="246" spans="2:3" x14ac:dyDescent="0.2">
      <c r="C246" s="12"/>
    </row>
    <row r="247" spans="2:3" x14ac:dyDescent="0.2">
      <c r="C247" s="12"/>
    </row>
    <row r="248" spans="2:3" x14ac:dyDescent="0.2">
      <c r="C248" s="12"/>
    </row>
    <row r="249" spans="2:3" x14ac:dyDescent="0.2">
      <c r="C249" s="12"/>
    </row>
    <row r="250" spans="2:3" x14ac:dyDescent="0.2">
      <c r="C250" s="12"/>
    </row>
    <row r="251" spans="2:3" x14ac:dyDescent="0.2">
      <c r="B251" s="8"/>
      <c r="C251" s="13"/>
    </row>
    <row r="252" spans="2:3" x14ac:dyDescent="0.2">
      <c r="B252" s="2"/>
    </row>
    <row r="253" spans="2:3" x14ac:dyDescent="0.2">
      <c r="B253" s="2"/>
    </row>
  </sheetData>
  <mergeCells count="24">
    <mergeCell ref="A131:A134"/>
    <mergeCell ref="D121:D123"/>
    <mergeCell ref="E119:E124"/>
    <mergeCell ref="E91:E92"/>
    <mergeCell ref="E94:E96"/>
    <mergeCell ref="E100:E104"/>
    <mergeCell ref="E106:E109"/>
    <mergeCell ref="E115:E117"/>
    <mergeCell ref="C121:C123"/>
    <mergeCell ref="A89:A130"/>
    <mergeCell ref="E2:E45"/>
    <mergeCell ref="E113:E114"/>
    <mergeCell ref="D4:D5"/>
    <mergeCell ref="E61:E69"/>
    <mergeCell ref="E71:E72"/>
    <mergeCell ref="E74:E87"/>
    <mergeCell ref="A61:A70"/>
    <mergeCell ref="A74:A88"/>
    <mergeCell ref="A71:A73"/>
    <mergeCell ref="A2:A47"/>
    <mergeCell ref="C4:C5"/>
    <mergeCell ref="A50:A56"/>
    <mergeCell ref="A57:A60"/>
    <mergeCell ref="A48:A49"/>
  </mergeCells>
  <phoneticPr fontId="15"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B5"/>
  <sheetViews>
    <sheetView workbookViewId="0">
      <selection activeCell="B5" sqref="B5"/>
    </sheetView>
  </sheetViews>
  <sheetFormatPr baseColWidth="10" defaultRowHeight="15" x14ac:dyDescent="0.25"/>
  <cols>
    <col min="1" max="1" width="46.85546875" customWidth="1"/>
    <col min="2" max="2" width="36.42578125" customWidth="1"/>
  </cols>
  <sheetData>
    <row r="1" spans="1:2" ht="15.75" thickBot="1" x14ac:dyDescent="0.3">
      <c r="A1" s="91" t="s">
        <v>12</v>
      </c>
      <c r="B1" s="92" t="s">
        <v>98</v>
      </c>
    </row>
    <row r="2" spans="1:2" ht="15.75" thickBot="1" x14ac:dyDescent="0.3">
      <c r="A2" s="93" t="s">
        <v>90</v>
      </c>
      <c r="B2" s="109" t="s">
        <v>101</v>
      </c>
    </row>
    <row r="3" spans="1:2" ht="150.75" thickBot="1" x14ac:dyDescent="0.3">
      <c r="A3" s="94" t="s">
        <v>88</v>
      </c>
      <c r="B3" s="137" t="s">
        <v>184</v>
      </c>
    </row>
    <row r="4" spans="1:2" ht="180.75" thickBot="1" x14ac:dyDescent="0.3">
      <c r="A4" s="95" t="s">
        <v>89</v>
      </c>
      <c r="B4" s="98" t="s">
        <v>164</v>
      </c>
    </row>
    <row r="5" spans="1:2" ht="15.75" thickBot="1" x14ac:dyDescent="0.3">
      <c r="A5" s="95" t="s">
        <v>86</v>
      </c>
      <c r="B5" s="138" t="s">
        <v>191</v>
      </c>
    </row>
  </sheetData>
  <phoneticPr fontId="15" type="noConversion"/>
  <pageMargins left="0.7" right="0.7" top="0.75" bottom="0.75" header="0.3" footer="0.3"/>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A1:D13"/>
  <sheetViews>
    <sheetView tabSelected="1" workbookViewId="0">
      <selection activeCell="B27" sqref="B27"/>
    </sheetView>
  </sheetViews>
  <sheetFormatPr baseColWidth="10" defaultRowHeight="15" x14ac:dyDescent="0.25"/>
  <cols>
    <col min="1" max="1" width="26.7109375" bestFit="1" customWidth="1"/>
    <col min="2" max="2" width="33" customWidth="1"/>
    <col min="3" max="3" width="17.7109375" bestFit="1" customWidth="1"/>
    <col min="4" max="4" width="12.7109375" bestFit="1" customWidth="1"/>
  </cols>
  <sheetData>
    <row r="1" spans="1:4" ht="43.5" thickBot="1" x14ac:dyDescent="0.3">
      <c r="A1" s="124" t="s">
        <v>105</v>
      </c>
      <c r="B1" s="125" t="s">
        <v>106</v>
      </c>
      <c r="C1" s="126" t="s">
        <v>162</v>
      </c>
      <c r="D1" s="127" t="s">
        <v>107</v>
      </c>
    </row>
    <row r="2" spans="1:4" x14ac:dyDescent="0.25">
      <c r="A2" s="135"/>
      <c r="B2" s="130" t="s">
        <v>173</v>
      </c>
      <c r="C2" s="131">
        <v>311</v>
      </c>
      <c r="D2" s="132">
        <v>622</v>
      </c>
    </row>
    <row r="3" spans="1:4" x14ac:dyDescent="0.25">
      <c r="A3" s="135"/>
      <c r="B3" s="130" t="s">
        <v>174</v>
      </c>
      <c r="C3" s="131">
        <v>574</v>
      </c>
      <c r="D3" s="132">
        <v>1148</v>
      </c>
    </row>
    <row r="4" spans="1:4" x14ac:dyDescent="0.25">
      <c r="A4" s="135"/>
      <c r="B4" s="130" t="s">
        <v>175</v>
      </c>
      <c r="C4" s="131">
        <v>466</v>
      </c>
      <c r="D4" s="132">
        <v>932</v>
      </c>
    </row>
    <row r="5" spans="1:4" x14ac:dyDescent="0.25">
      <c r="A5" s="135"/>
      <c r="B5" s="130" t="s">
        <v>176</v>
      </c>
      <c r="C5" s="131">
        <v>477</v>
      </c>
      <c r="D5" s="132">
        <v>954</v>
      </c>
    </row>
    <row r="6" spans="1:4" x14ac:dyDescent="0.25">
      <c r="A6" s="135"/>
      <c r="B6" s="130" t="s">
        <v>177</v>
      </c>
      <c r="C6" s="131">
        <v>616</v>
      </c>
      <c r="D6" s="132">
        <v>1232</v>
      </c>
    </row>
    <row r="7" spans="1:4" x14ac:dyDescent="0.25">
      <c r="A7" s="135"/>
      <c r="B7" s="130" t="s">
        <v>178</v>
      </c>
      <c r="C7" s="131">
        <v>574</v>
      </c>
      <c r="D7" s="132">
        <v>1148</v>
      </c>
    </row>
    <row r="8" spans="1:4" x14ac:dyDescent="0.25">
      <c r="A8" s="135"/>
      <c r="B8" s="130" t="s">
        <v>179</v>
      </c>
      <c r="C8" s="131">
        <v>865</v>
      </c>
      <c r="D8" s="132">
        <v>1730</v>
      </c>
    </row>
    <row r="9" spans="1:4" x14ac:dyDescent="0.25">
      <c r="A9" s="135"/>
      <c r="B9" s="130" t="s">
        <v>180</v>
      </c>
      <c r="C9" s="131">
        <v>397</v>
      </c>
      <c r="D9" s="132">
        <v>794</v>
      </c>
    </row>
    <row r="10" spans="1:4" x14ac:dyDescent="0.25">
      <c r="A10" s="135"/>
      <c r="B10" s="130" t="s">
        <v>181</v>
      </c>
      <c r="C10" s="131">
        <v>1080</v>
      </c>
      <c r="D10" s="132">
        <v>2160</v>
      </c>
    </row>
    <row r="11" spans="1:4" x14ac:dyDescent="0.25">
      <c r="A11" s="135"/>
      <c r="B11" s="130" t="s">
        <v>182</v>
      </c>
      <c r="C11" s="131">
        <v>460</v>
      </c>
      <c r="D11" s="133">
        <v>920</v>
      </c>
    </row>
    <row r="12" spans="1:4" ht="15.75" thickBot="1" x14ac:dyDescent="0.3">
      <c r="A12" s="135"/>
      <c r="B12" s="130" t="s">
        <v>183</v>
      </c>
      <c r="C12" s="131">
        <v>781</v>
      </c>
      <c r="D12" s="132">
        <v>1562</v>
      </c>
    </row>
    <row r="13" spans="1:4" ht="29.25" thickBot="1" x14ac:dyDescent="0.3">
      <c r="A13" s="136"/>
      <c r="B13" s="128" t="s">
        <v>87</v>
      </c>
      <c r="C13" s="129">
        <f>SUM(C2:C12)</f>
        <v>6601</v>
      </c>
      <c r="D13" s="134">
        <f>SUM(D2:D12)</f>
        <v>13202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Récapitulatif</vt:lpstr>
      <vt:lpstr>Détail des surfaces à nettoyer</vt:lpstr>
      <vt:lpstr>Surfaces non chiffrées</vt:lpstr>
      <vt:lpstr>bât Doua hors périmètre</vt:lpstr>
    </vt:vector>
  </TitlesOfParts>
  <Company>UCBL - Lyon 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BENARAB RADIA</dc:creator>
  <cp:lastModifiedBy>Nicolas Greco</cp:lastModifiedBy>
  <dcterms:created xsi:type="dcterms:W3CDTF">2020-01-09T16:56:42Z</dcterms:created>
  <dcterms:modified xsi:type="dcterms:W3CDTF">2025-02-18T11:15:41Z</dcterms:modified>
</cp:coreProperties>
</file>