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A24-073 - MOE PV ET CVC DSDEN81 ALBI\09 - DCE\PIECES ECRITES\"/>
    </mc:Choice>
  </mc:AlternateContent>
  <xr:revisionPtr revIDLastSave="0" documentId="13_ncr:1_{A5A9690C-AEA2-42AF-A99D-979DFDC0ED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TANCHEITE" sheetId="4" r:id="rId1"/>
  </sheets>
  <definedNames>
    <definedName name="_xlnm.Print_Titles" localSheetId="0">ETANCHEITE!$1:$5</definedName>
    <definedName name="_xlnm.Print_Area" localSheetId="0">ETANCHEITE!$A$1:$F$197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" i="4" l="1"/>
  <c r="F12" i="4"/>
  <c r="F11" i="4"/>
  <c r="B192" i="4"/>
  <c r="A192" i="4"/>
  <c r="A142" i="4"/>
  <c r="F140" i="4"/>
  <c r="F142" i="4" s="1"/>
  <c r="F192" i="4" s="1"/>
  <c r="B164" i="4"/>
  <c r="B166" i="4"/>
  <c r="B168" i="4"/>
  <c r="B170" i="4"/>
  <c r="B172" i="4"/>
  <c r="B174" i="4"/>
  <c r="B176" i="4"/>
  <c r="B178" i="4"/>
  <c r="B180" i="4"/>
  <c r="B182" i="4"/>
  <c r="B184" i="4"/>
  <c r="B186" i="4"/>
  <c r="B188" i="4"/>
  <c r="B190" i="4"/>
  <c r="A190" i="4"/>
  <c r="A188" i="4"/>
  <c r="A186" i="4"/>
  <c r="A184" i="4"/>
  <c r="A182" i="4"/>
  <c r="A180" i="4"/>
  <c r="A178" i="4"/>
  <c r="A176" i="4"/>
  <c r="A174" i="4"/>
  <c r="A172" i="4"/>
  <c r="A170" i="4"/>
  <c r="A168" i="4"/>
  <c r="A166" i="4"/>
  <c r="A164" i="4"/>
  <c r="A137" i="4"/>
  <c r="F135" i="4"/>
  <c r="F137" i="4" s="1"/>
  <c r="F190" i="4" s="1"/>
  <c r="A132" i="4"/>
  <c r="F130" i="4"/>
  <c r="F132" i="4" s="1"/>
  <c r="F188" i="4" s="1"/>
  <c r="A127" i="4"/>
  <c r="F125" i="4"/>
  <c r="F127" i="4" s="1"/>
  <c r="F186" i="4" s="1"/>
  <c r="A122" i="4"/>
  <c r="F120" i="4"/>
  <c r="F122" i="4" s="1"/>
  <c r="F184" i="4" s="1"/>
  <c r="A117" i="4"/>
  <c r="F115" i="4"/>
  <c r="F117" i="4" s="1"/>
  <c r="F182" i="4" s="1"/>
  <c r="A112" i="4"/>
  <c r="F110" i="4"/>
  <c r="F112" i="4" s="1"/>
  <c r="F180" i="4" s="1"/>
  <c r="A106" i="4"/>
  <c r="F104" i="4"/>
  <c r="F106" i="4" s="1"/>
  <c r="F178" i="4" s="1"/>
  <c r="A100" i="4"/>
  <c r="F98" i="4"/>
  <c r="F100" i="4" s="1"/>
  <c r="F176" i="4" s="1"/>
  <c r="A94" i="4"/>
  <c r="F92" i="4"/>
  <c r="F94" i="4" s="1"/>
  <c r="F174" i="4" s="1"/>
  <c r="A88" i="4"/>
  <c r="F86" i="4"/>
  <c r="F88" i="4" s="1"/>
  <c r="F172" i="4" s="1"/>
  <c r="A82" i="4"/>
  <c r="F80" i="4"/>
  <c r="F82" i="4" s="1"/>
  <c r="F170" i="4" s="1"/>
  <c r="A76" i="4"/>
  <c r="F74" i="4"/>
  <c r="F76" i="4" s="1"/>
  <c r="F168" i="4" s="1"/>
  <c r="A70" i="4"/>
  <c r="F68" i="4"/>
  <c r="F70" i="4" s="1"/>
  <c r="F166" i="4" s="1"/>
  <c r="A64" i="4"/>
  <c r="F62" i="4"/>
  <c r="F64" i="4" s="1"/>
  <c r="F164" i="4" s="1"/>
  <c r="A40" i="4" l="1"/>
  <c r="F38" i="4"/>
  <c r="F40" i="4" l="1"/>
  <c r="F56" i="4"/>
  <c r="F50" i="4"/>
  <c r="F44" i="4"/>
  <c r="F32" i="4"/>
  <c r="F26" i="4"/>
  <c r="F20" i="4"/>
  <c r="F14" i="4"/>
  <c r="F9" i="4"/>
  <c r="B160" i="4" l="1"/>
  <c r="A160" i="4"/>
  <c r="A52" i="4"/>
  <c r="F49" i="4"/>
  <c r="F52" i="4" s="1"/>
  <c r="A22" i="4"/>
  <c r="A28" i="4"/>
  <c r="A34" i="4"/>
  <c r="A46" i="4"/>
  <c r="A58" i="4"/>
  <c r="A16" i="4"/>
  <c r="F46" i="4"/>
  <c r="F28" i="4"/>
  <c r="F152" i="4" s="1"/>
  <c r="F10" i="4"/>
  <c r="F22" i="4"/>
  <c r="F150" i="4" s="1"/>
  <c r="A148" i="4"/>
  <c r="B148" i="4"/>
  <c r="A150" i="4"/>
  <c r="B150" i="4"/>
  <c r="A152" i="4"/>
  <c r="B152" i="4"/>
  <c r="A154" i="4"/>
  <c r="B154" i="4"/>
  <c r="A156" i="4"/>
  <c r="B156" i="4"/>
  <c r="A158" i="4"/>
  <c r="B158" i="4"/>
  <c r="A162" i="4"/>
  <c r="B162" i="4"/>
  <c r="F34" i="4" l="1"/>
  <c r="F154" i="4" s="1"/>
  <c r="F156" i="4"/>
  <c r="F58" i="4"/>
  <c r="F162" i="4" s="1"/>
  <c r="F160" i="4"/>
  <c r="F158" i="4"/>
  <c r="F16" i="4"/>
  <c r="F148" i="4" s="1"/>
  <c r="F195" i="4" l="1"/>
  <c r="F196" i="4" s="1"/>
  <c r="F197" i="4" s="1"/>
</calcChain>
</file>

<file path=xl/sharedStrings.xml><?xml version="1.0" encoding="utf-8"?>
<sst xmlns="http://schemas.openxmlformats.org/spreadsheetml/2006/main" count="117" uniqueCount="91">
  <si>
    <t>N°</t>
  </si>
  <si>
    <t>DESIGNATION DES ARTICLES</t>
  </si>
  <si>
    <t>U</t>
  </si>
  <si>
    <t>QTE</t>
  </si>
  <si>
    <t>PRIX UNIT.</t>
  </si>
  <si>
    <t>PRIX TOTAL</t>
  </si>
  <si>
    <t>TOTAL HORS TAXES</t>
  </si>
  <si>
    <t>RECAPITULATIF</t>
  </si>
  <si>
    <t>ens</t>
  </si>
  <si>
    <t xml:space="preserve">TOTAL T.T.C. </t>
  </si>
  <si>
    <t>Entreprise:</t>
  </si>
  <si>
    <t xml:space="preserve">Date: </t>
  </si>
  <si>
    <t>Indice devis:</t>
  </si>
  <si>
    <t>Etude d'exécution (plans, notes de calculs…)</t>
  </si>
  <si>
    <t>T.V.A. 20%</t>
  </si>
  <si>
    <t>DOE/DIUO</t>
  </si>
  <si>
    <t>CPDGF LOT 2 : ETANCHEITE</t>
  </si>
  <si>
    <t>Préparation de chantier - Livraison - Stockage matériel</t>
  </si>
  <si>
    <t>Dépose isolation + étanchéité en partie courante et sur édicules</t>
  </si>
  <si>
    <t>Dépose isolation + étanchéité au droit de l'enclos technique</t>
  </si>
  <si>
    <t>Dépose isolation + étanchéité au droit de l'enclos technique
Localisation : Enclos technique - voir plans</t>
  </si>
  <si>
    <t>Dépose isolation + étanchéité en partie courante et sur édicules
Localisation : Partie courante et édicules - voir plans</t>
  </si>
  <si>
    <t>Dépose couvertines existantes
Localisation : Totalité de la toiture</t>
  </si>
  <si>
    <t>Dépose couvertines existantes</t>
  </si>
  <si>
    <t>3.1</t>
  </si>
  <si>
    <t>3.2</t>
  </si>
  <si>
    <t>3.3</t>
  </si>
  <si>
    <t>3.4</t>
  </si>
  <si>
    <t>3.5</t>
  </si>
  <si>
    <t>Fourniture et mise en place de bâches et protections provisoires durant les travaux
Localisation : Totalité de la toiture</t>
  </si>
  <si>
    <t>Fourniture et mise en place de bâches et protections provisoires durant les travaux</t>
  </si>
  <si>
    <t>Fourniture et pose isolation en partie courante Laine de roche Ep 130m classe C + Fourniture et pose d'un Pare vapeur</t>
  </si>
  <si>
    <t>Fourniture et pose isolation en partie courante Laine de roche Ep 130m classe C + Fourniture et pose d'un Pare vapeur
Localisation : Partie courante couverture</t>
  </si>
  <si>
    <t>Fourniture et pose étanchéité  bicouche bitume SBS  - autoprotégée - partie courante
Localisation : Partie courante couverture</t>
  </si>
  <si>
    <t>Fourniture et pose étanchéité  bicouche bitume SBS  - autoprotégée - partie courante</t>
  </si>
  <si>
    <t>Fourniture et pose isolation enclos technique Laine de roche Ep 130m classe C + Fourniture et pose d'un Pare vapeur
Localisation : Enclos technique</t>
  </si>
  <si>
    <t>Fourniture et pose isolation enclos technique Laine de roche Ep 130m classe C + Fourniture et pose d'un Pare vapeur</t>
  </si>
  <si>
    <t>3.6</t>
  </si>
  <si>
    <t>3.7</t>
  </si>
  <si>
    <t>3.8</t>
  </si>
  <si>
    <t>Fourniture et pose étanchéité  bicouche bitume SBS  - autoprotégée - enclos technique
Localisation : Enclos technique</t>
  </si>
  <si>
    <t>Fourniture et pose étanchéité  bicouche bitume SBS  - autoprotégée - enclos technique</t>
  </si>
  <si>
    <t>3.9</t>
  </si>
  <si>
    <t>Relevés d'étanchéité partie courante
Localisation : Partie courante couverture</t>
  </si>
  <si>
    <t>Relevés d'étanchéité partie courante</t>
  </si>
  <si>
    <t>3.10</t>
  </si>
  <si>
    <t>Relevés d'étanchéité enclos technique
Localisation : Enclos technique</t>
  </si>
  <si>
    <t>Relevés d'étanchéité enclos technique</t>
  </si>
  <si>
    <t>3.11</t>
  </si>
  <si>
    <t>Relevés d'étanchéité émergences, pénétrations, crosses
Localisation : Emergences couverture</t>
  </si>
  <si>
    <t>Relevés d'étanchéité émergences, pénétrations, crosses</t>
  </si>
  <si>
    <t>3.12</t>
  </si>
  <si>
    <t>Fourniture et pose de solins
Localisation : Sur l'ensemble des relevés</t>
  </si>
  <si>
    <t>Fourniture et pose de solins</t>
  </si>
  <si>
    <t>3.13</t>
  </si>
  <si>
    <t>3.14</t>
  </si>
  <si>
    <t>3.15</t>
  </si>
  <si>
    <t>3.16</t>
  </si>
  <si>
    <t>Fourniture et pose de couvertines partie courante
Localisation : Partie courante couverture</t>
  </si>
  <si>
    <t>Fourniture et pose de couvertines partie courante</t>
  </si>
  <si>
    <t>Fourniture et pose de couvertines coursive
Localisation : Coursive</t>
  </si>
  <si>
    <t>Fourniture et pose de couvertines coursive</t>
  </si>
  <si>
    <t>3.17</t>
  </si>
  <si>
    <t>Fourniture et pose Capotage édicules
Localisation : Edicules 01 et 02</t>
  </si>
  <si>
    <t>Fourniture et pose Capotage édicules</t>
  </si>
  <si>
    <t>3.18</t>
  </si>
  <si>
    <t>Fourniture et pose d'un contre bardage
Localisation : Relevés d'étanchéité pignons</t>
  </si>
  <si>
    <t>Fourniture et pose d'un contre bardage</t>
  </si>
  <si>
    <t>3.19</t>
  </si>
  <si>
    <t>Ouvrages particuliers - Ligne de vie
Localisation : Selon plan de toiture</t>
  </si>
  <si>
    <t>Ouvrages particuliers - Ligne de vie</t>
  </si>
  <si>
    <t>3.20</t>
  </si>
  <si>
    <t xml:space="preserve">Accessoires divers </t>
  </si>
  <si>
    <t>3.21</t>
  </si>
  <si>
    <t>Nettoyage fin de chantier
Localisation : Totalité de la toiture</t>
  </si>
  <si>
    <t>Nettoyage fin de chantier</t>
  </si>
  <si>
    <t>3.22</t>
  </si>
  <si>
    <t>Maintien protections collectives provisoires après fin des travaux - pour test ligne de vie
Localisation : Totalité de la toiture</t>
  </si>
  <si>
    <t>Maintien protections collectives provisoires après fin des travaux - pour test ligne de vie</t>
  </si>
  <si>
    <t>3.23</t>
  </si>
  <si>
    <t>Reprise des costières périphériques (selon leur état à dépose de l'étancheité
Localisation : Totalité de la toiture</t>
  </si>
  <si>
    <t>m²</t>
  </si>
  <si>
    <t>ml</t>
  </si>
  <si>
    <t>Reprise des costières périphériques (selon leur état à dépose de l'étancheité)</t>
  </si>
  <si>
    <t>RENOVATION DU BATIMENT « EXTENSION » DU SITE DU DSDEN81 A ALBI (81)</t>
  </si>
  <si>
    <t>Moyen de levage pour l'ensemble de la durée des travaux en toiture (lot 2 et 3)</t>
  </si>
  <si>
    <t>Nettoyage de fin de chantier</t>
  </si>
  <si>
    <t>Mise en place des protections collectives pendant toute la durée des travaux en toiture (lot 2 et 3)</t>
  </si>
  <si>
    <t>Protection de la cage d'escalier pendant toute la durée des travaux</t>
  </si>
  <si>
    <t>Fourniture et pose de naissances EP - compris manchons cylindriques - accessoires et crapaudines</t>
  </si>
  <si>
    <t>Fourniture et pose de naissances EP - compris manchons cylindriques  - accessoires et crapaudines
Localisation : Selon plan de toiture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</si>
</sst>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[$€-1]"/>
    <numFmt numFmtId="165" formatCode="0_ ;\-0\ "/>
    <numFmt numFmtId="166" formatCode="#,##0.00\ &quot;€&quot;"/>
  </numFmts>
  <fonts count="18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b/>
      <i/>
      <u/>
      <sz val="10"/>
      <name val="CG Times"/>
      <family val="1"/>
    </font>
    <font>
      <b/>
      <sz val="10"/>
      <name val="Arial"/>
      <family val="2"/>
    </font>
    <font>
      <u/>
      <sz val="10"/>
      <name val="Times New Roman"/>
      <family val="1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sz val="10"/>
      <name val="Calibri"/>
      <family val="2"/>
      <scheme val="minor"/>
    </font>
    <font>
      <b/>
      <i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12"/>
      </left>
      <right/>
      <top/>
      <bottom/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12">
    <xf numFmtId="0" fontId="0" fillId="0" borderId="0"/>
    <xf numFmtId="0" fontId="7" fillId="0" borderId="1">
      <alignment horizontal="left" vertical="top"/>
    </xf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0" fillId="0" borderId="0"/>
    <xf numFmtId="0" fontId="2" fillId="0" borderId="0"/>
    <xf numFmtId="0" fontId="9" fillId="0" borderId="0"/>
    <xf numFmtId="0" fontId="3" fillId="0" borderId="1">
      <alignment horizontal="left" vertical="top" wrapText="1"/>
    </xf>
    <xf numFmtId="0" fontId="4" fillId="0" borderId="2">
      <alignment vertical="top" wrapText="1"/>
    </xf>
    <xf numFmtId="0" fontId="5" fillId="0" borderId="1">
      <alignment horizontal="left" vertical="top" wrapText="1"/>
    </xf>
    <xf numFmtId="0" fontId="8" fillId="0" borderId="2">
      <alignment vertical="top" wrapText="1"/>
    </xf>
    <xf numFmtId="0" fontId="6" fillId="0" borderId="2" applyBorder="0">
      <alignment vertical="center" wrapText="1"/>
    </xf>
  </cellStyleXfs>
  <cellXfs count="138">
    <xf numFmtId="0" fontId="0" fillId="0" borderId="0" xfId="0"/>
    <xf numFmtId="0" fontId="12" fillId="0" borderId="0" xfId="0" applyFont="1" applyAlignment="1">
      <alignment horizontal="center" vertical="center"/>
    </xf>
    <xf numFmtId="0" fontId="13" fillId="0" borderId="3" xfId="6" applyFont="1" applyBorder="1" applyAlignment="1">
      <alignment vertical="center" wrapText="1"/>
    </xf>
    <xf numFmtId="0" fontId="13" fillId="2" borderId="4" xfId="5" applyFont="1" applyFill="1" applyBorder="1" applyAlignment="1">
      <alignment horizontal="center" vertical="center" wrapText="1"/>
    </xf>
    <xf numFmtId="0" fontId="13" fillId="2" borderId="4" xfId="5" applyFont="1" applyFill="1" applyBorder="1" applyAlignment="1">
      <alignment horizontal="center" vertical="center"/>
    </xf>
    <xf numFmtId="4" fontId="13" fillId="2" borderId="4" xfId="5" applyNumberFormat="1" applyFont="1" applyFill="1" applyBorder="1" applyAlignment="1">
      <alignment horizontal="center" vertical="center" wrapText="1"/>
    </xf>
    <xf numFmtId="165" fontId="13" fillId="2" borderId="4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5" xfId="5" applyFont="1" applyBorder="1" applyAlignment="1">
      <alignment horizontal="center" vertical="center" wrapText="1"/>
    </xf>
    <xf numFmtId="0" fontId="13" fillId="3" borderId="8" xfId="6" applyFont="1" applyFill="1" applyBorder="1" applyAlignment="1">
      <alignment horizontal="center" vertical="center"/>
    </xf>
    <xf numFmtId="49" fontId="13" fillId="3" borderId="1" xfId="6" applyNumberFormat="1" applyFont="1" applyFill="1" applyBorder="1" applyAlignment="1">
      <alignment horizontal="left" vertical="center"/>
    </xf>
    <xf numFmtId="49" fontId="12" fillId="3" borderId="1" xfId="6" applyNumberFormat="1" applyFont="1" applyFill="1" applyBorder="1" applyAlignment="1">
      <alignment horizontal="center" vertical="center"/>
    </xf>
    <xf numFmtId="166" fontId="12" fillId="3" borderId="1" xfId="2" applyNumberFormat="1" applyFont="1" applyFill="1" applyBorder="1" applyAlignment="1">
      <alignment horizontal="center" vertical="center"/>
    </xf>
    <xf numFmtId="166" fontId="12" fillId="3" borderId="9" xfId="2" applyNumberFormat="1" applyFont="1" applyFill="1" applyBorder="1" applyAlignment="1">
      <alignment horizontal="center" vertical="center"/>
    </xf>
    <xf numFmtId="0" fontId="14" fillId="0" borderId="8" xfId="6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/>
    </xf>
    <xf numFmtId="0" fontId="15" fillId="0" borderId="8" xfId="6" applyFont="1" applyBorder="1" applyAlignment="1">
      <alignment horizontal="center" vertical="center"/>
    </xf>
    <xf numFmtId="0" fontId="13" fillId="0" borderId="8" xfId="6" quotePrefix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left" vertical="center"/>
    </xf>
    <xf numFmtId="0" fontId="13" fillId="0" borderId="8" xfId="6" applyFont="1" applyBorder="1" applyAlignment="1">
      <alignment horizontal="center" vertical="center"/>
    </xf>
    <xf numFmtId="0" fontId="13" fillId="0" borderId="8" xfId="5" applyFont="1" applyBorder="1" applyAlignment="1">
      <alignment horizontal="center" vertical="center" wrapText="1"/>
    </xf>
    <xf numFmtId="49" fontId="13" fillId="3" borderId="10" xfId="6" applyNumberFormat="1" applyFont="1" applyFill="1" applyBorder="1" applyAlignment="1">
      <alignment horizontal="left" vertical="center"/>
    </xf>
    <xf numFmtId="49" fontId="12" fillId="3" borderId="10" xfId="6" applyNumberFormat="1" applyFont="1" applyFill="1" applyBorder="1" applyAlignment="1">
      <alignment horizontal="center" vertical="center"/>
    </xf>
    <xf numFmtId="166" fontId="12" fillId="3" borderId="10" xfId="2" applyNumberFormat="1" applyFont="1" applyFill="1" applyBorder="1" applyAlignment="1">
      <alignment horizontal="center" vertical="center"/>
    </xf>
    <xf numFmtId="11" fontId="12" fillId="0" borderId="0" xfId="0" applyNumberFormat="1" applyFont="1" applyAlignment="1">
      <alignment vertical="center"/>
    </xf>
    <xf numFmtId="0" fontId="12" fillId="0" borderId="1" xfId="5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3" fontId="13" fillId="0" borderId="1" xfId="0" applyNumberFormat="1" applyFont="1" applyBorder="1" applyAlignment="1">
      <alignment horizontal="center" vertical="center" wrapText="1"/>
    </xf>
    <xf numFmtId="44" fontId="13" fillId="0" borderId="9" xfId="2" applyFont="1" applyFill="1" applyBorder="1" applyAlignment="1">
      <alignment horizontal="center" vertical="center"/>
    </xf>
    <xf numFmtId="0" fontId="13" fillId="0" borderId="12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center" vertical="center" wrapText="1"/>
      <protection locked="0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center" wrapText="1"/>
    </xf>
    <xf numFmtId="0" fontId="13" fillId="3" borderId="8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left" vertical="center" wrapText="1"/>
      <protection locked="0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4" fontId="12" fillId="3" borderId="1" xfId="0" applyNumberFormat="1" applyFont="1" applyFill="1" applyBorder="1" applyAlignment="1">
      <alignment horizontal="right" vertical="center"/>
    </xf>
    <xf numFmtId="4" fontId="12" fillId="3" borderId="9" xfId="0" applyNumberFormat="1" applyFont="1" applyFill="1" applyBorder="1" applyAlignment="1">
      <alignment horizontal="right" vertical="center"/>
    </xf>
    <xf numFmtId="0" fontId="13" fillId="3" borderId="8" xfId="5" applyFont="1" applyFill="1" applyBorder="1" applyAlignment="1">
      <alignment horizontal="center" vertical="center" wrapText="1"/>
    </xf>
    <xf numFmtId="0" fontId="13" fillId="3" borderId="1" xfId="5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  <protection locked="0"/>
    </xf>
    <xf numFmtId="3" fontId="13" fillId="3" borderId="1" xfId="0" applyNumberFormat="1" applyFont="1" applyFill="1" applyBorder="1" applyAlignment="1">
      <alignment horizontal="center" vertical="center" wrapText="1"/>
    </xf>
    <xf numFmtId="44" fontId="13" fillId="3" borderId="9" xfId="2" applyFont="1" applyFill="1" applyBorder="1" applyAlignment="1">
      <alignment horizontal="center" vertical="center"/>
    </xf>
    <xf numFmtId="0" fontId="12" fillId="0" borderId="8" xfId="5" applyFont="1" applyBorder="1" applyAlignment="1">
      <alignment horizontal="center" vertical="center" wrapText="1"/>
    </xf>
    <xf numFmtId="0" fontId="12" fillId="0" borderId="17" xfId="5" applyFont="1" applyBorder="1" applyAlignment="1">
      <alignment horizontal="center" vertical="center" wrapText="1"/>
    </xf>
    <xf numFmtId="0" fontId="12" fillId="0" borderId="18" xfId="5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3" fontId="12" fillId="0" borderId="18" xfId="0" applyNumberFormat="1" applyFont="1" applyBorder="1" applyAlignment="1">
      <alignment horizontal="center" vertical="center" wrapText="1"/>
    </xf>
    <xf numFmtId="3" fontId="12" fillId="0" borderId="19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  <protection locked="0"/>
    </xf>
    <xf numFmtId="3" fontId="12" fillId="3" borderId="1" xfId="0" applyNumberFormat="1" applyFont="1" applyFill="1" applyBorder="1" applyAlignment="1">
      <alignment horizontal="center" vertical="center" wrapText="1"/>
    </xf>
    <xf numFmtId="3" fontId="12" fillId="3" borderId="9" xfId="0" applyNumberFormat="1" applyFont="1" applyFill="1" applyBorder="1" applyAlignment="1">
      <alignment horizontal="center" vertical="center" wrapText="1"/>
    </xf>
    <xf numFmtId="0" fontId="13" fillId="0" borderId="10" xfId="5" applyFont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3" fontId="12" fillId="0" borderId="10" xfId="0" applyNumberFormat="1" applyFont="1" applyBorder="1" applyAlignment="1">
      <alignment horizontal="center" vertical="center" wrapText="1"/>
    </xf>
    <xf numFmtId="49" fontId="13" fillId="0" borderId="10" xfId="5" applyNumberFormat="1" applyFont="1" applyBorder="1" applyAlignment="1">
      <alignment vertical="center" wrapText="1"/>
    </xf>
    <xf numFmtId="0" fontId="12" fillId="0" borderId="20" xfId="5" applyFont="1" applyBorder="1" applyAlignment="1">
      <alignment horizontal="center" vertical="center" wrapText="1"/>
    </xf>
    <xf numFmtId="0" fontId="13" fillId="0" borderId="21" xfId="5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1" xfId="0" applyFont="1" applyBorder="1" applyAlignment="1" applyProtection="1">
      <alignment horizontal="center" vertical="center" wrapText="1"/>
      <protection locked="0"/>
    </xf>
    <xf numFmtId="3" fontId="12" fillId="0" borderId="21" xfId="0" applyNumberFormat="1" applyFont="1" applyBorder="1" applyAlignment="1">
      <alignment horizontal="center" vertical="center" wrapText="1"/>
    </xf>
    <xf numFmtId="44" fontId="13" fillId="0" borderId="22" xfId="2" applyFont="1" applyFill="1" applyBorder="1" applyAlignment="1">
      <alignment horizontal="right" vertical="center"/>
    </xf>
    <xf numFmtId="0" fontId="12" fillId="0" borderId="23" xfId="5" applyFont="1" applyBorder="1" applyAlignment="1">
      <alignment horizontal="center" vertical="center" wrapText="1"/>
    </xf>
    <xf numFmtId="0" fontId="12" fillId="0" borderId="25" xfId="5" applyFont="1" applyBorder="1" applyAlignment="1">
      <alignment horizontal="center" vertical="center" wrapText="1"/>
    </xf>
    <xf numFmtId="164" fontId="12" fillId="0" borderId="0" xfId="0" applyNumberFormat="1" applyFont="1" applyAlignment="1">
      <alignment vertical="center"/>
    </xf>
    <xf numFmtId="0" fontId="13" fillId="0" borderId="6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 wrapText="1"/>
    </xf>
    <xf numFmtId="4" fontId="13" fillId="0" borderId="6" xfId="5" applyNumberFormat="1" applyFont="1" applyBorder="1" applyAlignment="1">
      <alignment horizontal="center" vertical="center" wrapText="1"/>
    </xf>
    <xf numFmtId="165" fontId="13" fillId="0" borderId="7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66" fontId="12" fillId="0" borderId="1" xfId="2" applyNumberFormat="1" applyFont="1" applyFill="1" applyBorder="1" applyAlignment="1">
      <alignment horizontal="center" vertical="center"/>
    </xf>
    <xf numFmtId="166" fontId="12" fillId="0" borderId="9" xfId="2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6" applyNumberFormat="1" applyFont="1" applyBorder="1" applyAlignment="1">
      <alignment horizontal="center" vertical="center"/>
    </xf>
    <xf numFmtId="166" fontId="12" fillId="0" borderId="1" xfId="2" applyNumberFormat="1" applyFont="1" applyBorder="1" applyAlignment="1">
      <alignment horizontal="center" vertical="center"/>
    </xf>
    <xf numFmtId="49" fontId="12" fillId="0" borderId="10" xfId="6" applyNumberFormat="1" applyFont="1" applyBorder="1" applyAlignment="1">
      <alignment horizontal="center" vertical="center"/>
    </xf>
    <xf numFmtId="166" fontId="12" fillId="0" borderId="1" xfId="2" applyNumberFormat="1" applyFont="1" applyBorder="1" applyAlignment="1">
      <alignment horizontal="center" vertical="center" wrapText="1"/>
    </xf>
    <xf numFmtId="166" fontId="12" fillId="0" borderId="9" xfId="2" applyNumberFormat="1" applyFont="1" applyBorder="1" applyAlignment="1">
      <alignment horizontal="center" vertical="center" wrapText="1"/>
    </xf>
    <xf numFmtId="166" fontId="13" fillId="0" borderId="11" xfId="2" applyNumberFormat="1" applyFont="1" applyFill="1" applyBorder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0" fontId="13" fillId="0" borderId="1" xfId="5" applyFont="1" applyBorder="1" applyAlignment="1">
      <alignment horizontal="center" vertical="center" wrapText="1"/>
    </xf>
    <xf numFmtId="4" fontId="13" fillId="0" borderId="1" xfId="5" applyNumberFormat="1" applyFont="1" applyBorder="1" applyAlignment="1">
      <alignment horizontal="center" vertical="center" wrapText="1"/>
    </xf>
    <xf numFmtId="165" fontId="13" fillId="0" borderId="9" xfId="2" applyNumberFormat="1" applyFont="1" applyFill="1" applyBorder="1" applyAlignment="1">
      <alignment horizontal="center" vertical="center" wrapText="1"/>
    </xf>
    <xf numFmtId="166" fontId="13" fillId="0" borderId="11" xfId="2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2" fontId="12" fillId="0" borderId="0" xfId="0" applyNumberFormat="1" applyFont="1" applyAlignment="1">
      <alignment vertical="center"/>
    </xf>
    <xf numFmtId="0" fontId="16" fillId="0" borderId="13" xfId="0" applyFont="1" applyBorder="1" applyAlignment="1">
      <alignment vertical="center"/>
    </xf>
    <xf numFmtId="166" fontId="13" fillId="0" borderId="16" xfId="2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7" fillId="0" borderId="2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4" fontId="12" fillId="0" borderId="24" xfId="0" applyNumberFormat="1" applyFont="1" applyBorder="1" applyAlignment="1">
      <alignment horizontal="center" vertical="center" wrapText="1"/>
    </xf>
    <xf numFmtId="166" fontId="13" fillId="0" borderId="27" xfId="0" applyNumberFormat="1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 applyProtection="1">
      <alignment horizontal="center" vertical="center" wrapText="1"/>
      <protection locked="0"/>
    </xf>
    <xf numFmtId="4" fontId="12" fillId="0" borderId="26" xfId="0" applyNumberFormat="1" applyFont="1" applyBorder="1" applyAlignment="1">
      <alignment horizontal="center" vertical="center" wrapText="1"/>
    </xf>
    <xf numFmtId="166" fontId="13" fillId="0" borderId="28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2" fontId="12" fillId="0" borderId="0" xfId="0" applyNumberFormat="1" applyFont="1" applyAlignment="1">
      <alignment vertical="center" wrapText="1"/>
    </xf>
    <xf numFmtId="166" fontId="13" fillId="0" borderId="9" xfId="2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" fontId="17" fillId="0" borderId="38" xfId="6" applyNumberFormat="1" applyFont="1" applyBorder="1" applyAlignment="1">
      <alignment horizontal="right" vertical="center"/>
    </xf>
    <xf numFmtId="4" fontId="17" fillId="0" borderId="39" xfId="6" applyNumberFormat="1" applyFont="1" applyBorder="1" applyAlignment="1">
      <alignment horizontal="right" vertical="center"/>
    </xf>
    <xf numFmtId="0" fontId="13" fillId="0" borderId="41" xfId="6" applyFont="1" applyBorder="1" applyAlignment="1">
      <alignment vertical="center" wrapText="1"/>
    </xf>
    <xf numFmtId="0" fontId="13" fillId="0" borderId="42" xfId="0" applyFont="1" applyBorder="1" applyAlignment="1">
      <alignment vertical="center" wrapText="1"/>
    </xf>
    <xf numFmtId="0" fontId="13" fillId="0" borderId="4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3" xfId="6" applyFont="1" applyBorder="1" applyAlignment="1">
      <alignment horizontal="left" vertical="center" wrapText="1"/>
    </xf>
    <xf numFmtId="0" fontId="13" fillId="0" borderId="43" xfId="6" applyFont="1" applyBorder="1" applyAlignment="1">
      <alignment horizontal="left" vertical="center" wrapText="1"/>
    </xf>
    <xf numFmtId="0" fontId="13" fillId="0" borderId="44" xfId="6" applyFont="1" applyBorder="1" applyAlignment="1">
      <alignment horizontal="left" vertical="center" wrapText="1"/>
    </xf>
    <xf numFmtId="0" fontId="13" fillId="0" borderId="39" xfId="0" applyFont="1" applyBorder="1" applyAlignment="1">
      <alignment horizontal="left" vertical="center" wrapText="1"/>
    </xf>
    <xf numFmtId="0" fontId="13" fillId="0" borderId="40" xfId="0" applyFont="1" applyBorder="1" applyAlignment="1">
      <alignment horizontal="left" vertical="center" wrapText="1"/>
    </xf>
    <xf numFmtId="0" fontId="13" fillId="3" borderId="29" xfId="5" applyFont="1" applyFill="1" applyBorder="1" applyAlignment="1">
      <alignment horizontal="center" vertical="center" wrapText="1"/>
    </xf>
    <xf numFmtId="0" fontId="13" fillId="3" borderId="30" xfId="5" applyFont="1" applyFill="1" applyBorder="1" applyAlignment="1">
      <alignment horizontal="center" vertical="center" wrapText="1"/>
    </xf>
    <xf numFmtId="0" fontId="13" fillId="3" borderId="31" xfId="5" applyFont="1" applyFill="1" applyBorder="1" applyAlignment="1">
      <alignment horizontal="center" vertical="center" wrapText="1"/>
    </xf>
    <xf numFmtId="0" fontId="13" fillId="3" borderId="32" xfId="5" applyFont="1" applyFill="1" applyBorder="1" applyAlignment="1">
      <alignment horizontal="center" vertical="center" wrapText="1"/>
    </xf>
    <xf numFmtId="0" fontId="13" fillId="3" borderId="33" xfId="5" applyFont="1" applyFill="1" applyBorder="1" applyAlignment="1">
      <alignment horizontal="center" vertical="center" wrapText="1"/>
    </xf>
    <xf numFmtId="0" fontId="13" fillId="3" borderId="34" xfId="5" applyFont="1" applyFill="1" applyBorder="1" applyAlignment="1">
      <alignment horizontal="center" vertical="center" wrapText="1"/>
    </xf>
    <xf numFmtId="0" fontId="13" fillId="3" borderId="35" xfId="5" applyFont="1" applyFill="1" applyBorder="1" applyAlignment="1">
      <alignment horizontal="center" vertical="center" wrapText="1"/>
    </xf>
    <xf numFmtId="0" fontId="13" fillId="3" borderId="36" xfId="5" applyFont="1" applyFill="1" applyBorder="1" applyAlignment="1">
      <alignment horizontal="center" vertical="center" wrapText="1"/>
    </xf>
    <xf numFmtId="0" fontId="13" fillId="3" borderId="37" xfId="5" applyFont="1" applyFill="1" applyBorder="1" applyAlignment="1">
      <alignment horizontal="center" vertical="center" wrapText="1"/>
    </xf>
    <xf numFmtId="4" fontId="17" fillId="0" borderId="45" xfId="6" applyNumberFormat="1" applyFont="1" applyBorder="1" applyAlignment="1">
      <alignment horizontal="right" vertical="center"/>
    </xf>
    <xf numFmtId="4" fontId="17" fillId="0" borderId="46" xfId="6" applyNumberFormat="1" applyFont="1" applyBorder="1" applyAlignment="1">
      <alignment horizontal="right" vertical="center"/>
    </xf>
    <xf numFmtId="4" fontId="17" fillId="0" borderId="47" xfId="6" applyNumberFormat="1" applyFont="1" applyBorder="1" applyAlignment="1">
      <alignment horizontal="right" vertical="center"/>
    </xf>
  </cellXfs>
  <cellStyles count="12">
    <cellStyle name="A.1" xfId="1" xr:uid="{00000000-0005-0000-0000-000000000000}"/>
    <cellStyle name="Euro" xfId="2" xr:uid="{00000000-0005-0000-0000-000001000000}"/>
    <cellStyle name="Euro 2" xfId="3" xr:uid="{00000000-0005-0000-0000-000002000000}"/>
    <cellStyle name="Normal" xfId="0" builtinId="0"/>
    <cellStyle name="Normal 3" xfId="4" xr:uid="{00000000-0005-0000-0000-000004000000}"/>
    <cellStyle name="Normal_04.97" xfId="5" xr:uid="{00000000-0005-0000-0000-000005000000}"/>
    <cellStyle name="Normal_Modèle bordereau de prix" xfId="6" xr:uid="{00000000-0005-0000-0000-000006000000}"/>
    <cellStyle name="Titre 2" xfId="7" xr:uid="{00000000-0005-0000-0000-000007000000}"/>
    <cellStyle name="Titre 2 texte" xfId="8" xr:uid="{00000000-0005-0000-0000-000008000000}"/>
    <cellStyle name="Titre 3" xfId="9" xr:uid="{00000000-0005-0000-0000-000009000000}"/>
    <cellStyle name="Titre 3 texte" xfId="10" xr:uid="{00000000-0005-0000-0000-00000A000000}"/>
    <cellStyle name="Titre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05"/>
  <sheetViews>
    <sheetView showZeros="0" tabSelected="1" view="pageBreakPreview" topLeftCell="A72" zoomScaleNormal="100" zoomScaleSheetLayoutView="100" workbookViewId="0">
      <selection activeCell="B86" sqref="B86"/>
    </sheetView>
  </sheetViews>
  <sheetFormatPr baseColWidth="10" defaultColWidth="11.44140625" defaultRowHeight="12"/>
  <cols>
    <col min="1" max="1" width="7" style="1" customWidth="1"/>
    <col min="2" max="2" width="56.33203125" style="7" customWidth="1"/>
    <col min="3" max="3" width="6.33203125" style="1" customWidth="1"/>
    <col min="4" max="4" width="9.33203125" style="1" customWidth="1"/>
    <col min="5" max="5" width="13.88671875" style="71" customWidth="1"/>
    <col min="6" max="6" width="19.33203125" style="71" customWidth="1"/>
    <col min="7" max="8" width="11.44140625" style="7"/>
    <col min="9" max="9" width="11.44140625" style="94"/>
    <col min="10" max="16384" width="11.44140625" style="7"/>
  </cols>
  <sheetData>
    <row r="1" spans="1:9" ht="15.75" customHeight="1">
      <c r="B1" s="117" t="s">
        <v>84</v>
      </c>
      <c r="C1" s="118"/>
      <c r="D1" s="119"/>
      <c r="E1" s="119"/>
      <c r="F1" s="120"/>
    </row>
    <row r="2" spans="1:9" ht="15" customHeight="1">
      <c r="B2" s="121" t="s">
        <v>16</v>
      </c>
      <c r="C2" s="122"/>
      <c r="D2" s="122"/>
      <c r="E2" s="122"/>
      <c r="F2" s="123"/>
    </row>
    <row r="3" spans="1:9">
      <c r="B3" s="2" t="s">
        <v>10</v>
      </c>
      <c r="C3" s="124" t="s">
        <v>11</v>
      </c>
      <c r="D3" s="124"/>
      <c r="E3" s="124" t="s">
        <v>12</v>
      </c>
      <c r="F3" s="125"/>
    </row>
    <row r="4" spans="1:9" ht="12.6" thickBot="1"/>
    <row r="5" spans="1:9" ht="18.75" customHeight="1" thickBot="1">
      <c r="A5" s="3" t="s">
        <v>0</v>
      </c>
      <c r="B5" s="4" t="s">
        <v>1</v>
      </c>
      <c r="C5" s="3" t="s">
        <v>2</v>
      </c>
      <c r="D5" s="3" t="s">
        <v>3</v>
      </c>
      <c r="E5" s="5" t="s">
        <v>4</v>
      </c>
      <c r="F5" s="6" t="s">
        <v>5</v>
      </c>
    </row>
    <row r="6" spans="1:9">
      <c r="A6" s="8"/>
      <c r="B6" s="72"/>
      <c r="C6" s="73"/>
      <c r="D6" s="73"/>
      <c r="E6" s="74"/>
      <c r="F6" s="75"/>
    </row>
    <row r="7" spans="1:9" ht="18" customHeight="1">
      <c r="A7" s="9" t="s">
        <v>24</v>
      </c>
      <c r="B7" s="10" t="s">
        <v>17</v>
      </c>
      <c r="C7" s="11"/>
      <c r="D7" s="11"/>
      <c r="E7" s="12"/>
      <c r="F7" s="13"/>
    </row>
    <row r="8" spans="1:9" s="24" customFormat="1">
      <c r="A8" s="20"/>
      <c r="B8" s="76"/>
      <c r="C8" s="26"/>
      <c r="D8" s="26"/>
      <c r="E8" s="77"/>
      <c r="F8" s="78"/>
      <c r="I8" s="94"/>
    </row>
    <row r="9" spans="1:9" ht="12.75" customHeight="1">
      <c r="A9" s="17"/>
      <c r="B9" s="18" t="s">
        <v>13</v>
      </c>
      <c r="C9" s="82" t="s">
        <v>8</v>
      </c>
      <c r="D9" s="80"/>
      <c r="E9" s="81"/>
      <c r="F9" s="78" t="str">
        <f>IF(E9*D9,E9*D9,"")</f>
        <v/>
      </c>
    </row>
    <row r="10" spans="1:9" ht="24">
      <c r="A10" s="14"/>
      <c r="B10" s="114" t="s">
        <v>85</v>
      </c>
      <c r="C10" s="79" t="s">
        <v>8</v>
      </c>
      <c r="D10" s="80"/>
      <c r="E10" s="81"/>
      <c r="F10" s="78" t="str">
        <f t="shared" ref="F10:F14" si="0">IF(E10*D10,E10*D10,"")</f>
        <v/>
      </c>
    </row>
    <row r="11" spans="1:9" ht="19.5" customHeight="1">
      <c r="A11" s="14"/>
      <c r="B11" s="114" t="s">
        <v>88</v>
      </c>
      <c r="C11" s="79" t="s">
        <v>8</v>
      </c>
      <c r="D11" s="80"/>
      <c r="E11" s="81"/>
      <c r="F11" s="78" t="str">
        <f t="shared" si="0"/>
        <v/>
      </c>
    </row>
    <row r="12" spans="1:9" ht="24">
      <c r="A12" s="17"/>
      <c r="B12" s="114" t="s">
        <v>87</v>
      </c>
      <c r="C12" s="82" t="s">
        <v>8</v>
      </c>
      <c r="D12" s="80"/>
      <c r="E12" s="81"/>
      <c r="F12" s="78" t="str">
        <f t="shared" si="0"/>
        <v/>
      </c>
    </row>
    <row r="13" spans="1:9">
      <c r="A13" s="17"/>
      <c r="B13" s="114" t="s">
        <v>86</v>
      </c>
      <c r="C13" s="82" t="s">
        <v>8</v>
      </c>
      <c r="D13" s="80"/>
      <c r="E13" s="81"/>
      <c r="F13" s="78" t="str">
        <f t="shared" si="0"/>
        <v/>
      </c>
    </row>
    <row r="14" spans="1:9" ht="12.75" customHeight="1">
      <c r="A14" s="19"/>
      <c r="B14" s="15" t="s">
        <v>15</v>
      </c>
      <c r="C14" s="82" t="s">
        <v>8</v>
      </c>
      <c r="D14" s="80"/>
      <c r="E14" s="81"/>
      <c r="F14" s="78" t="str">
        <f t="shared" si="0"/>
        <v/>
      </c>
    </row>
    <row r="15" spans="1:9">
      <c r="A15" s="16"/>
      <c r="B15" s="15"/>
      <c r="C15" s="80"/>
      <c r="D15" s="80"/>
      <c r="E15" s="83"/>
      <c r="F15" s="84"/>
    </row>
    <row r="16" spans="1:9">
      <c r="A16" s="115" t="str">
        <f>"Sous-total HT "&amp;A7</f>
        <v>Sous-total HT 3.1</v>
      </c>
      <c r="B16" s="116"/>
      <c r="C16" s="116"/>
      <c r="D16" s="116"/>
      <c r="E16" s="116"/>
      <c r="F16" s="85">
        <f>SUM(F10:F15)</f>
        <v>0</v>
      </c>
    </row>
    <row r="17" spans="1:10">
      <c r="A17" s="20"/>
      <c r="B17" s="86"/>
      <c r="C17" s="87"/>
      <c r="D17" s="87"/>
      <c r="E17" s="88"/>
      <c r="F17" s="89"/>
    </row>
    <row r="18" spans="1:10" s="24" customFormat="1" ht="18" customHeight="1">
      <c r="A18" s="9" t="s">
        <v>25</v>
      </c>
      <c r="B18" s="21" t="s">
        <v>18</v>
      </c>
      <c r="C18" s="22"/>
      <c r="D18" s="22"/>
      <c r="E18" s="23"/>
      <c r="F18" s="13"/>
      <c r="I18" s="94"/>
    </row>
    <row r="19" spans="1:10" s="24" customFormat="1">
      <c r="A19" s="20"/>
      <c r="B19" s="76"/>
      <c r="C19" s="26"/>
      <c r="D19" s="26"/>
      <c r="E19" s="77"/>
      <c r="F19" s="78"/>
      <c r="I19" s="94"/>
    </row>
    <row r="20" spans="1:10" s="24" customFormat="1" ht="24">
      <c r="A20" s="20"/>
      <c r="B20" s="25" t="s">
        <v>21</v>
      </c>
      <c r="C20" s="26" t="s">
        <v>81</v>
      </c>
      <c r="D20" s="82"/>
      <c r="E20" s="81"/>
      <c r="F20" s="78" t="str">
        <f t="shared" ref="F20" si="1">IF(E20*D20,E20*D20,"")</f>
        <v/>
      </c>
      <c r="I20" s="94"/>
    </row>
    <row r="21" spans="1:10" s="24" customFormat="1">
      <c r="A21" s="20"/>
      <c r="B21" s="25"/>
      <c r="C21" s="27"/>
      <c r="D21" s="28"/>
      <c r="E21" s="29"/>
      <c r="F21" s="30"/>
      <c r="I21" s="94"/>
    </row>
    <row r="22" spans="1:10" s="24" customFormat="1">
      <c r="A22" s="115" t="str">
        <f>"Sous-total HT "&amp;A18</f>
        <v>Sous-total HT 3.2</v>
      </c>
      <c r="B22" s="116"/>
      <c r="C22" s="116"/>
      <c r="D22" s="116"/>
      <c r="E22" s="116"/>
      <c r="F22" s="90">
        <f>SUM(F20:F21)</f>
        <v>0</v>
      </c>
      <c r="I22" s="94"/>
    </row>
    <row r="23" spans="1:10" s="24" customFormat="1">
      <c r="A23" s="20"/>
      <c r="B23" s="25"/>
      <c r="C23" s="27"/>
      <c r="D23" s="28"/>
      <c r="E23" s="29"/>
      <c r="F23" s="30"/>
      <c r="I23" s="94"/>
    </row>
    <row r="24" spans="1:10" s="24" customFormat="1">
      <c r="A24" s="9" t="s">
        <v>26</v>
      </c>
      <c r="B24" s="21" t="s">
        <v>19</v>
      </c>
      <c r="C24" s="22"/>
      <c r="D24" s="22"/>
      <c r="E24" s="23"/>
      <c r="F24" s="13"/>
      <c r="I24" s="94"/>
    </row>
    <row r="25" spans="1:10" s="24" customFormat="1">
      <c r="A25" s="20"/>
      <c r="B25" s="76"/>
      <c r="C25" s="26"/>
      <c r="D25" s="26"/>
      <c r="E25" s="77"/>
      <c r="F25" s="78"/>
      <c r="I25" s="94"/>
    </row>
    <row r="26" spans="1:10" s="24" customFormat="1" ht="24">
      <c r="A26" s="31"/>
      <c r="B26" s="110" t="s">
        <v>20</v>
      </c>
      <c r="C26" s="26" t="s">
        <v>81</v>
      </c>
      <c r="D26" s="91"/>
      <c r="E26" s="81"/>
      <c r="F26" s="78" t="str">
        <f t="shared" ref="F26" si="2">IF(E26*D26,E26*D26,"")</f>
        <v/>
      </c>
      <c r="I26" s="94"/>
    </row>
    <row r="27" spans="1:10" s="24" customFormat="1">
      <c r="A27" s="20"/>
      <c r="B27" s="25"/>
      <c r="C27" s="26"/>
      <c r="D27" s="28"/>
      <c r="E27" s="81"/>
      <c r="F27" s="30"/>
      <c r="H27" s="7"/>
      <c r="I27" s="94"/>
      <c r="J27" s="7"/>
    </row>
    <row r="28" spans="1:10" s="24" customFormat="1">
      <c r="A28" s="115" t="str">
        <f>"Sous-total HT "&amp;A24</f>
        <v>Sous-total HT 3.3</v>
      </c>
      <c r="B28" s="116"/>
      <c r="C28" s="116"/>
      <c r="D28" s="116"/>
      <c r="E28" s="116"/>
      <c r="F28" s="90">
        <f>SUM(F25:F27)</f>
        <v>0</v>
      </c>
      <c r="H28" s="7"/>
      <c r="I28" s="94"/>
      <c r="J28" s="7"/>
    </row>
    <row r="29" spans="1:10" s="24" customFormat="1">
      <c r="A29" s="20"/>
      <c r="B29" s="25"/>
      <c r="C29" s="27"/>
      <c r="D29" s="28"/>
      <c r="E29" s="29"/>
      <c r="F29" s="30"/>
      <c r="H29" s="7"/>
      <c r="I29" s="94"/>
      <c r="J29" s="7"/>
    </row>
    <row r="30" spans="1:10" s="24" customFormat="1">
      <c r="A30" s="9" t="s">
        <v>27</v>
      </c>
      <c r="B30" s="21" t="s">
        <v>23</v>
      </c>
      <c r="C30" s="22"/>
      <c r="D30" s="22"/>
      <c r="E30" s="23"/>
      <c r="F30" s="13"/>
      <c r="H30" s="7"/>
      <c r="I30" s="94"/>
      <c r="J30" s="7"/>
    </row>
    <row r="31" spans="1:10" s="24" customFormat="1">
      <c r="A31" s="20"/>
      <c r="B31" s="76"/>
      <c r="C31" s="26"/>
      <c r="D31" s="26"/>
      <c r="E31" s="77"/>
      <c r="F31" s="78"/>
      <c r="I31" s="94"/>
    </row>
    <row r="32" spans="1:10" s="24" customFormat="1" ht="24">
      <c r="A32" s="20"/>
      <c r="B32" s="25" t="s">
        <v>22</v>
      </c>
      <c r="C32" s="26" t="s">
        <v>82</v>
      </c>
      <c r="D32" s="92"/>
      <c r="E32" s="93"/>
      <c r="F32" s="78" t="str">
        <f t="shared" ref="F32" si="3">IF(E32*D32,E32*D32,"")</f>
        <v/>
      </c>
      <c r="H32" s="7"/>
      <c r="I32" s="94"/>
      <c r="J32" s="7"/>
    </row>
    <row r="33" spans="1:10" s="24" customFormat="1">
      <c r="A33" s="20"/>
      <c r="B33" s="25"/>
      <c r="C33" s="26"/>
      <c r="D33" s="33"/>
      <c r="E33" s="34"/>
      <c r="F33" s="35"/>
      <c r="H33" s="7"/>
      <c r="I33" s="94"/>
      <c r="J33" s="7"/>
    </row>
    <row r="34" spans="1:10">
      <c r="A34" s="115" t="str">
        <f>"Sous-total HT "&amp;A30</f>
        <v>Sous-total HT 3.4</v>
      </c>
      <c r="B34" s="116"/>
      <c r="C34" s="116"/>
      <c r="D34" s="116"/>
      <c r="E34" s="116"/>
      <c r="F34" s="90">
        <f>SUM(F31:F33)</f>
        <v>0</v>
      </c>
      <c r="J34" s="94"/>
    </row>
    <row r="35" spans="1:10" s="24" customFormat="1">
      <c r="A35" s="20"/>
      <c r="B35" s="25"/>
      <c r="C35" s="26"/>
      <c r="D35" s="33"/>
      <c r="E35" s="81"/>
      <c r="F35" s="78"/>
      <c r="I35" s="94"/>
      <c r="J35" s="94"/>
    </row>
    <row r="36" spans="1:10" s="24" customFormat="1" ht="24">
      <c r="A36" s="36" t="s">
        <v>28</v>
      </c>
      <c r="B36" s="37" t="s">
        <v>30</v>
      </c>
      <c r="C36" s="38"/>
      <c r="D36" s="38"/>
      <c r="E36" s="39"/>
      <c r="F36" s="40"/>
      <c r="I36" s="94"/>
      <c r="J36" s="94"/>
    </row>
    <row r="37" spans="1:10" s="24" customFormat="1">
      <c r="A37" s="20"/>
      <c r="B37" s="76"/>
      <c r="C37" s="26"/>
      <c r="D37" s="26"/>
      <c r="E37" s="77"/>
      <c r="F37" s="78"/>
      <c r="I37" s="94"/>
    </row>
    <row r="38" spans="1:10" s="24" customFormat="1" ht="36">
      <c r="A38" s="20"/>
      <c r="B38" s="109" t="s">
        <v>29</v>
      </c>
      <c r="C38" s="26" t="s">
        <v>81</v>
      </c>
      <c r="D38" s="26"/>
      <c r="E38" s="77"/>
      <c r="F38" s="78" t="str">
        <f t="shared" ref="F38" si="4">IF(E38*D38,E38*D38,"")</f>
        <v/>
      </c>
      <c r="I38" s="94"/>
    </row>
    <row r="39" spans="1:10" ht="13.8">
      <c r="A39" s="32"/>
      <c r="B39" s="95"/>
      <c r="C39" s="26"/>
      <c r="D39" s="33"/>
      <c r="E39" s="77"/>
      <c r="F39" s="78"/>
    </row>
    <row r="40" spans="1:10">
      <c r="A40" s="135" t="str">
        <f>"Sous-total HT "&amp;A36</f>
        <v>Sous-total HT 3.5</v>
      </c>
      <c r="B40" s="136"/>
      <c r="C40" s="136"/>
      <c r="D40" s="136"/>
      <c r="E40" s="137"/>
      <c r="F40" s="96">
        <f>SUM(F37:F39)</f>
        <v>0</v>
      </c>
    </row>
    <row r="41" spans="1:10">
      <c r="A41" s="47"/>
      <c r="B41" s="25"/>
      <c r="C41" s="26"/>
      <c r="D41" s="33"/>
      <c r="E41" s="34"/>
      <c r="F41" s="35"/>
    </row>
    <row r="42" spans="1:10" ht="24">
      <c r="A42" s="41" t="s">
        <v>37</v>
      </c>
      <c r="B42" s="42" t="s">
        <v>31</v>
      </c>
      <c r="C42" s="43"/>
      <c r="D42" s="44"/>
      <c r="E42" s="45"/>
      <c r="F42" s="46"/>
    </row>
    <row r="43" spans="1:10" ht="13.8">
      <c r="A43" s="47"/>
      <c r="B43" s="97"/>
      <c r="C43" s="26"/>
      <c r="D43" s="33"/>
      <c r="E43" s="77"/>
      <c r="F43" s="78"/>
    </row>
    <row r="44" spans="1:10" ht="36">
      <c r="A44" s="47"/>
      <c r="B44" s="109" t="s">
        <v>32</v>
      </c>
      <c r="C44" s="26" t="s">
        <v>81</v>
      </c>
      <c r="D44" s="33"/>
      <c r="E44" s="77"/>
      <c r="F44" s="78" t="str">
        <f t="shared" ref="F44" si="5">IF(E44*D44,E44*D44,"")</f>
        <v/>
      </c>
    </row>
    <row r="45" spans="1:10" s="24" customFormat="1">
      <c r="A45" s="47"/>
      <c r="B45" s="25"/>
      <c r="C45" s="26"/>
      <c r="D45" s="33"/>
      <c r="E45" s="77"/>
      <c r="F45" s="35"/>
      <c r="I45" s="94"/>
    </row>
    <row r="46" spans="1:10">
      <c r="A46" s="115" t="str">
        <f>"Sous-total HT "&amp;A42</f>
        <v>Sous-total HT 3.6</v>
      </c>
      <c r="B46" s="116"/>
      <c r="C46" s="116"/>
      <c r="D46" s="116"/>
      <c r="E46" s="116"/>
      <c r="F46" s="90">
        <f>SUM(F43:F45)</f>
        <v>0</v>
      </c>
    </row>
    <row r="47" spans="1:10">
      <c r="A47" s="47"/>
      <c r="B47" s="25"/>
      <c r="C47" s="26"/>
      <c r="D47" s="33"/>
      <c r="E47" s="34"/>
      <c r="F47" s="35"/>
    </row>
    <row r="48" spans="1:10" ht="24">
      <c r="A48" s="41" t="s">
        <v>38</v>
      </c>
      <c r="B48" s="42" t="s">
        <v>34</v>
      </c>
      <c r="C48" s="43"/>
      <c r="D48" s="44"/>
      <c r="E48" s="45"/>
      <c r="F48" s="46"/>
    </row>
    <row r="49" spans="1:9" ht="13.8">
      <c r="A49" s="47"/>
      <c r="B49" s="97"/>
      <c r="C49" s="26"/>
      <c r="D49" s="33"/>
      <c r="E49" s="77"/>
      <c r="F49" s="78" t="str">
        <f>IF(E49*D49,E49*D49,"")</f>
        <v/>
      </c>
    </row>
    <row r="50" spans="1:9" ht="36">
      <c r="A50" s="47"/>
      <c r="B50" s="109" t="s">
        <v>33</v>
      </c>
      <c r="C50" s="26" t="s">
        <v>81</v>
      </c>
      <c r="D50" s="33"/>
      <c r="E50" s="77"/>
      <c r="F50" s="78" t="str">
        <f t="shared" ref="F50" si="6">IF(E50*D50,E50*D50,"")</f>
        <v/>
      </c>
    </row>
    <row r="51" spans="1:9" s="24" customFormat="1">
      <c r="A51" s="47"/>
      <c r="B51" s="25"/>
      <c r="C51" s="26"/>
      <c r="D51" s="33"/>
      <c r="E51" s="77"/>
      <c r="F51" s="35"/>
      <c r="I51" s="94"/>
    </row>
    <row r="52" spans="1:9">
      <c r="A52" s="115" t="str">
        <f>"Sous-total HT "&amp;A48</f>
        <v>Sous-total HT 3.7</v>
      </c>
      <c r="B52" s="116"/>
      <c r="C52" s="116"/>
      <c r="D52" s="116"/>
      <c r="E52" s="116"/>
      <c r="F52" s="90">
        <f>SUM(F49:F51)</f>
        <v>0</v>
      </c>
    </row>
    <row r="53" spans="1:9">
      <c r="A53" s="48"/>
      <c r="B53" s="49"/>
      <c r="C53" s="50"/>
      <c r="D53" s="51"/>
      <c r="E53" s="52"/>
      <c r="F53" s="53"/>
    </row>
    <row r="54" spans="1:9" ht="24">
      <c r="A54" s="41" t="s">
        <v>39</v>
      </c>
      <c r="B54" s="42" t="s">
        <v>36</v>
      </c>
      <c r="C54" s="54"/>
      <c r="D54" s="55"/>
      <c r="E54" s="56"/>
      <c r="F54" s="57"/>
    </row>
    <row r="55" spans="1:9">
      <c r="A55" s="20"/>
      <c r="B55" s="25"/>
      <c r="C55" s="26"/>
      <c r="D55" s="33"/>
      <c r="E55" s="77"/>
      <c r="F55" s="78"/>
    </row>
    <row r="56" spans="1:9" ht="36">
      <c r="A56" s="20"/>
      <c r="B56" s="25" t="s">
        <v>35</v>
      </c>
      <c r="C56" s="26" t="s">
        <v>81</v>
      </c>
      <c r="D56" s="33"/>
      <c r="E56" s="77"/>
      <c r="F56" s="78" t="str">
        <f t="shared" ref="F56" si="7">IF(E56*D56,E56*D56,"")</f>
        <v/>
      </c>
    </row>
    <row r="57" spans="1:9">
      <c r="A57" s="20"/>
      <c r="B57" s="25"/>
      <c r="C57" s="26"/>
      <c r="D57" s="33"/>
      <c r="E57" s="77"/>
      <c r="F57" s="35"/>
    </row>
    <row r="58" spans="1:9">
      <c r="A58" s="115" t="str">
        <f>"Sous-total HT "&amp;A54</f>
        <v>Sous-total HT 3.8</v>
      </c>
      <c r="B58" s="116"/>
      <c r="C58" s="116"/>
      <c r="D58" s="116"/>
      <c r="E58" s="116"/>
      <c r="F58" s="90">
        <f>SUM(F55:F57)</f>
        <v>0</v>
      </c>
    </row>
    <row r="59" spans="1:9">
      <c r="A59" s="48"/>
      <c r="B59" s="49"/>
      <c r="C59" s="50"/>
      <c r="D59" s="51"/>
      <c r="E59" s="52"/>
      <c r="F59" s="53"/>
    </row>
    <row r="60" spans="1:9" ht="24">
      <c r="A60" s="41" t="s">
        <v>42</v>
      </c>
      <c r="B60" s="42" t="s">
        <v>41</v>
      </c>
      <c r="C60" s="54"/>
      <c r="D60" s="55"/>
      <c r="E60" s="56"/>
      <c r="F60" s="57"/>
    </row>
    <row r="61" spans="1:9">
      <c r="A61" s="20"/>
      <c r="B61" s="25"/>
      <c r="C61" s="26"/>
      <c r="D61" s="33"/>
      <c r="E61" s="77"/>
      <c r="F61" s="78"/>
    </row>
    <row r="62" spans="1:9" ht="36">
      <c r="A62" s="20"/>
      <c r="B62" s="25" t="s">
        <v>40</v>
      </c>
      <c r="C62" s="26" t="s">
        <v>81</v>
      </c>
      <c r="D62" s="33"/>
      <c r="E62" s="77"/>
      <c r="F62" s="78" t="str">
        <f t="shared" ref="F62" si="8">IF(E62*D62,E62*D62,"")</f>
        <v/>
      </c>
    </row>
    <row r="63" spans="1:9">
      <c r="A63" s="20"/>
      <c r="B63" s="25"/>
      <c r="C63" s="26"/>
      <c r="D63" s="33"/>
      <c r="E63" s="77"/>
      <c r="F63" s="35"/>
    </row>
    <row r="64" spans="1:9">
      <c r="A64" s="115" t="str">
        <f>"Sous-total HT "&amp;A60</f>
        <v>Sous-total HT 3.9</v>
      </c>
      <c r="B64" s="116"/>
      <c r="C64" s="116"/>
      <c r="D64" s="116"/>
      <c r="E64" s="116"/>
      <c r="F64" s="90">
        <f>SUM(F61:F63)</f>
        <v>0</v>
      </c>
    </row>
    <row r="65" spans="1:6">
      <c r="A65" s="48"/>
      <c r="B65" s="49"/>
      <c r="C65" s="50"/>
      <c r="D65" s="51"/>
      <c r="E65" s="52"/>
      <c r="F65" s="53"/>
    </row>
    <row r="66" spans="1:6">
      <c r="A66" s="41" t="s">
        <v>45</v>
      </c>
      <c r="B66" s="42" t="s">
        <v>44</v>
      </c>
      <c r="C66" s="54"/>
      <c r="D66" s="55"/>
      <c r="E66" s="56"/>
      <c r="F66" s="57"/>
    </row>
    <row r="67" spans="1:6">
      <c r="A67" s="20"/>
      <c r="B67" s="25"/>
      <c r="C67" s="26"/>
      <c r="D67" s="33"/>
      <c r="E67" s="77"/>
      <c r="F67" s="78"/>
    </row>
    <row r="68" spans="1:6" ht="24">
      <c r="A68" s="20"/>
      <c r="B68" s="25" t="s">
        <v>43</v>
      </c>
      <c r="C68" s="26" t="s">
        <v>82</v>
      </c>
      <c r="D68" s="33"/>
      <c r="E68" s="77"/>
      <c r="F68" s="78" t="str">
        <f t="shared" ref="F68" si="9">IF(E68*D68,E68*D68,"")</f>
        <v/>
      </c>
    </row>
    <row r="69" spans="1:6">
      <c r="A69" s="20"/>
      <c r="B69" s="25"/>
      <c r="C69" s="26"/>
      <c r="D69" s="33"/>
      <c r="E69" s="77"/>
      <c r="F69" s="35"/>
    </row>
    <row r="70" spans="1:6">
      <c r="A70" s="115" t="str">
        <f>"Sous-total HT "&amp;A66</f>
        <v>Sous-total HT 3.10</v>
      </c>
      <c r="B70" s="116"/>
      <c r="C70" s="116"/>
      <c r="D70" s="116"/>
      <c r="E70" s="116"/>
      <c r="F70" s="90">
        <f>SUM(F67:F69)</f>
        <v>0</v>
      </c>
    </row>
    <row r="71" spans="1:6">
      <c r="A71" s="48"/>
      <c r="B71" s="49"/>
      <c r="C71" s="50"/>
      <c r="D71" s="51"/>
      <c r="E71" s="52"/>
      <c r="F71" s="53"/>
    </row>
    <row r="72" spans="1:6">
      <c r="A72" s="41" t="s">
        <v>48</v>
      </c>
      <c r="B72" s="42" t="s">
        <v>47</v>
      </c>
      <c r="C72" s="54"/>
      <c r="D72" s="55"/>
      <c r="E72" s="56"/>
      <c r="F72" s="57"/>
    </row>
    <row r="73" spans="1:6">
      <c r="A73" s="20"/>
      <c r="B73" s="25"/>
      <c r="C73" s="26"/>
      <c r="D73" s="33"/>
      <c r="E73" s="77"/>
      <c r="F73" s="78"/>
    </row>
    <row r="74" spans="1:6" ht="24">
      <c r="A74" s="20"/>
      <c r="B74" s="25" t="s">
        <v>46</v>
      </c>
      <c r="C74" s="26" t="s">
        <v>82</v>
      </c>
      <c r="D74" s="33"/>
      <c r="E74" s="77"/>
      <c r="F74" s="78" t="str">
        <f t="shared" ref="F74" si="10">IF(E74*D74,E74*D74,"")</f>
        <v/>
      </c>
    </row>
    <row r="75" spans="1:6">
      <c r="A75" s="20"/>
      <c r="B75" s="25"/>
      <c r="C75" s="26"/>
      <c r="D75" s="33"/>
      <c r="E75" s="77"/>
      <c r="F75" s="35"/>
    </row>
    <row r="76" spans="1:6">
      <c r="A76" s="115" t="str">
        <f>"Sous-total HT "&amp;A72</f>
        <v>Sous-total HT 3.11</v>
      </c>
      <c r="B76" s="116"/>
      <c r="C76" s="116"/>
      <c r="D76" s="116"/>
      <c r="E76" s="116"/>
      <c r="F76" s="90">
        <f>SUM(F73:F75)</f>
        <v>0</v>
      </c>
    </row>
    <row r="77" spans="1:6">
      <c r="A77" s="48"/>
      <c r="B77" s="49"/>
      <c r="C77" s="50"/>
      <c r="D77" s="51"/>
      <c r="E77" s="52"/>
      <c r="F77" s="53"/>
    </row>
    <row r="78" spans="1:6">
      <c r="A78" s="41" t="s">
        <v>51</v>
      </c>
      <c r="B78" s="42" t="s">
        <v>50</v>
      </c>
      <c r="C78" s="54"/>
      <c r="D78" s="55"/>
      <c r="E78" s="56"/>
      <c r="F78" s="57"/>
    </row>
    <row r="79" spans="1:6">
      <c r="A79" s="20"/>
      <c r="B79" s="25"/>
      <c r="C79" s="26"/>
      <c r="D79" s="33"/>
      <c r="E79" s="77"/>
      <c r="F79" s="78"/>
    </row>
    <row r="80" spans="1:6" ht="24">
      <c r="A80" s="20"/>
      <c r="B80" s="25" t="s">
        <v>49</v>
      </c>
      <c r="C80" s="26" t="s">
        <v>82</v>
      </c>
      <c r="D80" s="33"/>
      <c r="E80" s="77"/>
      <c r="F80" s="78" t="str">
        <f t="shared" ref="F80" si="11">IF(E80*D80,E80*D80,"")</f>
        <v/>
      </c>
    </row>
    <row r="81" spans="1:6">
      <c r="A81" s="20"/>
      <c r="B81" s="25"/>
      <c r="C81" s="26"/>
      <c r="D81" s="33"/>
      <c r="E81" s="77"/>
      <c r="F81" s="35"/>
    </row>
    <row r="82" spans="1:6">
      <c r="A82" s="115" t="str">
        <f>"Sous-total HT "&amp;A78</f>
        <v>Sous-total HT 3.12</v>
      </c>
      <c r="B82" s="116"/>
      <c r="C82" s="116"/>
      <c r="D82" s="116"/>
      <c r="E82" s="116"/>
      <c r="F82" s="90">
        <f>SUM(F79:F81)</f>
        <v>0</v>
      </c>
    </row>
    <row r="83" spans="1:6">
      <c r="A83" s="48"/>
      <c r="B83" s="49"/>
      <c r="C83" s="50"/>
      <c r="D83" s="51"/>
      <c r="E83" s="52"/>
      <c r="F83" s="53"/>
    </row>
    <row r="84" spans="1:6">
      <c r="A84" s="41" t="s">
        <v>54</v>
      </c>
      <c r="B84" s="42" t="s">
        <v>53</v>
      </c>
      <c r="C84" s="54"/>
      <c r="D84" s="55"/>
      <c r="E84" s="56"/>
      <c r="F84" s="57"/>
    </row>
    <row r="85" spans="1:6">
      <c r="A85" s="20"/>
      <c r="B85" s="25"/>
      <c r="C85" s="26"/>
      <c r="D85" s="33"/>
      <c r="E85" s="77"/>
      <c r="F85" s="78"/>
    </row>
    <row r="86" spans="1:6" ht="24">
      <c r="A86" s="20"/>
      <c r="B86" s="25" t="s">
        <v>52</v>
      </c>
      <c r="C86" s="26" t="s">
        <v>82</v>
      </c>
      <c r="D86" s="33"/>
      <c r="E86" s="77"/>
      <c r="F86" s="78" t="str">
        <f t="shared" ref="F86" si="12">IF(E86*D86,E86*D86,"")</f>
        <v/>
      </c>
    </row>
    <row r="87" spans="1:6">
      <c r="A87" s="20"/>
      <c r="B87" s="25"/>
      <c r="C87" s="26"/>
      <c r="D87" s="33"/>
      <c r="E87" s="77"/>
      <c r="F87" s="35"/>
    </row>
    <row r="88" spans="1:6">
      <c r="A88" s="115" t="str">
        <f>"Sous-total HT "&amp;A84</f>
        <v>Sous-total HT 3.13</v>
      </c>
      <c r="B88" s="116"/>
      <c r="C88" s="116"/>
      <c r="D88" s="116"/>
      <c r="E88" s="116"/>
      <c r="F88" s="90">
        <f>SUM(F85:F87)</f>
        <v>0</v>
      </c>
    </row>
    <row r="89" spans="1:6">
      <c r="A89" s="48"/>
      <c r="B89" s="49"/>
      <c r="C89" s="50"/>
      <c r="D89" s="51"/>
      <c r="E89" s="52"/>
      <c r="F89" s="53"/>
    </row>
    <row r="90" spans="1:6" ht="24">
      <c r="A90" s="41" t="s">
        <v>55</v>
      </c>
      <c r="B90" s="42" t="s">
        <v>89</v>
      </c>
      <c r="C90" s="54"/>
      <c r="D90" s="55"/>
      <c r="E90" s="56"/>
      <c r="F90" s="57"/>
    </row>
    <row r="91" spans="1:6">
      <c r="A91" s="20"/>
      <c r="B91" s="25"/>
      <c r="C91" s="26"/>
      <c r="D91" s="33"/>
      <c r="E91" s="77"/>
      <c r="F91" s="78"/>
    </row>
    <row r="92" spans="1:6" ht="36">
      <c r="A92" s="20"/>
      <c r="B92" s="25" t="s">
        <v>90</v>
      </c>
      <c r="C92" s="26" t="s">
        <v>2</v>
      </c>
      <c r="D92" s="33"/>
      <c r="E92" s="77"/>
      <c r="F92" s="78" t="str">
        <f t="shared" ref="F92" si="13">IF(E92*D92,E92*D92,"")</f>
        <v/>
      </c>
    </row>
    <row r="93" spans="1:6">
      <c r="A93" s="20"/>
      <c r="B93" s="25"/>
      <c r="C93" s="26"/>
      <c r="D93" s="33"/>
      <c r="E93" s="77"/>
      <c r="F93" s="35"/>
    </row>
    <row r="94" spans="1:6">
      <c r="A94" s="115" t="str">
        <f>"Sous-total HT "&amp;A90</f>
        <v>Sous-total HT 3.14</v>
      </c>
      <c r="B94" s="116"/>
      <c r="C94" s="116"/>
      <c r="D94" s="116"/>
      <c r="E94" s="116"/>
      <c r="F94" s="90">
        <f>SUM(F91:F93)</f>
        <v>0</v>
      </c>
    </row>
    <row r="95" spans="1:6">
      <c r="A95" s="48"/>
      <c r="B95" s="49"/>
      <c r="C95" s="50"/>
      <c r="D95" s="51"/>
      <c r="E95" s="52"/>
      <c r="F95" s="53"/>
    </row>
    <row r="96" spans="1:6">
      <c r="A96" s="41" t="s">
        <v>56</v>
      </c>
      <c r="B96" s="42" t="s">
        <v>59</v>
      </c>
      <c r="C96" s="54"/>
      <c r="D96" s="55"/>
      <c r="E96" s="56"/>
      <c r="F96" s="57"/>
    </row>
    <row r="97" spans="1:6">
      <c r="A97" s="20"/>
      <c r="B97" s="25"/>
      <c r="C97" s="26"/>
      <c r="D97" s="33"/>
      <c r="E97" s="77"/>
      <c r="F97" s="78"/>
    </row>
    <row r="98" spans="1:6" ht="24">
      <c r="A98" s="20"/>
      <c r="B98" s="25" t="s">
        <v>58</v>
      </c>
      <c r="C98" s="26" t="s">
        <v>82</v>
      </c>
      <c r="D98" s="33"/>
      <c r="E98" s="77"/>
      <c r="F98" s="78" t="str">
        <f t="shared" ref="F98" si="14">IF(E98*D98,E98*D98,"")</f>
        <v/>
      </c>
    </row>
    <row r="99" spans="1:6">
      <c r="A99" s="20"/>
      <c r="B99" s="25"/>
      <c r="C99" s="26"/>
      <c r="D99" s="33"/>
      <c r="E99" s="77"/>
      <c r="F99" s="35"/>
    </row>
    <row r="100" spans="1:6">
      <c r="A100" s="115" t="str">
        <f>"Sous-total HT "&amp;A96</f>
        <v>Sous-total HT 3.15</v>
      </c>
      <c r="B100" s="116"/>
      <c r="C100" s="116"/>
      <c r="D100" s="116"/>
      <c r="E100" s="116"/>
      <c r="F100" s="90">
        <f>SUM(F97:F99)</f>
        <v>0</v>
      </c>
    </row>
    <row r="101" spans="1:6">
      <c r="A101" s="48"/>
      <c r="B101" s="49"/>
      <c r="C101" s="50"/>
      <c r="D101" s="51"/>
      <c r="E101" s="52"/>
      <c r="F101" s="53"/>
    </row>
    <row r="102" spans="1:6">
      <c r="A102" s="41" t="s">
        <v>57</v>
      </c>
      <c r="B102" s="42" t="s">
        <v>61</v>
      </c>
      <c r="C102" s="54"/>
      <c r="D102" s="55"/>
      <c r="E102" s="56"/>
      <c r="F102" s="57"/>
    </row>
    <row r="103" spans="1:6">
      <c r="A103" s="20"/>
      <c r="B103" s="25"/>
      <c r="C103" s="26"/>
      <c r="D103" s="33"/>
      <c r="E103" s="77"/>
      <c r="F103" s="78"/>
    </row>
    <row r="104" spans="1:6" ht="24">
      <c r="A104" s="20"/>
      <c r="B104" s="25" t="s">
        <v>60</v>
      </c>
      <c r="C104" s="26" t="s">
        <v>82</v>
      </c>
      <c r="D104" s="33"/>
      <c r="E104" s="77"/>
      <c r="F104" s="78" t="str">
        <f t="shared" ref="F104" si="15">IF(E104*D104,E104*D104,"")</f>
        <v/>
      </c>
    </row>
    <row r="105" spans="1:6">
      <c r="A105" s="20"/>
      <c r="B105" s="25"/>
      <c r="C105" s="26"/>
      <c r="D105" s="33"/>
      <c r="E105" s="77"/>
      <c r="F105" s="35"/>
    </row>
    <row r="106" spans="1:6">
      <c r="A106" s="115" t="str">
        <f>"Sous-total HT "&amp;A102</f>
        <v>Sous-total HT 3.16</v>
      </c>
      <c r="B106" s="116"/>
      <c r="C106" s="116"/>
      <c r="D106" s="116"/>
      <c r="E106" s="116"/>
      <c r="F106" s="90">
        <f>SUM(F103:F105)</f>
        <v>0</v>
      </c>
    </row>
    <row r="107" spans="1:6">
      <c r="A107" s="48"/>
      <c r="B107" s="49"/>
      <c r="C107" s="50"/>
      <c r="D107" s="51"/>
      <c r="E107" s="52"/>
      <c r="F107" s="53"/>
    </row>
    <row r="108" spans="1:6">
      <c r="A108" s="41" t="s">
        <v>62</v>
      </c>
      <c r="B108" s="42" t="s">
        <v>64</v>
      </c>
      <c r="C108" s="54"/>
      <c r="D108" s="55"/>
      <c r="E108" s="56"/>
      <c r="F108" s="57"/>
    </row>
    <row r="109" spans="1:6">
      <c r="A109" s="20"/>
      <c r="B109" s="25"/>
      <c r="C109" s="26"/>
      <c r="D109" s="33"/>
      <c r="E109" s="77"/>
      <c r="F109" s="78"/>
    </row>
    <row r="110" spans="1:6" ht="24">
      <c r="A110" s="20"/>
      <c r="B110" s="25" t="s">
        <v>63</v>
      </c>
      <c r="C110" s="26" t="s">
        <v>81</v>
      </c>
      <c r="D110" s="33"/>
      <c r="E110" s="77"/>
      <c r="F110" s="78" t="str">
        <f t="shared" ref="F110" si="16">IF(E110*D110,E110*D110,"")</f>
        <v/>
      </c>
    </row>
    <row r="111" spans="1:6">
      <c r="A111" s="20"/>
      <c r="B111" s="25"/>
      <c r="C111" s="26"/>
      <c r="D111" s="33"/>
      <c r="E111" s="77"/>
      <c r="F111" s="35"/>
    </row>
    <row r="112" spans="1:6">
      <c r="A112" s="115" t="str">
        <f>"Sous-total HT "&amp;A108</f>
        <v>Sous-total HT 3.17</v>
      </c>
      <c r="B112" s="116"/>
      <c r="C112" s="116"/>
      <c r="D112" s="116"/>
      <c r="E112" s="116"/>
      <c r="F112" s="90">
        <f>SUM(F109:F111)</f>
        <v>0</v>
      </c>
    </row>
    <row r="113" spans="1:6">
      <c r="A113" s="41" t="s">
        <v>65</v>
      </c>
      <c r="B113" s="42" t="s">
        <v>67</v>
      </c>
      <c r="C113" s="54"/>
      <c r="D113" s="55"/>
      <c r="E113" s="56"/>
      <c r="F113" s="57"/>
    </row>
    <row r="114" spans="1:6">
      <c r="A114" s="20"/>
      <c r="B114" s="25"/>
      <c r="C114" s="26"/>
      <c r="D114" s="33"/>
      <c r="E114" s="77"/>
      <c r="F114" s="78"/>
    </row>
    <row r="115" spans="1:6" ht="24">
      <c r="A115" s="20"/>
      <c r="B115" s="25" t="s">
        <v>66</v>
      </c>
      <c r="C115" s="26" t="s">
        <v>82</v>
      </c>
      <c r="D115" s="33"/>
      <c r="E115" s="77"/>
      <c r="F115" s="78" t="str">
        <f t="shared" ref="F115" si="17">IF(E115*D115,E115*D115,"")</f>
        <v/>
      </c>
    </row>
    <row r="116" spans="1:6">
      <c r="A116" s="20"/>
      <c r="B116" s="25"/>
      <c r="C116" s="26"/>
      <c r="D116" s="33"/>
      <c r="E116" s="77"/>
      <c r="F116" s="35"/>
    </row>
    <row r="117" spans="1:6">
      <c r="A117" s="115" t="str">
        <f>"Sous-total HT "&amp;A113</f>
        <v>Sous-total HT 3.18</v>
      </c>
      <c r="B117" s="116"/>
      <c r="C117" s="116"/>
      <c r="D117" s="116"/>
      <c r="E117" s="116"/>
      <c r="F117" s="90">
        <f>SUM(F114:F116)</f>
        <v>0</v>
      </c>
    </row>
    <row r="118" spans="1:6">
      <c r="A118" s="41" t="s">
        <v>68</v>
      </c>
      <c r="B118" s="42" t="s">
        <v>70</v>
      </c>
      <c r="C118" s="54"/>
      <c r="D118" s="55"/>
      <c r="E118" s="56"/>
      <c r="F118" s="57"/>
    </row>
    <row r="119" spans="1:6">
      <c r="A119" s="20"/>
      <c r="B119" s="25"/>
      <c r="C119" s="26"/>
      <c r="D119" s="33"/>
      <c r="E119" s="77"/>
      <c r="F119" s="78"/>
    </row>
    <row r="120" spans="1:6" ht="24">
      <c r="A120" s="20"/>
      <c r="B120" s="25" t="s">
        <v>69</v>
      </c>
      <c r="C120" s="26" t="s">
        <v>8</v>
      </c>
      <c r="D120" s="33"/>
      <c r="E120" s="77"/>
      <c r="F120" s="78" t="str">
        <f t="shared" ref="F120" si="18">IF(E120*D120,E120*D120,"")</f>
        <v/>
      </c>
    </row>
    <row r="121" spans="1:6">
      <c r="A121" s="20"/>
      <c r="B121" s="25"/>
      <c r="C121" s="26"/>
      <c r="D121" s="33"/>
      <c r="E121" s="77"/>
      <c r="F121" s="35"/>
    </row>
    <row r="122" spans="1:6">
      <c r="A122" s="115" t="str">
        <f>"Sous-total HT "&amp;A118</f>
        <v>Sous-total HT 3.19</v>
      </c>
      <c r="B122" s="116"/>
      <c r="C122" s="116"/>
      <c r="D122" s="116"/>
      <c r="E122" s="116"/>
      <c r="F122" s="90">
        <f>SUM(F119:F121)</f>
        <v>0</v>
      </c>
    </row>
    <row r="123" spans="1:6">
      <c r="A123" s="41" t="s">
        <v>71</v>
      </c>
      <c r="B123" s="42" t="s">
        <v>72</v>
      </c>
      <c r="C123" s="54"/>
      <c r="D123" s="55"/>
      <c r="E123" s="56"/>
      <c r="F123" s="57"/>
    </row>
    <row r="124" spans="1:6">
      <c r="A124" s="20"/>
      <c r="B124" s="25"/>
      <c r="C124" s="26"/>
      <c r="D124" s="33"/>
      <c r="E124" s="77"/>
      <c r="F124" s="78"/>
    </row>
    <row r="125" spans="1:6">
      <c r="A125" s="20"/>
      <c r="B125" s="25" t="s">
        <v>72</v>
      </c>
      <c r="C125" s="26" t="s">
        <v>8</v>
      </c>
      <c r="D125" s="33"/>
      <c r="E125" s="77"/>
      <c r="F125" s="78" t="str">
        <f t="shared" ref="F125" si="19">IF(E125*D125,E125*D125,"")</f>
        <v/>
      </c>
    </row>
    <row r="126" spans="1:6">
      <c r="A126" s="20"/>
      <c r="B126" s="25"/>
      <c r="C126" s="26"/>
      <c r="D126" s="33"/>
      <c r="E126" s="77"/>
      <c r="F126" s="35"/>
    </row>
    <row r="127" spans="1:6">
      <c r="A127" s="115" t="str">
        <f>"Sous-total HT "&amp;A123</f>
        <v>Sous-total HT 3.20</v>
      </c>
      <c r="B127" s="116"/>
      <c r="C127" s="116"/>
      <c r="D127" s="116"/>
      <c r="E127" s="116"/>
      <c r="F127" s="90">
        <f>SUM(F124:F126)</f>
        <v>0</v>
      </c>
    </row>
    <row r="128" spans="1:6">
      <c r="A128" s="41" t="s">
        <v>73</v>
      </c>
      <c r="B128" s="42" t="s">
        <v>75</v>
      </c>
      <c r="C128" s="54"/>
      <c r="D128" s="55"/>
      <c r="E128" s="56"/>
      <c r="F128" s="57"/>
    </row>
    <row r="129" spans="1:6">
      <c r="A129" s="20"/>
      <c r="B129" s="25"/>
      <c r="C129" s="26"/>
      <c r="D129" s="33"/>
      <c r="E129" s="77"/>
      <c r="F129" s="78"/>
    </row>
    <row r="130" spans="1:6" ht="24">
      <c r="A130" s="20"/>
      <c r="B130" s="25" t="s">
        <v>74</v>
      </c>
      <c r="C130" s="26" t="s">
        <v>8</v>
      </c>
      <c r="D130" s="33"/>
      <c r="E130" s="77"/>
      <c r="F130" s="78" t="str">
        <f t="shared" ref="F130" si="20">IF(E130*D130,E130*D130,"")</f>
        <v/>
      </c>
    </row>
    <row r="131" spans="1:6">
      <c r="A131" s="20"/>
      <c r="B131" s="25"/>
      <c r="C131" s="26"/>
      <c r="D131" s="33"/>
      <c r="E131" s="77"/>
      <c r="F131" s="35"/>
    </row>
    <row r="132" spans="1:6">
      <c r="A132" s="115" t="str">
        <f>"Sous-total HT "&amp;A128</f>
        <v>Sous-total HT 3.21</v>
      </c>
      <c r="B132" s="116"/>
      <c r="C132" s="116"/>
      <c r="D132" s="116"/>
      <c r="E132" s="116"/>
      <c r="F132" s="90">
        <f>SUM(F129:F131)</f>
        <v>0</v>
      </c>
    </row>
    <row r="133" spans="1:6" ht="24">
      <c r="A133" s="41" t="s">
        <v>76</v>
      </c>
      <c r="B133" s="42" t="s">
        <v>78</v>
      </c>
      <c r="C133" s="54"/>
      <c r="D133" s="55"/>
      <c r="E133" s="56"/>
      <c r="F133" s="57"/>
    </row>
    <row r="134" spans="1:6">
      <c r="A134" s="20"/>
      <c r="B134" s="25"/>
      <c r="C134" s="26"/>
      <c r="D134" s="33"/>
      <c r="E134" s="77"/>
      <c r="F134" s="78"/>
    </row>
    <row r="135" spans="1:6" ht="36">
      <c r="A135" s="20"/>
      <c r="B135" s="25" t="s">
        <v>77</v>
      </c>
      <c r="C135" s="26" t="s">
        <v>8</v>
      </c>
      <c r="D135" s="33"/>
      <c r="E135" s="77"/>
      <c r="F135" s="78" t="str">
        <f t="shared" ref="F135" si="21">IF(E135*D135,E135*D135,"")</f>
        <v/>
      </c>
    </row>
    <row r="136" spans="1:6">
      <c r="A136" s="20"/>
      <c r="B136" s="25"/>
      <c r="C136" s="26"/>
      <c r="D136" s="33"/>
      <c r="E136" s="77"/>
      <c r="F136" s="35"/>
    </row>
    <row r="137" spans="1:6">
      <c r="A137" s="115" t="str">
        <f>"Sous-total HT "&amp;A133</f>
        <v>Sous-total HT 3.22</v>
      </c>
      <c r="B137" s="116"/>
      <c r="C137" s="116"/>
      <c r="D137" s="116"/>
      <c r="E137" s="116"/>
      <c r="F137" s="90">
        <f>SUM(F134:F136)</f>
        <v>0</v>
      </c>
    </row>
    <row r="138" spans="1:6" ht="24">
      <c r="A138" s="41" t="s">
        <v>79</v>
      </c>
      <c r="B138" s="42" t="s">
        <v>83</v>
      </c>
      <c r="C138" s="54"/>
      <c r="D138" s="55"/>
      <c r="E138" s="56"/>
      <c r="F138" s="57"/>
    </row>
    <row r="139" spans="1:6">
      <c r="A139" s="20"/>
      <c r="B139" s="25"/>
      <c r="C139" s="26"/>
      <c r="D139" s="33"/>
      <c r="E139" s="77"/>
      <c r="F139" s="78"/>
    </row>
    <row r="140" spans="1:6" ht="24">
      <c r="A140" s="20"/>
      <c r="B140" s="25" t="s">
        <v>80</v>
      </c>
      <c r="C140" s="26" t="s">
        <v>82</v>
      </c>
      <c r="D140" s="33"/>
      <c r="E140" s="77"/>
      <c r="F140" s="78" t="str">
        <f t="shared" ref="F140" si="22">IF(E140*D140,E140*D140,"")</f>
        <v/>
      </c>
    </row>
    <row r="141" spans="1:6">
      <c r="A141" s="20"/>
      <c r="B141" s="25"/>
      <c r="C141" s="26"/>
      <c r="D141" s="33"/>
      <c r="E141" s="77"/>
      <c r="F141" s="35"/>
    </row>
    <row r="142" spans="1:6">
      <c r="A142" s="115" t="str">
        <f>"Sous-total HT "&amp;A138</f>
        <v>Sous-total HT 3.23</v>
      </c>
      <c r="B142" s="116"/>
      <c r="C142" s="116"/>
      <c r="D142" s="116"/>
      <c r="E142" s="116"/>
      <c r="F142" s="90">
        <f>SUM(F139:F141)</f>
        <v>0</v>
      </c>
    </row>
    <row r="143" spans="1:6" ht="12.6" thickBot="1">
      <c r="A143" s="20"/>
      <c r="B143" s="25"/>
      <c r="C143" s="26"/>
      <c r="D143" s="33"/>
      <c r="E143" s="34"/>
      <c r="F143" s="35"/>
    </row>
    <row r="144" spans="1:6">
      <c r="A144" s="126" t="s">
        <v>7</v>
      </c>
      <c r="B144" s="127"/>
      <c r="C144" s="127"/>
      <c r="D144" s="127"/>
      <c r="E144" s="127"/>
      <c r="F144" s="128"/>
    </row>
    <row r="145" spans="1:9">
      <c r="A145" s="129"/>
      <c r="B145" s="130"/>
      <c r="C145" s="130"/>
      <c r="D145" s="130"/>
      <c r="E145" s="130"/>
      <c r="F145" s="131"/>
    </row>
    <row r="146" spans="1:9" ht="12.6" thickBot="1">
      <c r="A146" s="132"/>
      <c r="B146" s="133"/>
      <c r="C146" s="133"/>
      <c r="D146" s="133"/>
      <c r="E146" s="133"/>
      <c r="F146" s="134"/>
    </row>
    <row r="147" spans="1:9" s="111" customFormat="1">
      <c r="A147" s="20"/>
      <c r="B147" s="58"/>
      <c r="C147" s="59"/>
      <c r="D147" s="60"/>
      <c r="E147" s="61"/>
      <c r="F147" s="89"/>
      <c r="I147" s="112"/>
    </row>
    <row r="148" spans="1:9" s="111" customFormat="1">
      <c r="A148" s="20" t="str">
        <f>A7</f>
        <v>3.1</v>
      </c>
      <c r="B148" s="62" t="str">
        <f>B7</f>
        <v>Préparation de chantier - Livraison - Stockage matériel</v>
      </c>
      <c r="C148" s="59"/>
      <c r="D148" s="60"/>
      <c r="E148" s="61"/>
      <c r="F148" s="113">
        <f>F16</f>
        <v>0</v>
      </c>
      <c r="I148" s="112"/>
    </row>
    <row r="149" spans="1:9" s="111" customFormat="1">
      <c r="A149" s="20"/>
      <c r="B149" s="58"/>
      <c r="C149" s="59"/>
      <c r="D149" s="60"/>
      <c r="E149" s="61"/>
      <c r="F149" s="113"/>
      <c r="I149" s="112"/>
    </row>
    <row r="150" spans="1:9" s="111" customFormat="1">
      <c r="A150" s="20" t="str">
        <f>A18</f>
        <v>3.2</v>
      </c>
      <c r="B150" s="62" t="str">
        <f>B18</f>
        <v>Dépose isolation + étanchéité en partie courante et sur édicules</v>
      </c>
      <c r="C150" s="59"/>
      <c r="D150" s="60"/>
      <c r="E150" s="61"/>
      <c r="F150" s="113">
        <f>F22</f>
        <v>0</v>
      </c>
      <c r="I150" s="112"/>
    </row>
    <row r="151" spans="1:9" s="111" customFormat="1">
      <c r="A151" s="20"/>
      <c r="B151" s="58"/>
      <c r="C151" s="59"/>
      <c r="D151" s="60"/>
      <c r="E151" s="61"/>
      <c r="F151" s="113"/>
      <c r="I151" s="112"/>
    </row>
    <row r="152" spans="1:9" s="111" customFormat="1">
      <c r="A152" s="20" t="str">
        <f>A24</f>
        <v>3.3</v>
      </c>
      <c r="B152" s="62" t="str">
        <f>B24</f>
        <v>Dépose isolation + étanchéité au droit de l'enclos technique</v>
      </c>
      <c r="C152" s="59"/>
      <c r="D152" s="60"/>
      <c r="E152" s="61"/>
      <c r="F152" s="113">
        <f>F28</f>
        <v>0</v>
      </c>
      <c r="I152" s="112"/>
    </row>
    <row r="153" spans="1:9" s="111" customFormat="1">
      <c r="A153" s="20"/>
      <c r="B153" s="58"/>
      <c r="C153" s="59"/>
      <c r="D153" s="60"/>
      <c r="E153" s="61"/>
      <c r="F153" s="113"/>
      <c r="I153" s="112"/>
    </row>
    <row r="154" spans="1:9" s="111" customFormat="1">
      <c r="A154" s="20" t="str">
        <f>A30</f>
        <v>3.4</v>
      </c>
      <c r="B154" s="62" t="str">
        <f>B30</f>
        <v>Dépose couvertines existantes</v>
      </c>
      <c r="C154" s="59"/>
      <c r="D154" s="60"/>
      <c r="E154" s="61"/>
      <c r="F154" s="113">
        <f>F34</f>
        <v>0</v>
      </c>
      <c r="I154" s="112"/>
    </row>
    <row r="155" spans="1:9" s="111" customFormat="1">
      <c r="A155" s="20"/>
      <c r="B155" s="58"/>
      <c r="C155" s="59"/>
      <c r="D155" s="60"/>
      <c r="E155" s="61"/>
      <c r="F155" s="113"/>
      <c r="I155" s="112"/>
    </row>
    <row r="156" spans="1:9" s="111" customFormat="1" ht="24">
      <c r="A156" s="20" t="str">
        <f>A36</f>
        <v>3.5</v>
      </c>
      <c r="B156" s="58" t="str">
        <f>B36</f>
        <v>Fourniture et mise en place de bâches et protections provisoires durant les travaux</v>
      </c>
      <c r="C156" s="59"/>
      <c r="D156" s="60"/>
      <c r="E156" s="61"/>
      <c r="F156" s="113">
        <f>F40</f>
        <v>0</v>
      </c>
      <c r="I156" s="112"/>
    </row>
    <row r="157" spans="1:9" s="111" customFormat="1">
      <c r="A157" s="20"/>
      <c r="B157" s="58"/>
      <c r="C157" s="59"/>
      <c r="D157" s="60"/>
      <c r="E157" s="61"/>
      <c r="F157" s="113"/>
      <c r="I157" s="112"/>
    </row>
    <row r="158" spans="1:9" s="111" customFormat="1" ht="24">
      <c r="A158" s="20" t="str">
        <f>A42</f>
        <v>3.6</v>
      </c>
      <c r="B158" s="58" t="str">
        <f>B42</f>
        <v>Fourniture et pose isolation en partie courante Laine de roche Ep 130m classe C + Fourniture et pose d'un Pare vapeur</v>
      </c>
      <c r="C158" s="59"/>
      <c r="D158" s="60"/>
      <c r="E158" s="61"/>
      <c r="F158" s="113">
        <f>F46</f>
        <v>0</v>
      </c>
      <c r="I158" s="112"/>
    </row>
    <row r="159" spans="1:9" s="111" customFormat="1">
      <c r="A159" s="20"/>
      <c r="B159" s="58"/>
      <c r="C159" s="59"/>
      <c r="D159" s="60"/>
      <c r="E159" s="61"/>
      <c r="F159" s="113"/>
      <c r="I159" s="112"/>
    </row>
    <row r="160" spans="1:9" s="111" customFormat="1" ht="24">
      <c r="A160" s="20" t="str">
        <f>A48</f>
        <v>3.7</v>
      </c>
      <c r="B160" s="58" t="str">
        <f>B48</f>
        <v>Fourniture et pose étanchéité  bicouche bitume SBS  - autoprotégée - partie courante</v>
      </c>
      <c r="C160" s="59"/>
      <c r="D160" s="60"/>
      <c r="E160" s="61"/>
      <c r="F160" s="113">
        <f>F52</f>
        <v>0</v>
      </c>
      <c r="I160" s="112"/>
    </row>
    <row r="161" spans="1:9" s="111" customFormat="1">
      <c r="A161" s="20"/>
      <c r="B161" s="58"/>
      <c r="C161" s="59"/>
      <c r="D161" s="60"/>
      <c r="E161" s="61"/>
      <c r="F161" s="113"/>
      <c r="I161" s="112"/>
    </row>
    <row r="162" spans="1:9" s="111" customFormat="1" ht="10.5" customHeight="1">
      <c r="A162" s="20" t="str">
        <f>A54</f>
        <v>3.8</v>
      </c>
      <c r="B162" s="58" t="str">
        <f>B54</f>
        <v>Fourniture et pose isolation enclos technique Laine de roche Ep 130m classe C + Fourniture et pose d'un Pare vapeur</v>
      </c>
      <c r="C162" s="59"/>
      <c r="D162" s="60"/>
      <c r="E162" s="61"/>
      <c r="F162" s="113">
        <f>F58</f>
        <v>0</v>
      </c>
      <c r="I162" s="112"/>
    </row>
    <row r="163" spans="1:9" s="111" customFormat="1" ht="10.5" customHeight="1">
      <c r="A163" s="20"/>
      <c r="B163" s="58"/>
      <c r="C163" s="59"/>
      <c r="D163" s="60"/>
      <c r="E163" s="61"/>
      <c r="F163" s="113"/>
      <c r="I163" s="112"/>
    </row>
    <row r="164" spans="1:9" s="111" customFormat="1" ht="24">
      <c r="A164" s="20" t="str">
        <f>A60</f>
        <v>3.9</v>
      </c>
      <c r="B164" s="58" t="str">
        <f>B60</f>
        <v>Fourniture et pose étanchéité  bicouche bitume SBS  - autoprotégée - enclos technique</v>
      </c>
      <c r="C164" s="59"/>
      <c r="D164" s="60"/>
      <c r="E164" s="61"/>
      <c r="F164" s="113">
        <f>F64</f>
        <v>0</v>
      </c>
      <c r="I164" s="112"/>
    </row>
    <row r="165" spans="1:9" s="111" customFormat="1" ht="10.5" customHeight="1">
      <c r="A165" s="20"/>
      <c r="B165" s="58"/>
      <c r="C165" s="59"/>
      <c r="D165" s="60"/>
      <c r="E165" s="61"/>
      <c r="F165" s="113"/>
      <c r="I165" s="112"/>
    </row>
    <row r="166" spans="1:9" s="111" customFormat="1" ht="10.5" customHeight="1">
      <c r="A166" s="20" t="str">
        <f>A66</f>
        <v>3.10</v>
      </c>
      <c r="B166" s="58" t="str">
        <f>B66</f>
        <v>Relevés d'étanchéité partie courante</v>
      </c>
      <c r="C166" s="59"/>
      <c r="D166" s="60"/>
      <c r="E166" s="61"/>
      <c r="F166" s="113">
        <f>F70</f>
        <v>0</v>
      </c>
      <c r="I166" s="112"/>
    </row>
    <row r="167" spans="1:9" s="111" customFormat="1" ht="10.5" customHeight="1">
      <c r="A167" s="20"/>
      <c r="B167" s="58"/>
      <c r="C167" s="59"/>
      <c r="D167" s="60"/>
      <c r="E167" s="61"/>
      <c r="F167" s="113"/>
      <c r="I167" s="112"/>
    </row>
    <row r="168" spans="1:9" s="111" customFormat="1" ht="10.5" customHeight="1">
      <c r="A168" s="20" t="str">
        <f>A72</f>
        <v>3.11</v>
      </c>
      <c r="B168" s="58" t="str">
        <f>B72</f>
        <v>Relevés d'étanchéité enclos technique</v>
      </c>
      <c r="C168" s="59"/>
      <c r="D168" s="60"/>
      <c r="E168" s="61"/>
      <c r="F168" s="113">
        <f>F76</f>
        <v>0</v>
      </c>
      <c r="I168" s="112"/>
    </row>
    <row r="169" spans="1:9" s="111" customFormat="1" ht="10.5" customHeight="1">
      <c r="A169" s="20"/>
      <c r="B169" s="58"/>
      <c r="C169" s="59"/>
      <c r="D169" s="60"/>
      <c r="E169" s="61"/>
      <c r="F169" s="113"/>
      <c r="I169" s="112"/>
    </row>
    <row r="170" spans="1:9" s="111" customFormat="1" ht="10.5" customHeight="1">
      <c r="A170" s="20" t="str">
        <f>A78</f>
        <v>3.12</v>
      </c>
      <c r="B170" s="58" t="str">
        <f>B78</f>
        <v>Relevés d'étanchéité émergences, pénétrations, crosses</v>
      </c>
      <c r="C170" s="59"/>
      <c r="D170" s="60"/>
      <c r="E170" s="61"/>
      <c r="F170" s="113">
        <f>F82</f>
        <v>0</v>
      </c>
      <c r="I170" s="112"/>
    </row>
    <row r="171" spans="1:9" s="111" customFormat="1" ht="10.5" customHeight="1">
      <c r="A171" s="20"/>
      <c r="B171" s="58"/>
      <c r="C171" s="59"/>
      <c r="D171" s="60"/>
      <c r="E171" s="61"/>
      <c r="F171" s="113"/>
      <c r="I171" s="112"/>
    </row>
    <row r="172" spans="1:9" s="111" customFormat="1" ht="10.5" customHeight="1">
      <c r="A172" s="20" t="str">
        <f>A84</f>
        <v>3.13</v>
      </c>
      <c r="B172" s="58" t="str">
        <f>B84</f>
        <v>Fourniture et pose de solins</v>
      </c>
      <c r="C172" s="59"/>
      <c r="D172" s="60"/>
      <c r="E172" s="61"/>
      <c r="F172" s="113">
        <f>F88</f>
        <v>0</v>
      </c>
      <c r="I172" s="112"/>
    </row>
    <row r="173" spans="1:9" s="111" customFormat="1" ht="10.5" customHeight="1">
      <c r="A173" s="20"/>
      <c r="B173" s="58"/>
      <c r="C173" s="59"/>
      <c r="D173" s="60"/>
      <c r="E173" s="61"/>
      <c r="F173" s="113"/>
      <c r="I173" s="112"/>
    </row>
    <row r="174" spans="1:9" s="111" customFormat="1" ht="10.5" customHeight="1">
      <c r="A174" s="20" t="str">
        <f>A90</f>
        <v>3.14</v>
      </c>
      <c r="B174" s="58" t="str">
        <f>B90</f>
        <v>Fourniture et pose de naissances EP - compris manchons cylindriques - accessoires et crapaudines</v>
      </c>
      <c r="C174" s="59"/>
      <c r="D174" s="60"/>
      <c r="E174" s="61"/>
      <c r="F174" s="113">
        <f>F94</f>
        <v>0</v>
      </c>
      <c r="I174" s="112"/>
    </row>
    <row r="175" spans="1:9" s="111" customFormat="1" ht="10.5" customHeight="1">
      <c r="A175" s="20"/>
      <c r="B175" s="58"/>
      <c r="C175" s="59"/>
      <c r="D175" s="60"/>
      <c r="E175" s="61"/>
      <c r="F175" s="113"/>
      <c r="I175" s="112"/>
    </row>
    <row r="176" spans="1:9" s="111" customFormat="1" ht="10.5" customHeight="1">
      <c r="A176" s="20" t="str">
        <f>A96</f>
        <v>3.15</v>
      </c>
      <c r="B176" s="58" t="str">
        <f>B96</f>
        <v>Fourniture et pose de couvertines partie courante</v>
      </c>
      <c r="C176" s="59"/>
      <c r="D176" s="60"/>
      <c r="E176" s="61"/>
      <c r="F176" s="113">
        <f>F100</f>
        <v>0</v>
      </c>
      <c r="I176" s="112"/>
    </row>
    <row r="177" spans="1:9" s="111" customFormat="1" ht="10.5" customHeight="1">
      <c r="A177" s="20"/>
      <c r="B177" s="58"/>
      <c r="C177" s="59"/>
      <c r="D177" s="60"/>
      <c r="E177" s="61"/>
      <c r="F177" s="113"/>
      <c r="I177" s="112"/>
    </row>
    <row r="178" spans="1:9" s="111" customFormat="1" ht="10.5" customHeight="1">
      <c r="A178" s="20" t="str">
        <f>A102</f>
        <v>3.16</v>
      </c>
      <c r="B178" s="58" t="str">
        <f>B102</f>
        <v>Fourniture et pose de couvertines coursive</v>
      </c>
      <c r="C178" s="59"/>
      <c r="D178" s="60"/>
      <c r="E178" s="61"/>
      <c r="F178" s="113">
        <f>F106</f>
        <v>0</v>
      </c>
      <c r="I178" s="112"/>
    </row>
    <row r="179" spans="1:9" s="111" customFormat="1" ht="10.5" customHeight="1">
      <c r="A179" s="20"/>
      <c r="B179" s="58"/>
      <c r="C179" s="59"/>
      <c r="D179" s="60"/>
      <c r="E179" s="61"/>
      <c r="F179" s="113"/>
      <c r="I179" s="112"/>
    </row>
    <row r="180" spans="1:9" s="111" customFormat="1" ht="10.5" customHeight="1">
      <c r="A180" s="20" t="str">
        <f>A108</f>
        <v>3.17</v>
      </c>
      <c r="B180" s="58" t="str">
        <f>B108</f>
        <v>Fourniture et pose Capotage édicules</v>
      </c>
      <c r="C180" s="59"/>
      <c r="D180" s="60"/>
      <c r="E180" s="61"/>
      <c r="F180" s="113">
        <f>F112</f>
        <v>0</v>
      </c>
      <c r="I180" s="112"/>
    </row>
    <row r="181" spans="1:9" s="111" customFormat="1" ht="10.5" customHeight="1">
      <c r="A181" s="20"/>
      <c r="B181" s="58"/>
      <c r="C181" s="59"/>
      <c r="D181" s="60"/>
      <c r="E181" s="61"/>
      <c r="F181" s="113"/>
      <c r="I181" s="112"/>
    </row>
    <row r="182" spans="1:9" s="111" customFormat="1" ht="10.5" customHeight="1">
      <c r="A182" s="20" t="str">
        <f>A113</f>
        <v>3.18</v>
      </c>
      <c r="B182" s="58" t="str">
        <f>B113</f>
        <v>Fourniture et pose d'un contre bardage</v>
      </c>
      <c r="C182" s="59"/>
      <c r="D182" s="60"/>
      <c r="E182" s="61"/>
      <c r="F182" s="113">
        <f>F117</f>
        <v>0</v>
      </c>
      <c r="I182" s="112"/>
    </row>
    <row r="183" spans="1:9" s="111" customFormat="1" ht="10.5" customHeight="1">
      <c r="A183" s="20"/>
      <c r="B183" s="58"/>
      <c r="C183" s="59"/>
      <c r="D183" s="60"/>
      <c r="E183" s="61"/>
      <c r="F183" s="113"/>
      <c r="I183" s="112"/>
    </row>
    <row r="184" spans="1:9" s="111" customFormat="1" ht="10.5" customHeight="1">
      <c r="A184" s="20" t="str">
        <f>A118</f>
        <v>3.19</v>
      </c>
      <c r="B184" s="58" t="str">
        <f>B118</f>
        <v>Ouvrages particuliers - Ligne de vie</v>
      </c>
      <c r="C184" s="59"/>
      <c r="D184" s="60"/>
      <c r="E184" s="61"/>
      <c r="F184" s="113">
        <f>F122</f>
        <v>0</v>
      </c>
      <c r="I184" s="112"/>
    </row>
    <row r="185" spans="1:9" s="111" customFormat="1" ht="10.5" customHeight="1">
      <c r="A185" s="20"/>
      <c r="B185" s="58"/>
      <c r="C185" s="59"/>
      <c r="D185" s="60"/>
      <c r="E185" s="61"/>
      <c r="F185" s="113"/>
      <c r="I185" s="112"/>
    </row>
    <row r="186" spans="1:9" s="111" customFormat="1" ht="10.5" customHeight="1">
      <c r="A186" s="20" t="str">
        <f>A123</f>
        <v>3.20</v>
      </c>
      <c r="B186" s="58" t="str">
        <f>B123</f>
        <v xml:space="preserve">Accessoires divers </v>
      </c>
      <c r="C186" s="59"/>
      <c r="D186" s="60"/>
      <c r="E186" s="61"/>
      <c r="F186" s="113">
        <f>F127</f>
        <v>0</v>
      </c>
      <c r="I186" s="112"/>
    </row>
    <row r="187" spans="1:9" s="111" customFormat="1" ht="10.5" customHeight="1">
      <c r="A187" s="20"/>
      <c r="B187" s="58"/>
      <c r="C187" s="59"/>
      <c r="D187" s="60"/>
      <c r="E187" s="61"/>
      <c r="F187" s="113"/>
      <c r="I187" s="112"/>
    </row>
    <row r="188" spans="1:9" s="111" customFormat="1" ht="10.5" customHeight="1">
      <c r="A188" s="20" t="str">
        <f>A128</f>
        <v>3.21</v>
      </c>
      <c r="B188" s="58" t="str">
        <f>B128</f>
        <v>Nettoyage fin de chantier</v>
      </c>
      <c r="C188" s="59"/>
      <c r="D188" s="60"/>
      <c r="E188" s="61"/>
      <c r="F188" s="113">
        <f>F132</f>
        <v>0</v>
      </c>
      <c r="I188" s="112"/>
    </row>
    <row r="189" spans="1:9" s="111" customFormat="1" ht="10.5" customHeight="1">
      <c r="A189" s="20"/>
      <c r="B189" s="58"/>
      <c r="C189" s="59"/>
      <c r="D189" s="60"/>
      <c r="E189" s="61"/>
      <c r="F189" s="113"/>
      <c r="I189" s="112"/>
    </row>
    <row r="190" spans="1:9" s="111" customFormat="1" ht="24">
      <c r="A190" s="20" t="str">
        <f>A133</f>
        <v>3.22</v>
      </c>
      <c r="B190" s="58" t="str">
        <f>B133</f>
        <v>Maintien protections collectives provisoires après fin des travaux - pour test ligne de vie</v>
      </c>
      <c r="C190" s="59"/>
      <c r="D190" s="60"/>
      <c r="E190" s="61"/>
      <c r="F190" s="113">
        <f>F137</f>
        <v>0</v>
      </c>
      <c r="I190" s="112"/>
    </row>
    <row r="191" spans="1:9" s="111" customFormat="1">
      <c r="A191" s="20"/>
      <c r="B191" s="58"/>
      <c r="C191" s="59"/>
      <c r="D191" s="60"/>
      <c r="E191" s="61"/>
      <c r="F191" s="113"/>
      <c r="I191" s="112"/>
    </row>
    <row r="192" spans="1:9" s="111" customFormat="1">
      <c r="A192" s="20" t="str">
        <f>A138</f>
        <v>3.23</v>
      </c>
      <c r="B192" s="58" t="str">
        <f>B138</f>
        <v>Reprise des costières périphériques (selon leur état à dépose de l'étancheité)</v>
      </c>
      <c r="C192" s="59"/>
      <c r="D192" s="60"/>
      <c r="E192" s="61"/>
      <c r="F192" s="113">
        <f>F142</f>
        <v>0</v>
      </c>
      <c r="I192" s="112"/>
    </row>
    <row r="193" spans="1:9" s="111" customFormat="1" ht="10.5" customHeight="1" thickBot="1">
      <c r="A193" s="20"/>
      <c r="B193" s="58"/>
      <c r="C193" s="59"/>
      <c r="D193" s="60"/>
      <c r="E193" s="61"/>
      <c r="F193" s="113"/>
      <c r="I193" s="112"/>
    </row>
    <row r="194" spans="1:9" ht="12.6" thickBot="1">
      <c r="A194" s="63"/>
      <c r="B194" s="64"/>
      <c r="C194" s="65"/>
      <c r="D194" s="66"/>
      <c r="E194" s="67"/>
      <c r="F194" s="68"/>
    </row>
    <row r="195" spans="1:9" ht="13.2" thickTop="1" thickBot="1">
      <c r="A195" s="69"/>
      <c r="B195" s="98" t="s">
        <v>6</v>
      </c>
      <c r="C195" s="99"/>
      <c r="D195" s="100"/>
      <c r="E195" s="101"/>
      <c r="F195" s="102">
        <f>SUM(F148:F192)</f>
        <v>0</v>
      </c>
      <c r="G195" s="108"/>
      <c r="H195" s="108"/>
    </row>
    <row r="196" spans="1:9" ht="13.2" thickTop="1" thickBot="1">
      <c r="A196" s="69"/>
      <c r="B196" s="98" t="s">
        <v>14</v>
      </c>
      <c r="C196" s="99"/>
      <c r="D196" s="100"/>
      <c r="E196" s="101"/>
      <c r="F196" s="102">
        <f>F195*20/100</f>
        <v>0</v>
      </c>
    </row>
    <row r="197" spans="1:9" ht="13.2" thickTop="1" thickBot="1">
      <c r="A197" s="70"/>
      <c r="B197" s="103" t="s">
        <v>9</v>
      </c>
      <c r="C197" s="104"/>
      <c r="D197" s="105"/>
      <c r="E197" s="106"/>
      <c r="F197" s="107">
        <f>SUM(F196,F195)</f>
        <v>0</v>
      </c>
    </row>
    <row r="205" spans="1:9" ht="18.75" customHeight="1"/>
  </sheetData>
  <mergeCells count="28">
    <mergeCell ref="A58:E58"/>
    <mergeCell ref="A52:E52"/>
    <mergeCell ref="A144:F146"/>
    <mergeCell ref="A34:E34"/>
    <mergeCell ref="A40:E40"/>
    <mergeCell ref="A46:E46"/>
    <mergeCell ref="A64:E64"/>
    <mergeCell ref="A70:E70"/>
    <mergeCell ref="A76:E76"/>
    <mergeCell ref="A82:E82"/>
    <mergeCell ref="A88:E88"/>
    <mergeCell ref="A94:E94"/>
    <mergeCell ref="A100:E100"/>
    <mergeCell ref="A132:E132"/>
    <mergeCell ref="A137:E137"/>
    <mergeCell ref="A142:E142"/>
    <mergeCell ref="B1:F1"/>
    <mergeCell ref="B2:F2"/>
    <mergeCell ref="C3:D3"/>
    <mergeCell ref="E3:F3"/>
    <mergeCell ref="A28:E28"/>
    <mergeCell ref="A16:E16"/>
    <mergeCell ref="A22:E22"/>
    <mergeCell ref="A106:E106"/>
    <mergeCell ref="A112:E112"/>
    <mergeCell ref="A117:E117"/>
    <mergeCell ref="A122:E122"/>
    <mergeCell ref="A127:E12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 alignWithMargins="0">
    <oddFooter>&amp;R&amp;P/&amp;N</oddFooter>
  </headerFooter>
  <rowBreaks count="3" manualBreakCount="3">
    <brk id="52" max="5" man="1"/>
    <brk id="100" max="5" man="1"/>
    <brk id="14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ETANCHEITE</vt:lpstr>
      <vt:lpstr>ETANCHEITE!Impression_des_titres</vt:lpstr>
      <vt:lpstr>ETANCHEITE!Zone_d_impression</vt:lpstr>
    </vt:vector>
  </TitlesOfParts>
  <Company>Calefact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</dc:creator>
  <cp:lastModifiedBy>Florian Papaix</cp:lastModifiedBy>
  <cp:lastPrinted>2024-10-29T16:02:18Z</cp:lastPrinted>
  <dcterms:created xsi:type="dcterms:W3CDTF">2009-03-10T08:09:14Z</dcterms:created>
  <dcterms:modified xsi:type="dcterms:W3CDTF">2025-01-10T11:17:05Z</dcterms:modified>
</cp:coreProperties>
</file>