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pher\Documents\drive\PCL\06-Justice\23259-dijon-Rplt et normes élec\MA Bourges\10-Etude\06-DCE\DCE du 5 fév 2025\"/>
    </mc:Choice>
  </mc:AlternateContent>
  <xr:revisionPtr revIDLastSave="0" documentId="13_ncr:1_{78240C31-14DC-4BDF-9A2E-743E0778DCAA}" xr6:coauthVersionLast="47" xr6:coauthVersionMax="47" xr10:uidLastSave="{00000000-0000-0000-0000-000000000000}"/>
  <bookViews>
    <workbookView xWindow="-108" yWindow="14292" windowWidth="23256" windowHeight="13896" activeTab="1" xr2:uid="{00000000-000D-0000-FFFF-FFFF00000000}"/>
  </bookViews>
  <sheets>
    <sheet name="Récap. général" sheetId="1" r:id="rId1"/>
    <sheet name="Lot N°01 CFO et CFA" sheetId="2" r:id="rId2"/>
  </sheets>
  <definedNames>
    <definedName name="_xlnm.Print_Titles" localSheetId="1">'Lot N°01 CFO et CFA'!$1:$1</definedName>
    <definedName name="_xlnm.Print_Area" localSheetId="1">'Lot N°01 CFO et CFA'!$A$1:$G$208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  <c r="G6" i="2"/>
  <c r="G10" i="2"/>
  <c r="G11" i="2"/>
  <c r="G14" i="2"/>
  <c r="G15" i="2"/>
  <c r="G16" i="2"/>
  <c r="G17" i="2"/>
  <c r="G19" i="2"/>
  <c r="G20" i="2"/>
  <c r="G21" i="2"/>
  <c r="G22" i="2"/>
  <c r="G23" i="2"/>
  <c r="G25" i="2"/>
  <c r="G26" i="2"/>
  <c r="G27" i="2"/>
  <c r="G29" i="2"/>
  <c r="G30" i="2"/>
  <c r="G31" i="2"/>
  <c r="G32" i="2"/>
  <c r="G33" i="2"/>
  <c r="G36" i="2"/>
  <c r="G37" i="2"/>
  <c r="G38" i="2"/>
  <c r="G39" i="2"/>
  <c r="G40" i="2"/>
  <c r="G41" i="2"/>
  <c r="G42" i="2"/>
  <c r="G43" i="2"/>
  <c r="G44" i="2"/>
  <c r="G48" i="2"/>
  <c r="G49" i="2"/>
  <c r="G50" i="2"/>
  <c r="G51" i="2"/>
  <c r="G52" i="2"/>
  <c r="G53" i="2"/>
  <c r="G54" i="2"/>
  <c r="G57" i="2"/>
  <c r="G58" i="2"/>
  <c r="G59" i="2"/>
  <c r="G60" i="2"/>
  <c r="G61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8" i="2"/>
  <c r="G79" i="2"/>
  <c r="G80" i="2"/>
  <c r="G81" i="2"/>
  <c r="G179" i="2"/>
  <c r="G180" i="2"/>
  <c r="G181" i="2"/>
  <c r="G183" i="2"/>
  <c r="G184" i="2"/>
  <c r="G185" i="2"/>
  <c r="G186" i="2"/>
  <c r="G187" i="2"/>
  <c r="G188" i="2"/>
  <c r="G189" i="2"/>
  <c r="G190" i="2"/>
  <c r="G192" i="2"/>
  <c r="G193" i="2"/>
  <c r="G194" i="2"/>
  <c r="G195" i="2"/>
  <c r="G197" i="2"/>
  <c r="G198" i="2"/>
  <c r="G199" i="2"/>
  <c r="G200" i="2"/>
  <c r="G201" i="2"/>
  <c r="G202" i="2"/>
  <c r="A206" i="2"/>
  <c r="B206" i="2" s="1"/>
  <c r="G205" i="2" l="1"/>
  <c r="C12" i="1" s="1"/>
  <c r="G206" i="2" l="1"/>
  <c r="G207" i="2" s="1"/>
  <c r="E12" i="1"/>
  <c r="E14" i="1" s="1"/>
  <c r="C14" i="1"/>
  <c r="F12" i="1" l="1"/>
  <c r="F14" i="1" s="1"/>
</calcChain>
</file>

<file path=xl/sharedStrings.xml><?xml version="1.0" encoding="utf-8"?>
<sst xmlns="http://schemas.openxmlformats.org/spreadsheetml/2006/main" count="685" uniqueCount="592">
  <si>
    <t>ATTIC+</t>
  </si>
  <si>
    <t>le 05/02/2025</t>
  </si>
  <si>
    <t>Transfert vers EXCEL</t>
  </si>
  <si>
    <t>Affaire :</t>
  </si>
  <si>
    <t>Remises aux normes des installations éle</t>
  </si>
  <si>
    <t>Site MA Bourges</t>
  </si>
  <si>
    <t>Maître d'ouvrage :</t>
  </si>
  <si>
    <t>MINISTERE DE LA JUSTICE</t>
  </si>
  <si>
    <t>Liste des lots :</t>
  </si>
  <si>
    <t>Total HT en €</t>
  </si>
  <si>
    <t>TVA</t>
  </si>
  <si>
    <t>Total TVA en €</t>
  </si>
  <si>
    <t>Total TTC en €</t>
  </si>
  <si>
    <t>Lot N°01  CFO et CFA</t>
  </si>
  <si>
    <t>U</t>
  </si>
  <si>
    <t>Quantité</t>
  </si>
  <si>
    <t>Qtés ent.</t>
  </si>
  <si>
    <t>Prix en €</t>
  </si>
  <si>
    <t>Total en €</t>
  </si>
  <si>
    <t>1</t>
  </si>
  <si>
    <t>DISPOSITIONS COMMUNES</t>
  </si>
  <si>
    <t>CH3</t>
  </si>
  <si>
    <t>1.12</t>
  </si>
  <si>
    <t>ETUDES PREPARATOIRES</t>
  </si>
  <si>
    <t>CH4</t>
  </si>
  <si>
    <t xml:space="preserve">1.12.8 </t>
  </si>
  <si>
    <t>Réalisation des Eudes, plans d’exécution, notes de calculs</t>
  </si>
  <si>
    <t>ens</t>
  </si>
  <si>
    <t>ART</t>
  </si>
  <si>
    <t>000-D547</t>
  </si>
  <si>
    <t xml:space="preserve">1.12.15 </t>
  </si>
  <si>
    <t>Formations du personnel d’exploitation</t>
  </si>
  <si>
    <t>ft</t>
  </si>
  <si>
    <t>ART</t>
  </si>
  <si>
    <t>000-D553</t>
  </si>
  <si>
    <t>2</t>
  </si>
  <si>
    <t>COURANTS FAIBLES ET SURETE</t>
  </si>
  <si>
    <t>CH3</t>
  </si>
  <si>
    <t>2.2</t>
  </si>
  <si>
    <t>PRESCRIPTIONS INSTALLATIONS FUTURES</t>
  </si>
  <si>
    <t>CH4</t>
  </si>
  <si>
    <t>2.2.2</t>
  </si>
  <si>
    <t>Prestations attendues sur l’installation actuelle</t>
  </si>
  <si>
    <t>CH5</t>
  </si>
  <si>
    <t xml:space="preserve">2.2.2.1 </t>
  </si>
  <si>
    <t>Constat contradictoire et repérage des installations existantes</t>
  </si>
  <si>
    <t>ens</t>
  </si>
  <si>
    <t>ART</t>
  </si>
  <si>
    <t>000-E549</t>
  </si>
  <si>
    <t xml:space="preserve">2.2.2.2 </t>
  </si>
  <si>
    <t>Dépose</t>
  </si>
  <si>
    <t>ens</t>
  </si>
  <si>
    <t>ART</t>
  </si>
  <si>
    <t>000-E551</t>
  </si>
  <si>
    <t>2.2.3</t>
  </si>
  <si>
    <t>Installation VDI</t>
  </si>
  <si>
    <t>CH5</t>
  </si>
  <si>
    <t>2.2.3.4</t>
  </si>
  <si>
    <t>Descriptif du matériel</t>
  </si>
  <si>
    <t>CH6</t>
  </si>
  <si>
    <t xml:space="preserve">2.2.3.4.1 </t>
  </si>
  <si>
    <t>Fourniture et pose baies - 22u - 800 x 800</t>
  </si>
  <si>
    <t>u</t>
  </si>
  <si>
    <t>ART</t>
  </si>
  <si>
    <t>CVE-C599</t>
  </si>
  <si>
    <t xml:space="preserve">2.2.3.4.2 </t>
  </si>
  <si>
    <t>Fourniture et pose baies - 42u - 800 x 800</t>
  </si>
  <si>
    <t>u</t>
  </si>
  <si>
    <t>ART</t>
  </si>
  <si>
    <t>000-B121</t>
  </si>
  <si>
    <t xml:space="preserve">2.2.3.4.3 </t>
  </si>
  <si>
    <t>Fourniture et pose baies - 42u - 800 x 1000</t>
  </si>
  <si>
    <t>u</t>
  </si>
  <si>
    <t>ART</t>
  </si>
  <si>
    <t>000-A932</t>
  </si>
  <si>
    <t xml:space="preserve">2.2.3.4.4 </t>
  </si>
  <si>
    <t>Fourniture et pose baies - 42u - 1000 x 1000</t>
  </si>
  <si>
    <t>u</t>
  </si>
  <si>
    <t>ART</t>
  </si>
  <si>
    <t>CVE-A983</t>
  </si>
  <si>
    <t>2.2.3.4.5</t>
  </si>
  <si>
    <t>Le matériel actif</t>
  </si>
  <si>
    <t>CH6</t>
  </si>
  <si>
    <t xml:space="preserve">2.2.3.4.5.1 </t>
  </si>
  <si>
    <t>Fourniture, pose et raccordement de Tiroirs optiques</t>
  </si>
  <si>
    <t>u</t>
  </si>
  <si>
    <t>ART</t>
  </si>
  <si>
    <t>000-A933</t>
  </si>
  <si>
    <t xml:space="preserve">2.2.3.4.5.2 </t>
  </si>
  <si>
    <t>Fourniture, pose et raccordement Switches cœur système - DLINK 3630Xstack-28PC</t>
  </si>
  <si>
    <t>u</t>
  </si>
  <si>
    <t>ART</t>
  </si>
  <si>
    <t>000-B616</t>
  </si>
  <si>
    <t xml:space="preserve">2.2.3.4.5.3 </t>
  </si>
  <si>
    <t>Fourniture et pose de Switches sous répartiteur (y compris bandeaux de brassage)</t>
  </si>
  <si>
    <t>U</t>
  </si>
  <si>
    <t>ART</t>
  </si>
  <si>
    <t>000-A934</t>
  </si>
  <si>
    <t xml:space="preserve">2.2.3.4.5.4 </t>
  </si>
  <si>
    <t>Panneaux de brassage</t>
  </si>
  <si>
    <t>u</t>
  </si>
  <si>
    <t>ART</t>
  </si>
  <si>
    <t>000-A935</t>
  </si>
  <si>
    <t xml:space="preserve">2.2.3.4.5.5 </t>
  </si>
  <si>
    <t>Panneaux passe-câbles</t>
  </si>
  <si>
    <t>u</t>
  </si>
  <si>
    <t>ART</t>
  </si>
  <si>
    <t>000-A936</t>
  </si>
  <si>
    <t>2.2.3.4.6</t>
  </si>
  <si>
    <t>Les points d’accès</t>
  </si>
  <si>
    <t>CH6</t>
  </si>
  <si>
    <t xml:space="preserve">2.2.3.4.6.1 </t>
  </si>
  <si>
    <t>Goulottes</t>
  </si>
  <si>
    <t>ml</t>
  </si>
  <si>
    <t>ART</t>
  </si>
  <si>
    <t>000-B103</t>
  </si>
  <si>
    <t xml:space="preserve">2.2.3.4.6.2 </t>
  </si>
  <si>
    <t>Connecteur rj45</t>
  </si>
  <si>
    <t>U</t>
  </si>
  <si>
    <t>ART</t>
  </si>
  <si>
    <t>000-B104</t>
  </si>
  <si>
    <t xml:space="preserve">2.2.3.4.6.3 </t>
  </si>
  <si>
    <t>Plastron</t>
  </si>
  <si>
    <t>U</t>
  </si>
  <si>
    <t>ART</t>
  </si>
  <si>
    <t>000-B105</t>
  </si>
  <si>
    <t>2.2.3.4.7</t>
  </si>
  <si>
    <t>Le câblage</t>
  </si>
  <si>
    <t>CH6</t>
  </si>
  <si>
    <t xml:space="preserve">2.2.3.4.7.1 </t>
  </si>
  <si>
    <t>Cordons optiques</t>
  </si>
  <si>
    <t>u</t>
  </si>
  <si>
    <t>ART</t>
  </si>
  <si>
    <t>000-C463</t>
  </si>
  <si>
    <t xml:space="preserve">2.2.3.4.7.2 </t>
  </si>
  <si>
    <t>Fibres optiques multimodes OM4</t>
  </si>
  <si>
    <t>ml</t>
  </si>
  <si>
    <t>ART</t>
  </si>
  <si>
    <t>000-A937</t>
  </si>
  <si>
    <t xml:space="preserve">2.2.3.4.7.3 </t>
  </si>
  <si>
    <t>Câbles 4 paires torsadées de catégorie 6a</t>
  </si>
  <si>
    <t>ml</t>
  </si>
  <si>
    <t>ART</t>
  </si>
  <si>
    <t>000-A938</t>
  </si>
  <si>
    <t xml:space="preserve">2.2.3.4.7.4 </t>
  </si>
  <si>
    <t>Cordons de brassage informatique</t>
  </si>
  <si>
    <t>u</t>
  </si>
  <si>
    <t>ART</t>
  </si>
  <si>
    <t>000-A939</t>
  </si>
  <si>
    <t xml:space="preserve">2.2.3.4.7.5 </t>
  </si>
  <si>
    <t>Gaine ICTA</t>
  </si>
  <si>
    <t>ml</t>
  </si>
  <si>
    <t>ART</t>
  </si>
  <si>
    <t>CVE-C603</t>
  </si>
  <si>
    <t>2.2.4</t>
  </si>
  <si>
    <t>Système de distribution multimédia</t>
  </si>
  <si>
    <t>CH5</t>
  </si>
  <si>
    <t>2.2.4.10</t>
  </si>
  <si>
    <t>Matériel</t>
  </si>
  <si>
    <t>CH6</t>
  </si>
  <si>
    <t xml:space="preserve">2.2.4.10.1 </t>
  </si>
  <si>
    <t>Fourniture et pose des antennes et paraboles</t>
  </si>
  <si>
    <t>ens</t>
  </si>
  <si>
    <t>ART</t>
  </si>
  <si>
    <t>CVE-B238</t>
  </si>
  <si>
    <t xml:space="preserve">2.2.4.10.2 </t>
  </si>
  <si>
    <t>Liaison coaxial antennes vers LTB1</t>
  </si>
  <si>
    <t>ml</t>
  </si>
  <si>
    <t>ART</t>
  </si>
  <si>
    <t>CVE-B239</t>
  </si>
  <si>
    <t xml:space="preserve">2.2.4.10.3 </t>
  </si>
  <si>
    <t>Émetteur et récepteur optique</t>
  </si>
  <si>
    <t>u</t>
  </si>
  <si>
    <t>ART</t>
  </si>
  <si>
    <t>CVE-B226</t>
  </si>
  <si>
    <t xml:space="preserve">2.2.4.10.4 </t>
  </si>
  <si>
    <t>Distributeur TV sur RJ45 (TV-LAN)</t>
  </si>
  <si>
    <t>ART</t>
  </si>
  <si>
    <t>CVE-B227</t>
  </si>
  <si>
    <t xml:space="preserve">2.2.4.10.5 </t>
  </si>
  <si>
    <t>Station de filtrage et d’amplificateur programmable</t>
  </si>
  <si>
    <t>ART</t>
  </si>
  <si>
    <t>CVE-B228</t>
  </si>
  <si>
    <t xml:space="preserve">2.2.4.10.6 </t>
  </si>
  <si>
    <t>Trans modulateur</t>
  </si>
  <si>
    <t>ART</t>
  </si>
  <si>
    <t>CVE-B229</t>
  </si>
  <si>
    <t xml:space="preserve">2.2.4.10.7 </t>
  </si>
  <si>
    <t>Encodeur modulateur DVB-T</t>
  </si>
  <si>
    <t>ART</t>
  </si>
  <si>
    <t>CVE-B230</t>
  </si>
  <si>
    <t xml:space="preserve">2.2.4.10.8 </t>
  </si>
  <si>
    <t>Câbles Badum</t>
  </si>
  <si>
    <t>u</t>
  </si>
  <si>
    <t>ART</t>
  </si>
  <si>
    <t>CVE-B237</t>
  </si>
  <si>
    <t xml:space="preserve">2.2.4.10.9 </t>
  </si>
  <si>
    <t>Clés antennes hertziennes/UHF</t>
  </si>
  <si>
    <t>u</t>
  </si>
  <si>
    <t>ART</t>
  </si>
  <si>
    <t>CVE-B231</t>
  </si>
  <si>
    <t>2.2.5</t>
  </si>
  <si>
    <t>Sureté Active</t>
  </si>
  <si>
    <t>CH5</t>
  </si>
  <si>
    <t>2.2.5.2</t>
  </si>
  <si>
    <t>Alarmes de sûreté</t>
  </si>
  <si>
    <t>CH6</t>
  </si>
  <si>
    <t>2.2.5.2.2</t>
  </si>
  <si>
    <t>Prescriptions techniques</t>
  </si>
  <si>
    <t>CH6</t>
  </si>
  <si>
    <t xml:space="preserve">2.2.5.2.2.1 </t>
  </si>
  <si>
    <t>logiciel de gestion des alarmes</t>
  </si>
  <si>
    <t>u</t>
  </si>
  <si>
    <t>ART</t>
  </si>
  <si>
    <t>000-A954</t>
  </si>
  <si>
    <t xml:space="preserve">2.2.5.2.2.2 </t>
  </si>
  <si>
    <t>Module d'extension - Centrale Intrusion</t>
  </si>
  <si>
    <t>U</t>
  </si>
  <si>
    <t>ART</t>
  </si>
  <si>
    <t>000-E303</t>
  </si>
  <si>
    <t xml:space="preserve">2.2.5.2.2.3 </t>
  </si>
  <si>
    <t>Centrale Intrusion</t>
  </si>
  <si>
    <t>u</t>
  </si>
  <si>
    <t>ART</t>
  </si>
  <si>
    <t>000-E302</t>
  </si>
  <si>
    <t xml:space="preserve">2.2.5.2.2.4 </t>
  </si>
  <si>
    <t>Détecteur d'ouverture</t>
  </si>
  <si>
    <t>u</t>
  </si>
  <si>
    <t>ART</t>
  </si>
  <si>
    <t>000-B576</t>
  </si>
  <si>
    <t xml:space="preserve">2.2.5.2.2.5 </t>
  </si>
  <si>
    <t>Fourniture, pose et raccordement de pédale anti-agression</t>
  </si>
  <si>
    <t>u</t>
  </si>
  <si>
    <t>ART</t>
  </si>
  <si>
    <t>000-B578</t>
  </si>
  <si>
    <t xml:space="preserve">2.2.5.2.2.6 </t>
  </si>
  <si>
    <t>Fourniture, pose et raccordement de coup de poing d'alarme</t>
  </si>
  <si>
    <t>u</t>
  </si>
  <si>
    <t>ART</t>
  </si>
  <si>
    <t>000-B579</t>
  </si>
  <si>
    <t xml:space="preserve">2.2.5.2.2.7 </t>
  </si>
  <si>
    <t>Le câblage</t>
  </si>
  <si>
    <t>ml</t>
  </si>
  <si>
    <t>ART</t>
  </si>
  <si>
    <t>000-B029</t>
  </si>
  <si>
    <t>2.2.5.2.3</t>
  </si>
  <si>
    <t>Postes d’exploitation</t>
  </si>
  <si>
    <t>CH6</t>
  </si>
  <si>
    <t>2.2.5.2.3.1</t>
  </si>
  <si>
    <t>Descriptif du matériel</t>
  </si>
  <si>
    <t>CH6</t>
  </si>
  <si>
    <t>Extension KVM - Alten CE820</t>
  </si>
  <si>
    <t>u</t>
  </si>
  <si>
    <t>ART</t>
  </si>
  <si>
    <t>000-B618</t>
  </si>
  <si>
    <t>Fourniture, pose, raccordement et paramétrage Serveurs applicatifs</t>
  </si>
  <si>
    <t>u</t>
  </si>
  <si>
    <t>ART</t>
  </si>
  <si>
    <t>000-A964</t>
  </si>
  <si>
    <t>Fourniture, pose, raccordement et paramétrage Serveurs NTP</t>
  </si>
  <si>
    <t>u</t>
  </si>
  <si>
    <t>ART</t>
  </si>
  <si>
    <t>000-F164</t>
  </si>
  <si>
    <t xml:space="preserve">2.2.5.2.3.1.1 </t>
  </si>
  <si>
    <t>Pc d’exploitation optiplex 9020</t>
  </si>
  <si>
    <t>u</t>
  </si>
  <si>
    <t>ART</t>
  </si>
  <si>
    <t>000-A966</t>
  </si>
  <si>
    <t xml:space="preserve">2.2.5.2.3.1.2 </t>
  </si>
  <si>
    <t>Ecrans 24’’ - NEC</t>
  </si>
  <si>
    <t>u</t>
  </si>
  <si>
    <t>ART</t>
  </si>
  <si>
    <t>000-A967</t>
  </si>
  <si>
    <t>2.2.5.3</t>
  </si>
  <si>
    <t>Interphonie</t>
  </si>
  <si>
    <t>CH6</t>
  </si>
  <si>
    <t>2.2.5.3.5</t>
  </si>
  <si>
    <t>Description du matériel</t>
  </si>
  <si>
    <t>CH6</t>
  </si>
  <si>
    <t xml:space="preserve">2.2.5.3.5.1 </t>
  </si>
  <si>
    <t>Le serveur de données</t>
  </si>
  <si>
    <t>u</t>
  </si>
  <si>
    <t>ART</t>
  </si>
  <si>
    <t>000-B571</t>
  </si>
  <si>
    <t xml:space="preserve">2.2.5.3.5.2 </t>
  </si>
  <si>
    <t>Logiciel d'enregistrement</t>
  </si>
  <si>
    <t>u</t>
  </si>
  <si>
    <t>ART</t>
  </si>
  <si>
    <t>000-B624</t>
  </si>
  <si>
    <t xml:space="preserve">2.2.5.3.5.3 </t>
  </si>
  <si>
    <t>Programmation serveur d'interphonie</t>
  </si>
  <si>
    <t>Ens</t>
  </si>
  <si>
    <t>ART</t>
  </si>
  <si>
    <t>000-B623</t>
  </si>
  <si>
    <t xml:space="preserve">2.2.5.3.5.4 </t>
  </si>
  <si>
    <t>Poste interphonie de cellule pour bureau surveillant</t>
  </si>
  <si>
    <t>u</t>
  </si>
  <si>
    <t>ART</t>
  </si>
  <si>
    <t>000-B626</t>
  </si>
  <si>
    <t xml:space="preserve">2.2.5.3.5.5 </t>
  </si>
  <si>
    <t>Platine de cellule</t>
  </si>
  <si>
    <t>u</t>
  </si>
  <si>
    <t>ART</t>
  </si>
  <si>
    <t>000-B621</t>
  </si>
  <si>
    <t xml:space="preserve">2.2.5.3.5.6 </t>
  </si>
  <si>
    <t>Cellules PMR</t>
  </si>
  <si>
    <t>u</t>
  </si>
  <si>
    <t>ART</t>
  </si>
  <si>
    <t>CVE-B249</t>
  </si>
  <si>
    <t xml:space="preserve">2.2.5.3.5.7 </t>
  </si>
  <si>
    <t>Reprise des interphones existants de la zone QI/QD</t>
  </si>
  <si>
    <t>ens</t>
  </si>
  <si>
    <t>ART</t>
  </si>
  <si>
    <t>CVE-B336</t>
  </si>
  <si>
    <t xml:space="preserve">2.2.5.3.5.8 </t>
  </si>
  <si>
    <t>Cellules adaptées</t>
  </si>
  <si>
    <t>u</t>
  </si>
  <si>
    <t>ART</t>
  </si>
  <si>
    <t>CVE-B250</t>
  </si>
  <si>
    <t xml:space="preserve">2.2.5.3.5.9 </t>
  </si>
  <si>
    <t>Fourniture et pose de voyant hublot</t>
  </si>
  <si>
    <t>u</t>
  </si>
  <si>
    <t>ART</t>
  </si>
  <si>
    <t>CVE-B251</t>
  </si>
  <si>
    <t xml:space="preserve">2.2.5.3.5.10 </t>
  </si>
  <si>
    <t>Câbles 4 paires torsadées de catégorie 6a</t>
  </si>
  <si>
    <t>ml</t>
  </si>
  <si>
    <t>ART</t>
  </si>
  <si>
    <t>CVE-A985</t>
  </si>
  <si>
    <t xml:space="preserve">2.2.5.3.5.11 </t>
  </si>
  <si>
    <t>Fourniture et pose d'un PC de gestion des historiques</t>
  </si>
  <si>
    <t>u</t>
  </si>
  <si>
    <t>ART</t>
  </si>
  <si>
    <t>CVE-B248</t>
  </si>
  <si>
    <t xml:space="preserve">2.2.5.3.5.12 </t>
  </si>
  <si>
    <t>Fourniture et pose Ecrans 24’’</t>
  </si>
  <si>
    <t>u</t>
  </si>
  <si>
    <t>ART</t>
  </si>
  <si>
    <t>CVE-B247</t>
  </si>
  <si>
    <t xml:space="preserve">2.2.5.3.5.13 </t>
  </si>
  <si>
    <t>Fourniture et pose de Switches sous répartiteur (y compris bandeaux de brassage)</t>
  </si>
  <si>
    <t>u</t>
  </si>
  <si>
    <t>ART</t>
  </si>
  <si>
    <t>CVE-A984</t>
  </si>
  <si>
    <t>2.2.6</t>
  </si>
  <si>
    <t>Installation incendie</t>
  </si>
  <si>
    <t>CH5</t>
  </si>
  <si>
    <t xml:space="preserve">2.2.6.1 </t>
  </si>
  <si>
    <t>Fourniture et pose de détecteur optique de fumée</t>
  </si>
  <si>
    <t>ART</t>
  </si>
  <si>
    <t>000-C856</t>
  </si>
  <si>
    <t xml:space="preserve">2.2.6.2 </t>
  </si>
  <si>
    <t>Déplacement détecteur</t>
  </si>
  <si>
    <t>ens</t>
  </si>
  <si>
    <t>ART</t>
  </si>
  <si>
    <t>CVE-B210</t>
  </si>
  <si>
    <t xml:space="preserve">2.2.6.3 </t>
  </si>
  <si>
    <t>Câble 1 paire 9/10 SYS 1 C2 rouge</t>
  </si>
  <si>
    <t>ml</t>
  </si>
  <si>
    <t>ART</t>
  </si>
  <si>
    <t>M-C&amp;C-4</t>
  </si>
  <si>
    <t xml:space="preserve">2.2.6.4 </t>
  </si>
  <si>
    <t>Paramétrage et mise en service de l’installation</t>
  </si>
  <si>
    <t>ens</t>
  </si>
  <si>
    <t>ART</t>
  </si>
  <si>
    <t>000-D650</t>
  </si>
  <si>
    <t>3</t>
  </si>
  <si>
    <t>COURANTS FORTS</t>
  </si>
  <si>
    <t>CH3</t>
  </si>
  <si>
    <t>3.2.9</t>
  </si>
  <si>
    <t>3.2.9.1</t>
  </si>
  <si>
    <t>Éclairage</t>
  </si>
  <si>
    <t>3.2.9.2</t>
  </si>
  <si>
    <t>3.2.9.3</t>
  </si>
  <si>
    <t>4</t>
  </si>
  <si>
    <t>TRAVAUX INDUITS</t>
  </si>
  <si>
    <t>CH3</t>
  </si>
  <si>
    <t>4.2</t>
  </si>
  <si>
    <t>VRD</t>
  </si>
  <si>
    <t>CH4</t>
  </si>
  <si>
    <t xml:space="preserve">4.2.2 </t>
  </si>
  <si>
    <t>Tranchées</t>
  </si>
  <si>
    <t>ml</t>
  </si>
  <si>
    <t>ART</t>
  </si>
  <si>
    <t>000-G769</t>
  </si>
  <si>
    <t xml:space="preserve">4.2.8 </t>
  </si>
  <si>
    <t>Fourreaux</t>
  </si>
  <si>
    <t>ml</t>
  </si>
  <si>
    <t>ART</t>
  </si>
  <si>
    <t>000-C890</t>
  </si>
  <si>
    <t xml:space="preserve">4.2.9 </t>
  </si>
  <si>
    <t>Chambres de tirage</t>
  </si>
  <si>
    <t>u</t>
  </si>
  <si>
    <t>ART</t>
  </si>
  <si>
    <t>000-C892</t>
  </si>
  <si>
    <t>4.3</t>
  </si>
  <si>
    <t>Création locaux techniques</t>
  </si>
  <si>
    <t>CH4</t>
  </si>
  <si>
    <t xml:space="preserve">4.3.2 </t>
  </si>
  <si>
    <t>Cloisons en plaques de plâtre</t>
  </si>
  <si>
    <t>m²</t>
  </si>
  <si>
    <t>ART</t>
  </si>
  <si>
    <t>000-C006</t>
  </si>
  <si>
    <t xml:space="preserve">4.3.3 </t>
  </si>
  <si>
    <t>Baie vitrée fixe</t>
  </si>
  <si>
    <t>u</t>
  </si>
  <si>
    <t>ART</t>
  </si>
  <si>
    <t>000-D342</t>
  </si>
  <si>
    <t xml:space="preserve">4.3.4 </t>
  </si>
  <si>
    <t>Dépose portes existantes</t>
  </si>
  <si>
    <t>U</t>
  </si>
  <si>
    <t>ART</t>
  </si>
  <si>
    <t>CVE-B211</t>
  </si>
  <si>
    <t xml:space="preserve">4.3.5 </t>
  </si>
  <si>
    <t>Condamnation des fenêtres LTB</t>
  </si>
  <si>
    <t>u</t>
  </si>
  <si>
    <t>ART</t>
  </si>
  <si>
    <t>CVE-C598</t>
  </si>
  <si>
    <t xml:space="preserve">4.3.6 </t>
  </si>
  <si>
    <t>Fourniture et pose de bloc-porte bois un vantail coupe-feu 1h</t>
  </si>
  <si>
    <t>u</t>
  </si>
  <si>
    <t>ART</t>
  </si>
  <si>
    <t>000-B180</t>
  </si>
  <si>
    <t xml:space="preserve">4.3.7 </t>
  </si>
  <si>
    <t>Fourniture et pose de bloc-porte bois un vantail</t>
  </si>
  <si>
    <t>u</t>
  </si>
  <si>
    <t>ART</t>
  </si>
  <si>
    <t>000-D847</t>
  </si>
  <si>
    <t xml:space="preserve">4.3.8 </t>
  </si>
  <si>
    <t>Fourniture et pose de digicode</t>
  </si>
  <si>
    <t>u</t>
  </si>
  <si>
    <t>ART</t>
  </si>
  <si>
    <t>CVE-B241</t>
  </si>
  <si>
    <t xml:space="preserve">4.3.9 </t>
  </si>
  <si>
    <t>Serrure électronique à béquille contrôlée</t>
  </si>
  <si>
    <t>u</t>
  </si>
  <si>
    <t>ART</t>
  </si>
  <si>
    <t>000-C804</t>
  </si>
  <si>
    <t>4.3.10</t>
  </si>
  <si>
    <t>Peinture</t>
  </si>
  <si>
    <t>CH5</t>
  </si>
  <si>
    <t xml:space="preserve">4.3.10.1 </t>
  </si>
  <si>
    <t>Mise en peinture plafond</t>
  </si>
  <si>
    <t>m²</t>
  </si>
  <si>
    <t>ART</t>
  </si>
  <si>
    <t>000-D557</t>
  </si>
  <si>
    <t xml:space="preserve">4.3.10.2 </t>
  </si>
  <si>
    <t>Mise en peinture des sols</t>
  </si>
  <si>
    <t>m²</t>
  </si>
  <si>
    <t>ART</t>
  </si>
  <si>
    <t>000-D750</t>
  </si>
  <si>
    <t xml:space="preserve">4.3.10.3 </t>
  </si>
  <si>
    <t>Mise en peinture des murs (finiton couloir)</t>
  </si>
  <si>
    <t>ens</t>
  </si>
  <si>
    <t>ART</t>
  </si>
  <si>
    <t>000-D556</t>
  </si>
  <si>
    <t xml:space="preserve">4.3.10.4 </t>
  </si>
  <si>
    <t>Mise en peinture des murs suite intervention dans les locaux</t>
  </si>
  <si>
    <t>ens</t>
  </si>
  <si>
    <t>ART</t>
  </si>
  <si>
    <t>CVE-B245</t>
  </si>
  <si>
    <t>4.3.11</t>
  </si>
  <si>
    <t>CVC</t>
  </si>
  <si>
    <t>CH5</t>
  </si>
  <si>
    <t xml:space="preserve">4.3.11.2 </t>
  </si>
  <si>
    <t>Unité intérieure</t>
  </si>
  <si>
    <t>u</t>
  </si>
  <si>
    <t>ART</t>
  </si>
  <si>
    <t>MBR-A064</t>
  </si>
  <si>
    <t xml:space="preserve">4.3.11.3 </t>
  </si>
  <si>
    <t>Unité extérieure</t>
  </si>
  <si>
    <t>u</t>
  </si>
  <si>
    <t>ART</t>
  </si>
  <si>
    <t>MBR-A065</t>
  </si>
  <si>
    <t xml:space="preserve">4.3.11.4 </t>
  </si>
  <si>
    <t>Raccordements frigorifiques</t>
  </si>
  <si>
    <t>ens</t>
  </si>
  <si>
    <t>ART</t>
  </si>
  <si>
    <t>MBR-A029</t>
  </si>
  <si>
    <t xml:space="preserve">4.3.11.5 </t>
  </si>
  <si>
    <t>Raccordements électriques</t>
  </si>
  <si>
    <t>ens</t>
  </si>
  <si>
    <t>ART</t>
  </si>
  <si>
    <t>MBR-A030</t>
  </si>
  <si>
    <t xml:space="preserve">4.3.11.6 </t>
  </si>
  <si>
    <t>Extracteur pour local TGBT et transfo</t>
  </si>
  <si>
    <t>u</t>
  </si>
  <si>
    <t>ART</t>
  </si>
  <si>
    <t>CVE-B337</t>
  </si>
  <si>
    <t xml:space="preserve">4.3.11.7 </t>
  </si>
  <si>
    <t>Télécommandes</t>
  </si>
  <si>
    <t>u</t>
  </si>
  <si>
    <t>ART</t>
  </si>
  <si>
    <t>MBR-A037</t>
  </si>
  <si>
    <t>Montant HT du Lot N°01 CFO et CFA</t>
  </si>
  <si>
    <t>TOTHT</t>
  </si>
  <si>
    <t>TVA</t>
  </si>
  <si>
    <t>Montant TTC</t>
  </si>
  <si>
    <t>TOTTTC</t>
  </si>
  <si>
    <t>3.2.</t>
  </si>
  <si>
    <t>ALIMENTATION GENERALE</t>
  </si>
  <si>
    <t>Arrivée HTA</t>
  </si>
  <si>
    <t>PM</t>
  </si>
  <si>
    <t>Poste de livraison HTA et poste de transformation</t>
  </si>
  <si>
    <t>ENS</t>
  </si>
  <si>
    <t>3.2.3.</t>
  </si>
  <si>
    <t>Transformateurs HT/BT</t>
  </si>
  <si>
    <t>AGBT</t>
  </si>
  <si>
    <t>BATTERIE DE COMPENSATION</t>
  </si>
  <si>
    <t>TGBT</t>
  </si>
  <si>
    <t>TGBT HEBERGEMENT</t>
  </si>
  <si>
    <t>TGBT HORS HEBERGEMENT</t>
  </si>
  <si>
    <t>TGBT HQE &amp; Onduleur &amp; By pass</t>
  </si>
  <si>
    <t xml:space="preserve">TG GE </t>
  </si>
  <si>
    <t>COUPURE D'URGENCE (Y compris câblage - télécommande et Boitier CdePoingt AU avec voyants)</t>
  </si>
  <si>
    <t>Câblage divisionnaire (issue des TGBT) - en câble R02V - C2</t>
  </si>
  <si>
    <t>-        TD PEP et locaux du personnel ;</t>
  </si>
  <si>
    <t>-        TD Sous-sol détention à créer ;</t>
  </si>
  <si>
    <t>-        TD buanderie ;</t>
  </si>
  <si>
    <t>-        TD commande de l’éclairage extérieur ;</t>
  </si>
  <si>
    <t xml:space="preserve">-        TD cuisine </t>
  </si>
  <si>
    <t>-        TD circulation cuisine dédié au QSL</t>
  </si>
  <si>
    <t>-        TD atelier de formation</t>
  </si>
  <si>
    <t>-        Coffret de Zone Atelier de formation</t>
  </si>
  <si>
    <t xml:space="preserve"> - TD d'étage RDC H</t>
  </si>
  <si>
    <t xml:space="preserve"> - TD d'étage RDC F</t>
  </si>
  <si>
    <t xml:space="preserve"> - TD d'étage R+1 H</t>
  </si>
  <si>
    <t xml:space="preserve"> - TD d'étage R+1 F</t>
  </si>
  <si>
    <t xml:space="preserve"> - TD d'étage R+2 H</t>
  </si>
  <si>
    <t xml:space="preserve"> - TD d'étage R+2 F</t>
  </si>
  <si>
    <t>DISTRIBUTION GENERALE</t>
  </si>
  <si>
    <t>Armoires et coffrets conservés</t>
  </si>
  <si>
    <t>-        TD  3 zone QI/QD</t>
  </si>
  <si>
    <t>-        TD 2 bureau surveillant cours</t>
  </si>
  <si>
    <t>-        TD 1 bureau surveillant gymnase</t>
  </si>
  <si>
    <t>-        TD PCS Existant</t>
  </si>
  <si>
    <t>Armoires et coffrets remplacés ou créées</t>
  </si>
  <si>
    <t>-        TD PCS Extension </t>
  </si>
  <si>
    <t>-        Coffrets de Zone Atelier de formation</t>
  </si>
  <si>
    <t>Armoires et coffrets à supprimer</t>
  </si>
  <si>
    <t>-        TD parloirs QF ;</t>
  </si>
  <si>
    <t>-        TD greffe ;</t>
  </si>
  <si>
    <t>-        TD ateliers formation.</t>
  </si>
  <si>
    <t>Coffrets des cellules</t>
  </si>
  <si>
    <t>-        TD cellules femmes ;</t>
  </si>
  <si>
    <t>-        TD cellules hommes.</t>
  </si>
  <si>
    <t>Chemins de câbles</t>
  </si>
  <si>
    <t>Câblage &amp; alimentations électriques (en CCA 1 - C1 par défaut)</t>
  </si>
  <si>
    <t>Eclairage</t>
  </si>
  <si>
    <t>Eclairage de sécurité</t>
  </si>
  <si>
    <t>PC</t>
  </si>
  <si>
    <t>Alimentations coffret de zones  (en R02V - C2)</t>
  </si>
  <si>
    <t>Alimentations spcécialisé (en CCA1 - C1)</t>
  </si>
  <si>
    <t>Alimentations petites forces (forfait linéaire en R02V- C2)</t>
  </si>
  <si>
    <t>EQUIPEMENTS</t>
  </si>
  <si>
    <t>Éclairage de sécurité</t>
  </si>
  <si>
    <t>Appareillages</t>
  </si>
  <si>
    <t>3.2.4</t>
  </si>
  <si>
    <t>3.2.5</t>
  </si>
  <si>
    <t>3.2.6</t>
  </si>
  <si>
    <t>3.2.7</t>
  </si>
  <si>
    <t>3.2.7.3</t>
  </si>
  <si>
    <t>3.2.7.4</t>
  </si>
  <si>
    <t>3.2.7.5</t>
  </si>
  <si>
    <t>3.2.7.6</t>
  </si>
  <si>
    <t>3.3.7.7</t>
  </si>
  <si>
    <t>3.2.8</t>
  </si>
  <si>
    <t>PA 223 MOSAIC</t>
  </si>
  <si>
    <t>PA 222 MOSAIC</t>
  </si>
  <si>
    <t>PA 101 ROC</t>
  </si>
  <si>
    <t>PA 101 MOSAIC</t>
  </si>
  <si>
    <t>PA 001 MOSAIC</t>
  </si>
  <si>
    <t>PA 001 PLEXO</t>
  </si>
  <si>
    <t>DPM
360</t>
  </si>
  <si>
    <t>DPM
270</t>
  </si>
  <si>
    <t>INTER  ROC</t>
  </si>
  <si>
    <t>INTER  MOSAIC</t>
  </si>
  <si>
    <t>INTER  PLEXO</t>
  </si>
  <si>
    <t>PC ROC</t>
  </si>
  <si>
    <t>PC PLEXO</t>
  </si>
  <si>
    <t>PC MOSAIC</t>
  </si>
  <si>
    <t>BAES EV</t>
  </si>
  <si>
    <t>BAES A</t>
  </si>
  <si>
    <t>Grille EV/A</t>
  </si>
  <si>
    <t>BAPI</t>
  </si>
  <si>
    <t>Luminaire Type 1</t>
  </si>
  <si>
    <t>Luminaire Type 2</t>
  </si>
  <si>
    <t>Luminaire Type 3</t>
  </si>
  <si>
    <t>Luminaire Type 4</t>
  </si>
  <si>
    <t>Luminaire Type 5</t>
  </si>
  <si>
    <t>Luminaire Type 6</t>
  </si>
  <si>
    <t>Luminaire Type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</si>
</sst>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1"/>
      <color rgb="FF000000"/>
      <name val="Arial"/>
      <family val="1"/>
    </font>
    <font>
      <sz val="10"/>
      <color rgb="FF000000"/>
      <name val="Arial"/>
      <family val="1"/>
    </font>
    <font>
      <sz val="11"/>
      <color rgb="FF5B5B5B"/>
      <name val="Arial"/>
      <family val="1"/>
    </font>
    <font>
      <sz val="10"/>
      <color rgb="FF000000"/>
      <name val="Arial Rounded MT Bold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2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1"/>
    </xf>
    <xf numFmtId="0" fontId="15" fillId="0" borderId="0" applyFill="0">
      <alignment horizontal="left" vertical="top" wrapText="1" indent="1"/>
    </xf>
    <xf numFmtId="0" fontId="16" fillId="0" borderId="0" applyFill="0">
      <alignment horizontal="left" vertical="top" wrapText="1" indent="1"/>
    </xf>
    <xf numFmtId="0" fontId="17" fillId="0" borderId="0" applyFill="0">
      <alignment horizontal="left" vertical="top" wrapText="1"/>
    </xf>
  </cellStyleXfs>
  <cellXfs count="56">
    <xf numFmtId="0" fontId="0" fillId="0" borderId="0" xfId="0"/>
    <xf numFmtId="0" fontId="18" fillId="0" borderId="0" xfId="0" applyFont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8" fillId="0" borderId="5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11" xfId="0" applyFont="1" applyBorder="1" applyAlignment="1">
      <alignment horizontal="left" vertical="top" wrapText="1"/>
    </xf>
    <xf numFmtId="164" fontId="0" fillId="0" borderId="9" xfId="0" applyNumberFormat="1" applyBorder="1" applyAlignment="1">
      <alignment horizontal="righ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164" fontId="0" fillId="0" borderId="6" xfId="0" applyNumberFormat="1" applyBorder="1" applyAlignment="1">
      <alignment horizontal="right" vertical="top" wrapText="1"/>
    </xf>
    <xf numFmtId="164" fontId="0" fillId="0" borderId="7" xfId="0" applyNumberForma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164" fontId="18" fillId="0" borderId="2" xfId="0" applyNumberFormat="1" applyFont="1" applyBorder="1" applyAlignment="1">
      <alignment horizontal="right" vertical="top" wrapText="1"/>
    </xf>
    <xf numFmtId="164" fontId="18" fillId="0" borderId="3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29" xfId="0" applyBorder="1" applyAlignment="1">
      <alignment horizontal="center" vertical="top" wrapText="1"/>
    </xf>
    <xf numFmtId="0" fontId="18" fillId="0" borderId="30" xfId="0" applyFont="1" applyBorder="1" applyAlignment="1">
      <alignment horizontal="center" vertical="top" wrapText="1"/>
    </xf>
    <xf numFmtId="0" fontId="18" fillId="0" borderId="30" xfId="0" applyFont="1" applyBorder="1" applyAlignment="1">
      <alignment horizontal="left" vertical="top" wrapText="1"/>
    </xf>
    <xf numFmtId="0" fontId="18" fillId="0" borderId="30" xfId="0" applyFont="1" applyBorder="1" applyAlignment="1">
      <alignment horizontal="right" vertical="top" wrapText="1"/>
    </xf>
    <xf numFmtId="0" fontId="0" fillId="0" borderId="24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2" fillId="0" borderId="24" xfId="10" applyBorder="1">
      <alignment horizontal="left" vertical="top" wrapText="1"/>
    </xf>
    <xf numFmtId="0" fontId="2" fillId="0" borderId="25" xfId="10" applyBorder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6" fillId="0" borderId="22" xfId="14" applyBorder="1">
      <alignment horizontal="left" vertical="top" wrapText="1"/>
    </xf>
    <xf numFmtId="0" fontId="6" fillId="0" borderId="23" xfId="14" applyBorder="1">
      <alignment horizontal="left" vertical="top" wrapText="1"/>
    </xf>
    <xf numFmtId="0" fontId="10" fillId="0" borderId="20" xfId="27" applyBorder="1">
      <alignment horizontal="left" vertical="top" wrapText="1"/>
    </xf>
    <xf numFmtId="0" fontId="10" fillId="0" borderId="18" xfId="27" applyBorder="1">
      <alignment horizontal="left" vertical="top" wrapText="1"/>
    </xf>
    <xf numFmtId="0" fontId="0" fillId="0" borderId="19" xfId="0" applyBorder="1" applyAlignment="1" applyProtection="1">
      <alignment horizontal="center" vertical="top"/>
      <protection locked="0"/>
    </xf>
    <xf numFmtId="164" fontId="0" fillId="0" borderId="19" xfId="0" applyNumberFormat="1" applyBorder="1" applyAlignment="1" applyProtection="1">
      <alignment horizontal="center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  <xf numFmtId="164" fontId="0" fillId="0" borderId="21" xfId="0" applyNumberFormat="1" applyBorder="1" applyAlignment="1" applyProtection="1">
      <alignment horizontal="right" vertical="top" wrapText="1"/>
      <protection locked="0"/>
    </xf>
    <xf numFmtId="0" fontId="10" fillId="0" borderId="14" xfId="27" applyBorder="1">
      <alignment horizontal="left" vertical="top" wrapText="1"/>
    </xf>
    <xf numFmtId="0" fontId="10" fillId="0" borderId="26" xfId="27" applyBorder="1">
      <alignment horizontal="left" vertical="top" wrapText="1"/>
    </xf>
    <xf numFmtId="0" fontId="9" fillId="0" borderId="20" xfId="18" applyBorder="1">
      <alignment horizontal="left" vertical="top" wrapText="1"/>
    </xf>
    <xf numFmtId="0" fontId="9" fillId="0" borderId="18" xfId="18" applyBorder="1">
      <alignment horizontal="left" vertical="top" wrapText="1"/>
    </xf>
    <xf numFmtId="0" fontId="6" fillId="0" borderId="20" xfId="22" applyBorder="1">
      <alignment horizontal="left" vertical="top" wrapText="1"/>
    </xf>
    <xf numFmtId="0" fontId="6" fillId="0" borderId="18" xfId="22" applyBorder="1">
      <alignment horizontal="left" vertical="top" wrapText="1"/>
    </xf>
    <xf numFmtId="165" fontId="0" fillId="0" borderId="19" xfId="0" applyNumberFormat="1" applyBorder="1" applyAlignment="1" applyProtection="1">
      <alignment horizontal="center" vertical="top" wrapText="1"/>
      <protection locked="0"/>
    </xf>
    <xf numFmtId="0" fontId="6" fillId="0" borderId="20" xfId="14" applyBorder="1">
      <alignment horizontal="left" vertical="top" wrapText="1"/>
    </xf>
    <xf numFmtId="0" fontId="6" fillId="0" borderId="18" xfId="14" applyBorder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19" fillId="2" borderId="0" xfId="0" applyNumberFormat="1" applyFont="1" applyFill="1" applyAlignment="1">
      <alignment horizontal="left" vertical="top" wrapText="1"/>
    </xf>
    <xf numFmtId="0" fontId="20" fillId="0" borderId="0" xfId="0" applyFont="1" applyFill="1"/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5041F-5A89-4BB3-9508-E9ADC0D8C216}">
  <dimension ref="A1:F15"/>
  <sheetViews>
    <sheetView showGridLines="0" workbookViewId="0">
      <selection activeCell="B1" sqref="B1"/>
    </sheetView>
  </sheetViews>
  <sheetFormatPr baseColWidth="10" defaultColWidth="10.6640625" defaultRowHeight="14.4" x14ac:dyDescent="0.3"/>
  <cols>
    <col min="1" max="1" width="10.6640625" customWidth="1"/>
    <col min="2" max="2" width="50.6640625" customWidth="1"/>
    <col min="3" max="3" width="15.6640625" customWidth="1"/>
    <col min="4" max="4" width="6.6640625" customWidth="1"/>
    <col min="5" max="5" width="17.6640625" customWidth="1"/>
    <col min="6" max="6" width="16.6640625" customWidth="1"/>
    <col min="7" max="8" width="10.6640625" customWidth="1"/>
  </cols>
  <sheetData>
    <row r="1" spans="1:6" x14ac:dyDescent="0.3">
      <c r="B1" s="1" t="s">
        <v>0</v>
      </c>
    </row>
    <row r="2" spans="1:6" x14ac:dyDescent="0.3">
      <c r="B2" s="1" t="s">
        <v>1</v>
      </c>
    </row>
    <row r="3" spans="1:6" x14ac:dyDescent="0.3">
      <c r="B3" s="1" t="s">
        <v>2</v>
      </c>
    </row>
    <row r="5" spans="1:6" x14ac:dyDescent="0.3">
      <c r="B5" s="1" t="s">
        <v>3</v>
      </c>
    </row>
    <row r="6" spans="1:6" x14ac:dyDescent="0.3">
      <c r="B6" s="1" t="s">
        <v>4</v>
      </c>
    </row>
    <row r="7" spans="1:6" x14ac:dyDescent="0.3">
      <c r="B7" s="1" t="s">
        <v>5</v>
      </c>
    </row>
    <row r="8" spans="1:6" x14ac:dyDescent="0.3">
      <c r="B8" s="1" t="s">
        <v>6</v>
      </c>
    </row>
    <row r="9" spans="1:6" x14ac:dyDescent="0.3">
      <c r="B9" s="1" t="s">
        <v>7</v>
      </c>
    </row>
    <row r="10" spans="1:6" x14ac:dyDescent="0.3">
      <c r="B10" s="2"/>
      <c r="C10" s="2"/>
      <c r="D10" s="2"/>
      <c r="E10" s="2"/>
      <c r="F10" s="2"/>
    </row>
    <row r="11" spans="1:6" x14ac:dyDescent="0.3">
      <c r="A11" s="3"/>
      <c r="B11" s="4" t="s">
        <v>8</v>
      </c>
      <c r="C11" s="5" t="s">
        <v>9</v>
      </c>
      <c r="D11" s="5" t="s">
        <v>10</v>
      </c>
      <c r="E11" s="5" t="s">
        <v>11</v>
      </c>
      <c r="F11" s="6" t="s">
        <v>12</v>
      </c>
    </row>
    <row r="12" spans="1:6" x14ac:dyDescent="0.3">
      <c r="A12" s="3"/>
      <c r="B12" s="7" t="s">
        <v>13</v>
      </c>
      <c r="C12" s="8">
        <f>'Lot N°01 CFO et CFA'!G205</f>
        <v>0</v>
      </c>
      <c r="D12" s="8">
        <v>20</v>
      </c>
      <c r="E12" s="8">
        <f>(C12*D12)/100</f>
        <v>0</v>
      </c>
      <c r="F12" s="9">
        <f>C12+E12</f>
        <v>0</v>
      </c>
    </row>
    <row r="13" spans="1:6" x14ac:dyDescent="0.3">
      <c r="A13" s="3"/>
      <c r="B13" s="10"/>
      <c r="C13" s="11"/>
      <c r="D13" s="11"/>
      <c r="E13" s="11"/>
      <c r="F13" s="12"/>
    </row>
    <row r="14" spans="1:6" x14ac:dyDescent="0.3">
      <c r="A14" s="3"/>
      <c r="B14" s="13"/>
      <c r="C14" s="14">
        <f>SUBTOTAL(109,C12:C13)</f>
        <v>0</v>
      </c>
      <c r="D14" s="14"/>
      <c r="E14" s="14">
        <f>SUBTOTAL(109,E12:E13)</f>
        <v>0</v>
      </c>
      <c r="F14" s="15">
        <f>SUBTOTAL(109,F12:F13)</f>
        <v>0</v>
      </c>
    </row>
    <row r="15" spans="1:6" x14ac:dyDescent="0.3">
      <c r="B15" s="16"/>
      <c r="C15" s="16"/>
      <c r="D15" s="16"/>
      <c r="E15" s="16"/>
      <c r="F15" s="16"/>
    </row>
  </sheetData>
  <pageMargins left="0" right="0" top="0" bottom="0" header="0.76" footer="0.7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F6C0C-3B24-48E6-9F29-B9DA338A1318}">
  <sheetPr>
    <pageSetUpPr fitToPage="1"/>
  </sheetPr>
  <dimension ref="A1:ZZ209"/>
  <sheetViews>
    <sheetView showGridLines="0" tabSelected="1" workbookViewId="0">
      <pane xSplit="2" ySplit="1" topLeftCell="C56" activePane="bottomRight" state="frozen"/>
      <selection pane="topRight" activeCell="C1" sqref="C1"/>
      <selection pane="bottomLeft" activeCell="A2" sqref="A2"/>
      <selection pane="bottomRight" activeCell="E60" sqref="E60"/>
    </sheetView>
  </sheetViews>
  <sheetFormatPr baseColWidth="10" defaultColWidth="10.6640625" defaultRowHeight="14.4" x14ac:dyDescent="0.3"/>
  <cols>
    <col min="1" max="1" width="9.6640625" customWidth="1"/>
    <col min="2" max="2" width="46.6640625" customWidth="1"/>
    <col min="3" max="3" width="4.6640625" customWidth="1"/>
    <col min="4" max="6" width="10.6640625" customWidth="1"/>
    <col min="7" max="7" width="12.6640625" customWidth="1"/>
    <col min="8" max="8" width="10.6640625" customWidth="1"/>
    <col min="701" max="703" width="10.6640625" customWidth="1"/>
  </cols>
  <sheetData>
    <row r="1" spans="1:702" x14ac:dyDescent="0.3">
      <c r="A1" s="17"/>
      <c r="B1" s="18"/>
      <c r="C1" s="19" t="s">
        <v>14</v>
      </c>
      <c r="D1" s="19" t="s">
        <v>15</v>
      </c>
      <c r="E1" s="20" t="s">
        <v>16</v>
      </c>
      <c r="F1" s="19" t="s">
        <v>17</v>
      </c>
      <c r="G1" s="21" t="s">
        <v>18</v>
      </c>
    </row>
    <row r="2" spans="1:702" x14ac:dyDescent="0.3">
      <c r="A2" s="22"/>
      <c r="B2" s="23"/>
      <c r="C2" s="24"/>
      <c r="D2" s="24"/>
      <c r="E2" s="24"/>
      <c r="F2" s="24"/>
      <c r="G2" s="25"/>
    </row>
    <row r="3" spans="1:702" x14ac:dyDescent="0.3">
      <c r="A3" s="26" t="s">
        <v>19</v>
      </c>
      <c r="B3" s="27" t="s">
        <v>20</v>
      </c>
      <c r="C3" s="28"/>
      <c r="D3" s="28"/>
      <c r="E3" s="28"/>
      <c r="F3" s="28"/>
      <c r="G3" s="29"/>
      <c r="ZY3" t="s">
        <v>21</v>
      </c>
      <c r="ZZ3" s="30"/>
    </row>
    <row r="4" spans="1:702" x14ac:dyDescent="0.3">
      <c r="A4" s="31" t="s">
        <v>22</v>
      </c>
      <c r="B4" s="32" t="s">
        <v>23</v>
      </c>
      <c r="C4" s="28"/>
      <c r="D4" s="28"/>
      <c r="E4" s="28"/>
      <c r="F4" s="28"/>
      <c r="G4" s="29"/>
      <c r="ZY4" t="s">
        <v>24</v>
      </c>
      <c r="ZZ4" s="30"/>
    </row>
    <row r="5" spans="1:702" x14ac:dyDescent="0.3">
      <c r="A5" s="33" t="s">
        <v>25</v>
      </c>
      <c r="B5" s="34" t="s">
        <v>26</v>
      </c>
      <c r="C5" s="35" t="s">
        <v>27</v>
      </c>
      <c r="D5" s="36">
        <v>1</v>
      </c>
      <c r="E5" s="37"/>
      <c r="F5" s="36"/>
      <c r="G5" s="38">
        <f>ROUND(D5*F5,2)</f>
        <v>0</v>
      </c>
      <c r="ZY5" t="s">
        <v>28</v>
      </c>
      <c r="ZZ5" s="30" t="s">
        <v>29</v>
      </c>
    </row>
    <row r="6" spans="1:702" x14ac:dyDescent="0.3">
      <c r="A6" s="39" t="s">
        <v>30</v>
      </c>
      <c r="B6" s="40" t="s">
        <v>31</v>
      </c>
      <c r="C6" s="35" t="s">
        <v>32</v>
      </c>
      <c r="D6" s="36">
        <v>1</v>
      </c>
      <c r="E6" s="37"/>
      <c r="F6" s="36"/>
      <c r="G6" s="38">
        <f>ROUND(D6*F6,2)</f>
        <v>0</v>
      </c>
      <c r="ZY6" t="s">
        <v>33</v>
      </c>
      <c r="ZZ6" s="30" t="s">
        <v>34</v>
      </c>
    </row>
    <row r="7" spans="1:702" x14ac:dyDescent="0.3">
      <c r="A7" s="26" t="s">
        <v>35</v>
      </c>
      <c r="B7" s="27" t="s">
        <v>36</v>
      </c>
      <c r="C7" s="28"/>
      <c r="D7" s="28"/>
      <c r="E7" s="28"/>
      <c r="F7" s="28"/>
      <c r="G7" s="29"/>
      <c r="ZY7" t="s">
        <v>37</v>
      </c>
      <c r="ZZ7" s="30"/>
    </row>
    <row r="8" spans="1:702" x14ac:dyDescent="0.3">
      <c r="A8" s="31" t="s">
        <v>38</v>
      </c>
      <c r="B8" s="32" t="s">
        <v>39</v>
      </c>
      <c r="C8" s="28"/>
      <c r="D8" s="28"/>
      <c r="E8" s="28"/>
      <c r="F8" s="28"/>
      <c r="G8" s="29"/>
      <c r="ZY8" t="s">
        <v>40</v>
      </c>
      <c r="ZZ8" s="30"/>
    </row>
    <row r="9" spans="1:702" x14ac:dyDescent="0.3">
      <c r="A9" s="41" t="s">
        <v>41</v>
      </c>
      <c r="B9" s="42" t="s">
        <v>42</v>
      </c>
      <c r="C9" s="28"/>
      <c r="D9" s="28"/>
      <c r="E9" s="28"/>
      <c r="F9" s="28"/>
      <c r="G9" s="29"/>
      <c r="ZY9" t="s">
        <v>43</v>
      </c>
      <c r="ZZ9" s="30"/>
    </row>
    <row r="10" spans="1:702" x14ac:dyDescent="0.3">
      <c r="A10" s="33" t="s">
        <v>44</v>
      </c>
      <c r="B10" s="34" t="s">
        <v>45</v>
      </c>
      <c r="C10" s="35" t="s">
        <v>46</v>
      </c>
      <c r="D10" s="36">
        <v>1</v>
      </c>
      <c r="E10" s="37"/>
      <c r="F10" s="36"/>
      <c r="G10" s="38">
        <f>ROUND(D10*F10,2)</f>
        <v>0</v>
      </c>
      <c r="ZY10" t="s">
        <v>47</v>
      </c>
      <c r="ZZ10" s="30" t="s">
        <v>48</v>
      </c>
    </row>
    <row r="11" spans="1:702" x14ac:dyDescent="0.3">
      <c r="A11" s="33" t="s">
        <v>49</v>
      </c>
      <c r="B11" s="34" t="s">
        <v>50</v>
      </c>
      <c r="C11" s="35" t="s">
        <v>51</v>
      </c>
      <c r="D11" s="36">
        <v>1</v>
      </c>
      <c r="E11" s="37"/>
      <c r="F11" s="36"/>
      <c r="G11" s="38">
        <f>ROUND(D11*F11,2)</f>
        <v>0</v>
      </c>
      <c r="ZY11" t="s">
        <v>52</v>
      </c>
      <c r="ZZ11" s="30" t="s">
        <v>53</v>
      </c>
    </row>
    <row r="12" spans="1:702" x14ac:dyDescent="0.3">
      <c r="A12" s="41" t="s">
        <v>54</v>
      </c>
      <c r="B12" s="42" t="s">
        <v>55</v>
      </c>
      <c r="C12" s="28"/>
      <c r="D12" s="28"/>
      <c r="E12" s="28"/>
      <c r="F12" s="28"/>
      <c r="G12" s="29"/>
      <c r="ZY12" t="s">
        <v>56</v>
      </c>
      <c r="ZZ12" s="30"/>
    </row>
    <row r="13" spans="1:702" x14ac:dyDescent="0.3">
      <c r="A13" s="43" t="s">
        <v>57</v>
      </c>
      <c r="B13" s="44" t="s">
        <v>58</v>
      </c>
      <c r="C13" s="28"/>
      <c r="D13" s="28"/>
      <c r="E13" s="28"/>
      <c r="F13" s="28"/>
      <c r="G13" s="29"/>
      <c r="ZY13" t="s">
        <v>59</v>
      </c>
      <c r="ZZ13" s="30"/>
    </row>
    <row r="14" spans="1:702" x14ac:dyDescent="0.3">
      <c r="A14" s="33" t="s">
        <v>60</v>
      </c>
      <c r="B14" s="34" t="s">
        <v>61</v>
      </c>
      <c r="C14" s="35" t="s">
        <v>62</v>
      </c>
      <c r="D14" s="36">
        <v>1</v>
      </c>
      <c r="E14" s="37"/>
      <c r="F14" s="36"/>
      <c r="G14" s="38">
        <f>ROUND(D14*F14,2)</f>
        <v>0</v>
      </c>
      <c r="ZY14" t="s">
        <v>63</v>
      </c>
      <c r="ZZ14" s="30" t="s">
        <v>64</v>
      </c>
    </row>
    <row r="15" spans="1:702" x14ac:dyDescent="0.3">
      <c r="A15" s="33" t="s">
        <v>65</v>
      </c>
      <c r="B15" s="34" t="s">
        <v>66</v>
      </c>
      <c r="C15" s="35" t="s">
        <v>67</v>
      </c>
      <c r="D15" s="36">
        <v>1</v>
      </c>
      <c r="E15" s="37"/>
      <c r="F15" s="36"/>
      <c r="G15" s="38">
        <f>ROUND(D15*F15,2)</f>
        <v>0</v>
      </c>
      <c r="ZY15" t="s">
        <v>68</v>
      </c>
      <c r="ZZ15" s="30" t="s">
        <v>69</v>
      </c>
    </row>
    <row r="16" spans="1:702" x14ac:dyDescent="0.3">
      <c r="A16" s="33" t="s">
        <v>70</v>
      </c>
      <c r="B16" s="34" t="s">
        <v>71</v>
      </c>
      <c r="C16" s="35" t="s">
        <v>72</v>
      </c>
      <c r="D16" s="36">
        <v>2</v>
      </c>
      <c r="E16" s="37"/>
      <c r="F16" s="36"/>
      <c r="G16" s="38">
        <f>ROUND(D16*F16,2)</f>
        <v>0</v>
      </c>
      <c r="ZY16" t="s">
        <v>73</v>
      </c>
      <c r="ZZ16" s="30" t="s">
        <v>74</v>
      </c>
    </row>
    <row r="17" spans="1:702" x14ac:dyDescent="0.3">
      <c r="A17" s="33" t="s">
        <v>75</v>
      </c>
      <c r="B17" s="34" t="s">
        <v>76</v>
      </c>
      <c r="C17" s="35" t="s">
        <v>77</v>
      </c>
      <c r="D17" s="36">
        <v>6</v>
      </c>
      <c r="E17" s="37"/>
      <c r="F17" s="36"/>
      <c r="G17" s="38">
        <f>ROUND(D17*F17,2)</f>
        <v>0</v>
      </c>
      <c r="ZY17" t="s">
        <v>78</v>
      </c>
      <c r="ZZ17" s="30" t="s">
        <v>79</v>
      </c>
    </row>
    <row r="18" spans="1:702" x14ac:dyDescent="0.3">
      <c r="A18" s="43" t="s">
        <v>80</v>
      </c>
      <c r="B18" s="44" t="s">
        <v>81</v>
      </c>
      <c r="C18" s="28"/>
      <c r="D18" s="28"/>
      <c r="E18" s="28"/>
      <c r="F18" s="28"/>
      <c r="G18" s="29"/>
      <c r="ZY18" t="s">
        <v>82</v>
      </c>
      <c r="ZZ18" s="30"/>
    </row>
    <row r="19" spans="1:702" x14ac:dyDescent="0.3">
      <c r="A19" s="33" t="s">
        <v>83</v>
      </c>
      <c r="B19" s="34" t="s">
        <v>84</v>
      </c>
      <c r="C19" s="35" t="s">
        <v>85</v>
      </c>
      <c r="D19" s="36">
        <v>16</v>
      </c>
      <c r="E19" s="37"/>
      <c r="F19" s="36"/>
      <c r="G19" s="38">
        <f>ROUND(D19*F19,2)</f>
        <v>0</v>
      </c>
      <c r="ZY19" t="s">
        <v>86</v>
      </c>
      <c r="ZZ19" s="30" t="s">
        <v>87</v>
      </c>
    </row>
    <row r="20" spans="1:702" ht="22.8" x14ac:dyDescent="0.3">
      <c r="A20" s="33" t="s">
        <v>88</v>
      </c>
      <c r="B20" s="34" t="s">
        <v>89</v>
      </c>
      <c r="C20" s="35" t="s">
        <v>90</v>
      </c>
      <c r="D20" s="36">
        <v>16</v>
      </c>
      <c r="E20" s="37"/>
      <c r="F20" s="36"/>
      <c r="G20" s="38">
        <f>ROUND(D20*F20,2)</f>
        <v>0</v>
      </c>
      <c r="ZY20" t="s">
        <v>91</v>
      </c>
      <c r="ZZ20" s="30" t="s">
        <v>92</v>
      </c>
    </row>
    <row r="21" spans="1:702" ht="22.8" x14ac:dyDescent="0.3">
      <c r="A21" s="33" t="s">
        <v>93</v>
      </c>
      <c r="B21" s="34" t="s">
        <v>94</v>
      </c>
      <c r="C21" s="35" t="s">
        <v>95</v>
      </c>
      <c r="D21" s="36">
        <v>9</v>
      </c>
      <c r="E21" s="37"/>
      <c r="F21" s="36"/>
      <c r="G21" s="38">
        <f>ROUND(D21*F21,2)</f>
        <v>0</v>
      </c>
      <c r="ZY21" t="s">
        <v>96</v>
      </c>
      <c r="ZZ21" s="30" t="s">
        <v>97</v>
      </c>
    </row>
    <row r="22" spans="1:702" x14ac:dyDescent="0.3">
      <c r="A22" s="33" t="s">
        <v>98</v>
      </c>
      <c r="B22" s="34" t="s">
        <v>99</v>
      </c>
      <c r="C22" s="35" t="s">
        <v>100</v>
      </c>
      <c r="D22" s="36">
        <v>9</v>
      </c>
      <c r="E22" s="37"/>
      <c r="F22" s="36"/>
      <c r="G22" s="38">
        <f>ROUND(D22*F22,2)</f>
        <v>0</v>
      </c>
      <c r="ZY22" t="s">
        <v>101</v>
      </c>
      <c r="ZZ22" s="30" t="s">
        <v>102</v>
      </c>
    </row>
    <row r="23" spans="1:702" x14ac:dyDescent="0.3">
      <c r="A23" s="33" t="s">
        <v>103</v>
      </c>
      <c r="B23" s="34" t="s">
        <v>104</v>
      </c>
      <c r="C23" s="35" t="s">
        <v>105</v>
      </c>
      <c r="D23" s="36">
        <v>9</v>
      </c>
      <c r="E23" s="37"/>
      <c r="F23" s="36"/>
      <c r="G23" s="38">
        <f>ROUND(D23*F23,2)</f>
        <v>0</v>
      </c>
      <c r="ZY23" t="s">
        <v>106</v>
      </c>
      <c r="ZZ23" s="30" t="s">
        <v>107</v>
      </c>
    </row>
    <row r="24" spans="1:702" x14ac:dyDescent="0.3">
      <c r="A24" s="43" t="s">
        <v>108</v>
      </c>
      <c r="B24" s="44" t="s">
        <v>109</v>
      </c>
      <c r="C24" s="28"/>
      <c r="D24" s="28"/>
      <c r="E24" s="28"/>
      <c r="F24" s="28"/>
      <c r="G24" s="29"/>
      <c r="ZY24" t="s">
        <v>110</v>
      </c>
      <c r="ZZ24" s="30"/>
    </row>
    <row r="25" spans="1:702" x14ac:dyDescent="0.3">
      <c r="A25" s="33" t="s">
        <v>111</v>
      </c>
      <c r="B25" s="34" t="s">
        <v>112</v>
      </c>
      <c r="C25" s="35" t="s">
        <v>113</v>
      </c>
      <c r="D25" s="36">
        <v>200</v>
      </c>
      <c r="E25" s="37"/>
      <c r="F25" s="36"/>
      <c r="G25" s="38">
        <f>ROUND(D25*F25,2)</f>
        <v>0</v>
      </c>
      <c r="ZY25" t="s">
        <v>114</v>
      </c>
      <c r="ZZ25" s="30" t="s">
        <v>115</v>
      </c>
    </row>
    <row r="26" spans="1:702" x14ac:dyDescent="0.3">
      <c r="A26" s="33" t="s">
        <v>116</v>
      </c>
      <c r="B26" s="34" t="s">
        <v>117</v>
      </c>
      <c r="C26" s="35" t="s">
        <v>118</v>
      </c>
      <c r="D26" s="36">
        <v>167</v>
      </c>
      <c r="E26" s="37"/>
      <c r="F26" s="36"/>
      <c r="G26" s="38">
        <f>ROUND(D26*F26,2)</f>
        <v>0</v>
      </c>
      <c r="ZY26" t="s">
        <v>119</v>
      </c>
      <c r="ZZ26" s="30" t="s">
        <v>120</v>
      </c>
    </row>
    <row r="27" spans="1:702" x14ac:dyDescent="0.3">
      <c r="A27" s="33" t="s">
        <v>121</v>
      </c>
      <c r="B27" s="34" t="s">
        <v>122</v>
      </c>
      <c r="C27" s="35" t="s">
        <v>123</v>
      </c>
      <c r="D27" s="36">
        <v>167</v>
      </c>
      <c r="E27" s="37"/>
      <c r="F27" s="36"/>
      <c r="G27" s="38">
        <f>ROUND(D27*F27,2)</f>
        <v>0</v>
      </c>
      <c r="ZY27" t="s">
        <v>124</v>
      </c>
      <c r="ZZ27" s="30" t="s">
        <v>125</v>
      </c>
    </row>
    <row r="28" spans="1:702" x14ac:dyDescent="0.3">
      <c r="A28" s="43" t="s">
        <v>126</v>
      </c>
      <c r="B28" s="44" t="s">
        <v>127</v>
      </c>
      <c r="C28" s="28"/>
      <c r="D28" s="28"/>
      <c r="E28" s="28"/>
      <c r="F28" s="28"/>
      <c r="G28" s="29"/>
      <c r="ZY28" t="s">
        <v>128</v>
      </c>
      <c r="ZZ28" s="30"/>
    </row>
    <row r="29" spans="1:702" x14ac:dyDescent="0.3">
      <c r="A29" s="33" t="s">
        <v>129</v>
      </c>
      <c r="B29" s="34" t="s">
        <v>130</v>
      </c>
      <c r="C29" s="35" t="s">
        <v>131</v>
      </c>
      <c r="D29" s="36">
        <v>32</v>
      </c>
      <c r="E29" s="37"/>
      <c r="F29" s="36"/>
      <c r="G29" s="38">
        <f>ROUND(D29*F29,2)</f>
        <v>0</v>
      </c>
      <c r="ZY29" t="s">
        <v>132</v>
      </c>
      <c r="ZZ29" s="30" t="s">
        <v>133</v>
      </c>
    </row>
    <row r="30" spans="1:702" x14ac:dyDescent="0.3">
      <c r="A30" s="33" t="s">
        <v>134</v>
      </c>
      <c r="B30" s="34" t="s">
        <v>135</v>
      </c>
      <c r="C30" s="35" t="s">
        <v>136</v>
      </c>
      <c r="D30" s="36">
        <v>100</v>
      </c>
      <c r="E30" s="37"/>
      <c r="F30" s="36"/>
      <c r="G30" s="38">
        <f>ROUND(D30*F30,2)</f>
        <v>0</v>
      </c>
      <c r="ZY30" t="s">
        <v>137</v>
      </c>
      <c r="ZZ30" s="30" t="s">
        <v>138</v>
      </c>
    </row>
    <row r="31" spans="1:702" x14ac:dyDescent="0.3">
      <c r="A31" s="33" t="s">
        <v>139</v>
      </c>
      <c r="B31" s="34" t="s">
        <v>140</v>
      </c>
      <c r="C31" s="35" t="s">
        <v>141</v>
      </c>
      <c r="D31" s="36">
        <v>8350</v>
      </c>
      <c r="E31" s="37"/>
      <c r="F31" s="36"/>
      <c r="G31" s="38">
        <f>ROUND(D31*F31,2)</f>
        <v>0</v>
      </c>
      <c r="ZY31" t="s">
        <v>142</v>
      </c>
      <c r="ZZ31" s="30" t="s">
        <v>143</v>
      </c>
    </row>
    <row r="32" spans="1:702" x14ac:dyDescent="0.3">
      <c r="A32" s="33" t="s">
        <v>144</v>
      </c>
      <c r="B32" s="34" t="s">
        <v>145</v>
      </c>
      <c r="C32" s="35" t="s">
        <v>146</v>
      </c>
      <c r="D32" s="36">
        <v>167</v>
      </c>
      <c r="E32" s="37"/>
      <c r="F32" s="36"/>
      <c r="G32" s="38">
        <f>ROUND(D32*F32,2)</f>
        <v>0</v>
      </c>
      <c r="ZY32" t="s">
        <v>147</v>
      </c>
      <c r="ZZ32" s="30" t="s">
        <v>148</v>
      </c>
    </row>
    <row r="33" spans="1:702" x14ac:dyDescent="0.3">
      <c r="A33" s="33" t="s">
        <v>149</v>
      </c>
      <c r="B33" s="34" t="s">
        <v>150</v>
      </c>
      <c r="C33" s="35" t="s">
        <v>151</v>
      </c>
      <c r="D33" s="36">
        <v>75</v>
      </c>
      <c r="E33" s="37"/>
      <c r="F33" s="36"/>
      <c r="G33" s="38">
        <f>ROUND(D33*F33,2)</f>
        <v>0</v>
      </c>
      <c r="ZY33" t="s">
        <v>152</v>
      </c>
      <c r="ZZ33" s="30" t="s">
        <v>153</v>
      </c>
    </row>
    <row r="34" spans="1:702" x14ac:dyDescent="0.3">
      <c r="A34" s="41" t="s">
        <v>154</v>
      </c>
      <c r="B34" s="42" t="s">
        <v>155</v>
      </c>
      <c r="C34" s="28"/>
      <c r="D34" s="28"/>
      <c r="E34" s="28"/>
      <c r="F34" s="28"/>
      <c r="G34" s="29"/>
      <c r="ZY34" t="s">
        <v>156</v>
      </c>
      <c r="ZZ34" s="30"/>
    </row>
    <row r="35" spans="1:702" x14ac:dyDescent="0.3">
      <c r="A35" s="43" t="s">
        <v>157</v>
      </c>
      <c r="B35" s="44" t="s">
        <v>158</v>
      </c>
      <c r="C35" s="28"/>
      <c r="D35" s="28"/>
      <c r="E35" s="28"/>
      <c r="F35" s="28"/>
      <c r="G35" s="29"/>
      <c r="ZY35" t="s">
        <v>159</v>
      </c>
      <c r="ZZ35" s="30"/>
    </row>
    <row r="36" spans="1:702" x14ac:dyDescent="0.3">
      <c r="A36" s="33" t="s">
        <v>160</v>
      </c>
      <c r="B36" s="34" t="s">
        <v>161</v>
      </c>
      <c r="C36" s="35" t="s">
        <v>162</v>
      </c>
      <c r="D36" s="36">
        <v>1</v>
      </c>
      <c r="E36" s="37"/>
      <c r="F36" s="36"/>
      <c r="G36" s="38">
        <f t="shared" ref="G36:G44" si="0">ROUND(D36*F36,2)</f>
        <v>0</v>
      </c>
      <c r="ZY36" t="s">
        <v>163</v>
      </c>
      <c r="ZZ36" s="30" t="s">
        <v>164</v>
      </c>
    </row>
    <row r="37" spans="1:702" x14ac:dyDescent="0.3">
      <c r="A37" s="33" t="s">
        <v>165</v>
      </c>
      <c r="B37" s="34" t="s">
        <v>166</v>
      </c>
      <c r="C37" s="35" t="s">
        <v>167</v>
      </c>
      <c r="D37" s="36">
        <v>60</v>
      </c>
      <c r="E37" s="37"/>
      <c r="F37" s="36"/>
      <c r="G37" s="38">
        <f t="shared" si="0"/>
        <v>0</v>
      </c>
      <c r="ZY37" t="s">
        <v>168</v>
      </c>
      <c r="ZZ37" s="30" t="s">
        <v>169</v>
      </c>
    </row>
    <row r="38" spans="1:702" x14ac:dyDescent="0.3">
      <c r="A38" s="33" t="s">
        <v>170</v>
      </c>
      <c r="B38" s="34" t="s">
        <v>171</v>
      </c>
      <c r="C38" s="35" t="s">
        <v>172</v>
      </c>
      <c r="D38" s="36">
        <v>1</v>
      </c>
      <c r="E38" s="37"/>
      <c r="F38" s="36"/>
      <c r="G38" s="38">
        <f t="shared" si="0"/>
        <v>0</v>
      </c>
      <c r="ZY38" t="s">
        <v>173</v>
      </c>
      <c r="ZZ38" s="30" t="s">
        <v>174</v>
      </c>
    </row>
    <row r="39" spans="1:702" x14ac:dyDescent="0.3">
      <c r="A39" s="33" t="s">
        <v>175</v>
      </c>
      <c r="B39" s="34" t="s">
        <v>176</v>
      </c>
      <c r="C39" s="35"/>
      <c r="D39" s="36">
        <v>1</v>
      </c>
      <c r="E39" s="37"/>
      <c r="F39" s="36"/>
      <c r="G39" s="38">
        <f t="shared" si="0"/>
        <v>0</v>
      </c>
      <c r="ZY39" t="s">
        <v>177</v>
      </c>
      <c r="ZZ39" s="30" t="s">
        <v>178</v>
      </c>
    </row>
    <row r="40" spans="1:702" x14ac:dyDescent="0.3">
      <c r="A40" s="33" t="s">
        <v>179</v>
      </c>
      <c r="B40" s="34" t="s">
        <v>180</v>
      </c>
      <c r="C40" s="35"/>
      <c r="D40" s="36">
        <v>1</v>
      </c>
      <c r="E40" s="37"/>
      <c r="F40" s="36"/>
      <c r="G40" s="38">
        <f t="shared" si="0"/>
        <v>0</v>
      </c>
      <c r="ZY40" t="s">
        <v>181</v>
      </c>
      <c r="ZZ40" s="30" t="s">
        <v>182</v>
      </c>
    </row>
    <row r="41" spans="1:702" x14ac:dyDescent="0.3">
      <c r="A41" s="33" t="s">
        <v>183</v>
      </c>
      <c r="B41" s="34" t="s">
        <v>184</v>
      </c>
      <c r="C41" s="35"/>
      <c r="D41" s="36">
        <v>1</v>
      </c>
      <c r="E41" s="37"/>
      <c r="F41" s="36"/>
      <c r="G41" s="38">
        <f t="shared" si="0"/>
        <v>0</v>
      </c>
      <c r="ZY41" t="s">
        <v>185</v>
      </c>
      <c r="ZZ41" s="30" t="s">
        <v>186</v>
      </c>
    </row>
    <row r="42" spans="1:702" x14ac:dyDescent="0.3">
      <c r="A42" s="33" t="s">
        <v>187</v>
      </c>
      <c r="B42" s="34" t="s">
        <v>188</v>
      </c>
      <c r="C42" s="35"/>
      <c r="D42" s="36">
        <v>1</v>
      </c>
      <c r="E42" s="37"/>
      <c r="F42" s="36"/>
      <c r="G42" s="38">
        <f t="shared" si="0"/>
        <v>0</v>
      </c>
      <c r="ZY42" t="s">
        <v>189</v>
      </c>
      <c r="ZZ42" s="30" t="s">
        <v>190</v>
      </c>
    </row>
    <row r="43" spans="1:702" x14ac:dyDescent="0.3">
      <c r="A43" s="33" t="s">
        <v>191</v>
      </c>
      <c r="B43" s="34" t="s">
        <v>192</v>
      </c>
      <c r="C43" s="35" t="s">
        <v>193</v>
      </c>
      <c r="D43" s="36">
        <v>100</v>
      </c>
      <c r="E43" s="37"/>
      <c r="F43" s="36"/>
      <c r="G43" s="38">
        <f t="shared" si="0"/>
        <v>0</v>
      </c>
      <c r="ZY43" t="s">
        <v>194</v>
      </c>
      <c r="ZZ43" s="30" t="s">
        <v>195</v>
      </c>
    </row>
    <row r="44" spans="1:702" x14ac:dyDescent="0.3">
      <c r="A44" s="33" t="s">
        <v>196</v>
      </c>
      <c r="B44" s="34" t="s">
        <v>197</v>
      </c>
      <c r="C44" s="35" t="s">
        <v>198</v>
      </c>
      <c r="D44" s="36">
        <v>100</v>
      </c>
      <c r="E44" s="37"/>
      <c r="F44" s="36"/>
      <c r="G44" s="38">
        <f t="shared" si="0"/>
        <v>0</v>
      </c>
      <c r="ZY44" t="s">
        <v>199</v>
      </c>
      <c r="ZZ44" s="30" t="s">
        <v>200</v>
      </c>
    </row>
    <row r="45" spans="1:702" x14ac:dyDescent="0.3">
      <c r="A45" s="41" t="s">
        <v>201</v>
      </c>
      <c r="B45" s="42" t="s">
        <v>202</v>
      </c>
      <c r="C45" s="28"/>
      <c r="D45" s="28"/>
      <c r="E45" s="28"/>
      <c r="F45" s="28"/>
      <c r="G45" s="29"/>
      <c r="ZY45" t="s">
        <v>203</v>
      </c>
      <c r="ZZ45" s="30"/>
    </row>
    <row r="46" spans="1:702" x14ac:dyDescent="0.3">
      <c r="A46" s="43" t="s">
        <v>204</v>
      </c>
      <c r="B46" s="44" t="s">
        <v>205</v>
      </c>
      <c r="C46" s="28"/>
      <c r="D46" s="28"/>
      <c r="E46" s="28"/>
      <c r="F46" s="28"/>
      <c r="G46" s="29"/>
      <c r="ZY46" t="s">
        <v>206</v>
      </c>
      <c r="ZZ46" s="30"/>
    </row>
    <row r="47" spans="1:702" x14ac:dyDescent="0.3">
      <c r="A47" s="43" t="s">
        <v>207</v>
      </c>
      <c r="B47" s="44" t="s">
        <v>208</v>
      </c>
      <c r="C47" s="28"/>
      <c r="D47" s="28"/>
      <c r="E47" s="28"/>
      <c r="F47" s="28"/>
      <c r="G47" s="29"/>
      <c r="ZY47" t="s">
        <v>209</v>
      </c>
      <c r="ZZ47" s="30"/>
    </row>
    <row r="48" spans="1:702" x14ac:dyDescent="0.3">
      <c r="A48" s="33" t="s">
        <v>210</v>
      </c>
      <c r="B48" s="34" t="s">
        <v>211</v>
      </c>
      <c r="C48" s="35" t="s">
        <v>212</v>
      </c>
      <c r="D48" s="36">
        <v>1</v>
      </c>
      <c r="E48" s="37"/>
      <c r="F48" s="36"/>
      <c r="G48" s="38">
        <f t="shared" ref="G48:G54" si="1">ROUND(D48*F48,2)</f>
        <v>0</v>
      </c>
      <c r="ZY48" t="s">
        <v>213</v>
      </c>
      <c r="ZZ48" s="30" t="s">
        <v>214</v>
      </c>
    </row>
    <row r="49" spans="1:702" x14ac:dyDescent="0.3">
      <c r="A49" s="33" t="s">
        <v>215</v>
      </c>
      <c r="B49" s="34" t="s">
        <v>216</v>
      </c>
      <c r="C49" s="35" t="s">
        <v>217</v>
      </c>
      <c r="D49" s="36">
        <v>5</v>
      </c>
      <c r="E49" s="37"/>
      <c r="F49" s="36"/>
      <c r="G49" s="38">
        <f t="shared" si="1"/>
        <v>0</v>
      </c>
      <c r="ZY49" t="s">
        <v>218</v>
      </c>
      <c r="ZZ49" s="30" t="s">
        <v>219</v>
      </c>
    </row>
    <row r="50" spans="1:702" x14ac:dyDescent="0.3">
      <c r="A50" s="33" t="s">
        <v>220</v>
      </c>
      <c r="B50" s="34" t="s">
        <v>221</v>
      </c>
      <c r="C50" s="35" t="s">
        <v>222</v>
      </c>
      <c r="D50" s="36">
        <v>1</v>
      </c>
      <c r="E50" s="37"/>
      <c r="F50" s="36"/>
      <c r="G50" s="38">
        <f t="shared" si="1"/>
        <v>0</v>
      </c>
      <c r="ZY50" t="s">
        <v>223</v>
      </c>
      <c r="ZZ50" s="30" t="s">
        <v>224</v>
      </c>
    </row>
    <row r="51" spans="1:702" x14ac:dyDescent="0.3">
      <c r="A51" s="33" t="s">
        <v>225</v>
      </c>
      <c r="B51" s="34" t="s">
        <v>226</v>
      </c>
      <c r="C51" s="35" t="s">
        <v>227</v>
      </c>
      <c r="D51" s="36">
        <v>15</v>
      </c>
      <c r="E51" s="37"/>
      <c r="F51" s="36"/>
      <c r="G51" s="38">
        <f t="shared" si="1"/>
        <v>0</v>
      </c>
      <c r="ZY51" t="s">
        <v>228</v>
      </c>
      <c r="ZZ51" s="30" t="s">
        <v>229</v>
      </c>
    </row>
    <row r="52" spans="1:702" x14ac:dyDescent="0.3">
      <c r="A52" s="33" t="s">
        <v>230</v>
      </c>
      <c r="B52" s="34" t="s">
        <v>231</v>
      </c>
      <c r="C52" s="35" t="s">
        <v>232</v>
      </c>
      <c r="D52" s="36">
        <v>1</v>
      </c>
      <c r="E52" s="37"/>
      <c r="F52" s="36"/>
      <c r="G52" s="38">
        <f t="shared" si="1"/>
        <v>0</v>
      </c>
      <c r="ZY52" t="s">
        <v>233</v>
      </c>
      <c r="ZZ52" s="30" t="s">
        <v>234</v>
      </c>
    </row>
    <row r="53" spans="1:702" x14ac:dyDescent="0.3">
      <c r="A53" s="33" t="s">
        <v>235</v>
      </c>
      <c r="B53" s="34" t="s">
        <v>236</v>
      </c>
      <c r="C53" s="35" t="s">
        <v>237</v>
      </c>
      <c r="D53" s="36">
        <v>38</v>
      </c>
      <c r="E53" s="37"/>
      <c r="F53" s="36"/>
      <c r="G53" s="38">
        <f t="shared" si="1"/>
        <v>0</v>
      </c>
      <c r="ZY53" t="s">
        <v>238</v>
      </c>
      <c r="ZZ53" s="30" t="s">
        <v>239</v>
      </c>
    </row>
    <row r="54" spans="1:702" x14ac:dyDescent="0.3">
      <c r="A54" s="33" t="s">
        <v>240</v>
      </c>
      <c r="B54" s="34" t="s">
        <v>241</v>
      </c>
      <c r="C54" s="35" t="s">
        <v>242</v>
      </c>
      <c r="D54" s="36">
        <v>1060</v>
      </c>
      <c r="E54" s="37"/>
      <c r="F54" s="36"/>
      <c r="G54" s="38">
        <f t="shared" si="1"/>
        <v>0</v>
      </c>
      <c r="ZY54" t="s">
        <v>243</v>
      </c>
      <c r="ZZ54" s="30" t="s">
        <v>244</v>
      </c>
    </row>
    <row r="55" spans="1:702" x14ac:dyDescent="0.3">
      <c r="A55" s="43" t="s">
        <v>245</v>
      </c>
      <c r="B55" s="44" t="s">
        <v>246</v>
      </c>
      <c r="C55" s="28"/>
      <c r="D55" s="28"/>
      <c r="E55" s="28"/>
      <c r="F55" s="28"/>
      <c r="G55" s="29"/>
      <c r="ZY55" t="s">
        <v>247</v>
      </c>
      <c r="ZZ55" s="30"/>
    </row>
    <row r="56" spans="1:702" ht="26.4" x14ac:dyDescent="0.3">
      <c r="A56" s="43" t="s">
        <v>248</v>
      </c>
      <c r="B56" s="44" t="s">
        <v>249</v>
      </c>
      <c r="C56" s="28"/>
      <c r="D56" s="28"/>
      <c r="E56" s="28"/>
      <c r="F56" s="28"/>
      <c r="G56" s="29"/>
      <c r="ZY56" t="s">
        <v>250</v>
      </c>
      <c r="ZZ56" s="30"/>
    </row>
    <row r="57" spans="1:702" x14ac:dyDescent="0.3">
      <c r="A57" s="33"/>
      <c r="B57" s="34" t="s">
        <v>251</v>
      </c>
      <c r="C57" s="35" t="s">
        <v>252</v>
      </c>
      <c r="D57" s="36">
        <v>1</v>
      </c>
      <c r="E57" s="37"/>
      <c r="F57" s="36"/>
      <c r="G57" s="38">
        <f>ROUND(D57*F57,2)</f>
        <v>0</v>
      </c>
      <c r="ZY57" t="s">
        <v>253</v>
      </c>
      <c r="ZZ57" s="30" t="s">
        <v>254</v>
      </c>
    </row>
    <row r="58" spans="1:702" ht="22.8" x14ac:dyDescent="0.3">
      <c r="A58" s="33"/>
      <c r="B58" s="34" t="s">
        <v>255</v>
      </c>
      <c r="C58" s="35" t="s">
        <v>256</v>
      </c>
      <c r="D58" s="36">
        <v>1</v>
      </c>
      <c r="E58" s="37"/>
      <c r="F58" s="36"/>
      <c r="G58" s="38">
        <f>ROUND(D58*F58,2)</f>
        <v>0</v>
      </c>
      <c r="ZY58" t="s">
        <v>257</v>
      </c>
      <c r="ZZ58" s="30" t="s">
        <v>258</v>
      </c>
    </row>
    <row r="59" spans="1:702" x14ac:dyDescent="0.3">
      <c r="A59" s="33"/>
      <c r="B59" s="34" t="s">
        <v>259</v>
      </c>
      <c r="C59" s="35" t="s">
        <v>260</v>
      </c>
      <c r="D59" s="36">
        <v>1</v>
      </c>
      <c r="E59" s="37"/>
      <c r="F59" s="36"/>
      <c r="G59" s="38">
        <f>ROUND(D59*F59,2)</f>
        <v>0</v>
      </c>
      <c r="ZY59" t="s">
        <v>261</v>
      </c>
      <c r="ZZ59" s="30" t="s">
        <v>262</v>
      </c>
    </row>
    <row r="60" spans="1:702" x14ac:dyDescent="0.3">
      <c r="A60" s="33" t="s">
        <v>263</v>
      </c>
      <c r="B60" s="34" t="s">
        <v>264</v>
      </c>
      <c r="C60" s="35" t="s">
        <v>265</v>
      </c>
      <c r="D60" s="36">
        <v>1</v>
      </c>
      <c r="E60" s="37"/>
      <c r="F60" s="36"/>
      <c r="G60" s="38">
        <f>ROUND(D60*F60,2)</f>
        <v>0</v>
      </c>
      <c r="ZY60" t="s">
        <v>266</v>
      </c>
      <c r="ZZ60" s="30" t="s">
        <v>267</v>
      </c>
    </row>
    <row r="61" spans="1:702" x14ac:dyDescent="0.3">
      <c r="A61" s="33" t="s">
        <v>268</v>
      </c>
      <c r="B61" s="34" t="s">
        <v>269</v>
      </c>
      <c r="C61" s="35" t="s">
        <v>270</v>
      </c>
      <c r="D61" s="36">
        <v>2</v>
      </c>
      <c r="E61" s="37"/>
      <c r="F61" s="36"/>
      <c r="G61" s="38">
        <f>ROUND(D61*F61,2)</f>
        <v>0</v>
      </c>
      <c r="ZY61" t="s">
        <v>271</v>
      </c>
      <c r="ZZ61" s="30" t="s">
        <v>272</v>
      </c>
    </row>
    <row r="62" spans="1:702" x14ac:dyDescent="0.3">
      <c r="A62" s="43" t="s">
        <v>273</v>
      </c>
      <c r="B62" s="44" t="s">
        <v>274</v>
      </c>
      <c r="C62" s="28"/>
      <c r="D62" s="28"/>
      <c r="E62" s="28"/>
      <c r="F62" s="28"/>
      <c r="G62" s="29"/>
      <c r="ZY62" t="s">
        <v>275</v>
      </c>
      <c r="ZZ62" s="30"/>
    </row>
    <row r="63" spans="1:702" x14ac:dyDescent="0.3">
      <c r="A63" s="43" t="s">
        <v>276</v>
      </c>
      <c r="B63" s="44" t="s">
        <v>277</v>
      </c>
      <c r="C63" s="28"/>
      <c r="D63" s="28"/>
      <c r="E63" s="28"/>
      <c r="F63" s="28"/>
      <c r="G63" s="29"/>
      <c r="ZY63" t="s">
        <v>278</v>
      </c>
      <c r="ZZ63" s="30"/>
    </row>
    <row r="64" spans="1:702" x14ac:dyDescent="0.3">
      <c r="A64" s="33" t="s">
        <v>279</v>
      </c>
      <c r="B64" s="34" t="s">
        <v>280</v>
      </c>
      <c r="C64" s="35" t="s">
        <v>281</v>
      </c>
      <c r="D64" s="36">
        <v>1</v>
      </c>
      <c r="E64" s="37"/>
      <c r="F64" s="36"/>
      <c r="G64" s="38">
        <f t="shared" ref="G64:G76" si="2">ROUND(D64*F64,2)</f>
        <v>0</v>
      </c>
      <c r="ZY64" t="s">
        <v>282</v>
      </c>
      <c r="ZZ64" s="30" t="s">
        <v>283</v>
      </c>
    </row>
    <row r="65" spans="1:702" x14ac:dyDescent="0.3">
      <c r="A65" s="33" t="s">
        <v>284</v>
      </c>
      <c r="B65" s="34" t="s">
        <v>285</v>
      </c>
      <c r="C65" s="35" t="s">
        <v>286</v>
      </c>
      <c r="D65" s="36">
        <v>1</v>
      </c>
      <c r="E65" s="37"/>
      <c r="F65" s="36"/>
      <c r="G65" s="38">
        <f t="shared" si="2"/>
        <v>0</v>
      </c>
      <c r="ZY65" t="s">
        <v>287</v>
      </c>
      <c r="ZZ65" s="30" t="s">
        <v>288</v>
      </c>
    </row>
    <row r="66" spans="1:702" x14ac:dyDescent="0.3">
      <c r="A66" s="33" t="s">
        <v>289</v>
      </c>
      <c r="B66" s="34" t="s">
        <v>290</v>
      </c>
      <c r="C66" s="35" t="s">
        <v>291</v>
      </c>
      <c r="D66" s="36">
        <v>1</v>
      </c>
      <c r="E66" s="37"/>
      <c r="F66" s="36"/>
      <c r="G66" s="38">
        <f t="shared" si="2"/>
        <v>0</v>
      </c>
      <c r="ZY66" t="s">
        <v>292</v>
      </c>
      <c r="ZZ66" s="30" t="s">
        <v>293</v>
      </c>
    </row>
    <row r="67" spans="1:702" x14ac:dyDescent="0.3">
      <c r="A67" s="33" t="s">
        <v>294</v>
      </c>
      <c r="B67" s="34" t="s">
        <v>295</v>
      </c>
      <c r="C67" s="35" t="s">
        <v>296</v>
      </c>
      <c r="D67" s="36">
        <v>6</v>
      </c>
      <c r="E67" s="37"/>
      <c r="F67" s="36"/>
      <c r="G67" s="38">
        <f t="shared" si="2"/>
        <v>0</v>
      </c>
      <c r="ZY67" t="s">
        <v>297</v>
      </c>
      <c r="ZZ67" s="30" t="s">
        <v>298</v>
      </c>
    </row>
    <row r="68" spans="1:702" x14ac:dyDescent="0.3">
      <c r="A68" s="33" t="s">
        <v>299</v>
      </c>
      <c r="B68" s="34" t="s">
        <v>300</v>
      </c>
      <c r="C68" s="35" t="s">
        <v>301</v>
      </c>
      <c r="D68" s="35">
        <v>113</v>
      </c>
      <c r="E68" s="37"/>
      <c r="F68" s="36"/>
      <c r="G68" s="38">
        <f t="shared" si="2"/>
        <v>0</v>
      </c>
      <c r="ZY68" t="s">
        <v>302</v>
      </c>
      <c r="ZZ68" s="30" t="s">
        <v>303</v>
      </c>
    </row>
    <row r="69" spans="1:702" x14ac:dyDescent="0.3">
      <c r="A69" s="33" t="s">
        <v>304</v>
      </c>
      <c r="B69" s="34" t="s">
        <v>305</v>
      </c>
      <c r="C69" s="35" t="s">
        <v>306</v>
      </c>
      <c r="D69" s="35"/>
      <c r="E69" s="37"/>
      <c r="F69" s="36"/>
      <c r="G69" s="38">
        <f t="shared" si="2"/>
        <v>0</v>
      </c>
      <c r="ZY69" t="s">
        <v>307</v>
      </c>
      <c r="ZZ69" s="30" t="s">
        <v>308</v>
      </c>
    </row>
    <row r="70" spans="1:702" x14ac:dyDescent="0.3">
      <c r="A70" s="33" t="s">
        <v>309</v>
      </c>
      <c r="B70" s="34" t="s">
        <v>310</v>
      </c>
      <c r="C70" s="35" t="s">
        <v>311</v>
      </c>
      <c r="D70" s="35">
        <v>1</v>
      </c>
      <c r="E70" s="37"/>
      <c r="F70" s="36"/>
      <c r="G70" s="38">
        <f t="shared" si="2"/>
        <v>0</v>
      </c>
      <c r="ZY70" t="s">
        <v>312</v>
      </c>
      <c r="ZZ70" s="30" t="s">
        <v>313</v>
      </c>
    </row>
    <row r="71" spans="1:702" x14ac:dyDescent="0.3">
      <c r="A71" s="33" t="s">
        <v>314</v>
      </c>
      <c r="B71" s="34" t="s">
        <v>315</v>
      </c>
      <c r="C71" s="35" t="s">
        <v>316</v>
      </c>
      <c r="D71" s="35"/>
      <c r="E71" s="37"/>
      <c r="F71" s="36"/>
      <c r="G71" s="38">
        <f t="shared" si="2"/>
        <v>0</v>
      </c>
      <c r="ZY71" t="s">
        <v>317</v>
      </c>
      <c r="ZZ71" s="30" t="s">
        <v>318</v>
      </c>
    </row>
    <row r="72" spans="1:702" x14ac:dyDescent="0.3">
      <c r="A72" s="33" t="s">
        <v>319</v>
      </c>
      <c r="B72" s="34" t="s">
        <v>320</v>
      </c>
      <c r="C72" s="35" t="s">
        <v>321</v>
      </c>
      <c r="D72" s="35">
        <v>113</v>
      </c>
      <c r="E72" s="37"/>
      <c r="F72" s="36"/>
      <c r="G72" s="38">
        <f t="shared" si="2"/>
        <v>0</v>
      </c>
      <c r="ZY72" t="s">
        <v>322</v>
      </c>
      <c r="ZZ72" s="30" t="s">
        <v>323</v>
      </c>
    </row>
    <row r="73" spans="1:702" x14ac:dyDescent="0.3">
      <c r="A73" s="33" t="s">
        <v>324</v>
      </c>
      <c r="B73" s="34" t="s">
        <v>325</v>
      </c>
      <c r="C73" s="35" t="s">
        <v>326</v>
      </c>
      <c r="D73" s="35">
        <v>8150</v>
      </c>
      <c r="E73" s="37"/>
      <c r="F73" s="36"/>
      <c r="G73" s="38">
        <f t="shared" si="2"/>
        <v>0</v>
      </c>
      <c r="ZY73" t="s">
        <v>327</v>
      </c>
      <c r="ZZ73" s="30" t="s">
        <v>328</v>
      </c>
    </row>
    <row r="74" spans="1:702" x14ac:dyDescent="0.3">
      <c r="A74" s="33" t="s">
        <v>329</v>
      </c>
      <c r="B74" s="34" t="s">
        <v>330</v>
      </c>
      <c r="C74" s="35" t="s">
        <v>331</v>
      </c>
      <c r="D74" s="35">
        <v>1</v>
      </c>
      <c r="E74" s="37"/>
      <c r="F74" s="36"/>
      <c r="G74" s="38">
        <f t="shared" si="2"/>
        <v>0</v>
      </c>
      <c r="ZY74" t="s">
        <v>332</v>
      </c>
      <c r="ZZ74" s="30" t="s">
        <v>333</v>
      </c>
    </row>
    <row r="75" spans="1:702" x14ac:dyDescent="0.3">
      <c r="A75" s="33" t="s">
        <v>334</v>
      </c>
      <c r="B75" s="34" t="s">
        <v>335</v>
      </c>
      <c r="C75" s="35" t="s">
        <v>336</v>
      </c>
      <c r="D75" s="35">
        <v>1</v>
      </c>
      <c r="E75" s="37"/>
      <c r="F75" s="36"/>
      <c r="G75" s="38">
        <f t="shared" si="2"/>
        <v>0</v>
      </c>
      <c r="ZY75" t="s">
        <v>337</v>
      </c>
      <c r="ZZ75" s="30" t="s">
        <v>338</v>
      </c>
    </row>
    <row r="76" spans="1:702" ht="22.8" x14ac:dyDescent="0.3">
      <c r="A76" s="33" t="s">
        <v>339</v>
      </c>
      <c r="B76" s="34" t="s">
        <v>340</v>
      </c>
      <c r="C76" s="35" t="s">
        <v>341</v>
      </c>
      <c r="D76" s="35">
        <v>5</v>
      </c>
      <c r="E76" s="37"/>
      <c r="F76" s="36"/>
      <c r="G76" s="38">
        <f t="shared" si="2"/>
        <v>0</v>
      </c>
      <c r="ZY76" t="s">
        <v>342</v>
      </c>
      <c r="ZZ76" s="30" t="s">
        <v>343</v>
      </c>
    </row>
    <row r="77" spans="1:702" x14ac:dyDescent="0.3">
      <c r="A77" s="41" t="s">
        <v>344</v>
      </c>
      <c r="B77" s="42" t="s">
        <v>345</v>
      </c>
      <c r="C77" s="35"/>
      <c r="D77" s="35"/>
      <c r="E77" s="28"/>
      <c r="F77" s="28"/>
      <c r="G77" s="29"/>
      <c r="ZY77" t="s">
        <v>346</v>
      </c>
      <c r="ZZ77" s="30"/>
    </row>
    <row r="78" spans="1:702" x14ac:dyDescent="0.3">
      <c r="A78" s="33" t="s">
        <v>347</v>
      </c>
      <c r="B78" s="34" t="s">
        <v>348</v>
      </c>
      <c r="C78" s="35"/>
      <c r="D78" s="35">
        <v>2</v>
      </c>
      <c r="E78" s="37"/>
      <c r="F78" s="36"/>
      <c r="G78" s="38">
        <f>ROUND(D78*F78,2)</f>
        <v>0</v>
      </c>
      <c r="ZY78" t="s">
        <v>349</v>
      </c>
      <c r="ZZ78" s="30" t="s">
        <v>350</v>
      </c>
    </row>
    <row r="79" spans="1:702" x14ac:dyDescent="0.3">
      <c r="A79" s="33" t="s">
        <v>351</v>
      </c>
      <c r="B79" s="34" t="s">
        <v>352</v>
      </c>
      <c r="C79" s="35" t="s">
        <v>353</v>
      </c>
      <c r="D79" s="35">
        <v>1</v>
      </c>
      <c r="E79" s="37"/>
      <c r="F79" s="36"/>
      <c r="G79" s="38">
        <f>ROUND(D79*F79,2)</f>
        <v>0</v>
      </c>
      <c r="ZY79" t="s">
        <v>354</v>
      </c>
      <c r="ZZ79" s="30" t="s">
        <v>355</v>
      </c>
    </row>
    <row r="80" spans="1:702" x14ac:dyDescent="0.3">
      <c r="A80" s="33" t="s">
        <v>356</v>
      </c>
      <c r="B80" s="34" t="s">
        <v>357</v>
      </c>
      <c r="C80" s="35" t="s">
        <v>358</v>
      </c>
      <c r="D80" s="35">
        <v>50</v>
      </c>
      <c r="E80" s="37"/>
      <c r="F80" s="36"/>
      <c r="G80" s="38">
        <f>ROUND(D80*F80,2)</f>
        <v>0</v>
      </c>
      <c r="ZY80" t="s">
        <v>359</v>
      </c>
      <c r="ZZ80" s="30" t="s">
        <v>360</v>
      </c>
    </row>
    <row r="81" spans="1:702" x14ac:dyDescent="0.3">
      <c r="A81" s="39" t="s">
        <v>361</v>
      </c>
      <c r="B81" s="40" t="s">
        <v>362</v>
      </c>
      <c r="C81" s="35" t="s">
        <v>363</v>
      </c>
      <c r="D81" s="35">
        <v>2</v>
      </c>
      <c r="E81" s="37"/>
      <c r="F81" s="36"/>
      <c r="G81" s="38">
        <f>ROUND(D81*F81,2)</f>
        <v>0</v>
      </c>
      <c r="ZY81" t="s">
        <v>364</v>
      </c>
      <c r="ZZ81" s="30" t="s">
        <v>365</v>
      </c>
    </row>
    <row r="82" spans="1:702" x14ac:dyDescent="0.3">
      <c r="A82" s="26" t="s">
        <v>366</v>
      </c>
      <c r="B82" s="27" t="s">
        <v>367</v>
      </c>
      <c r="C82" s="35"/>
      <c r="D82" s="35"/>
      <c r="E82" s="28"/>
      <c r="F82" s="28"/>
      <c r="G82" s="29"/>
      <c r="ZY82" t="s">
        <v>368</v>
      </c>
      <c r="ZZ82" s="30"/>
    </row>
    <row r="83" spans="1:702" x14ac:dyDescent="0.3">
      <c r="A83" s="55" t="s">
        <v>499</v>
      </c>
      <c r="B83" s="55" t="s">
        <v>500</v>
      </c>
      <c r="C83" s="35"/>
      <c r="D83" s="35"/>
      <c r="E83" s="37"/>
      <c r="F83" s="36"/>
      <c r="G83" s="38"/>
      <c r="ZZ83" s="30"/>
    </row>
    <row r="84" spans="1:702" x14ac:dyDescent="0.3">
      <c r="A84" s="34" t="s">
        <v>505</v>
      </c>
      <c r="B84" s="34" t="s">
        <v>501</v>
      </c>
      <c r="C84" s="35" t="s">
        <v>502</v>
      </c>
      <c r="D84" s="35"/>
      <c r="E84" s="37"/>
      <c r="F84" s="36"/>
      <c r="G84" s="38"/>
      <c r="ZZ84" s="30"/>
    </row>
    <row r="85" spans="1:702" x14ac:dyDescent="0.3">
      <c r="A85" s="34" t="s">
        <v>557</v>
      </c>
      <c r="B85" s="34" t="s">
        <v>503</v>
      </c>
      <c r="C85" s="35" t="s">
        <v>504</v>
      </c>
      <c r="D85" s="35">
        <v>1</v>
      </c>
      <c r="E85" s="37"/>
      <c r="F85" s="36"/>
      <c r="G85" s="38"/>
      <c r="ZZ85" s="30"/>
    </row>
    <row r="86" spans="1:702" x14ac:dyDescent="0.3">
      <c r="A86" s="34" t="s">
        <v>558</v>
      </c>
      <c r="B86" s="34" t="s">
        <v>506</v>
      </c>
      <c r="C86" s="35" t="s">
        <v>502</v>
      </c>
      <c r="D86" s="35"/>
      <c r="E86" s="37"/>
      <c r="F86" s="36"/>
      <c r="G86" s="38"/>
      <c r="ZZ86" s="30"/>
    </row>
    <row r="87" spans="1:702" x14ac:dyDescent="0.3">
      <c r="A87" s="34" t="s">
        <v>559</v>
      </c>
      <c r="B87" s="34" t="s">
        <v>507</v>
      </c>
      <c r="C87" s="35" t="s">
        <v>504</v>
      </c>
      <c r="D87" s="35">
        <v>1</v>
      </c>
      <c r="E87" s="37"/>
      <c r="F87" s="36"/>
      <c r="G87" s="38"/>
      <c r="ZZ87" s="30"/>
    </row>
    <row r="88" spans="1:702" x14ac:dyDescent="0.3">
      <c r="A88" s="34"/>
      <c r="B88" s="34" t="s">
        <v>508</v>
      </c>
      <c r="C88" s="35" t="s">
        <v>504</v>
      </c>
      <c r="D88" s="35">
        <v>1</v>
      </c>
      <c r="E88" s="37"/>
      <c r="F88" s="36"/>
      <c r="G88" s="38"/>
      <c r="ZZ88" s="30"/>
    </row>
    <row r="89" spans="1:702" x14ac:dyDescent="0.3">
      <c r="A89" s="34" t="s">
        <v>560</v>
      </c>
      <c r="B89" s="34" t="s">
        <v>509</v>
      </c>
      <c r="C89" s="35"/>
      <c r="D89" s="35"/>
      <c r="E89" s="37"/>
      <c r="F89" s="36"/>
      <c r="G89" s="38"/>
      <c r="ZZ89" s="30"/>
    </row>
    <row r="90" spans="1:702" x14ac:dyDescent="0.3">
      <c r="A90" s="34" t="s">
        <v>561</v>
      </c>
      <c r="B90" s="34" t="s">
        <v>510</v>
      </c>
      <c r="C90" s="35" t="s">
        <v>504</v>
      </c>
      <c r="D90" s="35">
        <v>1</v>
      </c>
      <c r="E90" s="37"/>
      <c r="F90" s="36"/>
      <c r="G90" s="38"/>
      <c r="ZZ90" s="30"/>
    </row>
    <row r="91" spans="1:702" x14ac:dyDescent="0.3">
      <c r="A91" s="34" t="s">
        <v>562</v>
      </c>
      <c r="B91" s="34" t="s">
        <v>511</v>
      </c>
      <c r="C91" s="35" t="s">
        <v>504</v>
      </c>
      <c r="D91" s="35">
        <v>1</v>
      </c>
      <c r="E91" s="37"/>
      <c r="F91" s="36"/>
      <c r="G91" s="38"/>
      <c r="ZZ91" s="30"/>
    </row>
    <row r="92" spans="1:702" x14ac:dyDescent="0.3">
      <c r="A92" s="34" t="s">
        <v>563</v>
      </c>
      <c r="B92" s="34" t="s">
        <v>512</v>
      </c>
      <c r="C92" s="35" t="s">
        <v>504</v>
      </c>
      <c r="D92" s="35">
        <v>1</v>
      </c>
      <c r="E92" s="37"/>
      <c r="F92" s="36"/>
      <c r="G92" s="38"/>
      <c r="ZZ92" s="30"/>
    </row>
    <row r="93" spans="1:702" x14ac:dyDescent="0.3">
      <c r="A93" s="34" t="s">
        <v>564</v>
      </c>
      <c r="B93" s="34" t="s">
        <v>513</v>
      </c>
      <c r="C93" s="35" t="s">
        <v>502</v>
      </c>
      <c r="D93" s="35">
        <v>0</v>
      </c>
      <c r="E93" s="37"/>
      <c r="F93" s="36"/>
      <c r="G93" s="38"/>
      <c r="ZZ93" s="30"/>
    </row>
    <row r="94" spans="1:702" ht="22.8" x14ac:dyDescent="0.3">
      <c r="A94" s="34"/>
      <c r="B94" s="34" t="s">
        <v>514</v>
      </c>
      <c r="C94" s="35" t="s">
        <v>504</v>
      </c>
      <c r="D94" s="35">
        <v>4</v>
      </c>
      <c r="E94" s="37"/>
      <c r="F94" s="36"/>
      <c r="G94" s="38"/>
      <c r="ZZ94" s="30"/>
    </row>
    <row r="95" spans="1:702" x14ac:dyDescent="0.3">
      <c r="A95" s="34" t="s">
        <v>565</v>
      </c>
      <c r="B95" s="34" t="s">
        <v>515</v>
      </c>
      <c r="C95" s="35"/>
      <c r="D95" s="35"/>
      <c r="E95" s="37"/>
      <c r="F95" s="36"/>
      <c r="G95" s="38"/>
      <c r="ZZ95" s="30"/>
    </row>
    <row r="96" spans="1:702" x14ac:dyDescent="0.3">
      <c r="A96" s="34"/>
      <c r="B96" s="34" t="s">
        <v>516</v>
      </c>
      <c r="C96" s="35" t="s">
        <v>113</v>
      </c>
      <c r="D96" s="35">
        <v>24</v>
      </c>
      <c r="E96" s="37"/>
      <c r="F96" s="36"/>
      <c r="G96" s="38"/>
      <c r="ZZ96" s="30"/>
    </row>
    <row r="97" spans="1:702" x14ac:dyDescent="0.3">
      <c r="A97" s="34"/>
      <c r="B97" s="34" t="s">
        <v>517</v>
      </c>
      <c r="C97" s="35" t="s">
        <v>113</v>
      </c>
      <c r="D97" s="35">
        <v>18</v>
      </c>
      <c r="E97" s="37"/>
      <c r="F97" s="36"/>
      <c r="G97" s="38"/>
      <c r="ZZ97" s="30"/>
    </row>
    <row r="98" spans="1:702" x14ac:dyDescent="0.3">
      <c r="A98" s="34"/>
      <c r="B98" s="34" t="s">
        <v>518</v>
      </c>
      <c r="C98" s="35" t="s">
        <v>113</v>
      </c>
      <c r="D98" s="35">
        <v>36</v>
      </c>
      <c r="E98" s="37"/>
      <c r="F98" s="36"/>
      <c r="G98" s="38"/>
      <c r="ZZ98" s="30"/>
    </row>
    <row r="99" spans="1:702" x14ac:dyDescent="0.3">
      <c r="A99" s="34"/>
      <c r="B99" s="34" t="s">
        <v>519</v>
      </c>
      <c r="C99" s="35" t="s">
        <v>113</v>
      </c>
      <c r="D99" s="35">
        <v>24</v>
      </c>
      <c r="E99" s="37"/>
      <c r="F99" s="36"/>
      <c r="G99" s="38"/>
      <c r="ZZ99" s="30"/>
    </row>
    <row r="100" spans="1:702" x14ac:dyDescent="0.3">
      <c r="A100" s="34"/>
      <c r="B100" s="34" t="s">
        <v>520</v>
      </c>
      <c r="C100" s="35" t="s">
        <v>113</v>
      </c>
      <c r="D100" s="35">
        <v>36</v>
      </c>
      <c r="E100" s="37"/>
      <c r="F100" s="36"/>
      <c r="G100" s="38"/>
      <c r="ZZ100" s="30"/>
    </row>
    <row r="101" spans="1:702" x14ac:dyDescent="0.3">
      <c r="A101" s="34"/>
      <c r="B101" s="34" t="s">
        <v>521</v>
      </c>
      <c r="C101" s="35" t="s">
        <v>113</v>
      </c>
      <c r="D101" s="35">
        <v>36</v>
      </c>
      <c r="E101" s="37"/>
      <c r="F101" s="36"/>
      <c r="G101" s="38"/>
      <c r="ZZ101" s="30"/>
    </row>
    <row r="102" spans="1:702" x14ac:dyDescent="0.3">
      <c r="A102" s="34"/>
      <c r="B102" s="34" t="s">
        <v>522</v>
      </c>
      <c r="C102" s="35" t="s">
        <v>113</v>
      </c>
      <c r="D102" s="35">
        <v>54</v>
      </c>
      <c r="E102" s="37"/>
      <c r="F102" s="36"/>
      <c r="G102" s="38"/>
      <c r="ZZ102" s="30"/>
    </row>
    <row r="103" spans="1:702" x14ac:dyDescent="0.3">
      <c r="A103" s="34"/>
      <c r="B103" s="34" t="s">
        <v>523</v>
      </c>
      <c r="C103" s="35" t="s">
        <v>113</v>
      </c>
      <c r="D103" s="35">
        <v>250</v>
      </c>
      <c r="E103" s="37"/>
      <c r="F103" s="36"/>
      <c r="G103" s="38"/>
      <c r="ZZ103" s="30"/>
    </row>
    <row r="104" spans="1:702" x14ac:dyDescent="0.3">
      <c r="A104" s="34"/>
      <c r="B104" s="34" t="s">
        <v>524</v>
      </c>
      <c r="C104" s="35" t="s">
        <v>113</v>
      </c>
      <c r="D104" s="35">
        <v>24</v>
      </c>
      <c r="E104" s="37"/>
      <c r="F104" s="36"/>
      <c r="G104" s="38"/>
      <c r="ZZ104" s="30"/>
    </row>
    <row r="105" spans="1:702" x14ac:dyDescent="0.3">
      <c r="A105" s="34"/>
      <c r="B105" s="34" t="s">
        <v>525</v>
      </c>
      <c r="C105" s="35" t="s">
        <v>113</v>
      </c>
      <c r="D105" s="35">
        <v>30</v>
      </c>
      <c r="E105" s="37"/>
      <c r="F105" s="36"/>
      <c r="G105" s="38"/>
      <c r="ZZ105" s="30"/>
    </row>
    <row r="106" spans="1:702" x14ac:dyDescent="0.3">
      <c r="A106" s="34"/>
      <c r="B106" s="34" t="s">
        <v>526</v>
      </c>
      <c r="C106" s="35" t="s">
        <v>113</v>
      </c>
      <c r="D106" s="35">
        <v>30</v>
      </c>
      <c r="E106" s="37"/>
      <c r="F106" s="36"/>
      <c r="G106" s="38"/>
      <c r="ZZ106" s="30"/>
    </row>
    <row r="107" spans="1:702" x14ac:dyDescent="0.3">
      <c r="A107" s="34"/>
      <c r="B107" s="34" t="s">
        <v>527</v>
      </c>
      <c r="C107" s="35" t="s">
        <v>113</v>
      </c>
      <c r="D107" s="35">
        <v>36</v>
      </c>
      <c r="E107" s="37"/>
      <c r="F107" s="36"/>
      <c r="G107" s="38"/>
      <c r="ZZ107" s="30"/>
    </row>
    <row r="108" spans="1:702" x14ac:dyDescent="0.3">
      <c r="A108" s="34"/>
      <c r="B108" s="34" t="s">
        <v>528</v>
      </c>
      <c r="C108" s="35" t="s">
        <v>113</v>
      </c>
      <c r="D108" s="35">
        <v>35</v>
      </c>
      <c r="E108" s="37"/>
      <c r="F108" s="36"/>
      <c r="G108" s="38"/>
      <c r="ZZ108" s="30"/>
    </row>
    <row r="109" spans="1:702" x14ac:dyDescent="0.3">
      <c r="A109" s="34"/>
      <c r="B109" s="34" t="s">
        <v>529</v>
      </c>
      <c r="C109" s="35" t="s">
        <v>113</v>
      </c>
      <c r="D109" s="35">
        <v>42</v>
      </c>
      <c r="E109" s="37"/>
      <c r="F109" s="36"/>
      <c r="G109" s="38"/>
      <c r="ZZ109" s="30"/>
    </row>
    <row r="110" spans="1:702" x14ac:dyDescent="0.3">
      <c r="A110" s="34" t="s">
        <v>566</v>
      </c>
      <c r="B110" s="34" t="s">
        <v>530</v>
      </c>
      <c r="C110" s="35"/>
      <c r="D110" s="35"/>
      <c r="E110" s="37"/>
      <c r="F110" s="36"/>
      <c r="G110" s="38"/>
      <c r="ZZ110" s="30"/>
    </row>
    <row r="111" spans="1:702" x14ac:dyDescent="0.3">
      <c r="A111" s="34"/>
      <c r="B111" s="34" t="s">
        <v>531</v>
      </c>
      <c r="C111" s="35"/>
      <c r="D111" s="35"/>
      <c r="E111" s="37"/>
      <c r="F111" s="36"/>
      <c r="G111" s="38"/>
      <c r="ZZ111" s="30"/>
    </row>
    <row r="112" spans="1:702" x14ac:dyDescent="0.3">
      <c r="A112" s="34"/>
      <c r="B112" s="34" t="s">
        <v>532</v>
      </c>
      <c r="C112" s="35" t="s">
        <v>502</v>
      </c>
      <c r="D112" s="35"/>
      <c r="E112" s="37"/>
      <c r="F112" s="36"/>
      <c r="G112" s="38"/>
      <c r="ZZ112" s="30"/>
    </row>
    <row r="113" spans="1:702" x14ac:dyDescent="0.3">
      <c r="A113" s="34"/>
      <c r="B113" s="34" t="s">
        <v>533</v>
      </c>
      <c r="C113" s="35" t="s">
        <v>502</v>
      </c>
      <c r="D113" s="35"/>
      <c r="E113" s="37"/>
      <c r="F113" s="36"/>
      <c r="G113" s="38"/>
      <c r="ZZ113" s="30"/>
    </row>
    <row r="114" spans="1:702" x14ac:dyDescent="0.3">
      <c r="A114" s="34"/>
      <c r="B114" s="34" t="s">
        <v>534</v>
      </c>
      <c r="C114" s="35" t="s">
        <v>502</v>
      </c>
      <c r="D114" s="35"/>
      <c r="E114" s="37"/>
      <c r="F114" s="36"/>
      <c r="G114" s="38"/>
      <c r="ZZ114" s="30"/>
    </row>
    <row r="115" spans="1:702" x14ac:dyDescent="0.3">
      <c r="A115" s="34"/>
      <c r="B115" s="34" t="s">
        <v>535</v>
      </c>
      <c r="C115" s="35" t="s">
        <v>502</v>
      </c>
      <c r="D115" s="35"/>
      <c r="E115" s="37"/>
      <c r="F115" s="36"/>
      <c r="G115" s="38"/>
      <c r="ZZ115" s="30"/>
    </row>
    <row r="116" spans="1:702" x14ac:dyDescent="0.3">
      <c r="A116" s="34"/>
      <c r="B116" s="34" t="s">
        <v>536</v>
      </c>
      <c r="C116" s="35"/>
      <c r="D116" s="35"/>
      <c r="E116" s="37"/>
      <c r="F116" s="36"/>
      <c r="G116" s="38"/>
      <c r="ZZ116" s="30"/>
    </row>
    <row r="117" spans="1:702" x14ac:dyDescent="0.3">
      <c r="A117" s="34"/>
      <c r="B117" s="34" t="s">
        <v>516</v>
      </c>
      <c r="C117" s="35" t="s">
        <v>504</v>
      </c>
      <c r="D117" s="35">
        <v>1</v>
      </c>
      <c r="E117" s="37"/>
      <c r="F117" s="36"/>
      <c r="G117" s="38"/>
      <c r="ZZ117" s="30"/>
    </row>
    <row r="118" spans="1:702" x14ac:dyDescent="0.3">
      <c r="A118" s="34"/>
      <c r="B118" s="34" t="s">
        <v>517</v>
      </c>
      <c r="C118" s="35" t="s">
        <v>504</v>
      </c>
      <c r="D118" s="35">
        <v>1</v>
      </c>
      <c r="E118" s="37"/>
      <c r="F118" s="36"/>
      <c r="G118" s="38"/>
      <c r="ZZ118" s="30"/>
    </row>
    <row r="119" spans="1:702" x14ac:dyDescent="0.3">
      <c r="A119" s="34"/>
      <c r="B119" s="34" t="s">
        <v>537</v>
      </c>
      <c r="C119" s="35" t="s">
        <v>504</v>
      </c>
      <c r="D119" s="35">
        <v>1</v>
      </c>
      <c r="E119" s="37"/>
      <c r="F119" s="36"/>
      <c r="G119" s="38"/>
      <c r="ZZ119" s="30"/>
    </row>
    <row r="120" spans="1:702" x14ac:dyDescent="0.3">
      <c r="A120" s="34"/>
      <c r="B120" s="34" t="s">
        <v>518</v>
      </c>
      <c r="C120" s="35" t="s">
        <v>504</v>
      </c>
      <c r="D120" s="35">
        <v>1</v>
      </c>
      <c r="E120" s="37"/>
      <c r="F120" s="36"/>
      <c r="G120" s="38"/>
      <c r="ZZ120" s="30"/>
    </row>
    <row r="121" spans="1:702" x14ac:dyDescent="0.3">
      <c r="A121" s="34"/>
      <c r="B121" s="34" t="s">
        <v>519</v>
      </c>
      <c r="C121" s="35" t="s">
        <v>504</v>
      </c>
      <c r="D121" s="35">
        <v>1</v>
      </c>
      <c r="E121" s="37"/>
      <c r="F121" s="36"/>
      <c r="G121" s="38"/>
      <c r="ZZ121" s="30"/>
    </row>
    <row r="122" spans="1:702" x14ac:dyDescent="0.3">
      <c r="A122" s="34"/>
      <c r="B122" s="34" t="s">
        <v>520</v>
      </c>
      <c r="C122" s="35" t="s">
        <v>504</v>
      </c>
      <c r="D122" s="35">
        <v>1</v>
      </c>
      <c r="E122" s="37"/>
      <c r="F122" s="36"/>
      <c r="G122" s="38"/>
      <c r="ZZ122" s="30"/>
    </row>
    <row r="123" spans="1:702" x14ac:dyDescent="0.3">
      <c r="A123" s="34"/>
      <c r="B123" s="34" t="s">
        <v>521</v>
      </c>
      <c r="C123" s="35" t="s">
        <v>504</v>
      </c>
      <c r="D123" s="35">
        <v>1</v>
      </c>
      <c r="E123" s="37"/>
      <c r="F123" s="36"/>
      <c r="G123" s="38"/>
      <c r="ZZ123" s="30"/>
    </row>
    <row r="124" spans="1:702" x14ac:dyDescent="0.3">
      <c r="A124" s="34"/>
      <c r="B124" s="34" t="s">
        <v>522</v>
      </c>
      <c r="C124" s="35" t="s">
        <v>504</v>
      </c>
      <c r="D124" s="35">
        <v>1</v>
      </c>
      <c r="E124" s="37"/>
      <c r="F124" s="36"/>
      <c r="G124" s="38"/>
      <c r="ZZ124" s="30"/>
    </row>
    <row r="125" spans="1:702" x14ac:dyDescent="0.3">
      <c r="A125" s="34"/>
      <c r="B125" s="34" t="s">
        <v>538</v>
      </c>
      <c r="C125" s="35" t="s">
        <v>504</v>
      </c>
      <c r="D125" s="35">
        <v>4</v>
      </c>
      <c r="E125" s="37"/>
      <c r="F125" s="36"/>
      <c r="G125" s="38"/>
      <c r="ZZ125" s="30"/>
    </row>
    <row r="126" spans="1:702" x14ac:dyDescent="0.3">
      <c r="A126" s="34"/>
      <c r="B126" s="34" t="s">
        <v>539</v>
      </c>
      <c r="C126" s="35"/>
      <c r="D126" s="35"/>
      <c r="E126" s="37"/>
      <c r="F126" s="36"/>
      <c r="G126" s="38"/>
      <c r="ZZ126" s="30"/>
    </row>
    <row r="127" spans="1:702" x14ac:dyDescent="0.3">
      <c r="A127" s="34"/>
      <c r="B127" s="34" t="s">
        <v>540</v>
      </c>
      <c r="C127" s="35" t="s">
        <v>504</v>
      </c>
      <c r="D127" s="35">
        <v>1</v>
      </c>
      <c r="E127" s="37"/>
      <c r="F127" s="36"/>
      <c r="G127" s="38"/>
      <c r="ZZ127" s="30"/>
    </row>
    <row r="128" spans="1:702" x14ac:dyDescent="0.3">
      <c r="A128" s="34"/>
      <c r="B128" s="34" t="s">
        <v>541</v>
      </c>
      <c r="C128" s="35" t="s">
        <v>504</v>
      </c>
      <c r="D128" s="35">
        <v>1</v>
      </c>
      <c r="E128" s="37"/>
      <c r="F128" s="36"/>
      <c r="G128" s="38"/>
      <c r="ZZ128" s="30"/>
    </row>
    <row r="129" spans="1:702" x14ac:dyDescent="0.3">
      <c r="A129" s="34"/>
      <c r="B129" s="34" t="s">
        <v>542</v>
      </c>
      <c r="C129" s="35" t="s">
        <v>504</v>
      </c>
      <c r="D129" s="35">
        <v>1</v>
      </c>
      <c r="E129" s="37"/>
      <c r="F129" s="36"/>
      <c r="G129" s="38"/>
      <c r="ZZ129" s="30"/>
    </row>
    <row r="130" spans="1:702" x14ac:dyDescent="0.3">
      <c r="A130" s="34"/>
      <c r="B130" s="34" t="s">
        <v>543</v>
      </c>
      <c r="C130" s="35"/>
      <c r="D130" s="35"/>
      <c r="E130" s="37"/>
      <c r="F130" s="36"/>
      <c r="G130" s="38"/>
      <c r="ZZ130" s="30"/>
    </row>
    <row r="131" spans="1:702" x14ac:dyDescent="0.3">
      <c r="A131" s="34"/>
      <c r="B131" s="34" t="s">
        <v>524</v>
      </c>
      <c r="C131" s="35" t="s">
        <v>504</v>
      </c>
      <c r="D131" s="35">
        <v>1</v>
      </c>
      <c r="E131" s="37"/>
      <c r="F131" s="36"/>
      <c r="G131" s="38"/>
      <c r="ZZ131" s="30"/>
    </row>
    <row r="132" spans="1:702" x14ac:dyDescent="0.3">
      <c r="A132" s="34"/>
      <c r="B132" s="34" t="s">
        <v>525</v>
      </c>
      <c r="C132" s="35" t="s">
        <v>504</v>
      </c>
      <c r="D132" s="35">
        <v>1</v>
      </c>
      <c r="E132" s="37"/>
      <c r="F132" s="36"/>
      <c r="G132" s="38"/>
      <c r="ZZ132" s="30"/>
    </row>
    <row r="133" spans="1:702" x14ac:dyDescent="0.3">
      <c r="A133" s="34"/>
      <c r="B133" s="34" t="s">
        <v>526</v>
      </c>
      <c r="C133" s="35" t="s">
        <v>504</v>
      </c>
      <c r="D133" s="35">
        <v>1</v>
      </c>
      <c r="E133" s="37"/>
      <c r="F133" s="36"/>
      <c r="G133" s="38"/>
      <c r="ZZ133" s="30"/>
    </row>
    <row r="134" spans="1:702" x14ac:dyDescent="0.3">
      <c r="A134" s="34"/>
      <c r="B134" s="34" t="s">
        <v>527</v>
      </c>
      <c r="C134" s="35" t="s">
        <v>504</v>
      </c>
      <c r="D134" s="35">
        <v>1</v>
      </c>
      <c r="E134" s="37"/>
      <c r="F134" s="36"/>
      <c r="G134" s="38"/>
      <c r="ZZ134" s="30"/>
    </row>
    <row r="135" spans="1:702" x14ac:dyDescent="0.3">
      <c r="A135" s="34"/>
      <c r="B135" s="34" t="s">
        <v>528</v>
      </c>
      <c r="C135" s="35" t="s">
        <v>504</v>
      </c>
      <c r="D135" s="35">
        <v>1</v>
      </c>
      <c r="E135" s="37"/>
      <c r="F135" s="36"/>
      <c r="G135" s="38"/>
      <c r="ZZ135" s="30"/>
    </row>
    <row r="136" spans="1:702" x14ac:dyDescent="0.3">
      <c r="A136" s="34"/>
      <c r="B136" s="34" t="s">
        <v>529</v>
      </c>
      <c r="C136" s="35" t="s">
        <v>504</v>
      </c>
      <c r="D136" s="35">
        <v>1</v>
      </c>
      <c r="E136" s="37"/>
      <c r="F136" s="36"/>
      <c r="G136" s="38"/>
      <c r="ZZ136" s="30"/>
    </row>
    <row r="137" spans="1:702" x14ac:dyDescent="0.3">
      <c r="A137" s="34"/>
      <c r="B137" s="34" t="s">
        <v>544</v>
      </c>
      <c r="C137" s="35" t="s">
        <v>14</v>
      </c>
      <c r="D137" s="35">
        <v>20</v>
      </c>
      <c r="E137" s="37"/>
      <c r="F137" s="36"/>
      <c r="G137" s="38"/>
      <c r="ZZ137" s="30"/>
    </row>
    <row r="138" spans="1:702" x14ac:dyDescent="0.3">
      <c r="A138" s="34"/>
      <c r="B138" s="34" t="s">
        <v>545</v>
      </c>
      <c r="C138" s="35" t="s">
        <v>14</v>
      </c>
      <c r="D138" s="35">
        <v>60</v>
      </c>
      <c r="E138" s="37"/>
      <c r="F138" s="36"/>
      <c r="G138" s="38"/>
      <c r="ZZ138" s="30"/>
    </row>
    <row r="139" spans="1:702" x14ac:dyDescent="0.3">
      <c r="A139" s="34"/>
      <c r="B139" s="34" t="s">
        <v>546</v>
      </c>
      <c r="C139" s="35" t="s">
        <v>113</v>
      </c>
      <c r="D139" s="35">
        <v>600</v>
      </c>
      <c r="E139" s="37"/>
      <c r="F139" s="36"/>
      <c r="G139" s="38"/>
      <c r="ZZ139" s="30"/>
    </row>
    <row r="140" spans="1:702" ht="22.8" x14ac:dyDescent="0.3">
      <c r="A140" s="34"/>
      <c r="B140" s="34" t="s">
        <v>547</v>
      </c>
      <c r="C140" s="35"/>
      <c r="D140" s="35"/>
      <c r="E140" s="37"/>
      <c r="F140" s="36"/>
      <c r="G140" s="38"/>
      <c r="ZZ140" s="30"/>
    </row>
    <row r="141" spans="1:702" x14ac:dyDescent="0.3">
      <c r="A141" s="34"/>
      <c r="B141" s="34" t="s">
        <v>548</v>
      </c>
      <c r="C141" s="35" t="s">
        <v>113</v>
      </c>
      <c r="D141" s="35">
        <v>5895</v>
      </c>
      <c r="E141" s="37"/>
      <c r="F141" s="36"/>
      <c r="G141" s="38"/>
      <c r="ZZ141" s="30"/>
    </row>
    <row r="142" spans="1:702" x14ac:dyDescent="0.3">
      <c r="A142" s="34"/>
      <c r="B142" s="34" t="s">
        <v>549</v>
      </c>
      <c r="C142" s="35" t="s">
        <v>113</v>
      </c>
      <c r="D142" s="35">
        <v>1569.375</v>
      </c>
      <c r="E142" s="37"/>
      <c r="F142" s="36"/>
      <c r="G142" s="38"/>
      <c r="ZZ142" s="30"/>
    </row>
    <row r="143" spans="1:702" x14ac:dyDescent="0.3">
      <c r="A143" s="34"/>
      <c r="B143" s="34" t="s">
        <v>550</v>
      </c>
      <c r="C143" s="35" t="s">
        <v>113</v>
      </c>
      <c r="D143" s="35">
        <v>4368.75</v>
      </c>
      <c r="E143" s="37"/>
      <c r="F143" s="36"/>
      <c r="G143" s="38"/>
      <c r="ZZ143" s="30"/>
    </row>
    <row r="144" spans="1:702" x14ac:dyDescent="0.3">
      <c r="A144" s="34"/>
      <c r="B144" s="34" t="s">
        <v>551</v>
      </c>
      <c r="C144" s="35" t="s">
        <v>113</v>
      </c>
      <c r="D144" s="35">
        <v>350</v>
      </c>
      <c r="E144" s="37"/>
      <c r="F144" s="36"/>
      <c r="G144" s="38"/>
      <c r="ZZ144" s="30"/>
    </row>
    <row r="145" spans="1:702" x14ac:dyDescent="0.3">
      <c r="A145" s="34"/>
      <c r="B145" s="34" t="s">
        <v>552</v>
      </c>
      <c r="C145" s="35" t="s">
        <v>113</v>
      </c>
      <c r="D145" s="35">
        <v>1000</v>
      </c>
      <c r="E145" s="37"/>
      <c r="F145" s="36"/>
      <c r="G145" s="38"/>
      <c r="ZZ145" s="30"/>
    </row>
    <row r="146" spans="1:702" x14ac:dyDescent="0.3">
      <c r="A146" s="34"/>
      <c r="B146" s="34" t="s">
        <v>553</v>
      </c>
      <c r="C146" s="35" t="s">
        <v>113</v>
      </c>
      <c r="D146" s="35">
        <v>1000</v>
      </c>
      <c r="E146" s="37"/>
      <c r="F146" s="36"/>
      <c r="G146" s="38"/>
      <c r="ZZ146" s="30"/>
    </row>
    <row r="147" spans="1:702" x14ac:dyDescent="0.3">
      <c r="A147" s="34" t="s">
        <v>369</v>
      </c>
      <c r="B147" s="34" t="s">
        <v>554</v>
      </c>
      <c r="C147" s="35"/>
      <c r="D147" s="35"/>
      <c r="E147" s="37"/>
      <c r="F147" s="36"/>
      <c r="G147" s="38"/>
      <c r="ZZ147" s="30"/>
    </row>
    <row r="148" spans="1:702" x14ac:dyDescent="0.3">
      <c r="A148" s="34" t="s">
        <v>370</v>
      </c>
      <c r="B148" s="34" t="s">
        <v>371</v>
      </c>
      <c r="C148" s="35"/>
      <c r="D148" s="35"/>
      <c r="E148" s="37"/>
      <c r="F148" s="36"/>
      <c r="G148" s="38"/>
      <c r="ZZ148" s="30"/>
    </row>
    <row r="149" spans="1:702" x14ac:dyDescent="0.3">
      <c r="A149" s="34"/>
      <c r="B149" s="34" t="s">
        <v>585</v>
      </c>
      <c r="C149" s="35" t="s">
        <v>14</v>
      </c>
      <c r="D149" s="35">
        <v>362</v>
      </c>
      <c r="E149" s="37"/>
      <c r="F149" s="36"/>
      <c r="G149" s="38"/>
      <c r="ZZ149" s="30"/>
    </row>
    <row r="150" spans="1:702" x14ac:dyDescent="0.3">
      <c r="A150" s="34"/>
      <c r="B150" s="34" t="s">
        <v>586</v>
      </c>
      <c r="C150" s="35" t="s">
        <v>14</v>
      </c>
      <c r="D150" s="35">
        <v>157</v>
      </c>
      <c r="E150" s="37"/>
      <c r="F150" s="36"/>
      <c r="G150" s="38"/>
      <c r="ZZ150" s="30"/>
    </row>
    <row r="151" spans="1:702" x14ac:dyDescent="0.3">
      <c r="A151" s="34"/>
      <c r="B151" s="34" t="s">
        <v>587</v>
      </c>
      <c r="C151" s="35" t="s">
        <v>14</v>
      </c>
      <c r="D151" s="35">
        <v>161</v>
      </c>
      <c r="E151" s="37"/>
      <c r="F151" s="36"/>
      <c r="G151" s="38"/>
      <c r="ZZ151" s="30"/>
    </row>
    <row r="152" spans="1:702" x14ac:dyDescent="0.3">
      <c r="A152" s="34"/>
      <c r="B152" s="34" t="s">
        <v>588</v>
      </c>
      <c r="C152" s="35" t="s">
        <v>14</v>
      </c>
      <c r="D152" s="35">
        <v>12</v>
      </c>
      <c r="E152" s="37"/>
      <c r="F152" s="36"/>
      <c r="G152" s="38"/>
      <c r="ZZ152" s="30"/>
    </row>
    <row r="153" spans="1:702" x14ac:dyDescent="0.3">
      <c r="A153" s="34"/>
      <c r="B153" s="34" t="s">
        <v>589</v>
      </c>
      <c r="C153" s="35" t="s">
        <v>14</v>
      </c>
      <c r="D153" s="35">
        <v>271</v>
      </c>
      <c r="E153" s="37"/>
      <c r="F153" s="36"/>
      <c r="G153" s="38"/>
      <c r="ZZ153" s="30"/>
    </row>
    <row r="154" spans="1:702" x14ac:dyDescent="0.3">
      <c r="A154" s="34"/>
      <c r="B154" s="34" t="s">
        <v>590</v>
      </c>
      <c r="C154" s="35" t="s">
        <v>14</v>
      </c>
      <c r="D154" s="35">
        <v>85</v>
      </c>
      <c r="E154" s="37"/>
      <c r="F154" s="36"/>
      <c r="G154" s="38"/>
      <c r="ZZ154" s="30"/>
    </row>
    <row r="155" spans="1:702" x14ac:dyDescent="0.3">
      <c r="A155" s="34"/>
      <c r="B155" s="34" t="s">
        <v>591</v>
      </c>
      <c r="C155" s="35" t="s">
        <v>14</v>
      </c>
      <c r="D155" s="35">
        <v>0</v>
      </c>
      <c r="E155" s="37"/>
      <c r="F155" s="36"/>
      <c r="G155" s="38"/>
      <c r="ZZ155" s="30"/>
    </row>
    <row r="156" spans="1:702" x14ac:dyDescent="0.3">
      <c r="A156" s="34" t="s">
        <v>372</v>
      </c>
      <c r="B156" s="34" t="s">
        <v>555</v>
      </c>
      <c r="C156" s="35"/>
      <c r="D156" s="35"/>
      <c r="E156" s="37"/>
      <c r="F156" s="36"/>
      <c r="G156" s="38"/>
      <c r="ZZ156" s="30"/>
    </row>
    <row r="157" spans="1:702" x14ac:dyDescent="0.3">
      <c r="A157" s="34"/>
      <c r="B157" s="34" t="s">
        <v>581</v>
      </c>
      <c r="C157" s="35" t="s">
        <v>14</v>
      </c>
      <c r="D157" s="35">
        <v>158</v>
      </c>
      <c r="E157" s="37"/>
      <c r="F157" s="36"/>
      <c r="G157" s="38"/>
      <c r="ZZ157" s="30"/>
    </row>
    <row r="158" spans="1:702" x14ac:dyDescent="0.3">
      <c r="A158" s="34"/>
      <c r="B158" s="34" t="s">
        <v>582</v>
      </c>
      <c r="C158" s="35" t="s">
        <v>14</v>
      </c>
      <c r="D158" s="35">
        <v>9</v>
      </c>
      <c r="E158" s="37"/>
      <c r="F158" s="36"/>
      <c r="G158" s="38"/>
      <c r="ZZ158" s="30"/>
    </row>
    <row r="159" spans="1:702" x14ac:dyDescent="0.3">
      <c r="A159" s="34"/>
      <c r="B159" s="34" t="s">
        <v>583</v>
      </c>
      <c r="C159" s="35" t="s">
        <v>14</v>
      </c>
      <c r="D159" s="35">
        <v>104</v>
      </c>
      <c r="E159" s="37"/>
      <c r="F159" s="36"/>
      <c r="G159" s="38"/>
      <c r="ZZ159" s="30"/>
    </row>
    <row r="160" spans="1:702" x14ac:dyDescent="0.3">
      <c r="A160" s="34"/>
      <c r="B160" s="34" t="s">
        <v>584</v>
      </c>
      <c r="C160" s="35" t="s">
        <v>14</v>
      </c>
      <c r="D160" s="35">
        <v>8</v>
      </c>
      <c r="E160" s="37"/>
      <c r="F160" s="36"/>
      <c r="G160" s="38"/>
      <c r="ZZ160" s="30"/>
    </row>
    <row r="161" spans="1:702" x14ac:dyDescent="0.3">
      <c r="A161" s="34" t="s">
        <v>373</v>
      </c>
      <c r="B161" s="34" t="s">
        <v>556</v>
      </c>
      <c r="C161" s="35"/>
      <c r="D161" s="35"/>
      <c r="E161" s="37"/>
      <c r="F161" s="36"/>
      <c r="G161" s="38"/>
      <c r="ZZ161" s="30"/>
    </row>
    <row r="162" spans="1:702" ht="22.8" x14ac:dyDescent="0.3">
      <c r="A162" s="34"/>
      <c r="B162" s="34" t="s">
        <v>573</v>
      </c>
      <c r="C162" s="35" t="s">
        <v>14</v>
      </c>
      <c r="D162" s="35">
        <v>69</v>
      </c>
      <c r="E162" s="37"/>
      <c r="F162" s="36"/>
      <c r="G162" s="38"/>
      <c r="ZZ162" s="30"/>
    </row>
    <row r="163" spans="1:702" ht="22.8" x14ac:dyDescent="0.3">
      <c r="A163" s="34"/>
      <c r="B163" s="34" t="s">
        <v>574</v>
      </c>
      <c r="C163" s="35" t="s">
        <v>14</v>
      </c>
      <c r="D163" s="35">
        <v>0</v>
      </c>
      <c r="E163" s="37"/>
      <c r="F163" s="36"/>
      <c r="G163" s="38"/>
      <c r="ZZ163" s="30"/>
    </row>
    <row r="164" spans="1:702" x14ac:dyDescent="0.3">
      <c r="A164" s="34"/>
      <c r="B164" s="34" t="s">
        <v>575</v>
      </c>
      <c r="C164" s="35" t="s">
        <v>14</v>
      </c>
      <c r="D164" s="35">
        <v>247</v>
      </c>
      <c r="E164" s="37"/>
      <c r="F164" s="36"/>
      <c r="G164" s="38"/>
      <c r="ZZ164" s="30"/>
    </row>
    <row r="165" spans="1:702" x14ac:dyDescent="0.3">
      <c r="A165" s="34"/>
      <c r="B165" s="34" t="s">
        <v>576</v>
      </c>
      <c r="C165" s="35" t="s">
        <v>14</v>
      </c>
      <c r="D165" s="35">
        <v>69</v>
      </c>
      <c r="E165" s="37"/>
      <c r="F165" s="36"/>
      <c r="G165" s="38"/>
      <c r="ZZ165" s="30"/>
    </row>
    <row r="166" spans="1:702" x14ac:dyDescent="0.3">
      <c r="A166" s="34"/>
      <c r="B166" s="34" t="s">
        <v>577</v>
      </c>
      <c r="C166" s="35" t="s">
        <v>14</v>
      </c>
      <c r="D166" s="35">
        <v>25</v>
      </c>
      <c r="E166" s="37"/>
      <c r="F166" s="36"/>
      <c r="G166" s="38"/>
      <c r="ZZ166" s="30"/>
    </row>
    <row r="167" spans="1:702" x14ac:dyDescent="0.3">
      <c r="A167" s="34"/>
      <c r="B167" s="34" t="s">
        <v>578</v>
      </c>
      <c r="C167" s="35" t="s">
        <v>14</v>
      </c>
      <c r="D167" s="35">
        <v>417</v>
      </c>
      <c r="E167" s="37"/>
      <c r="F167" s="36"/>
      <c r="G167" s="38"/>
      <c r="ZZ167" s="30"/>
    </row>
    <row r="168" spans="1:702" x14ac:dyDescent="0.3">
      <c r="A168" s="34"/>
      <c r="B168" s="34" t="s">
        <v>579</v>
      </c>
      <c r="C168" s="35" t="s">
        <v>14</v>
      </c>
      <c r="D168" s="35">
        <v>228</v>
      </c>
      <c r="E168" s="37"/>
      <c r="F168" s="36"/>
      <c r="G168" s="38"/>
      <c r="ZZ168" s="30"/>
    </row>
    <row r="169" spans="1:702" x14ac:dyDescent="0.3">
      <c r="A169" s="34"/>
      <c r="B169" s="34" t="s">
        <v>580</v>
      </c>
      <c r="C169" s="35" t="s">
        <v>14</v>
      </c>
      <c r="D169" s="35">
        <v>54</v>
      </c>
      <c r="E169" s="37"/>
      <c r="F169" s="36"/>
      <c r="G169" s="38"/>
      <c r="ZZ169" s="30"/>
    </row>
    <row r="170" spans="1:702" x14ac:dyDescent="0.3">
      <c r="A170" s="34" t="s">
        <v>369</v>
      </c>
      <c r="B170" s="34" t="s">
        <v>109</v>
      </c>
      <c r="C170" s="35"/>
      <c r="D170" s="35"/>
      <c r="E170" s="37"/>
      <c r="F170" s="36"/>
      <c r="G170" s="38"/>
      <c r="ZZ170" s="30"/>
    </row>
    <row r="171" spans="1:702" x14ac:dyDescent="0.3">
      <c r="A171" s="34"/>
      <c r="B171" s="34" t="s">
        <v>567</v>
      </c>
      <c r="C171" s="35" t="s">
        <v>14</v>
      </c>
      <c r="D171" s="35">
        <v>87</v>
      </c>
      <c r="E171" s="37"/>
      <c r="F171" s="36"/>
      <c r="G171" s="38"/>
      <c r="ZZ171" s="30"/>
    </row>
    <row r="172" spans="1:702" x14ac:dyDescent="0.3">
      <c r="A172" s="34"/>
      <c r="B172" s="34" t="s">
        <v>568</v>
      </c>
      <c r="C172" s="35" t="s">
        <v>14</v>
      </c>
      <c r="D172" s="35">
        <v>6</v>
      </c>
      <c r="E172" s="37"/>
      <c r="F172" s="36"/>
      <c r="G172" s="38"/>
      <c r="ZZ172" s="30"/>
    </row>
    <row r="173" spans="1:702" x14ac:dyDescent="0.3">
      <c r="A173" s="34"/>
      <c r="B173" s="34" t="s">
        <v>569</v>
      </c>
      <c r="C173" s="35" t="s">
        <v>14</v>
      </c>
      <c r="D173" s="35">
        <v>117</v>
      </c>
      <c r="E173" s="37"/>
      <c r="F173" s="36"/>
      <c r="G173" s="38"/>
      <c r="ZZ173" s="30"/>
    </row>
    <row r="174" spans="1:702" x14ac:dyDescent="0.3">
      <c r="A174" s="34"/>
      <c r="B174" s="34" t="s">
        <v>570</v>
      </c>
      <c r="C174" s="35" t="s">
        <v>14</v>
      </c>
      <c r="D174" s="35">
        <v>1</v>
      </c>
      <c r="E174" s="37"/>
      <c r="F174" s="36"/>
      <c r="G174" s="38"/>
      <c r="ZZ174" s="30"/>
    </row>
    <row r="175" spans="1:702" x14ac:dyDescent="0.3">
      <c r="A175" s="34"/>
      <c r="B175" s="34" t="s">
        <v>571</v>
      </c>
      <c r="C175" s="35" t="s">
        <v>14</v>
      </c>
      <c r="D175" s="35">
        <v>0</v>
      </c>
      <c r="E175" s="37"/>
      <c r="F175" s="36"/>
      <c r="G175" s="38"/>
      <c r="ZZ175" s="30"/>
    </row>
    <row r="176" spans="1:702" x14ac:dyDescent="0.3">
      <c r="A176" s="34"/>
      <c r="B176" s="34" t="s">
        <v>572</v>
      </c>
      <c r="C176" s="35" t="s">
        <v>14</v>
      </c>
      <c r="D176" s="35">
        <v>11</v>
      </c>
      <c r="E176" s="37"/>
      <c r="F176" s="36"/>
      <c r="G176" s="38"/>
      <c r="ZZ176" s="30"/>
    </row>
    <row r="177" spans="1:702" x14ac:dyDescent="0.3">
      <c r="A177" s="26" t="s">
        <v>374</v>
      </c>
      <c r="B177" s="27" t="s">
        <v>375</v>
      </c>
      <c r="C177" s="28"/>
      <c r="D177" s="28"/>
      <c r="E177" s="28"/>
      <c r="F177" s="28"/>
      <c r="G177" s="29"/>
      <c r="ZY177" t="s">
        <v>376</v>
      </c>
      <c r="ZZ177" s="30"/>
    </row>
    <row r="178" spans="1:702" x14ac:dyDescent="0.3">
      <c r="A178" s="31" t="s">
        <v>377</v>
      </c>
      <c r="B178" s="32" t="s">
        <v>378</v>
      </c>
      <c r="C178" s="28"/>
      <c r="D178" s="28"/>
      <c r="E178" s="28"/>
      <c r="F178" s="28"/>
      <c r="G178" s="29"/>
      <c r="ZY178" t="s">
        <v>379</v>
      </c>
      <c r="ZZ178" s="30"/>
    </row>
    <row r="179" spans="1:702" x14ac:dyDescent="0.3">
      <c r="A179" s="33" t="s">
        <v>380</v>
      </c>
      <c r="B179" s="34" t="s">
        <v>381</v>
      </c>
      <c r="C179" s="35" t="s">
        <v>382</v>
      </c>
      <c r="D179" s="36">
        <v>325</v>
      </c>
      <c r="E179" s="37"/>
      <c r="F179" s="36"/>
      <c r="G179" s="38">
        <f>ROUND(D179*F179,2)</f>
        <v>0</v>
      </c>
      <c r="ZY179" t="s">
        <v>383</v>
      </c>
      <c r="ZZ179" s="30" t="s">
        <v>384</v>
      </c>
    </row>
    <row r="180" spans="1:702" x14ac:dyDescent="0.3">
      <c r="A180" s="33" t="s">
        <v>385</v>
      </c>
      <c r="B180" s="34" t="s">
        <v>386</v>
      </c>
      <c r="C180" s="35" t="s">
        <v>387</v>
      </c>
      <c r="D180" s="36">
        <v>1350</v>
      </c>
      <c r="E180" s="37"/>
      <c r="F180" s="36"/>
      <c r="G180" s="38">
        <f>ROUND(D180*F180,2)</f>
        <v>0</v>
      </c>
      <c r="ZY180" t="s">
        <v>388</v>
      </c>
      <c r="ZZ180" s="30" t="s">
        <v>389</v>
      </c>
    </row>
    <row r="181" spans="1:702" x14ac:dyDescent="0.3">
      <c r="A181" s="33" t="s">
        <v>390</v>
      </c>
      <c r="B181" s="34" t="s">
        <v>391</v>
      </c>
      <c r="C181" s="35" t="s">
        <v>392</v>
      </c>
      <c r="D181" s="36">
        <v>8</v>
      </c>
      <c r="E181" s="37"/>
      <c r="F181" s="36"/>
      <c r="G181" s="38">
        <f>ROUND(D181*F181,2)</f>
        <v>0</v>
      </c>
      <c r="ZY181" t="s">
        <v>393</v>
      </c>
      <c r="ZZ181" s="30" t="s">
        <v>394</v>
      </c>
    </row>
    <row r="182" spans="1:702" x14ac:dyDescent="0.3">
      <c r="A182" s="46" t="s">
        <v>395</v>
      </c>
      <c r="B182" s="47" t="s">
        <v>396</v>
      </c>
      <c r="C182" s="28"/>
      <c r="D182" s="28"/>
      <c r="E182" s="28"/>
      <c r="F182" s="28"/>
      <c r="G182" s="29"/>
      <c r="ZY182" t="s">
        <v>397</v>
      </c>
      <c r="ZZ182" s="30"/>
    </row>
    <row r="183" spans="1:702" x14ac:dyDescent="0.3">
      <c r="A183" s="33" t="s">
        <v>398</v>
      </c>
      <c r="B183" s="34" t="s">
        <v>399</v>
      </c>
      <c r="C183" s="35" t="s">
        <v>400</v>
      </c>
      <c r="D183" s="36">
        <v>30</v>
      </c>
      <c r="E183" s="37"/>
      <c r="F183" s="36"/>
      <c r="G183" s="38">
        <f>ROUND(D183*F183,2)</f>
        <v>0</v>
      </c>
      <c r="ZY183" t="s">
        <v>401</v>
      </c>
      <c r="ZZ183" s="30" t="s">
        <v>402</v>
      </c>
    </row>
    <row r="184" spans="1:702" x14ac:dyDescent="0.3">
      <c r="A184" s="33" t="s">
        <v>403</v>
      </c>
      <c r="B184" s="34" t="s">
        <v>404</v>
      </c>
      <c r="C184" s="35" t="s">
        <v>405</v>
      </c>
      <c r="D184" s="36">
        <v>1</v>
      </c>
      <c r="E184" s="37"/>
      <c r="F184" s="36"/>
      <c r="G184" s="38">
        <f>ROUND(D184*F184,2)</f>
        <v>0</v>
      </c>
      <c r="ZY184" t="s">
        <v>406</v>
      </c>
      <c r="ZZ184" s="30" t="s">
        <v>407</v>
      </c>
    </row>
    <row r="185" spans="1:702" x14ac:dyDescent="0.3">
      <c r="A185" s="33" t="s">
        <v>408</v>
      </c>
      <c r="B185" s="34" t="s">
        <v>409</v>
      </c>
      <c r="C185" s="35" t="s">
        <v>410</v>
      </c>
      <c r="D185" s="36">
        <v>2</v>
      </c>
      <c r="E185" s="37"/>
      <c r="F185" s="36"/>
      <c r="G185" s="38">
        <f>ROUND(D185*F185,2)</f>
        <v>0</v>
      </c>
      <c r="ZY185" t="s">
        <v>411</v>
      </c>
      <c r="ZZ185" s="30" t="s">
        <v>412</v>
      </c>
    </row>
    <row r="186" spans="1:702" x14ac:dyDescent="0.3">
      <c r="A186" s="33" t="s">
        <v>413</v>
      </c>
      <c r="B186" s="34" t="s">
        <v>414</v>
      </c>
      <c r="C186" s="35" t="s">
        <v>415</v>
      </c>
      <c r="D186" s="36">
        <v>3</v>
      </c>
      <c r="E186" s="37"/>
      <c r="F186" s="36"/>
      <c r="G186" s="38">
        <f>ROUND(D186*F186,2)</f>
        <v>0</v>
      </c>
      <c r="ZY186" t="s">
        <v>416</v>
      </c>
      <c r="ZZ186" s="30" t="s">
        <v>417</v>
      </c>
    </row>
    <row r="187" spans="1:702" x14ac:dyDescent="0.3">
      <c r="A187" s="33" t="s">
        <v>418</v>
      </c>
      <c r="B187" s="34" t="s">
        <v>419</v>
      </c>
      <c r="C187" s="35" t="s">
        <v>420</v>
      </c>
      <c r="D187" s="36">
        <v>4</v>
      </c>
      <c r="E187" s="37"/>
      <c r="F187" s="36"/>
      <c r="G187" s="38">
        <f>ROUND(D187*F187,2)</f>
        <v>0</v>
      </c>
      <c r="ZY187" t="s">
        <v>421</v>
      </c>
      <c r="ZZ187" s="30" t="s">
        <v>422</v>
      </c>
    </row>
    <row r="188" spans="1:702" x14ac:dyDescent="0.3">
      <c r="A188" s="33" t="s">
        <v>423</v>
      </c>
      <c r="B188" s="34" t="s">
        <v>424</v>
      </c>
      <c r="C188" s="35" t="s">
        <v>425</v>
      </c>
      <c r="D188" s="36">
        <v>1</v>
      </c>
      <c r="E188" s="37"/>
      <c r="F188" s="36"/>
      <c r="G188" s="38">
        <f>ROUND(D188*F188,2)</f>
        <v>0</v>
      </c>
      <c r="ZY188" t="s">
        <v>426</v>
      </c>
      <c r="ZZ188" s="30" t="s">
        <v>427</v>
      </c>
    </row>
    <row r="189" spans="1:702" x14ac:dyDescent="0.3">
      <c r="A189" s="33" t="s">
        <v>428</v>
      </c>
      <c r="B189" s="34" t="s">
        <v>429</v>
      </c>
      <c r="C189" s="35" t="s">
        <v>430</v>
      </c>
      <c r="D189" s="36">
        <v>5</v>
      </c>
      <c r="E189" s="37"/>
      <c r="F189" s="36"/>
      <c r="G189" s="38">
        <f>ROUND(D189*F189,2)</f>
        <v>0</v>
      </c>
      <c r="ZY189" t="s">
        <v>431</v>
      </c>
      <c r="ZZ189" s="30" t="s">
        <v>432</v>
      </c>
    </row>
    <row r="190" spans="1:702" x14ac:dyDescent="0.3">
      <c r="A190" s="33" t="s">
        <v>433</v>
      </c>
      <c r="B190" s="34" t="s">
        <v>434</v>
      </c>
      <c r="C190" s="35" t="s">
        <v>435</v>
      </c>
      <c r="D190" s="36">
        <v>5</v>
      </c>
      <c r="E190" s="37"/>
      <c r="F190" s="36"/>
      <c r="G190" s="38">
        <f>ROUND(D190*F190,2)</f>
        <v>0</v>
      </c>
      <c r="ZY190" t="s">
        <v>436</v>
      </c>
      <c r="ZZ190" s="30" t="s">
        <v>437</v>
      </c>
    </row>
    <row r="191" spans="1:702" x14ac:dyDescent="0.3">
      <c r="A191" s="41" t="s">
        <v>438</v>
      </c>
      <c r="B191" s="42" t="s">
        <v>439</v>
      </c>
      <c r="C191" s="28"/>
      <c r="D191" s="28"/>
      <c r="E191" s="28"/>
      <c r="F191" s="28"/>
      <c r="G191" s="29"/>
      <c r="ZY191" t="s">
        <v>440</v>
      </c>
      <c r="ZZ191" s="30"/>
    </row>
    <row r="192" spans="1:702" x14ac:dyDescent="0.3">
      <c r="A192" s="33" t="s">
        <v>441</v>
      </c>
      <c r="B192" s="34" t="s">
        <v>442</v>
      </c>
      <c r="C192" s="35" t="s">
        <v>443</v>
      </c>
      <c r="D192" s="45">
        <v>70</v>
      </c>
      <c r="E192" s="37"/>
      <c r="F192" s="36"/>
      <c r="G192" s="38">
        <f>ROUND(D192*F192,2)</f>
        <v>0</v>
      </c>
      <c r="ZY192" t="s">
        <v>444</v>
      </c>
      <c r="ZZ192" s="30" t="s">
        <v>445</v>
      </c>
    </row>
    <row r="193" spans="1:702" x14ac:dyDescent="0.3">
      <c r="A193" s="33" t="s">
        <v>446</v>
      </c>
      <c r="B193" s="34" t="s">
        <v>447</v>
      </c>
      <c r="C193" s="35" t="s">
        <v>448</v>
      </c>
      <c r="D193" s="45">
        <v>70</v>
      </c>
      <c r="E193" s="37"/>
      <c r="F193" s="36"/>
      <c r="G193" s="38">
        <f>ROUND(D193*F193,2)</f>
        <v>0</v>
      </c>
      <c r="ZY193" t="s">
        <v>449</v>
      </c>
      <c r="ZZ193" s="30" t="s">
        <v>450</v>
      </c>
    </row>
    <row r="194" spans="1:702" x14ac:dyDescent="0.3">
      <c r="A194" s="33" t="s">
        <v>451</v>
      </c>
      <c r="B194" s="34" t="s">
        <v>452</v>
      </c>
      <c r="C194" s="35" t="s">
        <v>453</v>
      </c>
      <c r="D194" s="45">
        <v>205</v>
      </c>
      <c r="E194" s="37"/>
      <c r="F194" s="36"/>
      <c r="G194" s="38">
        <f>ROUND(D194*F194,2)</f>
        <v>0</v>
      </c>
      <c r="ZY194" t="s">
        <v>454</v>
      </c>
      <c r="ZZ194" s="30" t="s">
        <v>455</v>
      </c>
    </row>
    <row r="195" spans="1:702" x14ac:dyDescent="0.3">
      <c r="A195" s="33" t="s">
        <v>456</v>
      </c>
      <c r="B195" s="34" t="s">
        <v>457</v>
      </c>
      <c r="C195" s="35" t="s">
        <v>458</v>
      </c>
      <c r="D195" s="45">
        <v>1</v>
      </c>
      <c r="E195" s="37"/>
      <c r="F195" s="36"/>
      <c r="G195" s="38">
        <f>ROUND(D195*F195,2)</f>
        <v>0</v>
      </c>
      <c r="ZY195" t="s">
        <v>459</v>
      </c>
      <c r="ZZ195" s="30" t="s">
        <v>460</v>
      </c>
    </row>
    <row r="196" spans="1:702" x14ac:dyDescent="0.3">
      <c r="A196" s="41" t="s">
        <v>461</v>
      </c>
      <c r="B196" s="42" t="s">
        <v>462</v>
      </c>
      <c r="C196" s="28"/>
      <c r="D196" s="28"/>
      <c r="E196" s="28"/>
      <c r="F196" s="28"/>
      <c r="G196" s="29"/>
      <c r="ZY196" t="s">
        <v>463</v>
      </c>
      <c r="ZZ196" s="30"/>
    </row>
    <row r="197" spans="1:702" x14ac:dyDescent="0.3">
      <c r="A197" s="33" t="s">
        <v>464</v>
      </c>
      <c r="B197" s="34" t="s">
        <v>465</v>
      </c>
      <c r="C197" s="35" t="s">
        <v>466</v>
      </c>
      <c r="D197" s="36">
        <v>6</v>
      </c>
      <c r="E197" s="37"/>
      <c r="F197" s="36"/>
      <c r="G197" s="38">
        <f>ROUND(D197*F197,2)</f>
        <v>0</v>
      </c>
      <c r="ZY197" t="s">
        <v>467</v>
      </c>
      <c r="ZZ197" s="30" t="s">
        <v>468</v>
      </c>
    </row>
    <row r="198" spans="1:702" x14ac:dyDescent="0.3">
      <c r="A198" s="33" t="s">
        <v>469</v>
      </c>
      <c r="B198" s="34" t="s">
        <v>470</v>
      </c>
      <c r="C198" s="35" t="s">
        <v>471</v>
      </c>
      <c r="D198" s="36">
        <v>6</v>
      </c>
      <c r="E198" s="37"/>
      <c r="F198" s="36"/>
      <c r="G198" s="38">
        <f>ROUND(D198*F198,2)</f>
        <v>0</v>
      </c>
      <c r="ZY198" t="s">
        <v>472</v>
      </c>
      <c r="ZZ198" s="30" t="s">
        <v>473</v>
      </c>
    </row>
    <row r="199" spans="1:702" x14ac:dyDescent="0.3">
      <c r="A199" s="33" t="s">
        <v>474</v>
      </c>
      <c r="B199" s="34" t="s">
        <v>475</v>
      </c>
      <c r="C199" s="35" t="s">
        <v>476</v>
      </c>
      <c r="D199" s="36">
        <v>6</v>
      </c>
      <c r="E199" s="37"/>
      <c r="F199" s="36"/>
      <c r="G199" s="38">
        <f>ROUND(D199*F199,2)</f>
        <v>0</v>
      </c>
      <c r="ZY199" t="s">
        <v>477</v>
      </c>
      <c r="ZZ199" s="30" t="s">
        <v>478</v>
      </c>
    </row>
    <row r="200" spans="1:702" x14ac:dyDescent="0.3">
      <c r="A200" s="33" t="s">
        <v>479</v>
      </c>
      <c r="B200" s="34" t="s">
        <v>480</v>
      </c>
      <c r="C200" s="35" t="s">
        <v>481</v>
      </c>
      <c r="D200" s="36">
        <v>6</v>
      </c>
      <c r="E200" s="37"/>
      <c r="F200" s="36"/>
      <c r="G200" s="38">
        <f>ROUND(D200*F200,2)</f>
        <v>0</v>
      </c>
      <c r="ZY200" t="s">
        <v>482</v>
      </c>
      <c r="ZZ200" s="30" t="s">
        <v>483</v>
      </c>
    </row>
    <row r="201" spans="1:702" x14ac:dyDescent="0.3">
      <c r="A201" s="33" t="s">
        <v>484</v>
      </c>
      <c r="B201" s="34" t="s">
        <v>485</v>
      </c>
      <c r="C201" s="35" t="s">
        <v>486</v>
      </c>
      <c r="D201" s="36">
        <v>2</v>
      </c>
      <c r="E201" s="37"/>
      <c r="F201" s="36"/>
      <c r="G201" s="38">
        <f>ROUND(D201*F201,2)</f>
        <v>0</v>
      </c>
      <c r="ZY201" t="s">
        <v>487</v>
      </c>
      <c r="ZZ201" s="30" t="s">
        <v>488</v>
      </c>
    </row>
    <row r="202" spans="1:702" x14ac:dyDescent="0.3">
      <c r="A202" s="33" t="s">
        <v>489</v>
      </c>
      <c r="B202" s="34" t="s">
        <v>490</v>
      </c>
      <c r="C202" s="35" t="s">
        <v>491</v>
      </c>
      <c r="D202" s="36">
        <v>6</v>
      </c>
      <c r="E202" s="37"/>
      <c r="F202" s="36"/>
      <c r="G202" s="38">
        <f>ROUND(D202*F202,2)</f>
        <v>0</v>
      </c>
      <c r="ZY202" t="s">
        <v>492</v>
      </c>
      <c r="ZZ202" s="30" t="s">
        <v>493</v>
      </c>
    </row>
    <row r="203" spans="1:702" x14ac:dyDescent="0.3">
      <c r="A203" s="48"/>
      <c r="B203" s="49"/>
      <c r="C203" s="50"/>
      <c r="D203" s="50"/>
      <c r="E203" s="50"/>
      <c r="F203" s="50"/>
      <c r="G203" s="51"/>
    </row>
    <row r="204" spans="1:702" x14ac:dyDescent="0.3">
      <c r="A204" s="52"/>
      <c r="B204" s="52"/>
      <c r="C204" s="52"/>
      <c r="D204" s="52"/>
      <c r="E204" s="52"/>
      <c r="F204" s="52"/>
      <c r="G204" s="52"/>
    </row>
    <row r="205" spans="1:702" x14ac:dyDescent="0.3">
      <c r="B205" s="1" t="s">
        <v>494</v>
      </c>
      <c r="G205" s="53">
        <f>SUBTOTAL(109,G3:G203)</f>
        <v>0</v>
      </c>
      <c r="ZY205" t="s">
        <v>495</v>
      </c>
    </row>
    <row r="206" spans="1:702" x14ac:dyDescent="0.3">
      <c r="A206" s="54">
        <f>'Récap. général'!D12</f>
        <v>20</v>
      </c>
      <c r="B206" s="1" t="str">
        <f>CONCATENATE("Montant TVA (",A206,"%)")</f>
        <v>Montant TVA (20%)</v>
      </c>
      <c r="G206" s="53">
        <f>(G205*A206)/100</f>
        <v>0</v>
      </c>
      <c r="ZY206" t="s">
        <v>496</v>
      </c>
    </row>
    <row r="207" spans="1:702" x14ac:dyDescent="0.3">
      <c r="B207" s="1" t="s">
        <v>497</v>
      </c>
      <c r="G207" s="53">
        <f>G205+G206</f>
        <v>0</v>
      </c>
      <c r="ZY207" t="s">
        <v>498</v>
      </c>
    </row>
    <row r="208" spans="1:702" x14ac:dyDescent="0.3">
      <c r="G208" s="53"/>
    </row>
    <row r="209" spans="7:7" x14ac:dyDescent="0.3">
      <c r="G209" s="53"/>
    </row>
  </sheetData>
  <phoneticPr fontId="21" type="noConversion"/>
  <printOptions horizontalCentered="1"/>
  <pageMargins left="0.08" right="0.08" top="0.06" bottom="0.06" header="0.76" footer="0.76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Récap. général</vt:lpstr>
      <vt:lpstr>Lot N°01 CFO et CFA</vt:lpstr>
      <vt:lpstr>'Lot N°01 CFO et CFA'!Impression_des_titres</vt:lpstr>
      <vt:lpstr>'Lot N°01 CFO et CFA'!Zone_d_impression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</dc:creator>
  <cp:lastModifiedBy>Christopher Barnabe</cp:lastModifiedBy>
  <dcterms:created xsi:type="dcterms:W3CDTF">2025-02-05T13:28:13Z</dcterms:created>
  <dcterms:modified xsi:type="dcterms:W3CDTF">2025-02-06T23:21:11Z</dcterms:modified>
</cp:coreProperties>
</file>