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filterPrivacy="1" codeName="ThisWorkbook"/>
  <xr:revisionPtr revIDLastSave="0" documentId="13_ncr:1_{9F8F7F8F-9918-4F45-805E-3C019537D7BB}" xr6:coauthVersionLast="47" xr6:coauthVersionMax="47" xr10:uidLastSave="{00000000-0000-0000-0000-000000000000}"/>
  <bookViews>
    <workbookView xWindow="1860" yWindow="1755" windowWidth="21600" windowHeight="12735" tabRatio="857" activeTab="6" xr2:uid="{00000000-000D-0000-FFFF-FFFF00000000}"/>
  </bookViews>
  <sheets>
    <sheet name="Pdg BPU" sheetId="112" r:id="rId1"/>
    <sheet name="BPU- Mission M1" sheetId="115" r:id="rId2"/>
    <sheet name="BPU- Missions M2 et M3" sheetId="113" r:id="rId3"/>
    <sheet name="BPU-Taux horaires" sheetId="110" r:id="rId4"/>
    <sheet name="BPU-Coefficients" sheetId="111" r:id="rId5"/>
    <sheet name="Pdg DPGF" sheetId="119" r:id="rId6"/>
    <sheet name="DPGF" sheetId="116" r:id="rId7"/>
    <sheet name="DPF - Montant M2 M3 par site" sheetId="120" r:id="rId8"/>
    <sheet name="Inventaire LOT 2" sheetId="118" r:id="rId9"/>
  </sheets>
  <externalReferences>
    <externalReference r:id="rId10"/>
  </externalReferences>
  <definedNames>
    <definedName name="_xlnm._FilterDatabase" localSheetId="7" hidden="1">'DPF - Montant M2 M3 par site'!$A$3:$J$13</definedName>
    <definedName name="_xlnm._FilterDatabase" localSheetId="8" hidden="1">'Inventaire LOT 2'!$A$2:$XEQ$263</definedName>
    <definedName name="CATEGORIE" localSheetId="8">[1]!Tableau17[Catégorie d''équipement]</definedName>
    <definedName name="CATEGORIE">[1]!Tableau17[Catégorie d''équipement]</definedName>
    <definedName name="CMMS">[1]Données!$AI$14:$AI$15</definedName>
    <definedName name="designationequip" localSheetId="8">OFFSET([1]Données!$D$45,,,COUNTA([1]!Tableau4[Désignation équipement])-1)</definedName>
    <definedName name="designationequip">OFFSET([1]Données!$D$45,,,COUNTA([1]!Tableau4[Désignation équipement])-1)</definedName>
    <definedName name="domaine" localSheetId="8">OFFSET([1]Données!$K$5,,,COUNTA([1]!Tableau3[Domaine GMAO])-1)</definedName>
    <definedName name="domaine">OFFSET([1]Données!$K$5,,,COUNTA([1]!Tableau3[Domaine GMAO])-1)</definedName>
    <definedName name="DOMAINE_LISTE">'[1]Référentiel codif'!$W$4:$W$14</definedName>
    <definedName name="DOMAINE_TOUT">'[1]Référentiel codif'!$Y$4:$Y$88</definedName>
    <definedName name="EN_COURS">[1]Données!$AL$6</definedName>
    <definedName name="ETAT_EQ">[1]Données!$AL$8:$AL$12</definedName>
    <definedName name="famille" localSheetId="8">OFFSET([1]Données!$L$5,,,COUNTA([1]!Tableau3[Famille GMAO])-1)</definedName>
    <definedName name="famille">OFFSET([1]Données!$L$5,,,COUNTA([1]!Tableau3[Famille GMAO])-1)</definedName>
    <definedName name="FAMILLE_LISTE">'[1]Référentiel codif'!$Z$4:$Z$88</definedName>
    <definedName name="FAMILLE_LISTE_CONCAT" localSheetId="8">[1]!Tableau17[Concaténation Domaine et famille]</definedName>
    <definedName name="FAMILLE_LISTE_CONCAT">[1]!Tableau17[Concaténation Domaine et famille]</definedName>
    <definedName name="FAMILLE_TOUT" localSheetId="8">[1]!Tableau17[Famille d''équipement]</definedName>
    <definedName name="FAMILLE_TOUT">[1]!Tableau17[Famille d''équipement]</definedName>
    <definedName name="FEUX">[1]Données!$AL$22:$AL$24</definedName>
    <definedName name="_xlnm.Print_Titles" localSheetId="3">'BPU-Taux horaires'!$1:$2</definedName>
    <definedName name="_xlnm.Print_Titles" localSheetId="7">'DPF - Montant M2 M3 par site'!$1:$4</definedName>
    <definedName name="_xlnm.Print_Titles" localSheetId="8">'Inventaire LOT 2'!$2:$2</definedName>
    <definedName name="_xlnm.Print_Titles" localSheetId="0">'Pdg BPU'!$7:$7</definedName>
    <definedName name="_xlnm.Print_Titles" localSheetId="5">'Pdg DPGF'!$7:$7</definedName>
    <definedName name="LEVEL">[1]Données!$AH$5:$AH$7</definedName>
    <definedName name="Lots_Client" localSheetId="8">[1]!Tableau21[Champ libre]</definedName>
    <definedName name="Lots_Client">[1]!Tableau21[Champ libre]</definedName>
    <definedName name="Lots_Cofely" localSheetId="8">[1]!Tableau20[Lots Client]</definedName>
    <definedName name="Lots_Cofely">[1]!Tableau20[Lots Client]</definedName>
    <definedName name="NATURE">[1]Données!$AO$10:$AO$12</definedName>
    <definedName name="NBLIGPEC">[1]Paramètres!$E$35</definedName>
    <definedName name="NIVEAUPEC">[1]Paramètres!$B$5</definedName>
    <definedName name="OK">[1]Données!$AL$7</definedName>
    <definedName name="ONGLETEXPORT">[1]Paramètres!$E$31</definedName>
    <definedName name="ONGLETEXPORTDOCS">[1]Paramètres!$E$41</definedName>
    <definedName name="ONGLETPEC">[1]Paramètres!$E$29</definedName>
    <definedName name="ORANGE">[1]Données!$AJ$6</definedName>
    <definedName name="OUI">[1]Données!$AN$5</definedName>
    <definedName name="PARAMGMAO">[1]Paramètres!$E$39</definedName>
    <definedName name="PLANON" localSheetId="8">[1]!Tableau613[Domaines PLANON]</definedName>
    <definedName name="PLANON">[1]!Tableau613[Domaines PLANON]</definedName>
    <definedName name="QUALIF">[1]Données!$AL$25:$AL$38</definedName>
    <definedName name="RELEVES_ET_MESURES">[1]Données!$S$4:$BD$54</definedName>
    <definedName name="ROUGE">[1]Données!$AJ$5</definedName>
    <definedName name="SAISIR_DATE">[1]Données!$AL$13</definedName>
    <definedName name="SAM_FM" localSheetId="8">[1]!Tableau6[Domaines SAM FM]</definedName>
    <definedName name="SAM_FM">[1]!Tableau6[Domaines SAM FM]</definedName>
    <definedName name="SOUMIS_DEVIS">[1]Données!$AN$5:$AN$6</definedName>
    <definedName name="SOUS_GARANTIE">[1]Données!$AL$17:$AL$19</definedName>
    <definedName name="STATUT_FICHE">[1]Données!$AL$5:$AL$7</definedName>
    <definedName name="STRATEGIQUE">[1]Données!$AL$20:$AL$21</definedName>
    <definedName name="TYPE_INSTALLATION" localSheetId="8">[1]!Tableau65[Liste Types d''instal.]</definedName>
    <definedName name="TYPE_INSTALLATION">[1]!Tableau65[Liste Types d''instal.]</definedName>
    <definedName name="typeinstall" localSheetId="8">OFFSET([1]Données!$C$45,,,COUNTA([1]!Tableau4[Type d''installation])-1)</definedName>
    <definedName name="typeinstall">OFFSET([1]Données!$C$45,,,COUNTA([1]!Tableau4[Type d''installation])-1)</definedName>
    <definedName name="URGENCE">[1]Données!$AN$7:$AN$10</definedName>
    <definedName name="VERT">[1]Données!$AJ$7</definedName>
    <definedName name="VIERGE">[1]Données!$AL$5</definedName>
    <definedName name="VOR">[1]Données!$AJ$5:$AJ$7</definedName>
    <definedName name="_xlnm.Print_Area" localSheetId="1">'BPU- Mission M1'!$A$1:$D$10</definedName>
    <definedName name="_xlnm.Print_Area" localSheetId="2">'BPU- Missions M2 et M3'!$A$1:$F$73</definedName>
    <definedName name="_xlnm.Print_Area" localSheetId="4">'BPU-Coefficients'!$A$1:$B$18</definedName>
    <definedName name="_xlnm.Print_Area" localSheetId="3">'BPU-Taux horaires'!$A$1:$C$20</definedName>
    <definedName name="_xlnm.Print_Area" localSheetId="7">'DPF - Montant M2 M3 par site'!$A$1:$K$15</definedName>
    <definedName name="_xlnm.Print_Area" localSheetId="6">DPGF!$A$1:$F$92</definedName>
    <definedName name="_xlnm.Print_Area" localSheetId="8">'Inventaire LOT 2'!$B$1:$U$263</definedName>
    <definedName name="_xlnm.Print_Area" localSheetId="0">'Pdg BPU'!$A$1:$E$14</definedName>
    <definedName name="_xlnm.Print_Area" localSheetId="5">'Pdg DPGF'!$A$1:$E$14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84" i="116" l="1"/>
  <c r="D14" i="116"/>
  <c r="D20" i="116"/>
  <c r="D21" i="116"/>
  <c r="D22" i="116"/>
  <c r="D23" i="116"/>
  <c r="D25" i="116"/>
  <c r="D26" i="116"/>
  <c r="D29" i="116"/>
  <c r="D30" i="116"/>
  <c r="D31" i="116"/>
  <c r="D32" i="116"/>
  <c r="D33" i="116"/>
  <c r="D34" i="116"/>
  <c r="D35" i="116"/>
  <c r="D38" i="116"/>
  <c r="D39" i="116"/>
  <c r="D40" i="116"/>
  <c r="D41" i="116"/>
  <c r="D42" i="116"/>
  <c r="D43" i="116"/>
  <c r="D44" i="116"/>
  <c r="D47" i="116"/>
  <c r="D48" i="116"/>
  <c r="D49" i="116"/>
  <c r="D50" i="116"/>
  <c r="D51" i="116"/>
  <c r="D52" i="116"/>
  <c r="D53" i="116"/>
  <c r="D54" i="116"/>
  <c r="D55" i="116"/>
  <c r="D57" i="116"/>
  <c r="D59" i="116"/>
  <c r="D60" i="116"/>
  <c r="D61" i="116"/>
  <c r="D62" i="116"/>
  <c r="D63" i="116"/>
  <c r="D64" i="116"/>
  <c r="D65" i="116"/>
  <c r="D66" i="116"/>
  <c r="D67" i="116"/>
  <c r="D68" i="116"/>
  <c r="D69" i="116"/>
  <c r="D70" i="116"/>
  <c r="D71" i="116"/>
  <c r="D72" i="116"/>
  <c r="D73" i="116"/>
  <c r="D74" i="116"/>
  <c r="D75" i="116"/>
  <c r="D76" i="116"/>
  <c r="D77" i="116"/>
  <c r="G270" i="118"/>
  <c r="J9" i="120"/>
  <c r="I9" i="120" s="1"/>
  <c r="K9" i="120" s="1"/>
  <c r="J10" i="120" l="1"/>
  <c r="I10" i="120" s="1"/>
  <c r="K10" i="120" s="1"/>
  <c r="E76" i="116"/>
  <c r="E64" i="116"/>
  <c r="E50" i="116"/>
  <c r="E34" i="116"/>
  <c r="J8" i="120"/>
  <c r="I8" i="120" s="1"/>
  <c r="K8" i="120" s="1"/>
  <c r="E75" i="116"/>
  <c r="E63" i="116"/>
  <c r="E49" i="116"/>
  <c r="E33" i="116"/>
  <c r="E74" i="116"/>
  <c r="E62" i="116"/>
  <c r="E48" i="116"/>
  <c r="E32" i="116"/>
  <c r="E73" i="116"/>
  <c r="E61" i="116"/>
  <c r="E47" i="116"/>
  <c r="E31" i="116"/>
  <c r="E72" i="116"/>
  <c r="E60" i="116"/>
  <c r="E44" i="116"/>
  <c r="E30" i="116"/>
  <c r="J11" i="120"/>
  <c r="I11" i="120" s="1"/>
  <c r="K11" i="120" s="1"/>
  <c r="J7" i="120"/>
  <c r="I7" i="120" s="1"/>
  <c r="K7" i="120" s="1"/>
  <c r="E71" i="116"/>
  <c r="E59" i="116"/>
  <c r="E43" i="116"/>
  <c r="E29" i="116"/>
  <c r="E70" i="116"/>
  <c r="E57" i="116"/>
  <c r="E42" i="116"/>
  <c r="E26" i="116"/>
  <c r="E69" i="116"/>
  <c r="E55" i="116"/>
  <c r="E41" i="116"/>
  <c r="E25" i="116"/>
  <c r="E68" i="116"/>
  <c r="E54" i="116"/>
  <c r="E40" i="116"/>
  <c r="E24" i="116"/>
  <c r="J5" i="120"/>
  <c r="J12" i="120"/>
  <c r="I12" i="120" s="1"/>
  <c r="K12" i="120" s="1"/>
  <c r="E67" i="116"/>
  <c r="E53" i="116"/>
  <c r="E39" i="116"/>
  <c r="E23" i="116"/>
  <c r="J13" i="120"/>
  <c r="I13" i="120" s="1"/>
  <c r="K13" i="120" s="1"/>
  <c r="J6" i="120"/>
  <c r="I6" i="120" s="1"/>
  <c r="K6" i="120" s="1"/>
  <c r="E66" i="116"/>
  <c r="E52" i="116"/>
  <c r="E38" i="116"/>
  <c r="E22" i="116"/>
  <c r="E77" i="116"/>
  <c r="E65" i="116"/>
  <c r="E51" i="116"/>
  <c r="E35" i="116"/>
  <c r="E21" i="116"/>
  <c r="I2" i="118"/>
  <c r="I5" i="120" l="1"/>
  <c r="J15" i="120"/>
  <c r="I15" i="120" l="1"/>
  <c r="K5" i="120"/>
  <c r="K15" i="120" s="1"/>
  <c r="D8" i="116" l="1"/>
  <c r="C8" i="115"/>
  <c r="B8" i="115"/>
  <c r="D8" i="115" s="1"/>
  <c r="D7" i="115"/>
  <c r="D6" i="115"/>
  <c r="F44" i="116" l="1"/>
  <c r="F69" i="116"/>
  <c r="F29" i="116"/>
  <c r="F43" i="116"/>
  <c r="F57" i="116"/>
  <c r="F70" i="116"/>
  <c r="F71" i="116"/>
  <c r="F31" i="116"/>
  <c r="F47" i="116"/>
  <c r="F60" i="116"/>
  <c r="F72" i="116"/>
  <c r="F59" i="116"/>
  <c r="F32" i="116"/>
  <c r="F48" i="116"/>
  <c r="F61" i="116"/>
  <c r="F73" i="116"/>
  <c r="F33" i="116"/>
  <c r="F49" i="116"/>
  <c r="F62" i="116"/>
  <c r="F74" i="116"/>
  <c r="F30" i="116"/>
  <c r="F34" i="116"/>
  <c r="F50" i="116"/>
  <c r="F63" i="116"/>
  <c r="F75" i="116"/>
  <c r="E20" i="116"/>
  <c r="F20" i="116" s="1"/>
  <c r="F35" i="116"/>
  <c r="F51" i="116"/>
  <c r="F64" i="116"/>
  <c r="F76" i="116"/>
  <c r="F21" i="116"/>
  <c r="F38" i="116"/>
  <c r="F52" i="116"/>
  <c r="F65" i="116"/>
  <c r="F77" i="116"/>
  <c r="F22" i="116"/>
  <c r="F39" i="116"/>
  <c r="F53" i="116"/>
  <c r="F66" i="116"/>
  <c r="F23" i="116"/>
  <c r="F40" i="116"/>
  <c r="F54" i="116"/>
  <c r="F67" i="116"/>
  <c r="F25" i="116"/>
  <c r="F41" i="116"/>
  <c r="F55" i="116"/>
  <c r="F68" i="116"/>
  <c r="F26" i="116"/>
  <c r="F42" i="116"/>
  <c r="F79" i="116" l="1"/>
  <c r="E14" i="116" l="1"/>
  <c r="F14" i="116" s="1"/>
  <c r="C85" i="116" s="1"/>
  <c r="C86" i="116"/>
  <c r="C88" i="116" l="1"/>
  <c r="C89" i="116"/>
</calcChain>
</file>

<file path=xl/sharedStrings.xml><?xml version="1.0" encoding="utf-8"?>
<sst xmlns="http://schemas.openxmlformats.org/spreadsheetml/2006/main" count="4570" uniqueCount="866">
  <si>
    <t>NOTA : Les cellules à compléter sont identifiées sur fond jaune</t>
  </si>
  <si>
    <t>Bordereau de Prix Unitaires</t>
  </si>
  <si>
    <t>Taux horaires</t>
  </si>
  <si>
    <t>Les taux horaires qui suivent sont à prendre en compte pour les interventions hors forfait. Ils comprennent toutes sujétions, frais de déplacement et primes du personnel.</t>
  </si>
  <si>
    <t>Qualifications</t>
  </si>
  <si>
    <t>Coefficients de majoration sur les taux horaires</t>
  </si>
  <si>
    <t>Les taux horaires pour les prestations hors forfait, définis ci-avant, sont majorés des coefficients suivants, en fonction des tranches horaires.</t>
  </si>
  <si>
    <t>Coefficients de majoration
selon les tranches horaires</t>
  </si>
  <si>
    <t>du lundi au vendredi</t>
  </si>
  <si>
    <t>le samedi</t>
  </si>
  <si>
    <t>Coefficients pour l'achat de matériel</t>
  </si>
  <si>
    <t>Coefficient</t>
  </si>
  <si>
    <t>1,..</t>
  </si>
  <si>
    <t>le dimanche</t>
  </si>
  <si>
    <t>les jours fériés</t>
  </si>
  <si>
    <t>de 6h à 20h
(jour)</t>
  </si>
  <si>
    <t>de 20h à 6h
(nuit)</t>
  </si>
  <si>
    <t>Taux horaire
(€HT/h)</t>
  </si>
  <si>
    <t>COEFFICIENT D’ENTREPRISE POUR L’ACHAT DE MATERIEL
D’UN MONTANT CUMULE (MC)</t>
  </si>
  <si>
    <t>COEFFICIENT D’ENTREPRISE POUR L’ACHAT DE MAIN D’ŒUVRE EN SOUS-TRAITANCE
D’UN MONTANT CUMULE (MC)</t>
  </si>
  <si>
    <t>Le TITULAIRE s'engage à appliquer au CLIENT un coefficient d'entreprise défini sur l'achat de matériels et fournitures non inclus au forfait, y compris pour les prestations sous-traitées, selon les tranches de prix indiquées ci-après. 
Le coefficient d’entreprise pour l’achat de matériel s’applique sur la somme du matériel couvert par le devis.
Ces achats seront remboursés sur présentation des factures justificatives du fournisseur, remise déduite.</t>
  </si>
  <si>
    <t>Coefficients pour l'achat de main d'œuvre en sous-traitance</t>
  </si>
  <si>
    <t>Technicien spécialisé chauffagiste</t>
  </si>
  <si>
    <t>Technicien spécialisé frigoriste</t>
  </si>
  <si>
    <t>Technicien spécialisé régulation</t>
  </si>
  <si>
    <t>Plombier</t>
  </si>
  <si>
    <t>Technicien polyvalent</t>
  </si>
  <si>
    <t>MC compris entre 0 et 500 €HT</t>
  </si>
  <si>
    <t>MC compris entre 500 et 3 000 €HT</t>
  </si>
  <si>
    <t xml:space="preserve">MC supérieur à 3 000 €HT </t>
  </si>
  <si>
    <t>MARCHES PUBLICS DE FOURNITURES
COURANTES ET SERVICES</t>
  </si>
  <si>
    <t>Le Titulaire s'engage à appliquer au CLIENT un coefficient d'entreprise défini sur l'exécution de travaux en sous-traitance non inclus au forfait, selon les tranches de prix indiquées ci-après. Le coefficient s'applique, sur l’intégralité du montant de main d’œuvre sous-traité. 
Ce coefficient ne peut s’appliquer que si la qualification concernée pour l’exécution des travaux demandés n’existe pas dans les taux horaires ci-dessus.
Le CLIENT peut exiger la copie de la facture du sous-traitant.
Le coefficient d’entreprise pour l’achat de main d’œuvre en sous-traitance s’applique sur la somme des heures pour chaque qualification concernée.</t>
  </si>
  <si>
    <t>UNIVERSITE GRENOBLE ALPES
DGDPAT – Maintenance Centrale
CS 40700
38058 Grenoble cedex 9</t>
  </si>
  <si>
    <t>Type de prestation / Type d'équipement</t>
  </si>
  <si>
    <t>Forme et modalité de détermination du prix</t>
  </si>
  <si>
    <t xml:space="preserve">Précisions </t>
  </si>
  <si>
    <t>Production de chauffage</t>
  </si>
  <si>
    <t>PU / Equipement / An</t>
  </si>
  <si>
    <t>Production de froid</t>
  </si>
  <si>
    <t>Chambre froide</t>
  </si>
  <si>
    <t>Terminaux</t>
  </si>
  <si>
    <t>Tubes radiant gaz et aérothermes gaz</t>
  </si>
  <si>
    <t>Ventilo-convecteur, UTA ou cassette</t>
  </si>
  <si>
    <t>Aérotherme eau chaude</t>
  </si>
  <si>
    <t>Rideau d'air chaud</t>
  </si>
  <si>
    <t>Plomberie / ECS</t>
  </si>
  <si>
    <t>Adoucisseur</t>
  </si>
  <si>
    <t>Ventilation</t>
  </si>
  <si>
    <t>Extracteur</t>
  </si>
  <si>
    <t>Déstratificateur</t>
  </si>
  <si>
    <t>Humidificateur</t>
  </si>
  <si>
    <t>Désenfumage</t>
  </si>
  <si>
    <t>Désenfumage mécanique : ventilateur d'extraction (y compris réseaux aérauliques)</t>
  </si>
  <si>
    <t>Régulation</t>
  </si>
  <si>
    <t>Automate CVC jusqu'à 16 points</t>
  </si>
  <si>
    <t>PU / Installation / An</t>
  </si>
  <si>
    <t>Automate CVC jusqu'à 64 points</t>
  </si>
  <si>
    <t>Automate CVC jusqu'à 128 points</t>
  </si>
  <si>
    <t>Equipements laboratoires</t>
  </si>
  <si>
    <t>Sorbonne</t>
  </si>
  <si>
    <t>Bras d'aspiration</t>
  </si>
  <si>
    <t>Extracteur sorbonne</t>
  </si>
  <si>
    <t>MAINTENANCE DES INSTALLATIONS DE CHAUFFAGE VENTILATION CLIMATISATION ET DESENFUMAGE DE SITES DE L’UGA</t>
  </si>
  <si>
    <t>Groupe de production d'eau glacée et PAC  P &lt; 70 kW</t>
  </si>
  <si>
    <r>
      <t xml:space="preserve">Chaudière/chaufferie </t>
    </r>
    <r>
      <rPr>
        <sz val="8"/>
        <rFont val="Calibri"/>
        <family val="2"/>
      </rPr>
      <t>P &lt; 70 kW</t>
    </r>
  </si>
  <si>
    <r>
      <t>Chaudière/chaufferie 70 ≤</t>
    </r>
    <r>
      <rPr>
        <sz val="8"/>
        <rFont val="Calibri"/>
        <family val="2"/>
      </rPr>
      <t xml:space="preserve"> P &lt; 400 kW</t>
    </r>
    <r>
      <rPr>
        <sz val="8"/>
        <rFont val="Century Gothic"/>
        <family val="2"/>
        <scheme val="minor"/>
      </rPr>
      <t xml:space="preserve"> </t>
    </r>
  </si>
  <si>
    <t xml:space="preserve">Chaudière/chaufferie P ≥ 1MW </t>
  </si>
  <si>
    <t xml:space="preserve">Groupe de production d'eau glacée et PAC   70 ≤ P &lt; 290 kW </t>
  </si>
  <si>
    <t xml:space="preserve">Groupe de production d'eau glacée et PAC   P ≥ 290kW </t>
  </si>
  <si>
    <t>Aréocondeseur déporté, dry cooler, dry adiabatique</t>
  </si>
  <si>
    <t>PU / Surf m² / An</t>
  </si>
  <si>
    <t>Ballon ECS sur production de chauffage</t>
  </si>
  <si>
    <t>Détection gaz</t>
  </si>
  <si>
    <t>PU / départ / An</t>
  </si>
  <si>
    <t>Sous-station chauffage - Panoplie EC chaufferie
Nombre de départ</t>
  </si>
  <si>
    <t>1A-CH1</t>
  </si>
  <si>
    <t>1A-CH2</t>
  </si>
  <si>
    <t>1A-CH3</t>
  </si>
  <si>
    <t>1A-CH4</t>
  </si>
  <si>
    <t>Code BPU</t>
  </si>
  <si>
    <t>1B-ECH</t>
  </si>
  <si>
    <t>1B-SSEC</t>
  </si>
  <si>
    <t>1D-DG</t>
  </si>
  <si>
    <t>2A-PAC1</t>
  </si>
  <si>
    <t>2A-PAC2</t>
  </si>
  <si>
    <t>2A-PAC3</t>
  </si>
  <si>
    <t>2A-DRY</t>
  </si>
  <si>
    <t>Sous-station EG
Nombre de départ</t>
  </si>
  <si>
    <t>Echangeur EG</t>
  </si>
  <si>
    <t>Climatisation confort à détente directe (Split et bisplit)</t>
  </si>
  <si>
    <t>Climatisation confort à détente directe  3 ≤ UI &lt; 10</t>
  </si>
  <si>
    <t>Climatisation confort à détente directe  &gt; 10</t>
  </si>
  <si>
    <t>Armoire de climatisation à détente directe</t>
  </si>
  <si>
    <t xml:space="preserve">Les prix de comprennent les réseaux de distribution eau glacée et change over (pompes, réseaux hydraulique, compteurs, vases d'expansion, vannes, régulation, équipements de mesure,...), </t>
  </si>
  <si>
    <t>2B-SSEG</t>
  </si>
  <si>
    <t>2B-ECH</t>
  </si>
  <si>
    <t>2C-SPL1</t>
  </si>
  <si>
    <t>2C-SPL2</t>
  </si>
  <si>
    <t>2C-SPL3</t>
  </si>
  <si>
    <t>2C-ARM</t>
  </si>
  <si>
    <t>2C-CHF</t>
  </si>
  <si>
    <t>Batterie terminale eau chaude</t>
  </si>
  <si>
    <t>Radiateurs</t>
  </si>
  <si>
    <t>3-RADG</t>
  </si>
  <si>
    <t>3-UTA</t>
  </si>
  <si>
    <t>Inclus</t>
  </si>
  <si>
    <t>3-RID</t>
  </si>
  <si>
    <t>Préparateur ECS gaz</t>
  </si>
  <si>
    <t>Echangeur ECS</t>
  </si>
  <si>
    <t>Pompe Hydrau ECS</t>
  </si>
  <si>
    <t>Surpresseur</t>
  </si>
  <si>
    <t>Pompe de relevage (Chaufferie etc..)</t>
  </si>
  <si>
    <t>Traitement d'eau (pot d'injection, filtres à tamis, etc…)</t>
  </si>
  <si>
    <t>Filtre hydraulique - Pompe doseuse - Pôt à boue</t>
  </si>
  <si>
    <t>Disconnecteur Non contrôlable</t>
  </si>
  <si>
    <t>Disconnecteur contrôlable</t>
  </si>
  <si>
    <t>4-PECS</t>
  </si>
  <si>
    <t>4-BECS</t>
  </si>
  <si>
    <t>4-ECGECS</t>
  </si>
  <si>
    <t>4-SURP</t>
  </si>
  <si>
    <t>4-ADOU</t>
  </si>
  <si>
    <t>4-REL</t>
  </si>
  <si>
    <t>4-TRAIT</t>
  </si>
  <si>
    <t>4-DISCO</t>
  </si>
  <si>
    <t>Inclus dans le cout 1B-SSEC et 2B-SSEG</t>
  </si>
  <si>
    <t>4-PPECS</t>
  </si>
  <si>
    <t>Inclus dans le cout 1B-SSEC</t>
  </si>
  <si>
    <t>3-AEREC</t>
  </si>
  <si>
    <t>Centrale, détecteurs, electrovannes</t>
  </si>
  <si>
    <t xml:space="preserve">Les prix de comprennent les équipements de production y compris les organes annexes (pompes primaire, compteurs, vases d'expansion, vannes, régulation, équipements de mesure,...), , </t>
  </si>
  <si>
    <t xml:space="preserve">Les prix de comprennent les équipements de production y compris les organes annexes (pompes primaires, pompe de recyclage, conduits de cheminée, compteurs, vases d'expansion, vannes, régulation, équipements de mesure,...), 
</t>
  </si>
  <si>
    <t>Echangeurs EC</t>
  </si>
  <si>
    <t xml:space="preserve">Y compris les organes annexes compteurs, vases d'expansion, vannes, régulation, équipements de mesure,...), </t>
  </si>
  <si>
    <t>Centrale de Traitement d'Air simple ou double flux &lt; 1000m3/h</t>
  </si>
  <si>
    <t>Centrale de Traitement d'Air simple ou double flux 1000 et 10000m3/h</t>
  </si>
  <si>
    <t>Centrale de Traitement d'Air simple ou double flux ≥ 10000m3/h</t>
  </si>
  <si>
    <t>Centrale de Traitement d'Air simple ou double flux &lt; 1000m3/h - Laboratoire</t>
  </si>
  <si>
    <t>Centrale de Traitement d'Air simple ou double flux 1000 et 10000m3/h - Laboratoire</t>
  </si>
  <si>
    <t>Centrale de Traitement d'Air simple ou double flux ≥ 10000m3/h - Laboratoire</t>
  </si>
  <si>
    <t>VMC</t>
  </si>
  <si>
    <t>Ventilation (réseaux aérauliques, CCF et bouches de soufflage/extraction)</t>
  </si>
  <si>
    <t>5A-CTA1</t>
  </si>
  <si>
    <t>5A-CTA2</t>
  </si>
  <si>
    <t>5A-CTA3</t>
  </si>
  <si>
    <t>5A-CTALAB1</t>
  </si>
  <si>
    <t>5A-CTALAB2</t>
  </si>
  <si>
    <t>5A-CTALAB3</t>
  </si>
  <si>
    <t>5B-EXT</t>
  </si>
  <si>
    <t>5B-VMC</t>
  </si>
  <si>
    <t>5C-AERAU</t>
  </si>
  <si>
    <t>5D-DEST</t>
  </si>
  <si>
    <t>5D-HUM</t>
  </si>
  <si>
    <t>6-DES</t>
  </si>
  <si>
    <t>Y compris maintenance des équipements annexes (volets, trappes…) mesure des débits, accompagnement essais SSI</t>
  </si>
  <si>
    <t xml:space="preserve">Les prix de comprennent :
- les réseaux de distribution eau chaude (pompes, réseaux hydraulique, compteurs, vases d'expansion, vannes, régulation, équipements de mesure,...), 
- les terminaux à eau chaude de type radidateur, aérothermes eau chaude, </t>
  </si>
  <si>
    <t>7-AUTOM1</t>
  </si>
  <si>
    <t>7-AUTOM2</t>
  </si>
  <si>
    <t>7-AUTOM3</t>
  </si>
  <si>
    <t>8A-SORB</t>
  </si>
  <si>
    <t>8C-BRAS</t>
  </si>
  <si>
    <t>8B-EXTSORB</t>
  </si>
  <si>
    <t>Pompe Hydrau EC</t>
  </si>
  <si>
    <t>Equipement divers (Vase, V3V)</t>
  </si>
  <si>
    <t>Chauffage urbain</t>
  </si>
  <si>
    <t>Hors contrat</t>
  </si>
  <si>
    <t>Ballon tampon Eau glacée</t>
  </si>
  <si>
    <t>Pompe Hydrau EG</t>
  </si>
  <si>
    <t>Inclus dans le cout 2B-SSEG</t>
  </si>
  <si>
    <t>Les prestations relatives aux installations de ventilation sont rémunérées sur la base de prix unitaires appliqués :
- aux quantités d'équipements chiffrés indépendamment (CTA, extracteurs et VMC)
- aux surfaces de locaux traités (Réseaux, nettoyage des bouches, contrôle des débits locaux etc...)
Pour rappel, la nettoyage des bouches de soufflage et de reprise est à réaliser :
- tous les 3 ans (1/3 par an) pour les locaux à pollution non sécifique
- Tous les ans pour les locaux à pollution spécifiques</t>
  </si>
  <si>
    <t>PU maintenance annuelle en €HT</t>
  </si>
  <si>
    <t>Maintenance mission M3</t>
  </si>
  <si>
    <t>PIL</t>
  </si>
  <si>
    <t>Taux en % du montant de la mission M3</t>
  </si>
  <si>
    <t xml:space="preserve">Les prestations de coordination et de suivi des prestations opérationnelles classiques (cf. Mission M2 du CCTP) sont rémunérées sur la base d'un taux en % appliqué au montant total de la rémunération de la mission M3.
</t>
  </si>
  <si>
    <t>Pilotage des prestations (PIL en % de la mission 3)</t>
  </si>
  <si>
    <t>M2 - Pilotage</t>
  </si>
  <si>
    <t>Mission M2 - Pilotage des prestations</t>
  </si>
  <si>
    <t>Mission M1 - Mise en place des prestations</t>
  </si>
  <si>
    <t>Missions</t>
  </si>
  <si>
    <t>MONTANT Mission 1 - Décomposition du prix des prestations spécifiques au démarrage du Contrat (€HT)</t>
  </si>
  <si>
    <t>Moyens humains du Prestataire</t>
  </si>
  <si>
    <r>
      <t xml:space="preserve">Autres coûts
</t>
    </r>
    <r>
      <rPr>
        <b/>
        <sz val="9"/>
        <color indexed="9"/>
        <rFont val="Century Gothic"/>
        <family val="2"/>
      </rPr>
      <t>(formations, fournitures, moyens matériels…)</t>
    </r>
  </si>
  <si>
    <t>Total
(€HT)</t>
  </si>
  <si>
    <t>Connaissance des lieux et des équipements
Organisation de l'exploitation et mise en place des prestations</t>
  </si>
  <si>
    <t>Mise en place de la GMAO/GDI et GED</t>
  </si>
  <si>
    <t xml:space="preserve">Type de prestation </t>
  </si>
  <si>
    <t>%</t>
  </si>
  <si>
    <t>Ce cout comprend l'ensemble de smissions M2 décrite dans le CCTP</t>
  </si>
  <si>
    <t>Quantité</t>
  </si>
  <si>
    <t>Code ABYLA</t>
  </si>
  <si>
    <t>Bâtiment</t>
  </si>
  <si>
    <t>Domaine</t>
  </si>
  <si>
    <t>Famille</t>
  </si>
  <si>
    <t>Libellé équipement</t>
  </si>
  <si>
    <t>Désignation BPU</t>
  </si>
  <si>
    <t>Année fabrication / installation</t>
  </si>
  <si>
    <t>Marque</t>
  </si>
  <si>
    <t>Modèle</t>
  </si>
  <si>
    <t>N° de série</t>
  </si>
  <si>
    <t>Puissance (kW)</t>
  </si>
  <si>
    <t>Débit</t>
  </si>
  <si>
    <t>Complément</t>
  </si>
  <si>
    <t>Fluide</t>
  </si>
  <si>
    <t>Charge en fluide (kg)</t>
  </si>
  <si>
    <t>Charge en fluide (t eq CO2)</t>
  </si>
  <si>
    <t>Niveau</t>
  </si>
  <si>
    <t>Local</t>
  </si>
  <si>
    <t/>
  </si>
  <si>
    <t>RDC</t>
  </si>
  <si>
    <t>Grundfos</t>
  </si>
  <si>
    <t xml:space="preserve">COMPTEUR DE CHALEUR </t>
  </si>
  <si>
    <t>LG</t>
  </si>
  <si>
    <t>Fluide : ? / Charge en fluide (kg) : ? / Charge en fluide (t eq CO2) : ?</t>
  </si>
  <si>
    <t>?</t>
  </si>
  <si>
    <t>R410A</t>
  </si>
  <si>
    <t>CIAT</t>
  </si>
  <si>
    <t>Ventilo-convecteur</t>
  </si>
  <si>
    <t>TN</t>
  </si>
  <si>
    <t>Ensemble du bâtiment</t>
  </si>
  <si>
    <t>Automate</t>
  </si>
  <si>
    <t>Vase d'expansion</t>
  </si>
  <si>
    <t>Disconnecteur</t>
  </si>
  <si>
    <t>2 départs</t>
  </si>
  <si>
    <t xml:space="preserve">SHARKY </t>
  </si>
  <si>
    <t>Toiture</t>
  </si>
  <si>
    <t>SHARKY</t>
  </si>
  <si>
    <t>ML7420A6009</t>
  </si>
  <si>
    <t>R32</t>
  </si>
  <si>
    <t>Magna D 40-100 F</t>
  </si>
  <si>
    <t>Chaudière 1</t>
  </si>
  <si>
    <t>Chaudière 2</t>
  </si>
  <si>
    <t>4 départs</t>
  </si>
  <si>
    <t>SALMSON</t>
  </si>
  <si>
    <t>HONEYWELL</t>
  </si>
  <si>
    <t>SOCLA</t>
  </si>
  <si>
    <t>Chaudière</t>
  </si>
  <si>
    <t>CXL80-32</t>
  </si>
  <si>
    <t>AC</t>
  </si>
  <si>
    <t>Chaufferie</t>
  </si>
  <si>
    <t>ML7430E1005</t>
  </si>
  <si>
    <t xml:space="preserve">SALMSON </t>
  </si>
  <si>
    <t>Local CTA</t>
  </si>
  <si>
    <t>Echangeur EC</t>
  </si>
  <si>
    <t>3,5</t>
  </si>
  <si>
    <t>BWT</t>
  </si>
  <si>
    <t>Bouclage ECS</t>
  </si>
  <si>
    <t>SOFICA</t>
  </si>
  <si>
    <t>France air</t>
  </si>
  <si>
    <t>Extracteur 1</t>
  </si>
  <si>
    <t>VIM</t>
  </si>
  <si>
    <t>3 départs</t>
  </si>
  <si>
    <t>WILO</t>
  </si>
  <si>
    <t>Centrale de traitement d'air</t>
  </si>
  <si>
    <t>6 départs</t>
  </si>
  <si>
    <t>SIEMENS</t>
  </si>
  <si>
    <t xml:space="preserve">Extérieur </t>
  </si>
  <si>
    <t xml:space="preserve">Toiture </t>
  </si>
  <si>
    <t>ROBATHERM</t>
  </si>
  <si>
    <t>Réseaux aeraulique</t>
  </si>
  <si>
    <t>Schneider</t>
  </si>
  <si>
    <t>Sorbonnes</t>
  </si>
  <si>
    <t>DAIKIN</t>
  </si>
  <si>
    <t xml:space="preserve">SIEMENS </t>
  </si>
  <si>
    <t>NXL53-32P</t>
  </si>
  <si>
    <t>TOITURE</t>
  </si>
  <si>
    <t xml:space="preserve">DAIKIN </t>
  </si>
  <si>
    <t>Environ 50 points - Supervisé par SVC</t>
  </si>
  <si>
    <t>BATEG</t>
  </si>
  <si>
    <t>CONTROLLI</t>
  </si>
  <si>
    <t>MVB56</t>
  </si>
  <si>
    <t>7-Automate</t>
  </si>
  <si>
    <t>CLV</t>
  </si>
  <si>
    <t>LOWARA</t>
  </si>
  <si>
    <t>SAUTER</t>
  </si>
  <si>
    <t>5 départs</t>
  </si>
  <si>
    <t>-</t>
  </si>
  <si>
    <t>SYSTEMAIR</t>
  </si>
  <si>
    <t>Sous station 1</t>
  </si>
  <si>
    <t>Sous station 2</t>
  </si>
  <si>
    <t>AERMEC</t>
  </si>
  <si>
    <t>toiture</t>
  </si>
  <si>
    <t>LNT</t>
  </si>
  <si>
    <t>MSH</t>
  </si>
  <si>
    <t>TOSHIBA</t>
  </si>
  <si>
    <t>8 départs</t>
  </si>
  <si>
    <t>GRUNDFOSS</t>
  </si>
  <si>
    <t>Fluide : R32 / Charge en fluide (kg) : 1 / Charge en fluide (t eq CO2) : 0,675</t>
  </si>
  <si>
    <t xml:space="preserve">Chaufferie </t>
  </si>
  <si>
    <t>Local PAC</t>
  </si>
  <si>
    <t>RXS50L2V1B</t>
  </si>
  <si>
    <t>7 départs</t>
  </si>
  <si>
    <t>M400</t>
  </si>
  <si>
    <t>UPS 32-80 180</t>
  </si>
  <si>
    <t>CALEFFI</t>
  </si>
  <si>
    <t>ABB</t>
  </si>
  <si>
    <t xml:space="preserve">ZILMET </t>
  </si>
  <si>
    <t>M7410E2034</t>
  </si>
  <si>
    <t xml:space="preserve">HONEYWELL </t>
  </si>
  <si>
    <t>DCX 50-90</t>
  </si>
  <si>
    <t>HYDRONIC</t>
  </si>
  <si>
    <t>7,5</t>
  </si>
  <si>
    <t xml:space="preserve">WILO </t>
  </si>
  <si>
    <t>Environ 60 points - Pas de supervision</t>
  </si>
  <si>
    <t xml:space="preserve">PNEUMATEX </t>
  </si>
  <si>
    <t xml:space="preserve">MITSUBISHI </t>
  </si>
  <si>
    <t>VSB 20</t>
  </si>
  <si>
    <t>Laboratoire</t>
  </si>
  <si>
    <t>Environ 180 points - Pas de supervision</t>
  </si>
  <si>
    <t>Mission M1 - Mise en place des prestations (1ère année uniquement)</t>
  </si>
  <si>
    <t>€HT</t>
  </si>
  <si>
    <t>M1</t>
  </si>
  <si>
    <t>Mission M1 : Mise en place des prestations</t>
  </si>
  <si>
    <t>TOTAL - MONTANT Mission 1 (M1) en €HT</t>
  </si>
  <si>
    <t>Total mission M3</t>
  </si>
  <si>
    <t xml:space="preserve">Coûts M2 en €HT/an </t>
  </si>
  <si>
    <t>Total mission M3 (en €HT/an)</t>
  </si>
  <si>
    <t>La décomposition du Prix global et forfaitaire est calculé automatiquement à partir :
- des prix unitaires (BPU)
- des quantés d'équipement (inventaire des installations)</t>
  </si>
  <si>
    <t>Remplissage automatique</t>
  </si>
  <si>
    <t>Synthèse</t>
  </si>
  <si>
    <t>Mission M1 : Mise en place des prestations (€HT)</t>
  </si>
  <si>
    <t>Mission M3 : Maintenance</t>
  </si>
  <si>
    <t>Total année suivante (€HT/an)</t>
  </si>
  <si>
    <t>Mission M2 : Pilotage des prestations (€HT/an)</t>
  </si>
  <si>
    <t>Total 1ère année (€HT)</t>
  </si>
  <si>
    <t>Couts €HT)</t>
  </si>
  <si>
    <t>Le Prix Unitaire de maintenance comprend l'ensemble des prestations de la mission 3 décrites dans le CCTP (Conduite, maintenance préventive et correctives prestations particulières, consommables, sous-traitance,  pièces de rechange, moyens de levage, outillage, etc...)</t>
  </si>
  <si>
    <t>LOT</t>
  </si>
  <si>
    <t>Adresse</t>
  </si>
  <si>
    <t>Code Postal</t>
  </si>
  <si>
    <t>Ville</t>
  </si>
  <si>
    <t>Fonction</t>
  </si>
  <si>
    <t>Surface</t>
  </si>
  <si>
    <t>Total
(€HT/an)
Missions 2 et 3</t>
  </si>
  <si>
    <t>LOT 1</t>
  </si>
  <si>
    <t>enseignement</t>
  </si>
  <si>
    <t>ARSH</t>
  </si>
  <si>
    <t>APA1</t>
  </si>
  <si>
    <t>APA2</t>
  </si>
  <si>
    <t>DROIT</t>
  </si>
  <si>
    <t>Alpilles</t>
  </si>
  <si>
    <t>IAE</t>
  </si>
  <si>
    <t>Sous-station chauffage - Panoplie EC Nombre de départ</t>
  </si>
  <si>
    <t>Aérocondenseur déporté, dry cooler, dry adiabatique</t>
  </si>
  <si>
    <t>Chaudière/chaufferie ≤ P &lt; 1 MW</t>
  </si>
  <si>
    <r>
      <t>Chaudière/chaufferie 400kw ≤</t>
    </r>
    <r>
      <rPr>
        <sz val="8"/>
        <rFont val="Calibri"/>
        <family val="2"/>
      </rPr>
      <t xml:space="preserve"> P &lt; 1 MW</t>
    </r>
  </si>
  <si>
    <t xml:space="preserve">Chaudière/chaufferie 70 ≤ P &lt; 400 kW </t>
  </si>
  <si>
    <t>Chaudière/chaufferie P &lt; 70 kW</t>
  </si>
  <si>
    <t>Total  mission 3
(€HT/an)</t>
  </si>
  <si>
    <t>Total  mission 2
(€HT/an)</t>
  </si>
  <si>
    <t>Total  mission 2 et 3
(€HT/an)</t>
  </si>
  <si>
    <t xml:space="preserve">Coûts M3 en €HT/an </t>
  </si>
  <si>
    <t>AA1</t>
  </si>
  <si>
    <t>Gymnase de Valence</t>
  </si>
  <si>
    <t xml:space="preserve"> solaire</t>
  </si>
  <si>
    <t>echangeur a plaque solaire</t>
  </si>
  <si>
    <t xml:space="preserve">SOUS STATION CHAUFFAGE </t>
  </si>
  <si>
    <t xml:space="preserve">CAPTEUR SOLAIRE THERMIQUE </t>
  </si>
  <si>
    <t>JACQUES GIORDANO</t>
  </si>
  <si>
    <t>C8/8.S.HI</t>
  </si>
  <si>
    <t>VASE D'EXPANSION SOUS PRESSION D'AZOTE SOLAIRE</t>
  </si>
  <si>
    <t>STARVAREM</t>
  </si>
  <si>
    <t>50 L</t>
  </si>
  <si>
    <t xml:space="preserve">VANNES ET ROBINETTERIE V3V CHAUFFAGE EXTENSION </t>
  </si>
  <si>
    <t xml:space="preserve">SCHNEIDER </t>
  </si>
  <si>
    <t>VANNES ET ROBINETTERIE V3V circuit panneaux rayonnant</t>
  </si>
  <si>
    <t xml:space="preserve">VANNES ET ROBINETTERIE V3V RADIATEURS CHAUFFAGE </t>
  </si>
  <si>
    <t xml:space="preserve">SATCHWELL </t>
  </si>
  <si>
    <t>AVUE 4304</t>
  </si>
  <si>
    <t>pompe double retour
primaire</t>
  </si>
  <si>
    <t xml:space="preserve">GRUNDFOS </t>
  </si>
  <si>
    <t>UPSD 50-180 F</t>
  </si>
  <si>
    <t xml:space="preserve">POMPE DOUBLE SUR TUYAUTERIE RADIATEURS CHAUFFAGE </t>
  </si>
  <si>
    <t>MAGNA1 D 32-60 F</t>
  </si>
  <si>
    <t>pompe double circuit ventilo convecteur</t>
  </si>
  <si>
    <t>pompe double circuit panneaux rayonnant</t>
  </si>
  <si>
    <t>UPSD 40-60 F</t>
  </si>
  <si>
    <t>pompe double Capteurs solaire</t>
  </si>
  <si>
    <t>JRL204-09/0,37</t>
  </si>
  <si>
    <t>POMPE DOUBLE SUR TUYAUTERIE Homogénéisation ballon solaire</t>
  </si>
  <si>
    <t>JRL 403-11/0.25</t>
  </si>
  <si>
    <t xml:space="preserve">POMPE DOUBLE SUR TUYAUTERIE CHAUFFAGE EXTENSION </t>
  </si>
  <si>
    <t>ECOCIRC XL D 32-120 F</t>
  </si>
  <si>
    <t>POMPE SIMPLE SUR TUYAUTERIE V3V circuit ventilo convecteur</t>
  </si>
  <si>
    <t>VESTIAIRES</t>
  </si>
  <si>
    <t>BALLON DE STOCKAGE ECS  ECS SOLAIRE</t>
  </si>
  <si>
    <t>CHAROT</t>
  </si>
  <si>
    <t>ballon de production ecs solaire 2000 l</t>
  </si>
  <si>
    <t>BALLON DE STOCKAGE ECS Ballon de production ECS mixte</t>
  </si>
  <si>
    <t>ballon de stockage mixte ecs 15000 l+ plomgeur electrique</t>
  </si>
  <si>
    <t>ECHANGEUR A PLAQUES ECS</t>
  </si>
  <si>
    <t>ALPHA LAVAL</t>
  </si>
  <si>
    <t>tsn G1032-DS/23</t>
  </si>
  <si>
    <t>POMPE SIMPLE SUR TUYAUTERIE Homogénéisation ECS</t>
  </si>
  <si>
    <t>POMPE SIMPLE SUR TUYAUTERIE Primaire échangeur ECS</t>
  </si>
  <si>
    <t>UPSD 32-80 TH</t>
  </si>
  <si>
    <t>UPS 25-50</t>
  </si>
  <si>
    <t xml:space="preserve">POMPE SIMPLE SUR TUYAUTERIE Bouclage ECS extension </t>
  </si>
  <si>
    <t>HUCF 040-1</t>
  </si>
  <si>
    <t>UNC 532</t>
  </si>
  <si>
    <t>Environ 140 points - Pas de supervision</t>
  </si>
  <si>
    <t>AJ1</t>
  </si>
  <si>
    <t>Bâtiment 1 Marguerite Soubeyran</t>
  </si>
  <si>
    <t>11 départs</t>
  </si>
  <si>
    <t xml:space="preserve">COMPTEUR D'ENERGIE Primaire échangeur </t>
  </si>
  <si>
    <t xml:space="preserve">DIEHL </t>
  </si>
  <si>
    <t>Index au 20/09/2022 : 1791 MWh</t>
  </si>
  <si>
    <t>300 litres</t>
  </si>
  <si>
    <t>VANNES ET ROBINETTERIE V3V Circuit salle de cours TD nord</t>
  </si>
  <si>
    <t>EAV51.624F</t>
  </si>
  <si>
    <t xml:space="preserve">VANNES ET ROBINETTERIE V3V Circuit Administration </t>
  </si>
  <si>
    <t>VANNES ET ROBINETTERIE V3V Circuit salle de cours TD sud</t>
  </si>
  <si>
    <t>Bâtiment 2 Marguerite Soubeyran</t>
  </si>
  <si>
    <t xml:space="preserve">VANNES ET ROBINETTERIE V3V Circuit administration </t>
  </si>
  <si>
    <t>VANNES ET ROBINETTERIE V3V Circuit réseau sud</t>
  </si>
  <si>
    <t>VANNES ET ROBINETTERIE V3V Circuit réseau nord</t>
  </si>
  <si>
    <t>Pompe Circuit plancher chauffant</t>
  </si>
  <si>
    <t>RS 30/100</t>
  </si>
  <si>
    <t>POMPE SIMPLE SUR TUYAUTERIE Circuit administration</t>
  </si>
  <si>
    <t>CXL 100-32-T4</t>
  </si>
  <si>
    <t>Pompe Circuit salle de cours TD sud</t>
  </si>
  <si>
    <t>YONOS MAXO 30/0,5-12</t>
  </si>
  <si>
    <t>Pompe Circuit salle de cours TD nord</t>
  </si>
  <si>
    <t>Pompe Circuit CTA</t>
  </si>
  <si>
    <t>UPS 65-60/2 F</t>
  </si>
  <si>
    <t xml:space="preserve">POMPE SIMPLE SUR TUYAUTERIE Secondaire échangeur </t>
  </si>
  <si>
    <t>UPS 65-120 F</t>
  </si>
  <si>
    <t>Pompe Circuit extension</t>
  </si>
  <si>
    <t>POMPE DOUBLE SUR TUYAUTERIE Circuit CTA</t>
  </si>
  <si>
    <t>DCX 40-40</t>
  </si>
  <si>
    <t xml:space="preserve">POMPE DOUBLE SUR TUYAUTERIE Circuit administration </t>
  </si>
  <si>
    <t>DCX 40-80</t>
  </si>
  <si>
    <t>POMPE DOUBLE SUR TUYAUTERIE Circuit réseau nord</t>
  </si>
  <si>
    <t>POMPE DOUBLE SUR TUYAUTERIE Circuit réseau sud</t>
  </si>
  <si>
    <t>CLIMATISEUR SPLIT UNITE EXTERIEURE Salle serveur</t>
  </si>
  <si>
    <t xml:space="preserve">HITACHI </t>
  </si>
  <si>
    <t>RAC-35YH5</t>
  </si>
  <si>
    <t>Fluide : R410A / Charge en fluide (kg) : 0,87 / Charge en fluide (t eq CO2) : 1,81</t>
  </si>
  <si>
    <t>0,87</t>
  </si>
  <si>
    <t>Aerotherme Accueil</t>
  </si>
  <si>
    <t>Accueil</t>
  </si>
  <si>
    <t xml:space="preserve">DISCONNECTEUR Appoint chauffage </t>
  </si>
  <si>
    <t>DN 15, compteur appoint : 28,6 m3</t>
  </si>
  <si>
    <t>CENTRALE DE TRAITEMENT D'AIR CTA 1 Condorcet</t>
  </si>
  <si>
    <t>CCM45</t>
  </si>
  <si>
    <t>environ 4000m3/h</t>
  </si>
  <si>
    <t>Courroie xpa 1150 - 1 filtre G4 712x758x47</t>
  </si>
  <si>
    <t>CENTRALE DE TRAITEMENT D'AIR CTA 2 Cujas</t>
  </si>
  <si>
    <t>CENTRALE DE TRAITEMENT D'AIR CTA Amphi 470 places</t>
  </si>
  <si>
    <t>CLIMACIAT 100</t>
  </si>
  <si>
    <t>9900m3/h</t>
  </si>
  <si>
    <t>9900m3/h
Caisson de mélange/filtration F2C 90% GRAVI/ Batt</t>
  </si>
  <si>
    <t>Local ventilation amphi 470 places</t>
  </si>
  <si>
    <t>CENTRALE DE TRAITEMENT D'AIR CTA Amphi 150 places</t>
  </si>
  <si>
    <t>CLIMACIAT 50</t>
  </si>
  <si>
    <t>4000m3/h</t>
  </si>
  <si>
    <t>4000m3/h
Caisson de mélange économisuer /filtration F2C 90% GRAVI/</t>
  </si>
  <si>
    <t>Local ventilation Amphi 150 places</t>
  </si>
  <si>
    <t>VENTILATEUR EXTRACTION Centraux / Desenfuge</t>
  </si>
  <si>
    <t>KUVAIR 400°C</t>
  </si>
  <si>
    <t>Tourelle d'extraction</t>
  </si>
  <si>
    <t>TCKH 105</t>
  </si>
  <si>
    <t>ABB VIM</t>
  </si>
  <si>
    <t>VENTILATEUR EXTRACTION Centre sud</t>
  </si>
  <si>
    <t>NATHER</t>
  </si>
  <si>
    <t>VENTILATEUR EXTRACTION Ouest</t>
  </si>
  <si>
    <t>IAC 600</t>
  </si>
  <si>
    <t>Environ 300 points - Pas de supervision</t>
  </si>
  <si>
    <t>AJ2</t>
  </si>
  <si>
    <t>BU Rodophe Pesce</t>
  </si>
  <si>
    <t>BOUTEILLE DE DECOUPLAGE HYDRAULIQUE Ballon tampon PAC 1</t>
  </si>
  <si>
    <t>CODIVARI</t>
  </si>
  <si>
    <t xml:space="preserve">COMPTEUR Appoint eau glacée </t>
  </si>
  <si>
    <t>NIL</t>
  </si>
  <si>
    <t>COMPTEUR D'ENERGIE Circuit plancher chauffant trame 7 CSJ</t>
  </si>
  <si>
    <t>SENSUS</t>
  </si>
  <si>
    <t>POLLUSAT</t>
  </si>
  <si>
    <t>COMPTEUR D'ENERGIE Circuit radiateurs  trame 7 CSJ</t>
  </si>
  <si>
    <t>POLLUCOM E</t>
  </si>
  <si>
    <t>COMPTEUR D'ENERGIE Primaire</t>
  </si>
  <si>
    <t>SHARKY 775</t>
  </si>
  <si>
    <t>VANNES ET ROBINETTERIE Change over Circuit plancher trames 8-9-10</t>
  </si>
  <si>
    <t>VMM40</t>
  </si>
  <si>
    <t>VANNES ET ROBINETTERIE V3V Circuit plancher chauffant trame 7</t>
  </si>
  <si>
    <t>VANNES ET ROBINETTERIE V3V Circuit plancher trames 8-9-10</t>
  </si>
  <si>
    <t>VANNES ET ROBINETTERIE V3V Circuit radiateurs trame 7 CSJ</t>
  </si>
  <si>
    <t>VAREN</t>
  </si>
  <si>
    <t>100 litres</t>
  </si>
  <si>
    <t>50 litres</t>
  </si>
  <si>
    <t>VASE D'EXPANSION SOUS PRESSION D'AZOTE PAC 1</t>
  </si>
  <si>
    <t>GITRAL</t>
  </si>
  <si>
    <t>MB 80</t>
  </si>
  <si>
    <t xml:space="preserve">80 litres </t>
  </si>
  <si>
    <t>POMPE DOUBLE SUR TUYAUTERIE Circuit plancher chauffant trame 7</t>
  </si>
  <si>
    <t>MAGNA3 D 32-120 F 220</t>
  </si>
  <si>
    <t>POMPE DOUBLE SUR TUYAUTERIE Circuit plancher trames 8-9-10</t>
  </si>
  <si>
    <t>Magna 1 D 32-60 F 220</t>
  </si>
  <si>
    <t>POMPE DOUBLE SUR TUYAUTERIE Circuit primaire</t>
  </si>
  <si>
    <t>Magna 3 D 32-100F</t>
  </si>
  <si>
    <t>POMPE DOUBLE SUR TUYAUTERIE Circuit radiateurs trame 7 CSJ</t>
  </si>
  <si>
    <t>MAGNA D 40-100 F 240</t>
  </si>
  <si>
    <t>POMPE DOUBLE SUR TUYAUTERIE Circuit radiateurs trames 8-9-10</t>
  </si>
  <si>
    <t>POMPE DOUBLE SUR TUYAUTERIE PAC 1</t>
  </si>
  <si>
    <t>MAGNA1 D 32-100 F 220</t>
  </si>
  <si>
    <t>POMPE DOUBLE SUR TUYAUTERIE V3V Circuit radiateurs trames 8-9-10</t>
  </si>
  <si>
    <t>POMPE SIMPLE SUR TUYAUTERIE Circuit CTA</t>
  </si>
  <si>
    <t>Pompe à chaleur 1</t>
  </si>
  <si>
    <t>CL150</t>
  </si>
  <si>
    <t>Charge en fluide (kg) : 7,5 / Charge en fluide (t eq CO2) : 15,66 / Niveau : 1</t>
  </si>
  <si>
    <t>Pompe à chaleur 2</t>
  </si>
  <si>
    <t>CL050</t>
  </si>
  <si>
    <t>Charge en fluide (kg) : ? / Charge en fluide (t eq CO2) : 6,26 / Niveau : 1</t>
  </si>
  <si>
    <t xml:space="preserve">WATTS </t>
  </si>
  <si>
    <t>BA 20</t>
  </si>
  <si>
    <t>DISCONNECTEUR Réseau PAC</t>
  </si>
  <si>
    <t>BA DN20</t>
  </si>
  <si>
    <t>DISCONNECTEUR PAC 1</t>
  </si>
  <si>
    <t xml:space="preserve">Watts </t>
  </si>
  <si>
    <t>DN 15</t>
  </si>
  <si>
    <t xml:space="preserve">Y compris compteur d’appoint </t>
  </si>
  <si>
    <t>Pot à boues</t>
  </si>
  <si>
    <t>FG-4</t>
  </si>
  <si>
    <t>FLAKTWOODS</t>
  </si>
  <si>
    <t>EQGA-014-02</t>
  </si>
  <si>
    <t>ventilateur local technique EG</t>
  </si>
  <si>
    <t>canal'air</t>
  </si>
  <si>
    <t>C125</t>
  </si>
  <si>
    <t>CPO</t>
  </si>
  <si>
    <t>AJ3</t>
  </si>
  <si>
    <t>Espace santé jeune</t>
  </si>
  <si>
    <t>ventilo convesteur local VDI</t>
  </si>
  <si>
    <t>ISEA SR T3 - 2 tubes</t>
  </si>
  <si>
    <t>local VDI</t>
  </si>
  <si>
    <t>CTA espace santé jeune</t>
  </si>
  <si>
    <t>Flaktwoods</t>
  </si>
  <si>
    <t>90-1DD-W Essentialcav EC</t>
  </si>
  <si>
    <t>Local CTA ESJ</t>
  </si>
  <si>
    <t>5B - Traitement d'air - Extracteur</t>
  </si>
  <si>
    <t>ventilation sanitaire ESJ</t>
  </si>
  <si>
    <t>SIRIUS 600 + pressostat</t>
  </si>
  <si>
    <t>AJ4</t>
  </si>
  <si>
    <t>CROUS Latour Maubourg</t>
  </si>
  <si>
    <t>pompe EG Crous</t>
  </si>
  <si>
    <t>local PAC</t>
  </si>
  <si>
    <t>CTA compensation CROUS</t>
  </si>
  <si>
    <t>ACON-0120177</t>
  </si>
  <si>
    <t>Local CTA CROUS</t>
  </si>
  <si>
    <t>CTA restauarant CROUS</t>
  </si>
  <si>
    <t>ACON-01253407</t>
  </si>
  <si>
    <t>production ECS CROUS</t>
  </si>
  <si>
    <t>Local ECS CROUS</t>
  </si>
  <si>
    <t>VMC office CROUS</t>
  </si>
  <si>
    <t>VMC sanitaires CROUS</t>
  </si>
  <si>
    <t>vent canal'air C125</t>
  </si>
  <si>
    <t>ventilation café asso</t>
  </si>
  <si>
    <t>AJ5</t>
  </si>
  <si>
    <t>MDE</t>
  </si>
  <si>
    <t>Sous station MDE/ESJ/CROUS</t>
  </si>
  <si>
    <t>ACON-01253412</t>
  </si>
  <si>
    <t>Local CTA MDE</t>
  </si>
  <si>
    <t>chaufferie MDE</t>
  </si>
  <si>
    <t>vase d'exapansion 300 litres</t>
  </si>
  <si>
    <t>filtres a poche magnetique</t>
  </si>
  <si>
    <t>FPM</t>
  </si>
  <si>
    <t>pompe primaire double</t>
  </si>
  <si>
    <t>MAGNA 3 D 40-80 F220</t>
  </si>
  <si>
    <t>pompe plancher chauffant</t>
  </si>
  <si>
    <t>MAGNA 3 D 32-120 F220</t>
  </si>
  <si>
    <t>pompe radiateur</t>
  </si>
  <si>
    <t>Magna D40-100 F</t>
  </si>
  <si>
    <t>pompe CTA</t>
  </si>
  <si>
    <t>Magna 3 D32-120 F220</t>
  </si>
  <si>
    <t>pompe préparateur ECS</t>
  </si>
  <si>
    <t>CTA conférence</t>
  </si>
  <si>
    <t>CTA auditorium</t>
  </si>
  <si>
    <t>automate sous station</t>
  </si>
  <si>
    <t>siemens</t>
  </si>
  <si>
    <t>TAC xenta</t>
  </si>
  <si>
    <t>pas d'acces à distance</t>
  </si>
  <si>
    <t>Y01</t>
  </si>
  <si>
    <t>Briffaut 1</t>
  </si>
  <si>
    <t>Guillot</t>
  </si>
  <si>
    <t>modulo control B23</t>
  </si>
  <si>
    <t>Chaudière logement</t>
  </si>
  <si>
    <t xml:space="preserve">POMPE DOUBLE </t>
  </si>
  <si>
    <t>Split-system local VDI extension</t>
  </si>
  <si>
    <t>LT11</t>
  </si>
  <si>
    <t>Split-system local serveur</t>
  </si>
  <si>
    <t>LT21</t>
  </si>
  <si>
    <t>Split-system local VDI</t>
  </si>
  <si>
    <t xml:space="preserve">local VDI </t>
  </si>
  <si>
    <t>Split-system local CTA01</t>
  </si>
  <si>
    <t>local CTA01</t>
  </si>
  <si>
    <t>CTA Foyer</t>
  </si>
  <si>
    <t>Local CTA 01</t>
  </si>
  <si>
    <t>CTA extension</t>
  </si>
  <si>
    <t>Local CTA extension</t>
  </si>
  <si>
    <t>CTA amphi</t>
  </si>
  <si>
    <t>SS</t>
  </si>
  <si>
    <t>Local CTA sous amphi</t>
  </si>
  <si>
    <t>CTA hall</t>
  </si>
  <si>
    <t>Extrateur armoire chimique</t>
  </si>
  <si>
    <t>iibiza ECM 125 mno</t>
  </si>
  <si>
    <t>Extrateur distillateur</t>
  </si>
  <si>
    <t>Environ 180 points - Supervisé par SVC</t>
  </si>
  <si>
    <t>Extracteur Sorbonne+autoclave</t>
  </si>
  <si>
    <t>iibiza ECM 200 mno</t>
  </si>
  <si>
    <t>Y02</t>
  </si>
  <si>
    <t>Briffaut 2</t>
  </si>
  <si>
    <t xml:space="preserve">GUILLOT </t>
  </si>
  <si>
    <t>OPTIMAGAZ</t>
  </si>
  <si>
    <t>Chaudiére Logement Directeur</t>
  </si>
  <si>
    <t xml:space="preserve">CHAPPEE </t>
  </si>
  <si>
    <t>LUNA 2.24 FF</t>
  </si>
  <si>
    <t>1</t>
  </si>
  <si>
    <t xml:space="preserve">Appartement Directeur </t>
  </si>
  <si>
    <t>Chaudiére Logement Gardien</t>
  </si>
  <si>
    <t>LUNA PLATINUM 2.25 HTE</t>
  </si>
  <si>
    <t xml:space="preserve">Appartement Gardien </t>
  </si>
  <si>
    <t>COMPTEUR GAZ GÉNÉRAL</t>
  </si>
  <si>
    <t xml:space="preserve">VANNES ET ROBINETTERIE V3V DÉPARTS RADIATEURS </t>
  </si>
  <si>
    <t>LANDIS &amp;GYR</t>
  </si>
  <si>
    <t>SQK 33</t>
  </si>
  <si>
    <t>GESTRAL</t>
  </si>
  <si>
    <t>300 L</t>
  </si>
  <si>
    <t>POMPE DOUBLE SUR TUYAUTERIE CIRCUIT CTA LABORATOIRES</t>
  </si>
  <si>
    <t>ECX2400-T3</t>
  </si>
  <si>
    <t xml:space="preserve">POMPE DOUBLE SUR TUYAUTERIE CIRCUIT RADIATEURS AMPHITHÉÂTRE </t>
  </si>
  <si>
    <t>DCX 32-50</t>
  </si>
  <si>
    <t xml:space="preserve">POMPE DOUBLE SUR TUYAUTERIE CTA AMPHITHÉÂTRE </t>
  </si>
  <si>
    <t>YONOS MAXO D 40-0,5 12</t>
  </si>
  <si>
    <t xml:space="preserve">POMPE DOUBLE SUR TUYAUTERIE RADIATEURS CHAMBRES </t>
  </si>
  <si>
    <t>CXL 2025P</t>
  </si>
  <si>
    <t>POMPE DOUBLE SUR TUYAUTERIE RADIATEURS CLASSES</t>
  </si>
  <si>
    <t>EC2500 T3</t>
  </si>
  <si>
    <t>POMPE SIMPLE SUR TUYAUTERIE CHARGE CHAUDIÈRE 1</t>
  </si>
  <si>
    <t>EC1120 - T3</t>
  </si>
  <si>
    <t>POMPE SIMPLE SUR TUYAUTERIE CHARGE CHAUDIÈRE 2</t>
  </si>
  <si>
    <t>C1120N</t>
  </si>
  <si>
    <t>POMPE SIMPLE SUR TUYAUTERIE Pompe CTA Salle deTP</t>
  </si>
  <si>
    <t>IPL - Pompe de gavage</t>
  </si>
  <si>
    <t>AUTRE ARMOIRE DE STOCKAGE DE PRODUITS CHIMIQUE</t>
  </si>
  <si>
    <t>ASECOS</t>
  </si>
  <si>
    <t>S90.196.060.MH.WDAS</t>
  </si>
  <si>
    <t>Local stockage chimie</t>
  </si>
  <si>
    <t xml:space="preserve">CLIMATISEUR SPLIT UNITE EXTERIEURE Salle informatique </t>
  </si>
  <si>
    <t>S18EQ UL2</t>
  </si>
  <si>
    <t>002TKHN58689</t>
  </si>
  <si>
    <t>Local serveur</t>
  </si>
  <si>
    <t>BA DN 20</t>
  </si>
  <si>
    <t>Compteur appoint d’eau : 10m3</t>
  </si>
  <si>
    <t>CTA TP Chimie</t>
  </si>
  <si>
    <t>RL 15/12</t>
  </si>
  <si>
    <t xml:space="preserve">CENTRALE DE TRAITEMENT D'AIR CTA AMPHITHÉÂTRE </t>
  </si>
  <si>
    <t>Extrateur TP Chimie 1</t>
  </si>
  <si>
    <t>COMELEC</t>
  </si>
  <si>
    <t>TCV 254</t>
  </si>
  <si>
    <t>Extrateur TP Chimie 2</t>
  </si>
  <si>
    <t>Extrateur TP Chimie 3</t>
  </si>
  <si>
    <t>TCV 202</t>
  </si>
  <si>
    <t>ATEX</t>
  </si>
  <si>
    <t>Extrateur TP Chimie 4</t>
  </si>
  <si>
    <t>TCV 454</t>
  </si>
  <si>
    <t>Extrateur TP Chimie 5</t>
  </si>
  <si>
    <t>TCV 354</t>
  </si>
  <si>
    <t>Extrateur TP Chimie 6</t>
  </si>
  <si>
    <t>Extrateur TP Chimie 7</t>
  </si>
  <si>
    <t>P254</t>
  </si>
  <si>
    <t>VENTILATEUR EXTRACTION LOCAL ATEX</t>
  </si>
  <si>
    <t xml:space="preserve">PLASTIFER </t>
  </si>
  <si>
    <t xml:space="preserve">VMC SANITAIRES </t>
  </si>
  <si>
    <t>VMC Logements</t>
  </si>
  <si>
    <t>TEH 125</t>
  </si>
  <si>
    <t>RVL55</t>
  </si>
  <si>
    <t>Environ 80 points - Pas de supervision</t>
  </si>
  <si>
    <t>Y06</t>
  </si>
  <si>
    <t>IUT Valence bâtiment E (IAE)</t>
  </si>
  <si>
    <t>Chaudière gaz</t>
  </si>
  <si>
    <t xml:space="preserve">ATLANTIC GUILLOT </t>
  </si>
  <si>
    <t>MODULO CONTROL  M116</t>
  </si>
  <si>
    <t>31,5 - 122</t>
  </si>
  <si>
    <t xml:space="preserve">CHAUFFERIE </t>
  </si>
  <si>
    <t>COMPTEUR GAZ Bt E</t>
  </si>
  <si>
    <t>ELSTER</t>
  </si>
  <si>
    <t>G10</t>
  </si>
  <si>
    <t>VASE D'EXPANSION SOUS PRESSION D'AZOTE Bt E</t>
  </si>
  <si>
    <t xml:space="preserve">REFLEX </t>
  </si>
  <si>
    <t>140 L</t>
  </si>
  <si>
    <t xml:space="preserve">AUTOMATISME REGULATION V3V CTA AMPHITHÉÂTRE </t>
  </si>
  <si>
    <t>R7420B1036</t>
  </si>
  <si>
    <t>Sous-station chauffage Bt C</t>
  </si>
  <si>
    <t>VANNES ET ROBINETTERIE 4 V3V départ chauffage</t>
  </si>
  <si>
    <t>AVM115SF132</t>
  </si>
  <si>
    <t xml:space="preserve">POMPE DOUBLE SUR TUYAUTERIE CHARGE CHAUDIÈRE </t>
  </si>
  <si>
    <t>DXM40-25</t>
  </si>
  <si>
    <t>POMPE DOUBLE SUR TUYAUTERIE CIRCUIT NORD</t>
  </si>
  <si>
    <t>SIRIUX D 32-60</t>
  </si>
  <si>
    <t>POMPE DOUBLE SUR TUYAUTERIE RADIATEURS SALLES 1-2</t>
  </si>
  <si>
    <t>POMPE SIMPLE SUR TUYAUTERIE PLANCHER CHAUFFANT</t>
  </si>
  <si>
    <t>SIRIUX D 32-70</t>
  </si>
  <si>
    <t>POMPE DOUBLE SUR TUYAUTERIE CTA</t>
  </si>
  <si>
    <t>POMPE DOUBLE SUR TUYAUTERIE RADIATEURS SUD</t>
  </si>
  <si>
    <t>Split-system Salle serveur Bât E</t>
  </si>
  <si>
    <t>RX20K2V1B</t>
  </si>
  <si>
    <t>J003789</t>
  </si>
  <si>
    <t>Fluide : R410A / Charge en fluide (kg) : 0,74 / Charge en fluide (t eq CO2) : ?</t>
  </si>
  <si>
    <t>Salle serveur</t>
  </si>
  <si>
    <t>DISCONNECTEUR Appoint chauffage Bât E</t>
  </si>
  <si>
    <t>BA 020</t>
  </si>
  <si>
    <t xml:space="preserve">Y compris compteur appoint chauffage </t>
  </si>
  <si>
    <t>TRAITEMENT EAU ANTITARTRE</t>
  </si>
  <si>
    <t>COMAP</t>
  </si>
  <si>
    <t>RIMEAU</t>
  </si>
  <si>
    <t xml:space="preserve">CENTRALE DE TRAITEMENT D'AIR Double flux Enseignement </t>
  </si>
  <si>
    <t>DANEVENT DV10</t>
  </si>
  <si>
    <t>environ 2500m3/h</t>
  </si>
  <si>
    <t xml:space="preserve">LOCAL VENTILATION </t>
  </si>
  <si>
    <t xml:space="preserve">CENTRALE DE TRAITEMENT D'AIR Double flux Amphithéâtre </t>
  </si>
  <si>
    <t xml:space="preserve">SYSTEMAIR </t>
  </si>
  <si>
    <t>DANVENT DV10</t>
  </si>
  <si>
    <t xml:space="preserve">TOITURE TERRASSE </t>
  </si>
  <si>
    <t>Extracteur Bât E 1</t>
  </si>
  <si>
    <t xml:space="preserve">ATLANTIC </t>
  </si>
  <si>
    <t>CRITAIR 6C4</t>
  </si>
  <si>
    <t xml:space="preserve">VMC BUREAUX </t>
  </si>
  <si>
    <t>CRITAIR 13 C4</t>
  </si>
  <si>
    <t xml:space="preserve">LOCAL VENTILATION TERRASSE </t>
  </si>
  <si>
    <t>NOVA 230</t>
  </si>
  <si>
    <t>Y07</t>
  </si>
  <si>
    <t>IUT Valence bâtiment A</t>
  </si>
  <si>
    <t>COMPTEUR D'ENERGIE SOUS STATION BT A</t>
  </si>
  <si>
    <t>Sous-station chauffage urbain</t>
  </si>
  <si>
    <t xml:space="preserve">VANNES ET ROBINETTERIE V3V DÉPART AMPHI </t>
  </si>
  <si>
    <t>LANDIS &amp; GYR</t>
  </si>
  <si>
    <t>SQI 4</t>
  </si>
  <si>
    <t xml:space="preserve">VANNES ET ROBINETTERIE V3V DÉPART ADMINISTRATION </t>
  </si>
  <si>
    <t>SQL 33</t>
  </si>
  <si>
    <t>VANNES ET ROBINETTERIE V3V DÉPART CIRCUIT SUD</t>
  </si>
  <si>
    <t xml:space="preserve">VANNES ET ROBINETTERIE V3V LOGEMENT CONCIERGE </t>
  </si>
  <si>
    <t>STY 219</t>
  </si>
  <si>
    <t>VANNES ET ROBINETTERIE V3V DÉPART CIRCUIT NORD</t>
  </si>
  <si>
    <t>VASE D'EXPANSION SOUS PRESSION D'AZOTE FLEXCON</t>
  </si>
  <si>
    <t xml:space="preserve">FLEXCON </t>
  </si>
  <si>
    <t xml:space="preserve">VASE D'EXPANSION SOUS PRESSION D'AZOTE ZILMET </t>
  </si>
  <si>
    <t>150 L</t>
  </si>
  <si>
    <t xml:space="preserve">GROUPE DE MAINTIEN DE PRESSION </t>
  </si>
  <si>
    <t>700 L</t>
  </si>
  <si>
    <t xml:space="preserve">POMPE DOUBLE SUR TUYAUTERIE DÉPART AMPHI </t>
  </si>
  <si>
    <t>MAGNA1 D 40-100 F 220</t>
  </si>
  <si>
    <t xml:space="preserve">POMPE DOUBLE SUR TUYAUTERIE CIRCUIT ADMINISTRATION </t>
  </si>
  <si>
    <t>CX2500B-T3</t>
  </si>
  <si>
    <t>POMPE DOUBLE SUR TUYAUTERIE CIRCUIT SUD</t>
  </si>
  <si>
    <t>CX2400B-T3</t>
  </si>
  <si>
    <t>CX2650B-T3</t>
  </si>
  <si>
    <t>POMPE DOUBLE SUR TUYAUTERIE DÉPART EXTENSION</t>
  </si>
  <si>
    <t>MAGNA1 D 65-80 F 340</t>
  </si>
  <si>
    <t>Vitesse 1</t>
  </si>
  <si>
    <t>POMPE SIMPLE SUR TUYAUTERIE Logement concierge</t>
  </si>
  <si>
    <t>YONOS PICO 25/1-8</t>
  </si>
  <si>
    <t>POMPE DOUBLE SUR TUYAUTERIE DÉPART C</t>
  </si>
  <si>
    <t>MAGNA1 D 40-120 F 250</t>
  </si>
  <si>
    <t>POMPE DOUBLE SUR TUYAUTERIE DÉPART D</t>
  </si>
  <si>
    <t>MAGNA1 D 50-100 F 280</t>
  </si>
  <si>
    <t>Split-system Salle conseil</t>
  </si>
  <si>
    <t>RAV-SM1402AT-E</t>
  </si>
  <si>
    <t>Fluide : R410A / Charge en fluide (kg) : 2,8 / Charge en fluide (t eq CO2) : ?</t>
  </si>
  <si>
    <t>Salle du Conseil A.210</t>
  </si>
  <si>
    <t xml:space="preserve">DISCONNECTEUR APPOINT CHAUFFAGE </t>
  </si>
  <si>
    <t>BA 2860</t>
  </si>
  <si>
    <t>DN 20 y compris compteur d’appoint d’eau</t>
  </si>
  <si>
    <t xml:space="preserve">CENTRALE DE TRAITEMENT D'AIR AMPHITHÉÂTRE </t>
  </si>
  <si>
    <t xml:space="preserve">CENTRALE DE TRAITEMENT D'AIR Insufflateur d'air REPROGRAPHIE </t>
  </si>
  <si>
    <t>GFG9/11</t>
  </si>
  <si>
    <t>Local reprographie A.008</t>
  </si>
  <si>
    <t>VMC Extracteur VMC Bât A CONSIERGE</t>
  </si>
  <si>
    <t>LINDAB</t>
  </si>
  <si>
    <t>NMCT  720</t>
  </si>
  <si>
    <t xml:space="preserve">VMC Extracteur VMC Bât A ADMINISTRATION </t>
  </si>
  <si>
    <t xml:space="preserve">VMC Extracteur VMC Bât A REPROGRAPHIE </t>
  </si>
  <si>
    <t>synco</t>
  </si>
  <si>
    <t>Y08</t>
  </si>
  <si>
    <t>IUT Valence bâtiment B</t>
  </si>
  <si>
    <t>VANNES ET ROBINETTERIE V3V CIRCUIT SUD</t>
  </si>
  <si>
    <t>VANNES ET ROBINETTERIE V3V CIRCUIT NORD</t>
  </si>
  <si>
    <t>Sous-station chauffage Bt B</t>
  </si>
  <si>
    <t>VANNES ET ROBINETTERIE V3V CIRCUIT AMPHI 100 places</t>
  </si>
  <si>
    <t>STF 61</t>
  </si>
  <si>
    <t>VANNES ET ROBINETTERIE V3V CIRCUIT AMPHI 150 places</t>
  </si>
  <si>
    <t>CX 2650 B-T3</t>
  </si>
  <si>
    <t>POMPE DOUBLE SUR TUYAUTERIE CIRCUIT AMPHI 100 places</t>
  </si>
  <si>
    <t>CX 2300L</t>
  </si>
  <si>
    <t>POMPE DOUBLE SUR TUYAUTERIE CIRCUIT AMPHI 150 places</t>
  </si>
  <si>
    <t>CLIMATISEUR SPLIT UNITE EXTERIEURE N°1 SALLE SERVEUR Bât B</t>
  </si>
  <si>
    <t>J024135</t>
  </si>
  <si>
    <t>Fluide : R419 / Charge en fluide (kg) : 1,7 / Charge en fluide (t eq CO2) : ?</t>
  </si>
  <si>
    <t>R419</t>
  </si>
  <si>
    <t>CLIMATISEUR SPLIT UNITE EXTERIEURE SALLE BUREAU CRI Bât B</t>
  </si>
  <si>
    <t>MXZ-3F54VF3</t>
  </si>
  <si>
    <t>CLIMATISEUR SPLIT UNITE EXTERIEURE N°2 SALLE SERVEUR Bât B</t>
  </si>
  <si>
    <t>J024132</t>
  </si>
  <si>
    <t>CENTRALE DE TRAITEMENT D'AIR CTA AMPHI 150 places</t>
  </si>
  <si>
    <t>SH 93</t>
  </si>
  <si>
    <t>CENTRALE DE TRAITEMENT D'AIR CTA AMPHI 100 places</t>
  </si>
  <si>
    <t>LOCAL TECHNIQUE AMPHI 100 PLACES</t>
  </si>
  <si>
    <t>Extracteur VMC Bât B</t>
  </si>
  <si>
    <t>CRITAIR M 18 N</t>
  </si>
  <si>
    <t>Y09</t>
  </si>
  <si>
    <t>IUT Valence bâtiment C</t>
  </si>
  <si>
    <t xml:space="preserve">POMPE SIMPLE SUR TUYAUTERIE PLANCHER CHAUFFANT </t>
  </si>
  <si>
    <t xml:space="preserve"> V3V HONEYWELL M6410L4037</t>
  </si>
  <si>
    <t>POMPE SIMPLE SUR TUYAUTERIE RADIATEURS SUD</t>
  </si>
  <si>
    <t>POMPE SIMPLE SUR TUYAUTERIE RADIATEURS NORD</t>
  </si>
  <si>
    <t>POMPE SIMPLE SUR TUYAUTERIE CTA AMPHI BT C</t>
  </si>
  <si>
    <t>PRIUX HOME M 40-25/180</t>
  </si>
  <si>
    <t xml:space="preserve"> V3V HONEYWELL M6410L2034</t>
  </si>
  <si>
    <t>CENTRALE DE TRAITEMENT D'AIR CTA AMPHITHÉÂTRE Bât C</t>
  </si>
  <si>
    <t>SILENTHERM NC 32</t>
  </si>
  <si>
    <t>29901 807AA</t>
  </si>
  <si>
    <t>VMC Extracteur VMC 1 Bât C</t>
  </si>
  <si>
    <t>VMCL 5/5 L</t>
  </si>
  <si>
    <t>VMC Extracteur VMC 2 Bât C</t>
  </si>
  <si>
    <t>KSTT 1-012</t>
  </si>
  <si>
    <t>VMC Extracteur VMC 3 Bât C</t>
  </si>
  <si>
    <t>KSTT 1-030</t>
  </si>
  <si>
    <t>Sous-station chauffage Bt D</t>
  </si>
  <si>
    <t>Y10</t>
  </si>
  <si>
    <t>IUT Valence bâtiment D</t>
  </si>
  <si>
    <t>POMPE SIMPLE SUR TUYAUTERIE FAÇADE EST</t>
  </si>
  <si>
    <t>TOP-S25/7</t>
  </si>
  <si>
    <t xml:space="preserve"> V3V SIEMENS  - ACVATIX SSB31</t>
  </si>
  <si>
    <t>POMPE SIMPLE SUR TUYAUTERIE FAÇADE OUEST</t>
  </si>
  <si>
    <t>TOP-S30/10</t>
  </si>
  <si>
    <t xml:space="preserve"> V3V SIEMENS  - ACVATIX SQS 35 / VXG 44.32-16</t>
  </si>
  <si>
    <t xml:space="preserve"> V3V SIEMENS  - ACVATIX SSB31 / VXP 45.20-1</t>
  </si>
  <si>
    <t>Sous station centre de vie</t>
  </si>
  <si>
    <t>Y11</t>
  </si>
  <si>
    <t>CENTRE DE VIE</t>
  </si>
  <si>
    <t>TOP S30/7</t>
  </si>
  <si>
    <t>V3V SIEMENS SQS35</t>
  </si>
  <si>
    <t>POMPE SIMPLE SUR TUYAUTERIE CTA</t>
  </si>
  <si>
    <t>UP 32-80 180</t>
  </si>
  <si>
    <t>CENTRALE DE TRAITEMENT D'AIR Centre de vie</t>
  </si>
  <si>
    <t>SILENTHERM S4</t>
  </si>
  <si>
    <t xml:space="preserve">VENTILATEUR EXTRACTION Centre de vie </t>
  </si>
  <si>
    <t>CLIMACIAT GI 50</t>
  </si>
  <si>
    <t>LOT2</t>
  </si>
  <si>
    <t>1B - Distribution chaud</t>
  </si>
  <si>
    <t>3 - Terminaux</t>
  </si>
  <si>
    <t>4 - Plomberie</t>
  </si>
  <si>
    <t>2C - Détente directe</t>
  </si>
  <si>
    <t>5A - Traitement d'air - CTA</t>
  </si>
  <si>
    <t>5C - Traitement d'air - Réseaux</t>
  </si>
  <si>
    <t>2A - Production de froid</t>
  </si>
  <si>
    <t>2B - Distribution de froid</t>
  </si>
  <si>
    <t>8A - Sorbonne</t>
  </si>
  <si>
    <t>8B -Extracteur sorbonne</t>
  </si>
  <si>
    <t>III - Décomposition du prix des Missions 2 et 3 par bâtiment - LOT2</t>
  </si>
  <si>
    <t>38 rue Barthelemy de Laffemas</t>
  </si>
  <si>
    <t>26000</t>
  </si>
  <si>
    <t>Valence Barthélémy Laffemas</t>
  </si>
  <si>
    <t>51 Rue Barthélémy de Laffemas</t>
  </si>
  <si>
    <t>IUT Valence bâtiment A,B,C,D</t>
  </si>
  <si>
    <t>Route de Mallissard</t>
  </si>
  <si>
    <t>Valence Centre sportif</t>
  </si>
  <si>
    <t>LOT 2
Décompasition du Prix Global et Forfaitaire en €HT/an</t>
  </si>
  <si>
    <t>Décompasition du Prix Global et Forfaitaire (DPGF)
LOT 2</t>
  </si>
  <si>
    <t>Bordereau des Prix Unitaires (BPU)
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</si>
</sst>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#,##0.0"/>
  </numFmts>
  <fonts count="62" x14ac:knownFonts="1">
    <font>
      <sz val="10"/>
      <name val="Arial"/>
    </font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i/>
      <sz val="14"/>
      <name val="Arial"/>
      <family val="2"/>
    </font>
    <font>
      <b/>
      <sz val="11"/>
      <name val="Century Gothic"/>
      <family val="2"/>
    </font>
    <font>
      <sz val="9"/>
      <name val="Century Gothic"/>
      <family val="2"/>
    </font>
    <font>
      <b/>
      <sz val="16"/>
      <name val="Century Gothic"/>
      <family val="2"/>
    </font>
    <font>
      <i/>
      <sz val="8"/>
      <name val="Century Gothic"/>
      <family val="2"/>
    </font>
    <font>
      <sz val="8"/>
      <name val="Century Gothic"/>
      <family val="2"/>
    </font>
    <font>
      <sz val="10"/>
      <name val="Times New Roman"/>
      <family val="1"/>
    </font>
    <font>
      <b/>
      <sz val="14"/>
      <color rgb="FFFFFFFF"/>
      <name val="Century Gothic"/>
      <family val="2"/>
    </font>
    <font>
      <b/>
      <sz val="14"/>
      <color theme="0"/>
      <name val="Century Gothic"/>
      <family val="2"/>
    </font>
    <font>
      <sz val="14"/>
      <name val="Century Gothic"/>
      <family val="2"/>
    </font>
    <font>
      <b/>
      <sz val="14"/>
      <color theme="5"/>
      <name val="Century Gothic"/>
      <family val="2"/>
    </font>
    <font>
      <sz val="11"/>
      <name val="Century Gothic"/>
      <family val="2"/>
    </font>
    <font>
      <b/>
      <sz val="18"/>
      <name val="Century Gothic"/>
      <family val="2"/>
    </font>
    <font>
      <b/>
      <sz val="18"/>
      <name val="Arial"/>
      <family val="2"/>
    </font>
    <font>
      <b/>
      <sz val="11"/>
      <color theme="9" tint="-0.249977111117893"/>
      <name val="Century Gothic"/>
      <family val="2"/>
    </font>
    <font>
      <b/>
      <sz val="12"/>
      <color theme="0"/>
      <name val="Century Gothic"/>
      <family val="2"/>
    </font>
    <font>
      <b/>
      <sz val="18"/>
      <color theme="0"/>
      <name val="Century Gothic"/>
      <family val="2"/>
    </font>
    <font>
      <b/>
      <sz val="18"/>
      <color theme="0"/>
      <name val="Arial"/>
      <family val="2"/>
    </font>
    <font>
      <b/>
      <sz val="10"/>
      <color indexed="9"/>
      <name val="Century Gothic"/>
      <family val="2"/>
      <scheme val="minor"/>
    </font>
    <font>
      <sz val="8"/>
      <name val="Century Gothic"/>
      <family val="2"/>
      <scheme val="minor"/>
    </font>
    <font>
      <sz val="8"/>
      <name val="Calibri"/>
      <family val="2"/>
    </font>
    <font>
      <b/>
      <sz val="8"/>
      <color rgb="FF0070C0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8"/>
      <name val="Century Gothic"/>
      <family val="2"/>
      <scheme val="major"/>
    </font>
    <font>
      <b/>
      <sz val="14"/>
      <color indexed="62"/>
      <name val="Century Gothic"/>
      <family val="2"/>
    </font>
    <font>
      <b/>
      <sz val="9"/>
      <color indexed="9"/>
      <name val="Century Gothic"/>
      <family val="2"/>
    </font>
    <font>
      <b/>
      <sz val="11"/>
      <color theme="0"/>
      <name val="Century Gothic"/>
      <family val="2"/>
    </font>
    <font>
      <b/>
      <sz val="12"/>
      <name val="Century Gothic"/>
      <family val="2"/>
    </font>
    <font>
      <sz val="8"/>
      <name val="Arial"/>
      <family val="2"/>
    </font>
    <font>
      <sz val="10"/>
      <color indexed="8"/>
      <name val="Arial"/>
      <family val="2"/>
    </font>
    <font>
      <b/>
      <sz val="8"/>
      <color theme="1"/>
      <name val="Arial"/>
      <family val="2"/>
    </font>
    <font>
      <sz val="11"/>
      <color indexed="8"/>
      <name val="Century Gothic"/>
      <family val="2"/>
      <scheme val="minor"/>
    </font>
    <font>
      <sz val="11"/>
      <color rgb="FF000000"/>
      <name val="Calibri"/>
      <family val="2"/>
    </font>
    <font>
      <b/>
      <sz val="8"/>
      <color theme="0"/>
      <name val="Arial"/>
      <family val="2"/>
    </font>
    <font>
      <sz val="8"/>
      <color indexed="8"/>
      <name val="Arial"/>
      <family val="2"/>
    </font>
    <font>
      <sz val="8"/>
      <color theme="1"/>
      <name val="Arial"/>
      <family val="2"/>
    </font>
    <font>
      <b/>
      <sz val="8"/>
      <name val="Century Gothic"/>
      <family val="2"/>
    </font>
    <font>
      <b/>
      <sz val="12"/>
      <color rgb="FFFF0000"/>
      <name val="Century Gothic"/>
      <family val="2"/>
    </font>
    <font>
      <sz val="12"/>
      <color rgb="FFFF0000"/>
      <name val="Arial"/>
      <family val="2"/>
    </font>
    <font>
      <b/>
      <sz val="10"/>
      <name val="Century Gothic"/>
      <family val="2"/>
      <scheme val="minor"/>
    </font>
    <font>
      <b/>
      <u/>
      <sz val="10"/>
      <name val="Century Gothic"/>
      <family val="2"/>
    </font>
    <font>
      <b/>
      <sz val="11"/>
      <color theme="1"/>
      <name val="Century Gothic"/>
      <family val="2"/>
      <scheme val="minor"/>
    </font>
    <font>
      <sz val="10"/>
      <color theme="1"/>
      <name val="Arial"/>
      <family val="2"/>
    </font>
    <font>
      <b/>
      <sz val="12"/>
      <color theme="1"/>
      <name val="Century Gothic"/>
      <family val="2"/>
      <scheme val="minor"/>
    </font>
    <font>
      <sz val="11"/>
      <name val="Arial"/>
      <family val="2"/>
    </font>
    <font>
      <sz val="7.5"/>
      <color theme="1"/>
      <name val="Century Gothic"/>
      <family val="2"/>
      <scheme val="minor"/>
    </font>
    <font>
      <sz val="11"/>
      <name val="Century Gothic"/>
      <family val="2"/>
      <scheme val="minor"/>
    </font>
    <font>
      <sz val="12"/>
      <color rgb="FFFF0000"/>
      <name val="Century Gothic"/>
      <family val="2"/>
    </font>
    <font>
      <b/>
      <sz val="8"/>
      <color theme="1"/>
      <name val="Calibri"/>
      <family val="2"/>
    </font>
    <font>
      <b/>
      <sz val="8"/>
      <color theme="1"/>
      <name val="Cambria"/>
      <family val="1"/>
    </font>
    <font>
      <b/>
      <sz val="11"/>
      <name val="Arial"/>
      <family val="2"/>
    </font>
    <font>
      <b/>
      <sz val="10"/>
      <name val="Arial"/>
      <family val="2"/>
    </font>
    <font>
      <sz val="16"/>
      <name val="Century Gothic"/>
      <family val="2"/>
    </font>
    <font>
      <sz val="12"/>
      <color theme="1"/>
      <name val="Century Gothic"/>
      <family val="2"/>
      <scheme val="minor"/>
    </font>
    <font>
      <sz val="11"/>
      <color theme="1"/>
      <name val="Arial"/>
      <family val="2"/>
    </font>
    <font>
      <sz val="11"/>
      <color indexed="8"/>
      <name val="Arial"/>
      <family val="2"/>
    </font>
  </fonts>
  <fills count="19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4" tint="0.59996337778862885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/>
      <top/>
      <bottom/>
      <diagonal/>
    </border>
    <border>
      <left style="medium">
        <color rgb="FF000000"/>
      </left>
      <right style="thick">
        <color rgb="FF000000"/>
      </right>
      <top style="medium">
        <color rgb="FFFFFFFF"/>
      </top>
      <bottom style="medium">
        <color rgb="FFFFFFFF"/>
      </bottom>
      <diagonal/>
    </border>
    <border>
      <left style="medium">
        <color rgb="FF000000"/>
      </left>
      <right style="thick">
        <color rgb="FF000000"/>
      </right>
      <top/>
      <bottom style="medium">
        <color rgb="FFFFFFFF"/>
      </bottom>
      <diagonal/>
    </border>
    <border>
      <left style="medium">
        <color rgb="FF000000"/>
      </left>
      <right style="thick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48" fillId="0" borderId="0"/>
    <xf numFmtId="0" fontId="3" fillId="0" borderId="0"/>
    <xf numFmtId="44" fontId="3" fillId="0" borderId="0" applyFont="0" applyFill="0" applyBorder="0" applyAlignment="0" applyProtection="0"/>
    <xf numFmtId="0" fontId="3" fillId="0" borderId="0"/>
    <xf numFmtId="0" fontId="12" fillId="0" borderId="0"/>
    <xf numFmtId="0" fontId="6" fillId="0" borderId="0" applyFont="0"/>
    <xf numFmtId="9" fontId="3" fillId="0" borderId="0" applyFont="0" applyFill="0" applyBorder="0" applyAlignment="0" applyProtection="0"/>
    <xf numFmtId="0" fontId="35" fillId="0" borderId="0"/>
    <xf numFmtId="0" fontId="37" fillId="0" borderId="0"/>
    <xf numFmtId="0" fontId="38" fillId="0" borderId="0"/>
    <xf numFmtId="0" fontId="3" fillId="0" borderId="0"/>
    <xf numFmtId="0" fontId="2" fillId="0" borderId="0"/>
  </cellStyleXfs>
  <cellXfs count="278">
    <xf numFmtId="0" fontId="0" fillId="0" borderId="0" xfId="0"/>
    <xf numFmtId="0" fontId="19" fillId="0" borderId="0" xfId="4" applyFont="1" applyAlignment="1">
      <alignment horizontal="center" vertical="center" wrapText="1"/>
    </xf>
    <xf numFmtId="0" fontId="18" fillId="0" borderId="0" xfId="4" applyFont="1" applyAlignment="1">
      <alignment horizontal="center" vertical="center" wrapText="1"/>
    </xf>
    <xf numFmtId="0" fontId="4" fillId="0" borderId="0" xfId="4" applyFont="1" applyAlignment="1">
      <alignment vertical="center"/>
    </xf>
    <xf numFmtId="3" fontId="10" fillId="0" borderId="0" xfId="4" applyNumberFormat="1" applyFont="1" applyAlignment="1">
      <alignment vertical="center"/>
    </xf>
    <xf numFmtId="0" fontId="11" fillId="0" borderId="0" xfId="4" applyFont="1" applyAlignment="1">
      <alignment horizontal="center" vertical="center" wrapText="1"/>
    </xf>
    <xf numFmtId="2" fontId="8" fillId="0" borderId="0" xfId="4" applyNumberFormat="1" applyFont="1" applyAlignment="1">
      <alignment horizontal="center" vertical="center" wrapText="1"/>
    </xf>
    <xf numFmtId="2" fontId="4" fillId="0" borderId="4" xfId="4" applyNumberFormat="1" applyFont="1" applyBorder="1" applyAlignment="1">
      <alignment horizontal="center" vertical="center" wrapText="1"/>
    </xf>
    <xf numFmtId="2" fontId="4" fillId="2" borderId="1" xfId="4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4" applyFont="1" applyAlignment="1">
      <alignment vertical="center"/>
    </xf>
    <xf numFmtId="0" fontId="11" fillId="0" borderId="0" xfId="4" applyFont="1"/>
    <xf numFmtId="0" fontId="4" fillId="0" borderId="0" xfId="4" applyFont="1"/>
    <xf numFmtId="0" fontId="15" fillId="0" borderId="0" xfId="0" applyFont="1" applyAlignment="1">
      <alignment vertical="center"/>
    </xf>
    <xf numFmtId="0" fontId="7" fillId="4" borderId="25" xfId="4" applyFont="1" applyFill="1" applyBorder="1" applyAlignment="1">
      <alignment vertical="center" wrapText="1"/>
    </xf>
    <xf numFmtId="0" fontId="7" fillId="4" borderId="21" xfId="4" applyFont="1" applyFill="1" applyBorder="1" applyAlignment="1">
      <alignment horizontal="center" vertical="center" wrapText="1"/>
    </xf>
    <xf numFmtId="0" fontId="7" fillId="4" borderId="26" xfId="4" applyFont="1" applyFill="1" applyBorder="1" applyAlignment="1">
      <alignment horizontal="center" vertical="center" wrapText="1"/>
    </xf>
    <xf numFmtId="0" fontId="4" fillId="0" borderId="2" xfId="4" applyFont="1" applyBorder="1" applyAlignment="1">
      <alignment vertical="center"/>
    </xf>
    <xf numFmtId="0" fontId="4" fillId="0" borderId="11" xfId="4" applyFont="1" applyBorder="1" applyAlignment="1">
      <alignment vertical="center"/>
    </xf>
    <xf numFmtId="0" fontId="7" fillId="4" borderId="25" xfId="4" applyFont="1" applyFill="1" applyBorder="1" applyAlignment="1">
      <alignment horizontal="center" vertical="center" wrapText="1"/>
    </xf>
    <xf numFmtId="0" fontId="7" fillId="4" borderId="8" xfId="4" applyFont="1" applyFill="1" applyBorder="1" applyAlignment="1">
      <alignment horizontal="center" vertical="center" wrapText="1"/>
    </xf>
    <xf numFmtId="0" fontId="4" fillId="0" borderId="22" xfId="4" applyFont="1" applyBorder="1" applyAlignment="1">
      <alignment horizontal="left" vertical="center" wrapText="1" indent="1"/>
    </xf>
    <xf numFmtId="2" fontId="4" fillId="2" borderId="27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6" xfId="4" applyFont="1" applyBorder="1" applyAlignment="1">
      <alignment horizontal="left" vertical="center" wrapText="1" indent="1"/>
    </xf>
    <xf numFmtId="2" fontId="4" fillId="2" borderId="3" xfId="4" applyNumberFormat="1" applyFont="1" applyFill="1" applyBorder="1" applyAlignment="1" applyProtection="1">
      <alignment horizontal="center" vertical="center" wrapText="1"/>
      <protection locked="0"/>
    </xf>
    <xf numFmtId="0" fontId="4" fillId="0" borderId="14" xfId="4" applyFont="1" applyBorder="1" applyAlignment="1">
      <alignment horizontal="left" vertical="center" wrapText="1" indent="1"/>
    </xf>
    <xf numFmtId="2" fontId="4" fillId="2" borderId="12" xfId="4" applyNumberFormat="1" applyFont="1" applyFill="1" applyBorder="1" applyAlignment="1" applyProtection="1">
      <alignment horizontal="center" vertical="center" wrapText="1"/>
      <protection locked="0"/>
    </xf>
    <xf numFmtId="2" fontId="4" fillId="2" borderId="23" xfId="4" applyNumberFormat="1" applyFont="1" applyFill="1" applyBorder="1" applyAlignment="1" applyProtection="1">
      <alignment horizontal="center" vertical="center" wrapText="1"/>
      <protection locked="0"/>
    </xf>
    <xf numFmtId="0" fontId="4" fillId="2" borderId="27" xfId="4" applyFont="1" applyFill="1" applyBorder="1" applyAlignment="1" applyProtection="1">
      <alignment horizontal="center" vertical="center" wrapText="1"/>
      <protection locked="0"/>
    </xf>
    <xf numFmtId="0" fontId="4" fillId="2" borderId="24" xfId="4" applyFont="1" applyFill="1" applyBorder="1" applyAlignment="1" applyProtection="1">
      <alignment horizontal="center" vertical="center" wrapText="1"/>
      <protection locked="0"/>
    </xf>
    <xf numFmtId="0" fontId="4" fillId="2" borderId="23" xfId="4" applyFont="1" applyFill="1" applyBorder="1" applyAlignment="1" applyProtection="1">
      <alignment horizontal="center" vertical="center" wrapText="1"/>
      <protection locked="0"/>
    </xf>
    <xf numFmtId="0" fontId="4" fillId="3" borderId="22" xfId="4" applyFont="1" applyFill="1" applyBorder="1" applyAlignment="1">
      <alignment horizontal="left" vertical="center" wrapText="1" indent="1"/>
    </xf>
    <xf numFmtId="0" fontId="4" fillId="3" borderId="20" xfId="4" applyFont="1" applyFill="1" applyBorder="1" applyAlignment="1">
      <alignment horizontal="left" vertical="center" wrapText="1" indent="1"/>
    </xf>
    <xf numFmtId="0" fontId="4" fillId="3" borderId="14" xfId="4" applyFont="1" applyFill="1" applyBorder="1" applyAlignment="1">
      <alignment horizontal="left" vertical="center" wrapText="1" indent="1"/>
    </xf>
    <xf numFmtId="0" fontId="5" fillId="4" borderId="25" xfId="4" applyFont="1" applyFill="1" applyBorder="1" applyAlignment="1">
      <alignment horizontal="center" vertical="center" wrapText="1"/>
    </xf>
    <xf numFmtId="0" fontId="16" fillId="0" borderId="0" xfId="4" applyFont="1" applyAlignment="1">
      <alignment horizontal="center" vertical="center" wrapText="1"/>
    </xf>
    <xf numFmtId="0" fontId="16" fillId="0" borderId="0" xfId="4" applyFont="1" applyAlignment="1">
      <alignment horizontal="center" vertical="center"/>
    </xf>
    <xf numFmtId="0" fontId="15" fillId="0" borderId="0" xfId="4" applyFont="1" applyAlignment="1">
      <alignment vertical="center"/>
    </xf>
    <xf numFmtId="0" fontId="9" fillId="0" borderId="0" xfId="4" applyFont="1" applyAlignment="1">
      <alignment horizontal="center" vertical="center" wrapText="1"/>
    </xf>
    <xf numFmtId="0" fontId="3" fillId="0" borderId="0" xfId="4"/>
    <xf numFmtId="0" fontId="17" fillId="0" borderId="0" xfId="4" applyFont="1" applyAlignment="1">
      <alignment horizontal="left" vertical="center" wrapText="1"/>
    </xf>
    <xf numFmtId="0" fontId="20" fillId="0" borderId="0" xfId="4" applyFont="1" applyAlignment="1">
      <alignment horizontal="center" vertical="center"/>
    </xf>
    <xf numFmtId="0" fontId="20" fillId="0" borderId="18" xfId="4" applyFont="1" applyBorder="1" applyAlignment="1">
      <alignment horizontal="center" vertical="center"/>
    </xf>
    <xf numFmtId="0" fontId="21" fillId="0" borderId="0" xfId="4" applyFont="1" applyAlignment="1">
      <alignment horizontal="center" vertical="center"/>
    </xf>
    <xf numFmtId="0" fontId="7" fillId="0" borderId="0" xfId="4" applyFont="1" applyAlignment="1">
      <alignment horizontal="center" vertical="center"/>
    </xf>
    <xf numFmtId="0" fontId="4" fillId="0" borderId="0" xfId="4" applyFont="1" applyAlignment="1" applyProtection="1">
      <alignment horizontal="left" vertical="center" wrapText="1"/>
      <protection locked="0"/>
    </xf>
    <xf numFmtId="0" fontId="25" fillId="0" borderId="32" xfId="0" applyFont="1" applyBorder="1" applyAlignment="1">
      <alignment vertical="center"/>
    </xf>
    <xf numFmtId="0" fontId="28" fillId="0" borderId="32" xfId="0" applyFont="1" applyBorder="1" applyAlignment="1">
      <alignment horizontal="left" vertical="center" indent="1"/>
    </xf>
    <xf numFmtId="0" fontId="25" fillId="8" borderId="32" xfId="0" applyFont="1" applyFill="1" applyBorder="1" applyAlignment="1">
      <alignment vertical="center" wrapText="1"/>
    </xf>
    <xf numFmtId="0" fontId="25" fillId="8" borderId="32" xfId="0" applyFont="1" applyFill="1" applyBorder="1" applyAlignment="1">
      <alignment vertical="center"/>
    </xf>
    <xf numFmtId="0" fontId="28" fillId="0" borderId="32" xfId="0" applyFont="1" applyBorder="1" applyAlignment="1">
      <alignment vertical="center" wrapText="1"/>
    </xf>
    <xf numFmtId="0" fontId="28" fillId="8" borderId="32" xfId="0" applyFont="1" applyFill="1" applyBorder="1" applyAlignment="1">
      <alignment horizontal="left" vertical="center" indent="1"/>
    </xf>
    <xf numFmtId="0" fontId="28" fillId="0" borderId="32" xfId="0" applyFont="1" applyBorder="1" applyAlignment="1">
      <alignment horizontal="left" vertical="center" wrapText="1"/>
    </xf>
    <xf numFmtId="0" fontId="28" fillId="0" borderId="32" xfId="0" applyFont="1" applyBorder="1" applyAlignment="1">
      <alignment horizontal="left" vertical="center"/>
    </xf>
    <xf numFmtId="3" fontId="4" fillId="0" borderId="0" xfId="4" applyNumberFormat="1" applyFont="1" applyAlignment="1">
      <alignment vertical="center"/>
    </xf>
    <xf numFmtId="0" fontId="4" fillId="0" borderId="0" xfId="4" applyFont="1" applyAlignment="1">
      <alignment horizontal="center" vertical="center"/>
    </xf>
    <xf numFmtId="0" fontId="25" fillId="0" borderId="32" xfId="0" applyFont="1" applyBorder="1" applyAlignment="1">
      <alignment vertical="center" wrapText="1"/>
    </xf>
    <xf numFmtId="0" fontId="11" fillId="0" borderId="0" xfId="4" applyFont="1" applyAlignment="1">
      <alignment vertical="center" wrapText="1"/>
    </xf>
    <xf numFmtId="0" fontId="0" fillId="0" borderId="0" xfId="0" applyAlignment="1">
      <alignment vertical="center"/>
    </xf>
    <xf numFmtId="0" fontId="28" fillId="0" borderId="32" xfId="0" applyFont="1" applyBorder="1" applyAlignment="1">
      <alignment vertical="center"/>
    </xf>
    <xf numFmtId="0" fontId="0" fillId="0" borderId="7" xfId="0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8" fillId="0" borderId="32" xfId="0" applyFont="1" applyBorder="1" applyAlignment="1">
      <alignment horizontal="center" vertical="center"/>
    </xf>
    <xf numFmtId="0" fontId="28" fillId="0" borderId="35" xfId="0" applyFont="1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4" fillId="0" borderId="0" xfId="4" applyFont="1" applyAlignment="1">
      <alignment horizontal="left" vertical="center"/>
    </xf>
    <xf numFmtId="4" fontId="27" fillId="9" borderId="40" xfId="0" applyNumberFormat="1" applyFont="1" applyFill="1" applyBorder="1" applyAlignment="1" applyProtection="1">
      <alignment horizontal="center" vertical="center"/>
      <protection locked="0"/>
    </xf>
    <xf numFmtId="0" fontId="4" fillId="0" borderId="0" xfId="4" applyFont="1" applyAlignment="1">
      <alignment horizontal="justify" vertical="center"/>
    </xf>
    <xf numFmtId="0" fontId="9" fillId="0" borderId="0" xfId="4" applyFont="1" applyAlignment="1">
      <alignment vertical="center" wrapText="1"/>
    </xf>
    <xf numFmtId="0" fontId="30" fillId="0" borderId="0" xfId="4" applyFont="1" applyAlignment="1">
      <alignment vertical="center"/>
    </xf>
    <xf numFmtId="3" fontId="5" fillId="0" borderId="2" xfId="4" applyNumberFormat="1" applyFont="1" applyBorder="1" applyAlignment="1">
      <alignment vertical="center" wrapText="1"/>
    </xf>
    <xf numFmtId="4" fontId="4" fillId="2" borderId="1" xfId="4" applyNumberFormat="1" applyFont="1" applyFill="1" applyBorder="1" applyAlignment="1" applyProtection="1">
      <alignment horizontal="center" vertical="center"/>
      <protection locked="0"/>
    </xf>
    <xf numFmtId="4" fontId="5" fillId="0" borderId="17" xfId="4" applyNumberFormat="1" applyFont="1" applyBorder="1" applyAlignment="1">
      <alignment horizontal="center" vertical="center"/>
    </xf>
    <xf numFmtId="4" fontId="5" fillId="0" borderId="43" xfId="4" applyNumberFormat="1" applyFont="1" applyBorder="1" applyAlignment="1">
      <alignment horizontal="center" vertical="center"/>
    </xf>
    <xf numFmtId="4" fontId="5" fillId="4" borderId="42" xfId="4" applyNumberFormat="1" applyFont="1" applyFill="1" applyBorder="1" applyAlignment="1">
      <alignment horizontal="center" vertical="center"/>
    </xf>
    <xf numFmtId="164" fontId="4" fillId="0" borderId="0" xfId="4" applyNumberFormat="1" applyFont="1" applyAlignment="1">
      <alignment vertical="center"/>
    </xf>
    <xf numFmtId="3" fontId="4" fillId="0" borderId="0" xfId="4" applyNumberFormat="1" applyFont="1" applyAlignment="1">
      <alignment horizontal="center" vertical="center"/>
    </xf>
    <xf numFmtId="0" fontId="16" fillId="8" borderId="0" xfId="4" applyFont="1" applyFill="1" applyAlignment="1">
      <alignment horizontal="center" vertical="center" wrapText="1"/>
    </xf>
    <xf numFmtId="0" fontId="16" fillId="8" borderId="0" xfId="4" applyFont="1" applyFill="1" applyAlignment="1">
      <alignment horizontal="center" vertical="center"/>
    </xf>
    <xf numFmtId="0" fontId="15" fillId="8" borderId="0" xfId="4" applyFont="1" applyFill="1" applyAlignment="1">
      <alignment vertical="center"/>
    </xf>
    <xf numFmtId="0" fontId="25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28" fillId="0" borderId="0" xfId="0" applyFont="1" applyAlignment="1">
      <alignment horizontal="left" vertical="center" indent="1"/>
    </xf>
    <xf numFmtId="0" fontId="28" fillId="0" borderId="32" xfId="0" applyFont="1" applyBorder="1" applyAlignment="1">
      <alignment horizontal="left" vertical="center" wrapText="1" indent="1"/>
    </xf>
    <xf numFmtId="0" fontId="11" fillId="0" borderId="32" xfId="4" applyFont="1" applyBorder="1" applyAlignment="1">
      <alignment horizontal="justify" vertical="center"/>
    </xf>
    <xf numFmtId="0" fontId="34" fillId="0" borderId="32" xfId="0" applyFont="1" applyBorder="1" applyAlignment="1">
      <alignment horizontal="center" vertical="center" wrapText="1"/>
    </xf>
    <xf numFmtId="0" fontId="34" fillId="0" borderId="32" xfId="0" applyFont="1" applyBorder="1" applyAlignment="1">
      <alignment vertical="center" wrapText="1"/>
    </xf>
    <xf numFmtId="4" fontId="27" fillId="0" borderId="0" xfId="0" applyNumberFormat="1" applyFont="1" applyAlignment="1" applyProtection="1">
      <alignment horizontal="center" vertical="center"/>
      <protection locked="0"/>
    </xf>
    <xf numFmtId="4" fontId="27" fillId="12" borderId="32" xfId="0" applyNumberFormat="1" applyFont="1" applyFill="1" applyBorder="1" applyAlignment="1" applyProtection="1">
      <alignment horizontal="center" vertical="center"/>
      <protection locked="0"/>
    </xf>
    <xf numFmtId="4" fontId="27" fillId="0" borderId="32" xfId="0" applyNumberFormat="1" applyFont="1" applyBorder="1" applyAlignment="1" applyProtection="1">
      <alignment horizontal="center" vertical="center"/>
      <protection locked="0"/>
    </xf>
    <xf numFmtId="0" fontId="36" fillId="13" borderId="45" xfId="8" applyFont="1" applyFill="1" applyBorder="1" applyAlignment="1">
      <alignment horizontal="center" vertical="center" wrapText="1"/>
    </xf>
    <xf numFmtId="0" fontId="36" fillId="13" borderId="0" xfId="8" applyFont="1" applyFill="1" applyAlignment="1">
      <alignment horizontal="center" vertical="center" wrapText="1"/>
    </xf>
    <xf numFmtId="0" fontId="36" fillId="14" borderId="0" xfId="11" applyFont="1" applyFill="1" applyAlignment="1">
      <alignment horizontal="center" vertical="center" wrapText="1"/>
    </xf>
    <xf numFmtId="0" fontId="36" fillId="13" borderId="0" xfId="11" applyFont="1" applyFill="1" applyAlignment="1">
      <alignment horizontal="center" vertical="center" wrapText="1"/>
    </xf>
    <xf numFmtId="0" fontId="39" fillId="0" borderId="0" xfId="8" applyFont="1" applyAlignment="1">
      <alignment vertical="center"/>
    </xf>
    <xf numFmtId="0" fontId="40" fillId="0" borderId="0" xfId="8" applyFont="1" applyAlignment="1">
      <alignment vertical="center"/>
    </xf>
    <xf numFmtId="0" fontId="40" fillId="0" borderId="0" xfId="8" applyFont="1" applyAlignment="1">
      <alignment horizontal="center" vertical="center"/>
    </xf>
    <xf numFmtId="0" fontId="35" fillId="0" borderId="0" xfId="8"/>
    <xf numFmtId="0" fontId="40" fillId="0" borderId="0" xfId="8" applyFont="1" applyAlignment="1">
      <alignment horizontal="center" vertical="center" wrapText="1"/>
    </xf>
    <xf numFmtId="0" fontId="40" fillId="0" borderId="0" xfId="8" applyFont="1" applyAlignment="1">
      <alignment vertical="center" wrapText="1"/>
    </xf>
    <xf numFmtId="0" fontId="35" fillId="0" borderId="0" xfId="8" applyAlignment="1">
      <alignment horizontal="center"/>
    </xf>
    <xf numFmtId="0" fontId="28" fillId="0" borderId="0" xfId="0" applyFont="1" applyAlignment="1">
      <alignment horizontal="center" vertical="center"/>
    </xf>
    <xf numFmtId="3" fontId="21" fillId="16" borderId="5" xfId="4" applyNumberFormat="1" applyFont="1" applyFill="1" applyBorder="1" applyAlignment="1">
      <alignment horizontal="center" vertical="center"/>
    </xf>
    <xf numFmtId="0" fontId="21" fillId="16" borderId="42" xfId="4" applyFont="1" applyFill="1" applyBorder="1" applyAlignment="1">
      <alignment horizontal="center" vertical="center" wrapText="1"/>
    </xf>
    <xf numFmtId="3" fontId="21" fillId="16" borderId="19" xfId="4" applyNumberFormat="1" applyFont="1" applyFill="1" applyBorder="1" applyAlignment="1">
      <alignment horizontal="center" vertical="center" wrapText="1"/>
    </xf>
    <xf numFmtId="3" fontId="32" fillId="16" borderId="44" xfId="4" applyNumberFormat="1" applyFont="1" applyFill="1" applyBorder="1" applyAlignment="1">
      <alignment horizontal="center" vertical="center"/>
    </xf>
    <xf numFmtId="4" fontId="32" fillId="16" borderId="19" xfId="4" applyNumberFormat="1" applyFont="1" applyFill="1" applyBorder="1" applyAlignment="1">
      <alignment horizontal="center" vertical="center"/>
    </xf>
    <xf numFmtId="0" fontId="11" fillId="0" borderId="32" xfId="4" applyFont="1" applyBorder="1" applyAlignment="1">
      <alignment horizontal="left" vertical="center" wrapText="1"/>
    </xf>
    <xf numFmtId="0" fontId="28" fillId="0" borderId="38" xfId="0" applyFont="1" applyBorder="1" applyAlignment="1">
      <alignment horizontal="center" vertical="center" wrapText="1"/>
    </xf>
    <xf numFmtId="0" fontId="34" fillId="0" borderId="0" xfId="0" applyFont="1" applyAlignment="1">
      <alignment vertical="center" wrapText="1"/>
    </xf>
    <xf numFmtId="9" fontId="27" fillId="0" borderId="32" xfId="0" applyNumberFormat="1" applyFont="1" applyBorder="1" applyAlignment="1" applyProtection="1">
      <alignment horizontal="center" vertical="center"/>
      <protection locked="0"/>
    </xf>
    <xf numFmtId="9" fontId="27" fillId="12" borderId="32" xfId="0" applyNumberFormat="1" applyFont="1" applyFill="1" applyBorder="1" applyAlignment="1" applyProtection="1">
      <alignment horizontal="center" vertical="center"/>
      <protection locked="0"/>
    </xf>
    <xf numFmtId="0" fontId="5" fillId="0" borderId="32" xfId="4" applyFont="1" applyBorder="1" applyAlignment="1">
      <alignment vertical="center"/>
    </xf>
    <xf numFmtId="0" fontId="5" fillId="0" borderId="32" xfId="4" applyFont="1" applyBorder="1" applyAlignment="1">
      <alignment horizontal="center" vertical="center"/>
    </xf>
    <xf numFmtId="0" fontId="45" fillId="0" borderId="32" xfId="0" applyFont="1" applyBorder="1" applyAlignment="1">
      <alignment vertical="center" wrapText="1"/>
    </xf>
    <xf numFmtId="7" fontId="27" fillId="0" borderId="32" xfId="0" applyNumberFormat="1" applyFont="1" applyBorder="1" applyAlignment="1" applyProtection="1">
      <alignment horizontal="center" vertical="center"/>
      <protection locked="0"/>
    </xf>
    <xf numFmtId="7" fontId="28" fillId="0" borderId="32" xfId="0" applyNumberFormat="1" applyFont="1" applyBorder="1" applyAlignment="1">
      <alignment horizontal="center" vertical="center" wrapText="1"/>
    </xf>
    <xf numFmtId="7" fontId="24" fillId="11" borderId="32" xfId="0" applyNumberFormat="1" applyFont="1" applyFill="1" applyBorder="1" applyAlignment="1">
      <alignment horizontal="center" vertical="center" wrapText="1"/>
    </xf>
    <xf numFmtId="7" fontId="5" fillId="0" borderId="32" xfId="4" applyNumberFormat="1" applyFont="1" applyBorder="1" applyAlignment="1">
      <alignment horizontal="center" vertical="center"/>
    </xf>
    <xf numFmtId="0" fontId="46" fillId="0" borderId="0" xfId="4" applyFont="1" applyAlignment="1">
      <alignment vertical="center" wrapText="1"/>
    </xf>
    <xf numFmtId="0" fontId="16" fillId="4" borderId="0" xfId="4" applyFont="1" applyFill="1" applyAlignment="1">
      <alignment horizontal="center" vertical="center" wrapText="1"/>
    </xf>
    <xf numFmtId="0" fontId="2" fillId="0" borderId="0" xfId="12"/>
    <xf numFmtId="0" fontId="50" fillId="8" borderId="32" xfId="2" applyFont="1" applyFill="1" applyBorder="1" applyAlignment="1">
      <alignment horizontal="center" vertical="center" wrapText="1"/>
    </xf>
    <xf numFmtId="0" fontId="48" fillId="0" borderId="0" xfId="12" applyFont="1" applyAlignment="1">
      <alignment horizontal="center" vertical="center" wrapText="1"/>
    </xf>
    <xf numFmtId="0" fontId="3" fillId="0" borderId="0" xfId="12" applyFont="1" applyAlignment="1">
      <alignment vertical="center" wrapText="1"/>
    </xf>
    <xf numFmtId="0" fontId="0" fillId="0" borderId="0" xfId="1" applyFont="1" applyAlignment="1">
      <alignment horizontal="center" vertical="center" wrapText="1"/>
    </xf>
    <xf numFmtId="0" fontId="0" fillId="0" borderId="0" xfId="1" applyFont="1" applyAlignment="1">
      <alignment horizontal="left" vertical="center" wrapText="1"/>
    </xf>
    <xf numFmtId="1" fontId="48" fillId="0" borderId="0" xfId="12" applyNumberFormat="1" applyFont="1" applyAlignment="1">
      <alignment horizontal="center" vertical="center" wrapText="1"/>
    </xf>
    <xf numFmtId="0" fontId="2" fillId="0" borderId="0" xfId="12" applyAlignment="1">
      <alignment horizontal="center" vertical="center" wrapText="1"/>
    </xf>
    <xf numFmtId="0" fontId="2" fillId="0" borderId="0" xfId="12" applyAlignment="1">
      <alignment vertical="center" wrapText="1"/>
    </xf>
    <xf numFmtId="1" fontId="2" fillId="0" borderId="0" xfId="12" applyNumberFormat="1" applyAlignment="1">
      <alignment horizontal="center" vertical="center" wrapText="1"/>
    </xf>
    <xf numFmtId="0" fontId="2" fillId="0" borderId="0" xfId="12" applyAlignment="1">
      <alignment horizontal="center" vertical="center"/>
    </xf>
    <xf numFmtId="0" fontId="51" fillId="15" borderId="46" xfId="12" applyFont="1" applyFill="1" applyBorder="1" applyAlignment="1">
      <alignment horizontal="center" vertical="center" wrapText="1"/>
    </xf>
    <xf numFmtId="0" fontId="48" fillId="0" borderId="0" xfId="1" applyAlignment="1">
      <alignment horizontal="center" vertical="center" wrapText="1"/>
    </xf>
    <xf numFmtId="0" fontId="51" fillId="15" borderId="47" xfId="12" applyFont="1" applyFill="1" applyBorder="1" applyAlignment="1">
      <alignment horizontal="center" vertical="center" wrapText="1"/>
    </xf>
    <xf numFmtId="1" fontId="48" fillId="0" borderId="0" xfId="1" applyNumberFormat="1" applyAlignment="1">
      <alignment horizontal="center" vertical="center" wrapText="1"/>
    </xf>
    <xf numFmtId="0" fontId="0" fillId="0" borderId="0" xfId="2" applyFont="1" applyAlignment="1">
      <alignment horizontal="center" vertical="center" wrapText="1"/>
    </xf>
    <xf numFmtId="0" fontId="51" fillId="0" borderId="47" xfId="12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3" fillId="8" borderId="0" xfId="1" applyFont="1" applyFill="1" applyAlignment="1">
      <alignment horizontal="left" vertical="center" wrapText="1"/>
    </xf>
    <xf numFmtId="0" fontId="51" fillId="15" borderId="48" xfId="12" applyFont="1" applyFill="1" applyBorder="1" applyAlignment="1">
      <alignment horizontal="center" vertical="center" wrapText="1"/>
    </xf>
    <xf numFmtId="0" fontId="52" fillId="0" borderId="0" xfId="1" applyFont="1" applyAlignment="1">
      <alignment horizontal="left" vertical="center" wrapText="1"/>
    </xf>
    <xf numFmtId="0" fontId="52" fillId="8" borderId="0" xfId="1" applyFont="1" applyFill="1" applyAlignment="1">
      <alignment horizontal="left" vertical="center" wrapText="1"/>
    </xf>
    <xf numFmtId="0" fontId="48" fillId="0" borderId="0" xfId="1" applyAlignment="1">
      <alignment horizontal="left" vertical="center" wrapText="1"/>
    </xf>
    <xf numFmtId="0" fontId="53" fillId="0" borderId="0" xfId="4" applyFont="1" applyAlignment="1">
      <alignment horizontal="center" vertical="center" wrapText="1"/>
    </xf>
    <xf numFmtId="0" fontId="54" fillId="13" borderId="38" xfId="0" applyFont="1" applyFill="1" applyBorder="1" applyAlignment="1">
      <alignment horizontal="center" vertical="center" wrapText="1"/>
    </xf>
    <xf numFmtId="0" fontId="55" fillId="13" borderId="38" xfId="10" applyFont="1" applyFill="1" applyBorder="1" applyAlignment="1">
      <alignment horizontal="center" vertical="center" wrapText="1"/>
    </xf>
    <xf numFmtId="0" fontId="55" fillId="13" borderId="0" xfId="10" applyFont="1" applyFill="1" applyAlignment="1">
      <alignment horizontal="center" vertical="center" wrapText="1"/>
    </xf>
    <xf numFmtId="0" fontId="1" fillId="0" borderId="0" xfId="12" applyFont="1" applyAlignment="1">
      <alignment horizontal="center" vertical="center" wrapText="1"/>
    </xf>
    <xf numFmtId="0" fontId="3" fillId="0" borderId="0" xfId="2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7" fillId="0" borderId="0" xfId="12" applyFont="1" applyAlignment="1">
      <alignment horizontal="center" vertical="center" wrapText="1"/>
    </xf>
    <xf numFmtId="0" fontId="57" fillId="0" borderId="0" xfId="2" applyFont="1" applyAlignment="1">
      <alignment horizontal="center" vertical="center" wrapText="1"/>
    </xf>
    <xf numFmtId="0" fontId="57" fillId="0" borderId="0" xfId="1" applyFont="1" applyAlignment="1">
      <alignment horizontal="center" vertical="center" wrapText="1"/>
    </xf>
    <xf numFmtId="0" fontId="58" fillId="0" borderId="0" xfId="4" applyFont="1" applyAlignment="1">
      <alignment horizontal="center" vertical="center" wrapText="1"/>
    </xf>
    <xf numFmtId="7" fontId="56" fillId="8" borderId="32" xfId="2" applyNumberFormat="1" applyFont="1" applyFill="1" applyBorder="1" applyAlignment="1">
      <alignment horizontal="center" vertical="center" wrapText="1"/>
    </xf>
    <xf numFmtId="7" fontId="25" fillId="0" borderId="32" xfId="0" applyNumberFormat="1" applyFont="1" applyBorder="1" applyAlignment="1">
      <alignment horizontal="center" vertical="center" wrapText="1"/>
    </xf>
    <xf numFmtId="0" fontId="25" fillId="0" borderId="0" xfId="4" applyFont="1" applyAlignment="1">
      <alignment vertical="center" wrapText="1"/>
    </xf>
    <xf numFmtId="0" fontId="25" fillId="0" borderId="7" xfId="0" applyFont="1" applyBorder="1" applyAlignment="1">
      <alignment horizontal="center" vertical="center" wrapText="1"/>
    </xf>
    <xf numFmtId="0" fontId="25" fillId="0" borderId="0" xfId="4" applyFont="1" applyAlignment="1">
      <alignment vertical="center"/>
    </xf>
    <xf numFmtId="0" fontId="25" fillId="0" borderId="0" xfId="4" applyFont="1" applyAlignment="1">
      <alignment horizontal="center" vertical="center"/>
    </xf>
    <xf numFmtId="0" fontId="25" fillId="0" borderId="0" xfId="4" applyFont="1" applyAlignment="1">
      <alignment horizontal="center" vertical="center" wrapText="1"/>
    </xf>
    <xf numFmtId="7" fontId="4" fillId="0" borderId="0" xfId="4" applyNumberFormat="1" applyFont="1" applyAlignment="1">
      <alignment vertical="center"/>
    </xf>
    <xf numFmtId="7" fontId="56" fillId="8" borderId="49" xfId="2" applyNumberFormat="1" applyFont="1" applyFill="1" applyBorder="1" applyAlignment="1">
      <alignment horizontal="center" vertical="center" wrapText="1"/>
    </xf>
    <xf numFmtId="4" fontId="50" fillId="8" borderId="32" xfId="2" applyNumberFormat="1" applyFont="1" applyFill="1" applyBorder="1" applyAlignment="1">
      <alignment horizontal="center" vertical="center" wrapText="1"/>
    </xf>
    <xf numFmtId="4" fontId="1" fillId="0" borderId="0" xfId="12" applyNumberFormat="1" applyFont="1" applyAlignment="1">
      <alignment horizontal="center" vertical="center" wrapText="1"/>
    </xf>
    <xf numFmtId="4" fontId="3" fillId="0" borderId="19" xfId="4" applyNumberFormat="1" applyBorder="1" applyAlignment="1">
      <alignment horizontal="center" vertical="center" wrapText="1"/>
    </xf>
    <xf numFmtId="0" fontId="41" fillId="0" borderId="32" xfId="11" applyFont="1" applyBorder="1" applyAlignment="1">
      <alignment horizontal="center" vertical="center"/>
    </xf>
    <xf numFmtId="0" fontId="41" fillId="0" borderId="32" xfId="8" applyFont="1" applyBorder="1" applyAlignment="1">
      <alignment vertical="center"/>
    </xf>
    <xf numFmtId="0" fontId="41" fillId="0" borderId="32" xfId="8" applyFont="1" applyBorder="1" applyAlignment="1">
      <alignment horizontal="center" vertical="center"/>
    </xf>
    <xf numFmtId="0" fontId="41" fillId="0" borderId="32" xfId="11" applyFont="1" applyBorder="1" applyAlignment="1">
      <alignment horizontal="center" vertical="center" wrapText="1"/>
    </xf>
    <xf numFmtId="1" fontId="41" fillId="0" borderId="32" xfId="11" applyNumberFormat="1" applyFont="1" applyBorder="1" applyAlignment="1">
      <alignment horizontal="center" vertical="center"/>
    </xf>
    <xf numFmtId="0" fontId="41" fillId="0" borderId="32" xfId="8" applyFont="1" applyBorder="1" applyAlignment="1">
      <alignment horizontal="left" vertical="center"/>
    </xf>
    <xf numFmtId="0" fontId="41" fillId="0" borderId="0" xfId="8" applyFont="1" applyAlignment="1">
      <alignment vertical="center"/>
    </xf>
    <xf numFmtId="0" fontId="41" fillId="0" borderId="0" xfId="8" applyFont="1" applyAlignment="1">
      <alignment horizontal="center" vertical="center"/>
    </xf>
    <xf numFmtId="0" fontId="48" fillId="0" borderId="0" xfId="8" applyFont="1"/>
    <xf numFmtId="0" fontId="41" fillId="0" borderId="0" xfId="8" applyFont="1" applyAlignment="1">
      <alignment horizontal="center" vertical="center" wrapText="1"/>
    </xf>
    <xf numFmtId="0" fontId="41" fillId="0" borderId="0" xfId="8" applyFont="1" applyAlignment="1">
      <alignment vertical="center" wrapText="1"/>
    </xf>
    <xf numFmtId="0" fontId="48" fillId="0" borderId="0" xfId="8" applyFont="1" applyAlignment="1">
      <alignment horizontal="center"/>
    </xf>
    <xf numFmtId="0" fontId="41" fillId="0" borderId="32" xfId="8" applyFont="1" applyBorder="1"/>
    <xf numFmtId="16" fontId="41" fillId="0" borderId="32" xfId="11" applyNumberFormat="1" applyFont="1" applyBorder="1" applyAlignment="1">
      <alignment horizontal="center" vertical="center" wrapText="1"/>
    </xf>
    <xf numFmtId="0" fontId="60" fillId="8" borderId="32" xfId="1" applyFont="1" applyFill="1" applyBorder="1" applyAlignment="1">
      <alignment horizontal="center" vertical="center" wrapText="1"/>
    </xf>
    <xf numFmtId="0" fontId="61" fillId="8" borderId="32" xfId="1" applyFont="1" applyFill="1" applyBorder="1" applyAlignment="1">
      <alignment horizontal="center" vertical="center" wrapText="1"/>
    </xf>
    <xf numFmtId="0" fontId="61" fillId="8" borderId="32" xfId="1" applyFont="1" applyFill="1" applyBorder="1" applyAlignment="1">
      <alignment horizontal="left" vertical="center" wrapText="1"/>
    </xf>
    <xf numFmtId="1" fontId="50" fillId="8" borderId="32" xfId="1" applyNumberFormat="1" applyFont="1" applyFill="1" applyBorder="1" applyAlignment="1">
      <alignment horizontal="center" vertical="center" wrapText="1"/>
    </xf>
    <xf numFmtId="0" fontId="50" fillId="8" borderId="32" xfId="1" applyFont="1" applyFill="1" applyBorder="1" applyAlignment="1">
      <alignment horizontal="left" vertical="center" wrapText="1"/>
    </xf>
    <xf numFmtId="0" fontId="22" fillId="6" borderId="5" xfId="4" applyFont="1" applyFill="1" applyBorder="1" applyAlignment="1">
      <alignment horizontal="center" vertical="center" wrapText="1"/>
    </xf>
    <xf numFmtId="0" fontId="23" fillId="6" borderId="10" xfId="4" applyFont="1" applyFill="1" applyBorder="1" applyAlignment="1">
      <alignment horizontal="center" vertical="center" wrapText="1"/>
    </xf>
    <xf numFmtId="0" fontId="23" fillId="6" borderId="19" xfId="4" applyFont="1" applyFill="1" applyBorder="1" applyAlignment="1">
      <alignment horizontal="center" vertical="center" wrapText="1"/>
    </xf>
    <xf numFmtId="0" fontId="18" fillId="7" borderId="5" xfId="4" applyFont="1" applyFill="1" applyBorder="1" applyAlignment="1">
      <alignment horizontal="center" vertical="center" wrapText="1"/>
    </xf>
    <xf numFmtId="0" fontId="19" fillId="7" borderId="10" xfId="4" applyFont="1" applyFill="1" applyBorder="1" applyAlignment="1">
      <alignment horizontal="center" vertical="center" wrapText="1"/>
    </xf>
    <xf numFmtId="0" fontId="19" fillId="7" borderId="19" xfId="4" applyFont="1" applyFill="1" applyBorder="1" applyAlignment="1">
      <alignment horizontal="center" vertical="center" wrapText="1"/>
    </xf>
    <xf numFmtId="0" fontId="16" fillId="4" borderId="5" xfId="4" applyFont="1" applyFill="1" applyBorder="1" applyAlignment="1">
      <alignment horizontal="center" vertical="center" wrapText="1"/>
    </xf>
    <xf numFmtId="0" fontId="16" fillId="4" borderId="10" xfId="4" applyFont="1" applyFill="1" applyBorder="1" applyAlignment="1">
      <alignment horizontal="center" vertical="center"/>
    </xf>
    <xf numFmtId="0" fontId="16" fillId="4" borderId="19" xfId="4" applyFont="1" applyFill="1" applyBorder="1" applyAlignment="1">
      <alignment horizontal="center" vertical="center"/>
    </xf>
    <xf numFmtId="0" fontId="33" fillId="0" borderId="41" xfId="4" applyFont="1" applyBorder="1" applyAlignment="1">
      <alignment horizontal="center" vertical="center" wrapText="1"/>
    </xf>
    <xf numFmtId="0" fontId="14" fillId="16" borderId="38" xfId="4" applyFont="1" applyFill="1" applyBorder="1" applyAlignment="1">
      <alignment horizontal="center" vertical="center"/>
    </xf>
    <xf numFmtId="0" fontId="14" fillId="16" borderId="0" xfId="4" applyFont="1" applyFill="1" applyAlignment="1">
      <alignment horizontal="center" vertical="center"/>
    </xf>
    <xf numFmtId="0" fontId="0" fillId="16" borderId="0" xfId="0" applyFill="1" applyAlignment="1">
      <alignment vertical="center"/>
    </xf>
    <xf numFmtId="0" fontId="25" fillId="0" borderId="35" xfId="0" applyFont="1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24" fillId="11" borderId="30" xfId="0" applyFont="1" applyFill="1" applyBorder="1" applyAlignment="1">
      <alignment horizontal="center" vertical="center" wrapText="1"/>
    </xf>
    <xf numFmtId="0" fontId="0" fillId="11" borderId="31" xfId="0" applyFill="1" applyBorder="1" applyAlignment="1">
      <alignment horizontal="center" vertical="center" wrapText="1"/>
    </xf>
    <xf numFmtId="0" fontId="0" fillId="11" borderId="33" xfId="0" applyFill="1" applyBorder="1" applyAlignment="1">
      <alignment horizontal="center" vertical="center" wrapText="1"/>
    </xf>
    <xf numFmtId="0" fontId="0" fillId="11" borderId="34" xfId="0" applyFill="1" applyBorder="1" applyAlignment="1">
      <alignment horizontal="center" vertical="center" wrapText="1"/>
    </xf>
    <xf numFmtId="0" fontId="24" fillId="11" borderId="32" xfId="0" applyFont="1" applyFill="1" applyBorder="1" applyAlignment="1">
      <alignment horizontal="center" vertical="center" wrapText="1"/>
    </xf>
    <xf numFmtId="0" fontId="24" fillId="11" borderId="32" xfId="0" applyFont="1" applyFill="1" applyBorder="1" applyAlignment="1">
      <alignment horizontal="left" vertical="center" wrapText="1"/>
    </xf>
    <xf numFmtId="0" fontId="25" fillId="0" borderId="32" xfId="0" applyFont="1" applyBorder="1" applyAlignment="1">
      <alignment vertical="center" wrapText="1"/>
    </xf>
    <xf numFmtId="0" fontId="0" fillId="0" borderId="32" xfId="0" applyBorder="1" applyAlignment="1">
      <alignment vertical="center" wrapText="1"/>
    </xf>
    <xf numFmtId="0" fontId="25" fillId="0" borderId="36" xfId="0" applyFont="1" applyBorder="1" applyAlignment="1">
      <alignment vertical="center" wrapText="1"/>
    </xf>
    <xf numFmtId="0" fontId="29" fillId="0" borderId="35" xfId="0" applyFont="1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28" fillId="0" borderId="35" xfId="0" applyFont="1" applyBorder="1" applyAlignment="1">
      <alignment horizontal="left" vertical="center" wrapText="1"/>
    </xf>
    <xf numFmtId="0" fontId="16" fillId="4" borderId="5" xfId="0" applyFont="1" applyFill="1" applyBorder="1" applyAlignment="1">
      <alignment horizontal="center" vertical="center"/>
    </xf>
    <xf numFmtId="0" fontId="16" fillId="4" borderId="10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9" xfId="0" applyBorder="1" applyAlignment="1">
      <alignment vertical="center"/>
    </xf>
    <xf numFmtId="0" fontId="9" fillId="0" borderId="0" xfId="4" applyFont="1" applyAlignment="1">
      <alignment horizontal="center" vertical="center"/>
    </xf>
    <xf numFmtId="0" fontId="0" fillId="0" borderId="0" xfId="0" applyAlignment="1">
      <alignment vertical="center"/>
    </xf>
    <xf numFmtId="0" fontId="14" fillId="11" borderId="38" xfId="4" applyFont="1" applyFill="1" applyBorder="1" applyAlignment="1">
      <alignment horizontal="center" vertical="center"/>
    </xf>
    <xf numFmtId="0" fontId="14" fillId="11" borderId="0" xfId="4" applyFont="1" applyFill="1" applyAlignment="1">
      <alignment horizontal="center" vertical="center"/>
    </xf>
    <xf numFmtId="0" fontId="0" fillId="11" borderId="0" xfId="0" applyFill="1" applyAlignment="1">
      <alignment vertical="center"/>
    </xf>
    <xf numFmtId="0" fontId="4" fillId="0" borderId="39" xfId="4" applyFont="1" applyBorder="1" applyAlignment="1">
      <alignment horizontal="justify" vertical="center"/>
    </xf>
    <xf numFmtId="0" fontId="0" fillId="0" borderId="39" xfId="0" applyBorder="1" applyAlignment="1">
      <alignment vertical="center"/>
    </xf>
    <xf numFmtId="0" fontId="14" fillId="10" borderId="38" xfId="4" applyFont="1" applyFill="1" applyBorder="1" applyAlignment="1">
      <alignment horizontal="center" vertical="center"/>
    </xf>
    <xf numFmtId="0" fontId="14" fillId="10" borderId="0" xfId="4" applyFont="1" applyFill="1" applyAlignment="1">
      <alignment horizontal="center" vertical="center"/>
    </xf>
    <xf numFmtId="0" fontId="0" fillId="10" borderId="0" xfId="0" applyFill="1" applyAlignment="1">
      <alignment vertical="center"/>
    </xf>
    <xf numFmtId="0" fontId="4" fillId="0" borderId="39" xfId="4" applyFont="1" applyBorder="1" applyAlignment="1">
      <alignment horizontal="justify" vertical="center" wrapText="1"/>
    </xf>
    <xf numFmtId="0" fontId="24" fillId="10" borderId="30" xfId="0" applyFont="1" applyFill="1" applyBorder="1" applyAlignment="1">
      <alignment horizontal="center" vertical="center" wrapText="1"/>
    </xf>
    <xf numFmtId="0" fontId="0" fillId="10" borderId="31" xfId="0" applyFill="1" applyBorder="1" applyAlignment="1">
      <alignment horizontal="center" vertical="center" wrapText="1"/>
    </xf>
    <xf numFmtId="0" fontId="0" fillId="10" borderId="33" xfId="0" applyFill="1" applyBorder="1" applyAlignment="1">
      <alignment horizontal="center" vertical="center" wrapText="1"/>
    </xf>
    <xf numFmtId="0" fontId="0" fillId="10" borderId="34" xfId="0" applyFill="1" applyBorder="1" applyAlignment="1">
      <alignment horizontal="center" vertical="center" wrapText="1"/>
    </xf>
    <xf numFmtId="0" fontId="24" fillId="10" borderId="32" xfId="0" applyFont="1" applyFill="1" applyBorder="1" applyAlignment="1">
      <alignment horizontal="center" vertical="center" wrapText="1"/>
    </xf>
    <xf numFmtId="0" fontId="24" fillId="10" borderId="32" xfId="0" applyFont="1" applyFill="1" applyBorder="1" applyAlignment="1">
      <alignment horizontal="left" vertical="center" wrapText="1"/>
    </xf>
    <xf numFmtId="0" fontId="14" fillId="5" borderId="13" xfId="4" applyFont="1" applyFill="1" applyBorder="1" applyAlignment="1">
      <alignment horizontal="center" vertical="center" wrapText="1"/>
    </xf>
    <xf numFmtId="0" fontId="14" fillId="5" borderId="9" xfId="4" applyFont="1" applyFill="1" applyBorder="1" applyAlignment="1">
      <alignment horizontal="center" vertical="center" wrapText="1"/>
    </xf>
    <xf numFmtId="0" fontId="14" fillId="5" borderId="7" xfId="4" applyFont="1" applyFill="1" applyBorder="1" applyAlignment="1">
      <alignment horizontal="center" vertical="center" wrapText="1"/>
    </xf>
    <xf numFmtId="0" fontId="4" fillId="0" borderId="18" xfId="4" applyFont="1" applyBorder="1" applyAlignment="1">
      <alignment horizontal="justify" vertical="center" wrapText="1"/>
    </xf>
    <xf numFmtId="0" fontId="16" fillId="4" borderId="19" xfId="0" applyFont="1" applyFill="1" applyBorder="1" applyAlignment="1">
      <alignment horizontal="center" vertical="center"/>
    </xf>
    <xf numFmtId="0" fontId="9" fillId="0" borderId="0" xfId="4" applyFont="1" applyAlignment="1">
      <alignment horizontal="center" vertical="center" wrapText="1"/>
    </xf>
    <xf numFmtId="0" fontId="13" fillId="5" borderId="13" xfId="4" applyFont="1" applyFill="1" applyBorder="1" applyAlignment="1">
      <alignment horizontal="center" vertical="center" wrapText="1"/>
    </xf>
    <xf numFmtId="0" fontId="13" fillId="5" borderId="9" xfId="4" applyFont="1" applyFill="1" applyBorder="1" applyAlignment="1">
      <alignment horizontal="center" vertical="center" wrapText="1"/>
    </xf>
    <xf numFmtId="0" fontId="13" fillId="5" borderId="7" xfId="4" applyFont="1" applyFill="1" applyBorder="1" applyAlignment="1">
      <alignment horizontal="center" vertical="center" wrapText="1"/>
    </xf>
    <xf numFmtId="0" fontId="7" fillId="4" borderId="28" xfId="4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2" fontId="4" fillId="2" borderId="6" xfId="4" applyNumberFormat="1" applyFont="1" applyFill="1" applyBorder="1" applyAlignment="1" applyProtection="1">
      <alignment horizontal="center" vertical="center" wrapText="1"/>
      <protection locked="0"/>
    </xf>
    <xf numFmtId="0" fontId="0" fillId="0" borderId="17" xfId="0" applyBorder="1" applyAlignment="1">
      <alignment horizontal="center" vertical="center" wrapText="1"/>
    </xf>
    <xf numFmtId="2" fontId="4" fillId="2" borderId="29" xfId="4" applyNumberFormat="1" applyFont="1" applyFill="1" applyBorder="1" applyAlignment="1" applyProtection="1">
      <alignment horizontal="center" vertical="center"/>
      <protection locked="0"/>
    </xf>
    <xf numFmtId="0" fontId="0" fillId="0" borderId="15" xfId="0" applyBorder="1" applyAlignment="1">
      <alignment horizontal="center" vertical="center"/>
    </xf>
    <xf numFmtId="0" fontId="25" fillId="0" borderId="37" xfId="0" applyFont="1" applyBorder="1" applyAlignment="1">
      <alignment vertical="center" wrapText="1"/>
    </xf>
    <xf numFmtId="0" fontId="16" fillId="4" borderId="5" xfId="0" applyFont="1" applyFill="1" applyBorder="1" applyAlignment="1">
      <alignment horizontal="center" vertical="center" wrapText="1"/>
    </xf>
    <xf numFmtId="0" fontId="42" fillId="0" borderId="0" xfId="4" applyFont="1" applyAlignment="1">
      <alignment horizontal="left" vertical="center" wrapText="1"/>
    </xf>
    <xf numFmtId="0" fontId="42" fillId="0" borderId="0" xfId="4" applyFont="1" applyAlignment="1">
      <alignment horizontal="left" vertical="center"/>
    </xf>
    <xf numFmtId="0" fontId="34" fillId="0" borderId="0" xfId="0" applyFont="1" applyAlignment="1">
      <alignment horizontal="left" vertical="center"/>
    </xf>
    <xf numFmtId="0" fontId="43" fillId="0" borderId="0" xfId="4" applyFont="1" applyAlignment="1">
      <alignment horizontal="center" vertical="center"/>
    </xf>
    <xf numFmtId="0" fontId="44" fillId="0" borderId="0" xfId="0" applyFont="1" applyAlignment="1">
      <alignment vertical="center"/>
    </xf>
    <xf numFmtId="0" fontId="24" fillId="16" borderId="30" xfId="0" applyFont="1" applyFill="1" applyBorder="1" applyAlignment="1">
      <alignment horizontal="center" vertical="center" wrapText="1"/>
    </xf>
    <xf numFmtId="0" fontId="0" fillId="16" borderId="31" xfId="0" applyFill="1" applyBorder="1" applyAlignment="1">
      <alignment horizontal="center" vertical="center" wrapText="1"/>
    </xf>
    <xf numFmtId="0" fontId="0" fillId="16" borderId="33" xfId="0" applyFill="1" applyBorder="1" applyAlignment="1">
      <alignment horizontal="center" vertical="center" wrapText="1"/>
    </xf>
    <xf numFmtId="0" fontId="0" fillId="16" borderId="34" xfId="0" applyFill="1" applyBorder="1" applyAlignment="1">
      <alignment horizontal="center" vertical="center" wrapText="1"/>
    </xf>
    <xf numFmtId="0" fontId="24" fillId="16" borderId="32" xfId="0" applyFont="1" applyFill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10" borderId="35" xfId="0" applyFont="1" applyFill="1" applyBorder="1" applyAlignment="1">
      <alignment horizontal="center" vertical="center" wrapText="1"/>
    </xf>
    <xf numFmtId="0" fontId="24" fillId="10" borderId="37" xfId="0" applyFont="1" applyFill="1" applyBorder="1" applyAlignment="1">
      <alignment horizontal="center" vertical="center" wrapText="1"/>
    </xf>
    <xf numFmtId="0" fontId="49" fillId="18" borderId="32" xfId="2" applyFont="1" applyFill="1" applyBorder="1" applyAlignment="1">
      <alignment horizontal="center" vertical="center" wrapText="1"/>
    </xf>
    <xf numFmtId="0" fontId="47" fillId="18" borderId="32" xfId="12" applyFont="1" applyFill="1" applyBorder="1" applyAlignment="1">
      <alignment horizontal="center" vertical="center" wrapText="1"/>
    </xf>
    <xf numFmtId="0" fontId="49" fillId="17" borderId="32" xfId="2" applyFont="1" applyFill="1" applyBorder="1" applyAlignment="1">
      <alignment horizontal="center" vertical="center" wrapText="1"/>
    </xf>
    <xf numFmtId="0" fontId="2" fillId="17" borderId="32" xfId="12" applyFill="1" applyBorder="1" applyAlignment="1">
      <alignment horizontal="center" vertical="center" wrapText="1"/>
    </xf>
    <xf numFmtId="0" fontId="47" fillId="0" borderId="5" xfId="12" applyFont="1" applyBorder="1" applyAlignment="1">
      <alignment horizontal="center" vertical="center" wrapText="1"/>
    </xf>
    <xf numFmtId="0" fontId="57" fillId="0" borderId="19" xfId="4" applyFont="1" applyBorder="1" applyAlignment="1">
      <alignment horizontal="center" vertical="center" wrapText="1"/>
    </xf>
    <xf numFmtId="0" fontId="59" fillId="18" borderId="32" xfId="2" applyFont="1" applyFill="1" applyBorder="1" applyAlignment="1">
      <alignment horizontal="center" vertical="center" wrapText="1"/>
    </xf>
    <xf numFmtId="0" fontId="1" fillId="18" borderId="32" xfId="12" applyFont="1" applyFill="1" applyBorder="1" applyAlignment="1">
      <alignment horizontal="center" vertical="center" wrapText="1"/>
    </xf>
    <xf numFmtId="0" fontId="16" fillId="4" borderId="0" xfId="4" applyFont="1" applyFill="1" applyAlignment="1">
      <alignment horizontal="center" vertical="center" wrapText="1"/>
    </xf>
    <xf numFmtId="0" fontId="43" fillId="0" borderId="0" xfId="4" applyFont="1" applyAlignment="1">
      <alignment horizontal="center" vertical="center" wrapText="1"/>
    </xf>
    <xf numFmtId="0" fontId="2" fillId="0" borderId="32" xfId="12" applyBorder="1" applyAlignment="1">
      <alignment horizontal="center" vertical="center" wrapText="1"/>
    </xf>
  </cellXfs>
  <cellStyles count="13">
    <cellStyle name="Euro" xfId="3" xr:uid="{00000000-0005-0000-0000-000000000000}"/>
    <cellStyle name="NiveauLigne_1" xfId="1" builtinId="1" iLevel="0"/>
    <cellStyle name="NiveauLigne_4" xfId="2" builtinId="1" iLevel="3"/>
    <cellStyle name="Normal" xfId="0" builtinId="0"/>
    <cellStyle name="Normal 2" xfId="4" xr:uid="{00000000-0005-0000-0000-000002000000}"/>
    <cellStyle name="Normal 2 2" xfId="10" xr:uid="{B2E7109B-99D1-47B6-843E-E8FC18B3B371}"/>
    <cellStyle name="Normal 3" xfId="5" xr:uid="{00000000-0005-0000-0000-000003000000}"/>
    <cellStyle name="Normal 3 2" xfId="8" xr:uid="{B9EB8236-5532-49D5-9EBF-974B34D5FCCD}"/>
    <cellStyle name="Normal 4" xfId="9" xr:uid="{99D1A7EF-0D09-4D88-97F8-9CF6FE0AA2DA}"/>
    <cellStyle name="Normal 4 2" xfId="12" xr:uid="{3A235F9F-573A-4D0F-A50D-8EF7DA8172D4}"/>
    <cellStyle name="Normal_Matrice cotation PeC - 2012 03 30 (modifié)" xfId="11" xr:uid="{28201501-5E35-49EF-8D6B-44AF56A7F83F}"/>
    <cellStyle name="Pourcentage 2" xfId="7" xr:uid="{00000000-0005-0000-0000-000004000000}"/>
    <cellStyle name="T1" xfId="6" xr:uid="{00000000-0005-0000-0000-000005000000}"/>
  </cellStyles>
  <dxfs count="62"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  <dxf>
      <font>
        <color theme="0"/>
      </font>
      <fill>
        <patternFill patternType="gray125">
          <fgColor rgb="FF403387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272143</xdr:colOff>
      <xdr:row>0</xdr:row>
      <xdr:rowOff>204107</xdr:rowOff>
    </xdr:from>
    <xdr:to>
      <xdr:col>2</xdr:col>
      <xdr:colOff>1738993</xdr:colOff>
      <xdr:row>1</xdr:row>
      <xdr:rowOff>559253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42BC33F-63B8-4423-AABB-FE80E0078A1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71750" y="204107"/>
          <a:ext cx="1466850" cy="9810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272143</xdr:colOff>
      <xdr:row>0</xdr:row>
      <xdr:rowOff>204107</xdr:rowOff>
    </xdr:from>
    <xdr:to>
      <xdr:col>2</xdr:col>
      <xdr:colOff>1738993</xdr:colOff>
      <xdr:row>1</xdr:row>
      <xdr:rowOff>559253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951B61E2-06B0-416F-B718-0F45B5061DD8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668" y="204107"/>
          <a:ext cx="1466850" cy="98379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quadrim.sharepoint.com/Users/FDJ311/Documents/Prise%20en%20charge/Dossiers%20en%20cours/1857060%20Universit&#233;%20Grenoble%20Alpes/PeC/PeC%20-%20STENDHAL/ORELIE%20Mobile%20-%20Rapport%20PeC%20-%20Stendha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ètres"/>
      <sheetName val="Accueil"/>
      <sheetName val="Données"/>
      <sheetName val="Lot_3feux"/>
      <sheetName val="Lot_2feux"/>
      <sheetName val="Prés"/>
      <sheetName val="§1"/>
      <sheetName val="GFR"/>
      <sheetName val="ACL"/>
      <sheetName val="TAR"/>
      <sheetName val="CHA"/>
      <sheetName val="CTA"/>
      <sheetName val="VEN"/>
      <sheetName val="PPE"/>
      <sheetName val="PLI"/>
      <sheetName val="GEL"/>
      <sheetName val="CMP"/>
      <sheetName val="SIN"/>
      <sheetName val="ASC"/>
      <sheetName val="CPT"/>
      <sheetName val="Autres"/>
      <sheetName val="QUALIF"/>
      <sheetName val="PeC"/>
      <sheetName val="PeC_Vierge"/>
      <sheetName val="§2"/>
      <sheetName val="Actions_Trame"/>
      <sheetName val="Actions"/>
      <sheetName val="§3"/>
      <sheetName val="Travaux_Trame"/>
      <sheetName val="§4"/>
      <sheetName val="Photos_Trame"/>
      <sheetName val="Fiche_v3"/>
      <sheetName val="Fiche_v2"/>
      <sheetName val="§5"/>
      <sheetName val="§5-1"/>
      <sheetName val="GMAO"/>
      <sheetName val="GMAO_Trame"/>
      <sheetName val="GDE_FF_Trame"/>
      <sheetName val="GDE_TOUT_Trame"/>
      <sheetName val="GDE_TOUT"/>
      <sheetName val="GDE_FF"/>
      <sheetName val="§5-2"/>
      <sheetName val="ECART_Trame"/>
      <sheetName val="ECART"/>
      <sheetName val="§5-3"/>
      <sheetName val="Compteurs"/>
      <sheetName val="§5-4"/>
      <sheetName val="Documents_Trame"/>
      <sheetName val="§5-5"/>
      <sheetName val="Cartographie Regl."/>
      <sheetName val="§5-6"/>
      <sheetName val="Demandes intervention en cours"/>
      <sheetName val="Alarmes GTB GTC"/>
      <sheetName val="MC en cours"/>
      <sheetName val="MP en cours"/>
      <sheetName val="Départs électriques consignés"/>
      <sheetName val="Obs. régl. non cloturées"/>
      <sheetName val="Travaux en cours"/>
      <sheetName val="§5-7"/>
      <sheetName val="§5-8"/>
      <sheetName val="Référentiel codif"/>
      <sheetName val="DuréeVie détaillée"/>
      <sheetName val="Export_old"/>
      <sheetName val="ExportDocs"/>
      <sheetName val="Export"/>
      <sheetName val="ORELIE Mobile - Rapport PeC - S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POSTE IMMO">
      <a:dk1>
        <a:srgbClr val="000000"/>
      </a:dk1>
      <a:lt1>
        <a:srgbClr val="FFFFFF"/>
      </a:lt1>
      <a:dk2>
        <a:srgbClr val="5F5F5F"/>
      </a:dk2>
      <a:lt2>
        <a:srgbClr val="969696"/>
      </a:lt2>
      <a:accent1>
        <a:srgbClr val="019BA3"/>
      </a:accent1>
      <a:accent2>
        <a:srgbClr val="006489"/>
      </a:accent2>
      <a:accent3>
        <a:srgbClr val="FFFFFF"/>
      </a:accent3>
      <a:accent4>
        <a:srgbClr val="000000"/>
      </a:accent4>
      <a:accent5>
        <a:srgbClr val="AAB2CB"/>
      </a:accent5>
      <a:accent6>
        <a:srgbClr val="D51A1F"/>
      </a:accent6>
      <a:hlink>
        <a:srgbClr val="0000FF"/>
      </a:hlink>
      <a:folHlink>
        <a:srgbClr val="000066"/>
      </a:folHlink>
    </a:clrScheme>
    <a:fontScheme name="Verve">
      <a:majorFont>
        <a:latin typeface="Century Gothic"/>
        <a:ea typeface=""/>
        <a:cs typeface=""/>
        <a:font script="Jpan" typeface="HGｺﾞｼｯｸM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</a:majorFont>
      <a:minorFont>
        <a:latin typeface="Century Gothic"/>
        <a:ea typeface=""/>
        <a:cs typeface=""/>
        <a:font script="Jpan" typeface="ＭＳ ゴシック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73153-FFBD-4F20-AD71-40ABB7C6D9AE}">
  <dimension ref="A1:D14"/>
  <sheetViews>
    <sheetView showGridLines="0" view="pageBreakPreview" topLeftCell="A12" zoomScaleNormal="100" zoomScaleSheetLayoutView="100" workbookViewId="0">
      <selection activeCell="B14" sqref="B14"/>
    </sheetView>
  </sheetViews>
  <sheetFormatPr baseColWidth="10" defaultColWidth="11.42578125" defaultRowHeight="13.5" x14ac:dyDescent="0.2"/>
  <cols>
    <col min="1" max="1" width="4.7109375" style="3" customWidth="1"/>
    <col min="2" max="4" width="29.7109375" style="3" customWidth="1"/>
    <col min="5" max="5" width="4.7109375" style="3" customWidth="1"/>
    <col min="6" max="16384" width="11.42578125" style="3"/>
  </cols>
  <sheetData>
    <row r="1" spans="1:4" s="36" customFormat="1" ht="49.5" customHeight="1" x14ac:dyDescent="0.2">
      <c r="A1" s="34"/>
      <c r="B1" s="35"/>
      <c r="C1" s="35"/>
      <c r="D1" s="35"/>
    </row>
    <row r="2" spans="1:4" ht="60" customHeight="1" x14ac:dyDescent="0.2">
      <c r="A2" s="37"/>
      <c r="B2" s="38"/>
      <c r="C2" s="37"/>
      <c r="D2" s="37"/>
    </row>
    <row r="3" spans="1:4" ht="96.75" customHeight="1" x14ac:dyDescent="0.2">
      <c r="A3" s="39"/>
      <c r="B3" s="39"/>
      <c r="C3" s="39"/>
      <c r="D3" s="39"/>
    </row>
    <row r="4" spans="1:4" ht="45.75" customHeight="1" x14ac:dyDescent="0.2">
      <c r="A4" s="39"/>
      <c r="B4" s="2" t="s">
        <v>30</v>
      </c>
      <c r="C4" s="1"/>
      <c r="D4" s="1"/>
    </row>
    <row r="5" spans="1:4" ht="24" customHeight="1" x14ac:dyDescent="0.2">
      <c r="A5" s="40"/>
      <c r="B5" s="40"/>
      <c r="C5" s="40"/>
      <c r="D5" s="40"/>
    </row>
    <row r="6" spans="1:4" ht="28.5" customHeight="1" x14ac:dyDescent="0.2">
      <c r="A6" s="40"/>
      <c r="B6" s="41"/>
      <c r="C6" s="41"/>
      <c r="D6" s="41"/>
    </row>
    <row r="7" spans="1:4" ht="99" customHeight="1" x14ac:dyDescent="0.2">
      <c r="A7" s="42"/>
      <c r="B7" s="2" t="s">
        <v>32</v>
      </c>
      <c r="C7" s="1"/>
      <c r="D7" s="1"/>
    </row>
    <row r="8" spans="1:4" ht="22.5" customHeight="1" x14ac:dyDescent="0.2">
      <c r="A8" s="40"/>
      <c r="B8" s="40"/>
      <c r="C8" s="40"/>
      <c r="D8" s="40"/>
    </row>
    <row r="9" spans="1:4" ht="28.5" customHeight="1" thickBot="1" x14ac:dyDescent="0.25">
      <c r="A9" s="40"/>
      <c r="B9" s="41"/>
      <c r="C9" s="41"/>
      <c r="D9" s="41"/>
    </row>
    <row r="10" spans="1:4" ht="93" customHeight="1" thickBot="1" x14ac:dyDescent="0.25">
      <c r="A10" s="43"/>
      <c r="B10" s="186" t="s">
        <v>62</v>
      </c>
      <c r="C10" s="187"/>
      <c r="D10" s="188"/>
    </row>
    <row r="11" spans="1:4" ht="38.25" customHeight="1" x14ac:dyDescent="0.2">
      <c r="A11" s="40"/>
      <c r="B11" s="40"/>
      <c r="C11" s="40"/>
      <c r="D11" s="40"/>
    </row>
    <row r="12" spans="1:4" ht="28.5" customHeight="1" thickBot="1" x14ac:dyDescent="0.25">
      <c r="A12" s="40"/>
      <c r="B12" s="41"/>
      <c r="C12" s="41"/>
      <c r="D12" s="41"/>
    </row>
    <row r="13" spans="1:4" ht="93" customHeight="1" thickBot="1" x14ac:dyDescent="0.25">
      <c r="A13" s="43"/>
      <c r="B13" s="189" t="s">
        <v>865</v>
      </c>
      <c r="C13" s="190"/>
      <c r="D13" s="191"/>
    </row>
    <row r="14" spans="1:4" ht="28.5" customHeight="1" x14ac:dyDescent="0.2">
      <c r="A14" s="43"/>
      <c r="C14" s="44"/>
      <c r="D14" s="44"/>
    </row>
  </sheetData>
  <sheetProtection selectLockedCells="1"/>
  <mergeCells count="4">
    <mergeCell ref="B4:D4"/>
    <mergeCell ref="B7:D7"/>
    <mergeCell ref="B10:D10"/>
    <mergeCell ref="B13:D13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90" orientation="portrait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B42DC4-4A59-4F7B-BF97-E74EBF669C79}">
  <dimension ref="A1:J10"/>
  <sheetViews>
    <sheetView showGridLines="0" view="pageBreakPreview" zoomScale="80" zoomScaleNormal="100" zoomScaleSheetLayoutView="80" workbookViewId="0">
      <selection activeCell="D21" sqref="A1:F21"/>
    </sheetView>
  </sheetViews>
  <sheetFormatPr baseColWidth="10" defaultColWidth="11.42578125" defaultRowHeight="13.5" x14ac:dyDescent="0.2"/>
  <cols>
    <col min="1" max="1" width="47.140625" style="3" customWidth="1"/>
    <col min="2" max="4" width="25.7109375" style="3" customWidth="1"/>
    <col min="5" max="8" width="14.28515625" style="3" customWidth="1"/>
    <col min="9" max="10" width="15.7109375" style="3" customWidth="1"/>
    <col min="11" max="16384" width="11.42578125" style="3"/>
  </cols>
  <sheetData>
    <row r="1" spans="1:10" s="36" customFormat="1" ht="45" customHeight="1" thickBot="1" x14ac:dyDescent="0.25">
      <c r="A1" s="192" t="s">
        <v>1</v>
      </c>
      <c r="B1" s="193"/>
      <c r="C1" s="193"/>
      <c r="D1" s="194"/>
    </row>
    <row r="2" spans="1:10" s="79" customFormat="1" ht="19.5" customHeight="1" x14ac:dyDescent="0.2">
      <c r="A2" s="77"/>
      <c r="B2" s="78"/>
      <c r="C2" s="78"/>
      <c r="D2" s="78"/>
    </row>
    <row r="3" spans="1:10" ht="30" customHeight="1" x14ac:dyDescent="0.2">
      <c r="A3" s="196" t="s">
        <v>177</v>
      </c>
      <c r="B3" s="197"/>
      <c r="C3" s="197"/>
      <c r="D3" s="198"/>
      <c r="E3" s="198"/>
      <c r="F3" s="198"/>
    </row>
    <row r="4" spans="1:10" ht="60" customHeight="1" thickBot="1" x14ac:dyDescent="0.25">
      <c r="A4" s="195" t="s">
        <v>179</v>
      </c>
      <c r="B4" s="195"/>
      <c r="C4" s="195"/>
      <c r="D4" s="195"/>
      <c r="E4" s="68"/>
      <c r="F4" s="68"/>
      <c r="G4" s="68"/>
      <c r="H4" s="68"/>
      <c r="I4" s="69"/>
    </row>
    <row r="5" spans="1:10" ht="60.75" customHeight="1" thickBot="1" x14ac:dyDescent="0.25">
      <c r="A5" s="102" t="s">
        <v>178</v>
      </c>
      <c r="B5" s="103" t="s">
        <v>180</v>
      </c>
      <c r="C5" s="103" t="s">
        <v>181</v>
      </c>
      <c r="D5" s="104" t="s">
        <v>182</v>
      </c>
    </row>
    <row r="6" spans="1:10" ht="45" customHeight="1" x14ac:dyDescent="0.2">
      <c r="A6" s="70" t="s">
        <v>183</v>
      </c>
      <c r="B6" s="71"/>
      <c r="C6" s="71"/>
      <c r="D6" s="72">
        <f t="shared" ref="D6:D8" si="0">SUM(B6:C6)</f>
        <v>0</v>
      </c>
    </row>
    <row r="7" spans="1:10" ht="45" customHeight="1" thickBot="1" x14ac:dyDescent="0.25">
      <c r="A7" s="70" t="s">
        <v>184</v>
      </c>
      <c r="B7" s="71"/>
      <c r="C7" s="71"/>
      <c r="D7" s="73">
        <f t="shared" si="0"/>
        <v>0</v>
      </c>
    </row>
    <row r="8" spans="1:10" ht="30" customHeight="1" thickBot="1" x14ac:dyDescent="0.25">
      <c r="A8" s="105" t="s">
        <v>312</v>
      </c>
      <c r="B8" s="74">
        <f>SUM(B6:B7)</f>
        <v>0</v>
      </c>
      <c r="C8" s="74">
        <f>SUM(C6:C7)</f>
        <v>0</v>
      </c>
      <c r="D8" s="106">
        <f t="shared" si="0"/>
        <v>0</v>
      </c>
    </row>
    <row r="9" spans="1:10" ht="22.5" customHeight="1" x14ac:dyDescent="0.2">
      <c r="A9" s="4" t="s">
        <v>0</v>
      </c>
      <c r="B9" s="53"/>
      <c r="C9" s="53"/>
      <c r="D9" s="53"/>
      <c r="E9" s="53"/>
      <c r="F9" s="53"/>
      <c r="G9" s="53"/>
      <c r="H9" s="53"/>
      <c r="I9" s="75"/>
      <c r="J9" s="75"/>
    </row>
    <row r="10" spans="1:10" ht="30" customHeight="1" x14ac:dyDescent="0.2">
      <c r="A10" s="76"/>
      <c r="B10" s="53"/>
      <c r="C10" s="53"/>
      <c r="D10" s="53"/>
      <c r="E10" s="53"/>
      <c r="F10" s="53"/>
      <c r="G10" s="53"/>
      <c r="H10" s="53"/>
      <c r="I10" s="75"/>
      <c r="J10" s="75"/>
    </row>
  </sheetData>
  <mergeCells count="3">
    <mergeCell ref="A1:D1"/>
    <mergeCell ref="A4:D4"/>
    <mergeCell ref="A3:F3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70" orientation="portrait" r:id="rId1"/>
  <headerFooter scaleWithDoc="0">
    <oddFooter>&amp;L&amp;"Century Gothic,Normal"&amp;7&amp;F&amp;R&amp;"Century Gothic,Normal"&amp;7 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15B340-35D7-402E-85DD-87CF6575706C}">
  <dimension ref="A1:F73"/>
  <sheetViews>
    <sheetView showGridLines="0" view="pageBreakPreview" topLeftCell="A20" zoomScaleNormal="100" zoomScaleSheetLayoutView="100" workbookViewId="0">
      <selection activeCell="F54" sqref="F54:F62"/>
    </sheetView>
  </sheetViews>
  <sheetFormatPr baseColWidth="10" defaultColWidth="11.42578125" defaultRowHeight="13.5" x14ac:dyDescent="0.2"/>
  <cols>
    <col min="1" max="1" width="15.140625" style="56" customWidth="1"/>
    <col min="2" max="2" width="55.7109375" style="3" customWidth="1"/>
    <col min="3" max="3" width="12.85546875" style="3" customWidth="1"/>
    <col min="4" max="4" width="16" style="3" customWidth="1"/>
    <col min="5" max="5" width="20.28515625" style="3" customWidth="1"/>
    <col min="6" max="6" width="53.140625" style="65" customWidth="1"/>
    <col min="7" max="16384" width="11.42578125" style="3"/>
  </cols>
  <sheetData>
    <row r="1" spans="1:6" s="12" customFormat="1" ht="30" customHeight="1" thickBot="1" x14ac:dyDescent="0.25">
      <c r="A1" s="215" t="s">
        <v>1</v>
      </c>
      <c r="B1" s="216"/>
      <c r="C1" s="216"/>
      <c r="D1" s="217"/>
      <c r="E1" s="217"/>
      <c r="F1" s="218"/>
    </row>
    <row r="2" spans="1:6" ht="18" customHeight="1" x14ac:dyDescent="0.2">
      <c r="A2" s="219"/>
      <c r="B2" s="219"/>
      <c r="C2" s="219"/>
      <c r="D2" s="220"/>
      <c r="E2" s="220"/>
      <c r="F2" s="220"/>
    </row>
    <row r="3" spans="1:6" ht="18" customHeight="1" x14ac:dyDescent="0.2">
      <c r="A3" s="219"/>
      <c r="B3" s="219"/>
      <c r="C3" s="219"/>
      <c r="D3" s="220"/>
      <c r="E3" s="220"/>
      <c r="F3" s="220"/>
    </row>
    <row r="4" spans="1:6" ht="30" customHeight="1" x14ac:dyDescent="0.2">
      <c r="A4" s="226" t="s">
        <v>176</v>
      </c>
      <c r="B4" s="227"/>
      <c r="C4" s="227"/>
      <c r="D4" s="228"/>
      <c r="E4" s="228"/>
      <c r="F4" s="228"/>
    </row>
    <row r="5" spans="1:6" ht="42.75" customHeight="1" x14ac:dyDescent="0.2">
      <c r="A5" s="229" t="s">
        <v>173</v>
      </c>
      <c r="B5" s="224"/>
      <c r="C5" s="224"/>
      <c r="D5" s="225"/>
      <c r="E5" s="225"/>
      <c r="F5" s="225"/>
    </row>
    <row r="6" spans="1:6" x14ac:dyDescent="0.2">
      <c r="A6" s="230" t="s">
        <v>185</v>
      </c>
      <c r="B6" s="231"/>
      <c r="C6" s="234" t="s">
        <v>79</v>
      </c>
      <c r="D6" s="234" t="s">
        <v>186</v>
      </c>
      <c r="E6" s="234" t="s">
        <v>34</v>
      </c>
      <c r="F6" s="235" t="s">
        <v>35</v>
      </c>
    </row>
    <row r="7" spans="1:6" ht="33" customHeight="1" x14ac:dyDescent="0.2">
      <c r="A7" s="232"/>
      <c r="B7" s="233"/>
      <c r="C7" s="234"/>
      <c r="D7" s="234"/>
      <c r="E7" s="234"/>
      <c r="F7" s="235"/>
    </row>
    <row r="8" spans="1:6" ht="37.5" customHeight="1" x14ac:dyDescent="0.2">
      <c r="A8" s="84" t="s">
        <v>175</v>
      </c>
      <c r="B8" s="55" t="s">
        <v>174</v>
      </c>
      <c r="C8" s="85" t="s">
        <v>171</v>
      </c>
      <c r="D8" s="111"/>
      <c r="E8" s="83" t="s">
        <v>172</v>
      </c>
      <c r="F8" s="86" t="s">
        <v>187</v>
      </c>
    </row>
    <row r="9" spans="1:6" ht="24.95" customHeight="1" x14ac:dyDescent="0.2">
      <c r="A9" s="67"/>
      <c r="B9" s="80"/>
      <c r="C9" s="81"/>
      <c r="D9" s="87"/>
      <c r="E9" s="82"/>
      <c r="F9" s="57"/>
    </row>
    <row r="10" spans="1:6" ht="30" customHeight="1" x14ac:dyDescent="0.2">
      <c r="A10" s="221" t="s">
        <v>170</v>
      </c>
      <c r="B10" s="222"/>
      <c r="C10" s="222"/>
      <c r="D10" s="223"/>
      <c r="E10" s="223"/>
      <c r="F10" s="223"/>
    </row>
    <row r="11" spans="1:6" ht="75" customHeight="1" x14ac:dyDescent="0.2">
      <c r="A11" s="224" t="s">
        <v>325</v>
      </c>
      <c r="B11" s="224"/>
      <c r="C11" s="224"/>
      <c r="D11" s="225"/>
      <c r="E11" s="225"/>
      <c r="F11" s="225"/>
    </row>
    <row r="12" spans="1:6" x14ac:dyDescent="0.2">
      <c r="A12" s="202" t="s">
        <v>33</v>
      </c>
      <c r="B12" s="203"/>
      <c r="C12" s="206" t="s">
        <v>79</v>
      </c>
      <c r="D12" s="206" t="s">
        <v>169</v>
      </c>
      <c r="E12" s="206" t="s">
        <v>34</v>
      </c>
      <c r="F12" s="207" t="s">
        <v>35</v>
      </c>
    </row>
    <row r="13" spans="1:6" ht="33" customHeight="1" x14ac:dyDescent="0.2">
      <c r="A13" s="204"/>
      <c r="B13" s="205"/>
      <c r="C13" s="206"/>
      <c r="D13" s="206"/>
      <c r="E13" s="206"/>
      <c r="F13" s="207"/>
    </row>
    <row r="14" spans="1:6" ht="24.95" customHeight="1" x14ac:dyDescent="0.2">
      <c r="A14" s="208" t="s">
        <v>36</v>
      </c>
      <c r="B14" s="45" t="s">
        <v>64</v>
      </c>
      <c r="C14" s="59" t="s">
        <v>75</v>
      </c>
      <c r="D14" s="88"/>
      <c r="E14" s="46" t="s">
        <v>37</v>
      </c>
      <c r="F14" s="214" t="s">
        <v>130</v>
      </c>
    </row>
    <row r="15" spans="1:6" ht="24.95" customHeight="1" x14ac:dyDescent="0.2">
      <c r="A15" s="209"/>
      <c r="B15" s="45" t="s">
        <v>65</v>
      </c>
      <c r="C15" s="59" t="s">
        <v>76</v>
      </c>
      <c r="D15" s="88"/>
      <c r="E15" s="46" t="s">
        <v>37</v>
      </c>
      <c r="F15" s="212"/>
    </row>
    <row r="16" spans="1:6" ht="24.95" customHeight="1" x14ac:dyDescent="0.2">
      <c r="A16" s="209"/>
      <c r="B16" s="45" t="s">
        <v>344</v>
      </c>
      <c r="C16" s="59" t="s">
        <v>77</v>
      </c>
      <c r="D16" s="88"/>
      <c r="E16" s="46" t="s">
        <v>37</v>
      </c>
      <c r="F16" s="212"/>
    </row>
    <row r="17" spans="1:6" ht="24.95" customHeight="1" x14ac:dyDescent="0.2">
      <c r="A17" s="209"/>
      <c r="B17" s="45" t="s">
        <v>66</v>
      </c>
      <c r="C17" s="59" t="s">
        <v>78</v>
      </c>
      <c r="D17" s="88"/>
      <c r="E17" s="46" t="s">
        <v>37</v>
      </c>
      <c r="F17" s="213"/>
    </row>
    <row r="18" spans="1:6" ht="24.95" customHeight="1" x14ac:dyDescent="0.2">
      <c r="A18" s="209"/>
      <c r="B18" s="45" t="s">
        <v>163</v>
      </c>
      <c r="C18" s="60" t="s">
        <v>164</v>
      </c>
      <c r="D18" s="66"/>
      <c r="E18" s="46"/>
      <c r="F18" s="63"/>
    </row>
    <row r="19" spans="1:6" ht="24.95" customHeight="1" x14ac:dyDescent="0.2">
      <c r="A19" s="209"/>
      <c r="B19" s="45" t="s">
        <v>242</v>
      </c>
      <c r="C19" s="59" t="s">
        <v>80</v>
      </c>
      <c r="D19" s="88"/>
      <c r="E19" s="46" t="s">
        <v>37</v>
      </c>
      <c r="F19" s="62" t="s">
        <v>132</v>
      </c>
    </row>
    <row r="20" spans="1:6" ht="92.25" customHeight="1" x14ac:dyDescent="0.2">
      <c r="A20" s="209"/>
      <c r="B20" s="45" t="s">
        <v>341</v>
      </c>
      <c r="C20" s="60" t="s">
        <v>81</v>
      </c>
      <c r="D20" s="88"/>
      <c r="E20" s="46" t="s">
        <v>73</v>
      </c>
      <c r="F20" s="62" t="s">
        <v>154</v>
      </c>
    </row>
    <row r="21" spans="1:6" ht="24.95" customHeight="1" x14ac:dyDescent="0.2">
      <c r="A21" s="209"/>
      <c r="B21" s="45" t="s">
        <v>161</v>
      </c>
      <c r="C21" s="59" t="s">
        <v>105</v>
      </c>
      <c r="D21" s="66"/>
      <c r="E21" s="46"/>
      <c r="F21" s="51" t="s">
        <v>126</v>
      </c>
    </row>
    <row r="22" spans="1:6" ht="24.95" customHeight="1" x14ac:dyDescent="0.2">
      <c r="A22" s="209"/>
      <c r="B22" s="45" t="s">
        <v>162</v>
      </c>
      <c r="C22" s="59" t="s">
        <v>105</v>
      </c>
      <c r="D22" s="66"/>
      <c r="E22" s="46"/>
      <c r="F22" s="51" t="s">
        <v>126</v>
      </c>
    </row>
    <row r="23" spans="1:6" ht="24.95" customHeight="1" x14ac:dyDescent="0.2">
      <c r="A23" s="209"/>
      <c r="B23" s="58" t="s">
        <v>72</v>
      </c>
      <c r="C23" s="59" t="s">
        <v>82</v>
      </c>
      <c r="D23" s="88"/>
      <c r="E23" s="46" t="s">
        <v>37</v>
      </c>
      <c r="F23" s="51" t="s">
        <v>128</v>
      </c>
    </row>
    <row r="24" spans="1:6" ht="35.1" customHeight="1" x14ac:dyDescent="0.2">
      <c r="A24" s="199" t="s">
        <v>38</v>
      </c>
      <c r="B24" s="58" t="s">
        <v>63</v>
      </c>
      <c r="C24" s="59" t="s">
        <v>83</v>
      </c>
      <c r="D24" s="88"/>
      <c r="E24" s="46" t="s">
        <v>37</v>
      </c>
      <c r="F24" s="211" t="s">
        <v>129</v>
      </c>
    </row>
    <row r="25" spans="1:6" ht="35.1" customHeight="1" x14ac:dyDescent="0.2">
      <c r="A25" s="210"/>
      <c r="B25" s="58" t="s">
        <v>67</v>
      </c>
      <c r="C25" s="59" t="s">
        <v>84</v>
      </c>
      <c r="D25" s="88"/>
      <c r="E25" s="46" t="s">
        <v>37</v>
      </c>
      <c r="F25" s="212"/>
    </row>
    <row r="26" spans="1:6" ht="35.1" customHeight="1" x14ac:dyDescent="0.2">
      <c r="A26" s="210"/>
      <c r="B26" s="58" t="s">
        <v>68</v>
      </c>
      <c r="C26" s="59" t="s">
        <v>85</v>
      </c>
      <c r="D26" s="88"/>
      <c r="E26" s="46" t="s">
        <v>37</v>
      </c>
      <c r="F26" s="213"/>
    </row>
    <row r="27" spans="1:6" ht="24.95" customHeight="1" x14ac:dyDescent="0.2">
      <c r="A27" s="200"/>
      <c r="B27" s="48" t="s">
        <v>342</v>
      </c>
      <c r="C27" s="59" t="s">
        <v>86</v>
      </c>
      <c r="D27" s="88"/>
      <c r="E27" s="46" t="s">
        <v>37</v>
      </c>
      <c r="F27" s="51"/>
    </row>
    <row r="28" spans="1:6" ht="51" customHeight="1" x14ac:dyDescent="0.2">
      <c r="A28" s="200"/>
      <c r="B28" s="47" t="s">
        <v>87</v>
      </c>
      <c r="C28" s="60" t="s">
        <v>94</v>
      </c>
      <c r="D28" s="88"/>
      <c r="E28" s="46" t="s">
        <v>73</v>
      </c>
      <c r="F28" s="51" t="s">
        <v>93</v>
      </c>
    </row>
    <row r="29" spans="1:6" ht="24.95" customHeight="1" x14ac:dyDescent="0.2">
      <c r="A29" s="200"/>
      <c r="B29" s="48" t="s">
        <v>88</v>
      </c>
      <c r="C29" s="59" t="s">
        <v>95</v>
      </c>
      <c r="D29" s="88"/>
      <c r="E29" s="46" t="s">
        <v>37</v>
      </c>
      <c r="F29" s="62" t="s">
        <v>132</v>
      </c>
    </row>
    <row r="30" spans="1:6" ht="24.95" customHeight="1" x14ac:dyDescent="0.2">
      <c r="A30" s="200"/>
      <c r="B30" s="48" t="s">
        <v>165</v>
      </c>
      <c r="C30" s="59" t="s">
        <v>105</v>
      </c>
      <c r="D30" s="66"/>
      <c r="E30" s="46"/>
      <c r="F30" s="51" t="s">
        <v>167</v>
      </c>
    </row>
    <row r="31" spans="1:6" ht="24.95" customHeight="1" x14ac:dyDescent="0.2">
      <c r="A31" s="200"/>
      <c r="B31" s="48" t="s">
        <v>166</v>
      </c>
      <c r="C31" s="59" t="s">
        <v>105</v>
      </c>
      <c r="D31" s="66"/>
      <c r="E31" s="46"/>
      <c r="F31" s="51" t="s">
        <v>167</v>
      </c>
    </row>
    <row r="32" spans="1:6" ht="24.95" customHeight="1" x14ac:dyDescent="0.2">
      <c r="A32" s="200"/>
      <c r="B32" s="48" t="s">
        <v>89</v>
      </c>
      <c r="C32" s="59" t="s">
        <v>96</v>
      </c>
      <c r="D32" s="88"/>
      <c r="E32" s="46" t="s">
        <v>37</v>
      </c>
      <c r="F32" s="51"/>
    </row>
    <row r="33" spans="1:6" ht="24.95" customHeight="1" x14ac:dyDescent="0.2">
      <c r="A33" s="200"/>
      <c r="B33" s="48" t="s">
        <v>90</v>
      </c>
      <c r="C33" s="59" t="s">
        <v>97</v>
      </c>
      <c r="D33" s="88"/>
      <c r="E33" s="46" t="s">
        <v>37</v>
      </c>
      <c r="F33" s="51"/>
    </row>
    <row r="34" spans="1:6" ht="24.95" customHeight="1" x14ac:dyDescent="0.2">
      <c r="A34" s="200"/>
      <c r="B34" s="48" t="s">
        <v>91</v>
      </c>
      <c r="C34" s="59" t="s">
        <v>98</v>
      </c>
      <c r="D34" s="88"/>
      <c r="E34" s="46" t="s">
        <v>37</v>
      </c>
      <c r="F34" s="51"/>
    </row>
    <row r="35" spans="1:6" ht="24.95" customHeight="1" x14ac:dyDescent="0.2">
      <c r="A35" s="200"/>
      <c r="B35" s="48" t="s">
        <v>92</v>
      </c>
      <c r="C35" s="59" t="s">
        <v>99</v>
      </c>
      <c r="D35" s="88"/>
      <c r="E35" s="46" t="s">
        <v>37</v>
      </c>
      <c r="F35" s="51"/>
    </row>
    <row r="36" spans="1:6" ht="24.95" customHeight="1" x14ac:dyDescent="0.2">
      <c r="A36" s="201"/>
      <c r="B36" s="48" t="s">
        <v>39</v>
      </c>
      <c r="C36" s="59" t="s">
        <v>100</v>
      </c>
      <c r="D36" s="88"/>
      <c r="E36" s="46" t="s">
        <v>37</v>
      </c>
      <c r="F36" s="51"/>
    </row>
    <row r="37" spans="1:6" ht="24.95" customHeight="1" x14ac:dyDescent="0.2">
      <c r="A37" s="199" t="s">
        <v>40</v>
      </c>
      <c r="B37" s="48" t="s">
        <v>41</v>
      </c>
      <c r="C37" s="59" t="s">
        <v>103</v>
      </c>
      <c r="D37" s="88"/>
      <c r="E37" s="46" t="s">
        <v>37</v>
      </c>
      <c r="F37" s="51"/>
    </row>
    <row r="38" spans="1:6" ht="24.95" customHeight="1" x14ac:dyDescent="0.2">
      <c r="A38" s="210"/>
      <c r="B38" s="48" t="s">
        <v>42</v>
      </c>
      <c r="C38" s="59" t="s">
        <v>104</v>
      </c>
      <c r="D38" s="88"/>
      <c r="E38" s="46" t="s">
        <v>37</v>
      </c>
      <c r="F38" s="51"/>
    </row>
    <row r="39" spans="1:6" ht="24.95" customHeight="1" x14ac:dyDescent="0.2">
      <c r="A39" s="210"/>
      <c r="B39" s="48" t="s">
        <v>101</v>
      </c>
      <c r="C39" s="59" t="s">
        <v>105</v>
      </c>
      <c r="D39" s="66"/>
      <c r="E39" s="46"/>
      <c r="F39" s="51" t="s">
        <v>126</v>
      </c>
    </row>
    <row r="40" spans="1:6" ht="24.95" customHeight="1" x14ac:dyDescent="0.2">
      <c r="A40" s="200"/>
      <c r="B40" s="48" t="s">
        <v>102</v>
      </c>
      <c r="C40" s="59" t="s">
        <v>105</v>
      </c>
      <c r="D40" s="66"/>
      <c r="E40" s="46"/>
      <c r="F40" s="51" t="s">
        <v>126</v>
      </c>
    </row>
    <row r="41" spans="1:6" ht="24.95" customHeight="1" x14ac:dyDescent="0.2">
      <c r="A41" s="200"/>
      <c r="B41" s="48" t="s">
        <v>43</v>
      </c>
      <c r="C41" s="59" t="s">
        <v>127</v>
      </c>
      <c r="D41" s="88"/>
      <c r="E41" s="46" t="s">
        <v>37</v>
      </c>
      <c r="F41" s="51"/>
    </row>
    <row r="42" spans="1:6" ht="24.95" customHeight="1" x14ac:dyDescent="0.2">
      <c r="A42" s="201"/>
      <c r="B42" s="48" t="s">
        <v>44</v>
      </c>
      <c r="C42" s="59" t="s">
        <v>106</v>
      </c>
      <c r="D42" s="88"/>
      <c r="E42" s="46" t="s">
        <v>37</v>
      </c>
      <c r="F42" s="51"/>
    </row>
    <row r="43" spans="1:6" ht="24.95" customHeight="1" x14ac:dyDescent="0.2">
      <c r="A43" s="199" t="s">
        <v>45</v>
      </c>
      <c r="B43" s="45" t="s">
        <v>107</v>
      </c>
      <c r="C43" s="59" t="s">
        <v>116</v>
      </c>
      <c r="D43" s="88"/>
      <c r="E43" s="46" t="s">
        <v>37</v>
      </c>
      <c r="F43" s="51"/>
    </row>
    <row r="44" spans="1:6" ht="24.95" customHeight="1" x14ac:dyDescent="0.2">
      <c r="A44" s="210"/>
      <c r="B44" s="45" t="s">
        <v>71</v>
      </c>
      <c r="C44" s="59" t="s">
        <v>117</v>
      </c>
      <c r="D44" s="88"/>
      <c r="E44" s="46" t="s">
        <v>37</v>
      </c>
      <c r="F44" s="51"/>
    </row>
    <row r="45" spans="1:6" ht="24.95" customHeight="1" x14ac:dyDescent="0.2">
      <c r="A45" s="210"/>
      <c r="B45" s="45" t="s">
        <v>108</v>
      </c>
      <c r="C45" s="59" t="s">
        <v>118</v>
      </c>
      <c r="D45" s="88"/>
      <c r="E45" s="46" t="s">
        <v>37</v>
      </c>
      <c r="F45" s="51"/>
    </row>
    <row r="46" spans="1:6" ht="24.95" customHeight="1" x14ac:dyDescent="0.2">
      <c r="A46" s="210"/>
      <c r="B46" s="45" t="s">
        <v>109</v>
      </c>
      <c r="C46" s="59" t="s">
        <v>125</v>
      </c>
      <c r="D46" s="88"/>
      <c r="E46" s="46" t="s">
        <v>37</v>
      </c>
      <c r="F46" s="51"/>
    </row>
    <row r="47" spans="1:6" ht="24.95" customHeight="1" x14ac:dyDescent="0.2">
      <c r="A47" s="210"/>
      <c r="B47" s="45" t="s">
        <v>110</v>
      </c>
      <c r="C47" s="59" t="s">
        <v>119</v>
      </c>
      <c r="D47" s="88"/>
      <c r="E47" s="46" t="s">
        <v>37</v>
      </c>
      <c r="F47" s="51"/>
    </row>
    <row r="48" spans="1:6" ht="24.95" customHeight="1" x14ac:dyDescent="0.2">
      <c r="A48" s="210"/>
      <c r="B48" s="45" t="s">
        <v>46</v>
      </c>
      <c r="C48" s="59" t="s">
        <v>120</v>
      </c>
      <c r="D48" s="88"/>
      <c r="E48" s="46" t="s">
        <v>37</v>
      </c>
      <c r="F48" s="51"/>
    </row>
    <row r="49" spans="1:6" ht="24.95" customHeight="1" x14ac:dyDescent="0.2">
      <c r="A49" s="210"/>
      <c r="B49" s="45" t="s">
        <v>111</v>
      </c>
      <c r="C49" s="59" t="s">
        <v>121</v>
      </c>
      <c r="D49" s="88"/>
      <c r="E49" s="46" t="s">
        <v>37</v>
      </c>
      <c r="F49" s="51"/>
    </row>
    <row r="50" spans="1:6" ht="24.95" customHeight="1" x14ac:dyDescent="0.2">
      <c r="A50" s="210"/>
      <c r="B50" s="45" t="s">
        <v>112</v>
      </c>
      <c r="C50" s="59" t="s">
        <v>105</v>
      </c>
      <c r="D50" s="66"/>
      <c r="E50" s="46"/>
      <c r="F50" s="51" t="s">
        <v>124</v>
      </c>
    </row>
    <row r="51" spans="1:6" ht="24.95" customHeight="1" x14ac:dyDescent="0.2">
      <c r="A51" s="210"/>
      <c r="B51" s="58" t="s">
        <v>113</v>
      </c>
      <c r="C51" s="59" t="s">
        <v>122</v>
      </c>
      <c r="D51" s="88"/>
      <c r="E51" s="46" t="s">
        <v>37</v>
      </c>
      <c r="F51" s="51"/>
    </row>
    <row r="52" spans="1:6" ht="24.95" customHeight="1" x14ac:dyDescent="0.2">
      <c r="A52" s="200"/>
      <c r="B52" s="45" t="s">
        <v>114</v>
      </c>
      <c r="C52" s="59" t="s">
        <v>105</v>
      </c>
      <c r="D52" s="66"/>
      <c r="E52" s="46" t="s">
        <v>37</v>
      </c>
      <c r="F52" s="51" t="s">
        <v>124</v>
      </c>
    </row>
    <row r="53" spans="1:6" ht="24.95" customHeight="1" x14ac:dyDescent="0.2">
      <c r="A53" s="200"/>
      <c r="B53" s="45" t="s">
        <v>115</v>
      </c>
      <c r="C53" s="59" t="s">
        <v>123</v>
      </c>
      <c r="D53" s="88"/>
      <c r="E53" s="46" t="s">
        <v>37</v>
      </c>
      <c r="F53" s="51"/>
    </row>
    <row r="54" spans="1:6" ht="24.95" customHeight="1" x14ac:dyDescent="0.2">
      <c r="A54" s="199" t="s">
        <v>47</v>
      </c>
      <c r="B54" s="49" t="s">
        <v>133</v>
      </c>
      <c r="C54" s="59" t="s">
        <v>141</v>
      </c>
      <c r="D54" s="88"/>
      <c r="E54" s="46" t="s">
        <v>37</v>
      </c>
      <c r="F54" s="214" t="s">
        <v>168</v>
      </c>
    </row>
    <row r="55" spans="1:6" ht="24.95" customHeight="1" x14ac:dyDescent="0.2">
      <c r="A55" s="210"/>
      <c r="B55" s="49" t="s">
        <v>134</v>
      </c>
      <c r="C55" s="59" t="s">
        <v>142</v>
      </c>
      <c r="D55" s="88"/>
      <c r="E55" s="46" t="s">
        <v>37</v>
      </c>
      <c r="F55" s="212"/>
    </row>
    <row r="56" spans="1:6" ht="24.95" customHeight="1" x14ac:dyDescent="0.2">
      <c r="A56" s="200"/>
      <c r="B56" s="49" t="s">
        <v>135</v>
      </c>
      <c r="C56" s="59" t="s">
        <v>143</v>
      </c>
      <c r="D56" s="88"/>
      <c r="E56" s="46" t="s">
        <v>37</v>
      </c>
      <c r="F56" s="212"/>
    </row>
    <row r="57" spans="1:6" ht="24.95" customHeight="1" x14ac:dyDescent="0.2">
      <c r="A57" s="200"/>
      <c r="B57" s="49" t="s">
        <v>136</v>
      </c>
      <c r="C57" s="59" t="s">
        <v>144</v>
      </c>
      <c r="D57" s="88"/>
      <c r="E57" s="46" t="s">
        <v>37</v>
      </c>
      <c r="F57" s="212"/>
    </row>
    <row r="58" spans="1:6" ht="24.95" customHeight="1" x14ac:dyDescent="0.2">
      <c r="A58" s="200"/>
      <c r="B58" s="49" t="s">
        <v>137</v>
      </c>
      <c r="C58" s="59" t="s">
        <v>145</v>
      </c>
      <c r="D58" s="88"/>
      <c r="E58" s="46" t="s">
        <v>37</v>
      </c>
      <c r="F58" s="212"/>
    </row>
    <row r="59" spans="1:6" ht="24.95" customHeight="1" x14ac:dyDescent="0.2">
      <c r="A59" s="200"/>
      <c r="B59" s="49" t="s">
        <v>138</v>
      </c>
      <c r="C59" s="59" t="s">
        <v>146</v>
      </c>
      <c r="D59" s="88"/>
      <c r="E59" s="46" t="s">
        <v>37</v>
      </c>
      <c r="F59" s="212"/>
    </row>
    <row r="60" spans="1:6" ht="24.95" customHeight="1" x14ac:dyDescent="0.2">
      <c r="A60" s="200"/>
      <c r="B60" s="58" t="s">
        <v>48</v>
      </c>
      <c r="C60" s="59" t="s">
        <v>147</v>
      </c>
      <c r="D60" s="88"/>
      <c r="E60" s="46" t="s">
        <v>37</v>
      </c>
      <c r="F60" s="212"/>
    </row>
    <row r="61" spans="1:6" ht="24.95" customHeight="1" x14ac:dyDescent="0.2">
      <c r="A61" s="200"/>
      <c r="B61" s="58" t="s">
        <v>139</v>
      </c>
      <c r="C61" s="59" t="s">
        <v>148</v>
      </c>
      <c r="D61" s="88"/>
      <c r="E61" s="46" t="s">
        <v>37</v>
      </c>
      <c r="F61" s="212"/>
    </row>
    <row r="62" spans="1:6" ht="24.95" customHeight="1" x14ac:dyDescent="0.2">
      <c r="A62" s="200"/>
      <c r="B62" s="58" t="s">
        <v>140</v>
      </c>
      <c r="C62" s="60" t="s">
        <v>149</v>
      </c>
      <c r="D62" s="88"/>
      <c r="E62" s="50" t="s">
        <v>70</v>
      </c>
      <c r="F62" s="212"/>
    </row>
    <row r="63" spans="1:6" ht="24.95" customHeight="1" x14ac:dyDescent="0.2">
      <c r="A63" s="200"/>
      <c r="B63" s="58" t="s">
        <v>49</v>
      </c>
      <c r="C63" s="59" t="s">
        <v>150</v>
      </c>
      <c r="D63" s="88"/>
      <c r="E63" s="46" t="s">
        <v>37</v>
      </c>
      <c r="F63" s="63"/>
    </row>
    <row r="64" spans="1:6" ht="24.75" customHeight="1" x14ac:dyDescent="0.2">
      <c r="A64" s="201"/>
      <c r="B64" s="58" t="s">
        <v>50</v>
      </c>
      <c r="C64" s="59" t="s">
        <v>151</v>
      </c>
      <c r="D64" s="88"/>
      <c r="E64" s="46" t="s">
        <v>37</v>
      </c>
      <c r="F64" s="64"/>
    </row>
    <row r="65" spans="1:6" ht="24.95" customHeight="1" x14ac:dyDescent="0.2">
      <c r="A65" s="55" t="s">
        <v>51</v>
      </c>
      <c r="B65" s="47" t="s">
        <v>52</v>
      </c>
      <c r="C65" s="59" t="s">
        <v>152</v>
      </c>
      <c r="D65" s="88"/>
      <c r="E65" s="46" t="s">
        <v>37</v>
      </c>
      <c r="F65" s="51" t="s">
        <v>153</v>
      </c>
    </row>
    <row r="66" spans="1:6" ht="24.95" customHeight="1" x14ac:dyDescent="0.2">
      <c r="A66" s="199" t="s">
        <v>53</v>
      </c>
      <c r="B66" s="45" t="s">
        <v>54</v>
      </c>
      <c r="C66" s="59" t="s">
        <v>155</v>
      </c>
      <c r="D66" s="88"/>
      <c r="E66" s="46" t="s">
        <v>55</v>
      </c>
      <c r="F66" s="51"/>
    </row>
    <row r="67" spans="1:6" ht="24.95" customHeight="1" x14ac:dyDescent="0.2">
      <c r="A67" s="200"/>
      <c r="B67" s="45" t="s">
        <v>56</v>
      </c>
      <c r="C67" s="59" t="s">
        <v>156</v>
      </c>
      <c r="D67" s="88"/>
      <c r="E67" s="46" t="s">
        <v>55</v>
      </c>
      <c r="F67" s="51"/>
    </row>
    <row r="68" spans="1:6" ht="24.95" customHeight="1" x14ac:dyDescent="0.2">
      <c r="A68" s="201"/>
      <c r="B68" s="45" t="s">
        <v>57</v>
      </c>
      <c r="C68" s="59" t="s">
        <v>157</v>
      </c>
      <c r="D68" s="88"/>
      <c r="E68" s="46" t="s">
        <v>55</v>
      </c>
      <c r="F68" s="51"/>
    </row>
    <row r="69" spans="1:6" ht="24.95" customHeight="1" x14ac:dyDescent="0.2">
      <c r="A69" s="199" t="s">
        <v>58</v>
      </c>
      <c r="B69" s="45" t="s">
        <v>59</v>
      </c>
      <c r="C69" s="59" t="s">
        <v>158</v>
      </c>
      <c r="D69" s="88"/>
      <c r="E69" s="46" t="s">
        <v>55</v>
      </c>
      <c r="F69" s="52"/>
    </row>
    <row r="70" spans="1:6" ht="24.95" customHeight="1" x14ac:dyDescent="0.2">
      <c r="A70" s="200"/>
      <c r="B70" s="45" t="s">
        <v>60</v>
      </c>
      <c r="C70" s="59" t="s">
        <v>159</v>
      </c>
      <c r="D70" s="88"/>
      <c r="E70" s="46" t="s">
        <v>55</v>
      </c>
      <c r="F70" s="52"/>
    </row>
    <row r="71" spans="1:6" ht="24.95" customHeight="1" x14ac:dyDescent="0.2">
      <c r="A71" s="201"/>
      <c r="B71" s="45" t="s">
        <v>61</v>
      </c>
      <c r="C71" s="59" t="s">
        <v>160</v>
      </c>
      <c r="D71" s="88"/>
      <c r="E71" s="46" t="s">
        <v>55</v>
      </c>
      <c r="F71" s="52"/>
    </row>
    <row r="73" spans="1:6" x14ac:dyDescent="0.2">
      <c r="A73" s="4" t="s">
        <v>0</v>
      </c>
    </row>
  </sheetData>
  <mergeCells count="27">
    <mergeCell ref="A1:F1"/>
    <mergeCell ref="A3:F3"/>
    <mergeCell ref="A10:F10"/>
    <mergeCell ref="A11:F11"/>
    <mergeCell ref="A4:F4"/>
    <mergeCell ref="A5:F5"/>
    <mergeCell ref="A2:F2"/>
    <mergeCell ref="A6:B7"/>
    <mergeCell ref="C6:C7"/>
    <mergeCell ref="D6:D7"/>
    <mergeCell ref="E6:E7"/>
    <mergeCell ref="F6:F7"/>
    <mergeCell ref="A69:A71"/>
    <mergeCell ref="A12:B13"/>
    <mergeCell ref="D12:D13"/>
    <mergeCell ref="E12:E13"/>
    <mergeCell ref="F12:F13"/>
    <mergeCell ref="A14:A23"/>
    <mergeCell ref="A24:A36"/>
    <mergeCell ref="A37:A42"/>
    <mergeCell ref="A43:A53"/>
    <mergeCell ref="A66:A68"/>
    <mergeCell ref="F24:F26"/>
    <mergeCell ref="A54:A64"/>
    <mergeCell ref="F14:F17"/>
    <mergeCell ref="C12:C13"/>
    <mergeCell ref="F54:F62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55" orientation="portrait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21"/>
  <sheetViews>
    <sheetView showGridLines="0" view="pageBreakPreview" zoomScale="115" zoomScaleNormal="100" zoomScaleSheetLayoutView="115" workbookViewId="0">
      <selection activeCell="I10" sqref="I10"/>
    </sheetView>
  </sheetViews>
  <sheetFormatPr baseColWidth="10" defaultColWidth="11.42578125" defaultRowHeight="13.5" x14ac:dyDescent="0.2"/>
  <cols>
    <col min="1" max="1" width="57.140625" style="9" customWidth="1"/>
    <col min="2" max="2" width="14.7109375" style="9" customWidth="1"/>
    <col min="3" max="3" width="14.42578125" style="3" customWidth="1"/>
    <col min="4" max="16384" width="11.42578125" style="3"/>
  </cols>
  <sheetData>
    <row r="1" spans="1:3" s="12" customFormat="1" ht="30" customHeight="1" thickBot="1" x14ac:dyDescent="0.25">
      <c r="A1" s="215" t="s">
        <v>1</v>
      </c>
      <c r="B1" s="216"/>
      <c r="C1" s="240"/>
    </row>
    <row r="2" spans="1:3" ht="12.75" customHeight="1" x14ac:dyDescent="0.2">
      <c r="A2" s="241"/>
      <c r="B2" s="241"/>
      <c r="C2" s="241"/>
    </row>
    <row r="3" spans="1:3" ht="30" customHeight="1" x14ac:dyDescent="0.2">
      <c r="A3" s="242" t="s">
        <v>2</v>
      </c>
      <c r="B3" s="243"/>
      <c r="C3" s="244"/>
    </row>
    <row r="4" spans="1:3" ht="45" customHeight="1" thickBot="1" x14ac:dyDescent="0.25">
      <c r="A4" s="239" t="s">
        <v>3</v>
      </c>
      <c r="B4" s="239"/>
      <c r="C4" s="239"/>
    </row>
    <row r="5" spans="1:3" ht="66.75" customHeight="1" x14ac:dyDescent="0.2">
      <c r="A5" s="13" t="s">
        <v>4</v>
      </c>
      <c r="B5" s="245" t="s">
        <v>17</v>
      </c>
      <c r="C5" s="246"/>
    </row>
    <row r="6" spans="1:3" ht="22.5" customHeight="1" x14ac:dyDescent="0.2">
      <c r="A6" s="16" t="s">
        <v>22</v>
      </c>
      <c r="B6" s="247"/>
      <c r="C6" s="248"/>
    </row>
    <row r="7" spans="1:3" ht="22.5" customHeight="1" x14ac:dyDescent="0.2">
      <c r="A7" s="16" t="s">
        <v>23</v>
      </c>
      <c r="B7" s="247"/>
      <c r="C7" s="248"/>
    </row>
    <row r="8" spans="1:3" ht="22.5" customHeight="1" x14ac:dyDescent="0.2">
      <c r="A8" s="16" t="s">
        <v>24</v>
      </c>
      <c r="B8" s="247"/>
      <c r="C8" s="248"/>
    </row>
    <row r="9" spans="1:3" ht="22.5" customHeight="1" x14ac:dyDescent="0.2">
      <c r="A9" s="16" t="s">
        <v>25</v>
      </c>
      <c r="B9" s="247"/>
      <c r="C9" s="248"/>
    </row>
    <row r="10" spans="1:3" ht="22.5" customHeight="1" thickBot="1" x14ac:dyDescent="0.25">
      <c r="A10" s="17" t="s">
        <v>26</v>
      </c>
      <c r="B10" s="249"/>
      <c r="C10" s="250"/>
    </row>
    <row r="11" spans="1:3" ht="21.75" customHeight="1" x14ac:dyDescent="0.2">
      <c r="A11" s="4" t="s">
        <v>0</v>
      </c>
    </row>
    <row r="12" spans="1:3" ht="45" customHeight="1" x14ac:dyDescent="0.2">
      <c r="A12" s="5"/>
      <c r="B12" s="6"/>
    </row>
    <row r="13" spans="1:3" ht="30" customHeight="1" x14ac:dyDescent="0.2">
      <c r="A13" s="236" t="s">
        <v>5</v>
      </c>
      <c r="B13" s="237"/>
      <c r="C13" s="238"/>
    </row>
    <row r="14" spans="1:3" ht="45" customHeight="1" thickBot="1" x14ac:dyDescent="0.25">
      <c r="A14" s="239" t="s">
        <v>6</v>
      </c>
      <c r="B14" s="239"/>
      <c r="C14" s="239"/>
    </row>
    <row r="15" spans="1:3" ht="45" customHeight="1" x14ac:dyDescent="0.2">
      <c r="A15" s="18" t="s">
        <v>7</v>
      </c>
      <c r="B15" s="14" t="s">
        <v>15</v>
      </c>
      <c r="C15" s="19" t="s">
        <v>16</v>
      </c>
    </row>
    <row r="16" spans="1:3" ht="30" customHeight="1" x14ac:dyDescent="0.2">
      <c r="A16" s="20" t="s">
        <v>8</v>
      </c>
      <c r="B16" s="7">
        <v>1</v>
      </c>
      <c r="C16" s="21"/>
    </row>
    <row r="17" spans="1:3" ht="30" customHeight="1" x14ac:dyDescent="0.2">
      <c r="A17" s="22" t="s">
        <v>9</v>
      </c>
      <c r="B17" s="8"/>
      <c r="C17" s="23"/>
    </row>
    <row r="18" spans="1:3" ht="30" customHeight="1" x14ac:dyDescent="0.2">
      <c r="A18" s="22" t="s">
        <v>13</v>
      </c>
      <c r="B18" s="8"/>
      <c r="C18" s="23"/>
    </row>
    <row r="19" spans="1:3" ht="30" customHeight="1" thickBot="1" x14ac:dyDescent="0.25">
      <c r="A19" s="24" t="s">
        <v>14</v>
      </c>
      <c r="B19" s="25"/>
      <c r="C19" s="26"/>
    </row>
    <row r="20" spans="1:3" ht="21.75" customHeight="1" x14ac:dyDescent="0.2">
      <c r="A20" s="4" t="s">
        <v>0</v>
      </c>
    </row>
    <row r="21" spans="1:3" s="11" customFormat="1" ht="14.25" x14ac:dyDescent="0.3">
      <c r="A21" s="10"/>
      <c r="B21" s="10"/>
    </row>
  </sheetData>
  <mergeCells count="12">
    <mergeCell ref="A13:C13"/>
    <mergeCell ref="A14:C14"/>
    <mergeCell ref="A1:C1"/>
    <mergeCell ref="A2:C2"/>
    <mergeCell ref="A3:C3"/>
    <mergeCell ref="A4:C4"/>
    <mergeCell ref="B5:C5"/>
    <mergeCell ref="B6:C6"/>
    <mergeCell ref="B7:C7"/>
    <mergeCell ref="B8:C8"/>
    <mergeCell ref="B9:C9"/>
    <mergeCell ref="B10:C10"/>
  </mergeCells>
  <printOptions horizontalCentered="1"/>
  <pageMargins left="0.39370078740157483" right="0.39370078740157483" top="0.47244094488188981" bottom="0.47244094488188981" header="0.27559055118110237" footer="0.27559055118110237"/>
  <pageSetup paperSize="9" orientation="portrait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  <rowBreaks count="1" manualBreakCount="1">
    <brk id="12" max="2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18"/>
  <sheetViews>
    <sheetView showGridLines="0" view="pageBreakPreview" topLeftCell="A13" zoomScale="115" zoomScaleNormal="100" zoomScaleSheetLayoutView="115" workbookViewId="0">
      <selection activeCell="A11" sqref="A11"/>
    </sheetView>
  </sheetViews>
  <sheetFormatPr baseColWidth="10" defaultColWidth="11.42578125" defaultRowHeight="13.5" x14ac:dyDescent="0.2"/>
  <cols>
    <col min="1" max="1" width="71.42578125" style="9" customWidth="1"/>
    <col min="2" max="2" width="35.5703125" style="3" customWidth="1"/>
    <col min="3" max="16384" width="11.42578125" style="3"/>
  </cols>
  <sheetData>
    <row r="1" spans="1:2" s="12" customFormat="1" ht="30" customHeight="1" thickBot="1" x14ac:dyDescent="0.25">
      <c r="A1" s="215" t="s">
        <v>1</v>
      </c>
      <c r="B1" s="240"/>
    </row>
    <row r="2" spans="1:2" ht="18" customHeight="1" x14ac:dyDescent="0.2">
      <c r="A2" s="241"/>
      <c r="B2" s="241"/>
    </row>
    <row r="3" spans="1:2" ht="30" customHeight="1" x14ac:dyDescent="0.2">
      <c r="A3" s="236" t="s">
        <v>10</v>
      </c>
      <c r="B3" s="238"/>
    </row>
    <row r="4" spans="1:2" ht="104.25" customHeight="1" thickBot="1" x14ac:dyDescent="0.25">
      <c r="A4" s="239" t="s">
        <v>20</v>
      </c>
      <c r="B4" s="239"/>
    </row>
    <row r="5" spans="1:2" ht="45" customHeight="1" x14ac:dyDescent="0.2">
      <c r="A5" s="33" t="s">
        <v>18</v>
      </c>
      <c r="B5" s="15" t="s">
        <v>11</v>
      </c>
    </row>
    <row r="6" spans="1:2" s="11" customFormat="1" ht="30" customHeight="1" x14ac:dyDescent="0.25">
      <c r="A6" s="30" t="s">
        <v>27</v>
      </c>
      <c r="B6" s="27" t="s">
        <v>12</v>
      </c>
    </row>
    <row r="7" spans="1:2" s="11" customFormat="1" ht="30" customHeight="1" x14ac:dyDescent="0.25">
      <c r="A7" s="31" t="s">
        <v>28</v>
      </c>
      <c r="B7" s="28"/>
    </row>
    <row r="8" spans="1:2" s="11" customFormat="1" ht="30" customHeight="1" thickBot="1" x14ac:dyDescent="0.3">
      <c r="A8" s="32" t="s">
        <v>29</v>
      </c>
      <c r="B8" s="29"/>
    </row>
    <row r="9" spans="1:2" ht="21.75" customHeight="1" x14ac:dyDescent="0.2">
      <c r="A9" s="4"/>
      <c r="B9" s="9"/>
    </row>
    <row r="10" spans="1:2" ht="21.75" customHeight="1" x14ac:dyDescent="0.2">
      <c r="A10" s="4" t="s">
        <v>0</v>
      </c>
      <c r="B10" s="9"/>
    </row>
    <row r="11" spans="1:2" ht="59.25" customHeight="1" x14ac:dyDescent="0.2"/>
    <row r="12" spans="1:2" ht="30" customHeight="1" x14ac:dyDescent="0.2">
      <c r="A12" s="236" t="s">
        <v>21</v>
      </c>
      <c r="B12" s="238"/>
    </row>
    <row r="13" spans="1:2" ht="148.5" customHeight="1" thickBot="1" x14ac:dyDescent="0.25">
      <c r="A13" s="239" t="s">
        <v>31</v>
      </c>
      <c r="B13" s="239"/>
    </row>
    <row r="14" spans="1:2" ht="45" customHeight="1" x14ac:dyDescent="0.2">
      <c r="A14" s="33" t="s">
        <v>19</v>
      </c>
      <c r="B14" s="15" t="s">
        <v>11</v>
      </c>
    </row>
    <row r="15" spans="1:2" s="11" customFormat="1" ht="30" customHeight="1" x14ac:dyDescent="0.25">
      <c r="A15" s="30" t="s">
        <v>27</v>
      </c>
      <c r="B15" s="27" t="s">
        <v>12</v>
      </c>
    </row>
    <row r="16" spans="1:2" s="11" customFormat="1" ht="30" customHeight="1" x14ac:dyDescent="0.25">
      <c r="A16" s="31" t="s">
        <v>28</v>
      </c>
      <c r="B16" s="28"/>
    </row>
    <row r="17" spans="1:2" s="11" customFormat="1" ht="30" customHeight="1" thickBot="1" x14ac:dyDescent="0.3">
      <c r="A17" s="32" t="s">
        <v>29</v>
      </c>
      <c r="B17" s="29"/>
    </row>
    <row r="18" spans="1:2" ht="21.75" customHeight="1" x14ac:dyDescent="0.2">
      <c r="A18" s="4" t="s">
        <v>0</v>
      </c>
      <c r="B18" s="9"/>
    </row>
  </sheetData>
  <mergeCells count="6">
    <mergeCell ref="A13:B13"/>
    <mergeCell ref="A1:B1"/>
    <mergeCell ref="A2:B2"/>
    <mergeCell ref="A3:B3"/>
    <mergeCell ref="A4:B4"/>
    <mergeCell ref="A12:B12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91" orientation="portrait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B8F00C-C218-4984-A67B-C23F27EAC398}">
  <dimension ref="A1:D14"/>
  <sheetViews>
    <sheetView showGridLines="0" view="pageBreakPreview" topLeftCell="A6" zoomScaleNormal="100" zoomScaleSheetLayoutView="100" workbookViewId="0">
      <selection activeCell="K13" sqref="K13"/>
    </sheetView>
  </sheetViews>
  <sheetFormatPr baseColWidth="10" defaultColWidth="11.42578125" defaultRowHeight="13.5" x14ac:dyDescent="0.2"/>
  <cols>
    <col min="1" max="1" width="4.7109375" style="3" customWidth="1"/>
    <col min="2" max="4" width="29.7109375" style="3" customWidth="1"/>
    <col min="5" max="5" width="4.7109375" style="3" customWidth="1"/>
    <col min="6" max="16384" width="11.42578125" style="3"/>
  </cols>
  <sheetData>
    <row r="1" spans="1:4" s="36" customFormat="1" ht="49.5" customHeight="1" x14ac:dyDescent="0.2">
      <c r="A1" s="34"/>
      <c r="B1" s="35"/>
      <c r="C1" s="35"/>
      <c r="D1" s="35"/>
    </row>
    <row r="2" spans="1:4" ht="60" customHeight="1" x14ac:dyDescent="0.2">
      <c r="A2" s="37"/>
      <c r="B2" s="38"/>
      <c r="C2" s="37"/>
      <c r="D2" s="37"/>
    </row>
    <row r="3" spans="1:4" ht="96.75" customHeight="1" x14ac:dyDescent="0.2">
      <c r="A3" s="39"/>
      <c r="B3" s="39"/>
      <c r="C3" s="39"/>
      <c r="D3" s="39"/>
    </row>
    <row r="4" spans="1:4" ht="45.75" customHeight="1" x14ac:dyDescent="0.2">
      <c r="A4" s="39"/>
      <c r="B4" s="2" t="s">
        <v>30</v>
      </c>
      <c r="C4" s="1"/>
      <c r="D4" s="1"/>
    </row>
    <row r="5" spans="1:4" ht="24" customHeight="1" x14ac:dyDescent="0.2">
      <c r="A5" s="40"/>
      <c r="B5" s="40"/>
      <c r="C5" s="40"/>
      <c r="D5" s="40"/>
    </row>
    <row r="6" spans="1:4" ht="28.5" customHeight="1" x14ac:dyDescent="0.2">
      <c r="A6" s="40"/>
      <c r="B6" s="41"/>
      <c r="C6" s="41"/>
      <c r="D6" s="41"/>
    </row>
    <row r="7" spans="1:4" ht="99" customHeight="1" x14ac:dyDescent="0.2">
      <c r="A7" s="42"/>
      <c r="B7" s="2" t="s">
        <v>32</v>
      </c>
      <c r="C7" s="1"/>
      <c r="D7" s="1"/>
    </row>
    <row r="8" spans="1:4" ht="22.5" customHeight="1" x14ac:dyDescent="0.2">
      <c r="A8" s="40"/>
      <c r="B8" s="40"/>
      <c r="C8" s="40"/>
      <c r="D8" s="40"/>
    </row>
    <row r="9" spans="1:4" ht="28.5" customHeight="1" thickBot="1" x14ac:dyDescent="0.25">
      <c r="A9" s="40"/>
      <c r="B9" s="41"/>
      <c r="C9" s="41"/>
      <c r="D9" s="41"/>
    </row>
    <row r="10" spans="1:4" ht="93" customHeight="1" thickBot="1" x14ac:dyDescent="0.25">
      <c r="A10" s="43"/>
      <c r="B10" s="186" t="s">
        <v>62</v>
      </c>
      <c r="C10" s="187"/>
      <c r="D10" s="188"/>
    </row>
    <row r="11" spans="1:4" ht="38.25" customHeight="1" x14ac:dyDescent="0.2">
      <c r="A11" s="40"/>
      <c r="B11" s="40"/>
      <c r="C11" s="40"/>
      <c r="D11" s="40"/>
    </row>
    <row r="12" spans="1:4" ht="28.5" customHeight="1" thickBot="1" x14ac:dyDescent="0.25">
      <c r="A12" s="40"/>
      <c r="B12" s="41"/>
      <c r="C12" s="41"/>
      <c r="D12" s="41"/>
    </row>
    <row r="13" spans="1:4" ht="93" customHeight="1" thickBot="1" x14ac:dyDescent="0.25">
      <c r="A13" s="43"/>
      <c r="B13" s="189" t="s">
        <v>864</v>
      </c>
      <c r="C13" s="190"/>
      <c r="D13" s="191"/>
    </row>
    <row r="14" spans="1:4" ht="28.5" customHeight="1" x14ac:dyDescent="0.2">
      <c r="A14" s="43"/>
      <c r="C14" s="44"/>
      <c r="D14" s="44"/>
    </row>
  </sheetData>
  <sheetProtection selectLockedCells="1"/>
  <mergeCells count="4">
    <mergeCell ref="B4:D4"/>
    <mergeCell ref="B7:D7"/>
    <mergeCell ref="B10:D10"/>
    <mergeCell ref="B13:D13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90" orientation="portrait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9D9BE5-D42D-4D60-A905-A5A5D11B63F2}">
  <dimension ref="A1:H89"/>
  <sheetViews>
    <sheetView showGridLines="0" tabSelected="1" view="pageBreakPreview" zoomScaleNormal="100" zoomScaleSheetLayoutView="100" workbookViewId="0">
      <selection activeCell="E85" sqref="E85"/>
    </sheetView>
  </sheetViews>
  <sheetFormatPr baseColWidth="10" defaultColWidth="11.42578125" defaultRowHeight="13.5" x14ac:dyDescent="0.2"/>
  <cols>
    <col min="1" max="1" width="15.140625" style="56" customWidth="1"/>
    <col min="2" max="2" width="55.7109375" style="3" customWidth="1"/>
    <col min="3" max="3" width="12.85546875" style="3" customWidth="1"/>
    <col min="4" max="4" width="16" style="3" customWidth="1"/>
    <col min="5" max="5" width="16.5703125" style="54" customWidth="1"/>
    <col min="6" max="6" width="53.140625" style="65" customWidth="1"/>
    <col min="7" max="16384" width="11.42578125" style="3"/>
  </cols>
  <sheetData>
    <row r="1" spans="1:6" s="12" customFormat="1" ht="38.25" customHeight="1" thickBot="1" x14ac:dyDescent="0.25">
      <c r="A1" s="252" t="s">
        <v>863</v>
      </c>
      <c r="B1" s="216"/>
      <c r="C1" s="216"/>
      <c r="D1" s="217"/>
      <c r="E1" s="217"/>
      <c r="F1" s="218"/>
    </row>
    <row r="2" spans="1:6" ht="42.75" customHeight="1" x14ac:dyDescent="0.2">
      <c r="A2" s="253" t="s">
        <v>316</v>
      </c>
      <c r="B2" s="254"/>
      <c r="C2" s="254"/>
      <c r="D2" s="255"/>
      <c r="E2" s="255"/>
      <c r="F2" s="255"/>
    </row>
    <row r="3" spans="1:6" ht="18" customHeight="1" x14ac:dyDescent="0.2">
      <c r="A3" s="256" t="s">
        <v>317</v>
      </c>
      <c r="B3" s="256"/>
      <c r="C3" s="256"/>
      <c r="D3" s="257"/>
      <c r="E3" s="257"/>
      <c r="F3" s="257"/>
    </row>
    <row r="4" spans="1:6" ht="30" customHeight="1" x14ac:dyDescent="0.2">
      <c r="A4" s="196" t="s">
        <v>308</v>
      </c>
      <c r="B4" s="197"/>
      <c r="C4" s="197"/>
      <c r="D4" s="198"/>
      <c r="E4" s="198"/>
      <c r="F4" s="198"/>
    </row>
    <row r="5" spans="1:6" ht="11.25" customHeight="1" x14ac:dyDescent="0.2">
      <c r="A5" s="229"/>
      <c r="B5" s="224"/>
      <c r="C5" s="224"/>
      <c r="D5" s="225"/>
      <c r="E5" s="220"/>
      <c r="F5" s="220"/>
    </row>
    <row r="6" spans="1:6" x14ac:dyDescent="0.2">
      <c r="A6" s="258" t="s">
        <v>185</v>
      </c>
      <c r="B6" s="259"/>
      <c r="C6" s="262" t="s">
        <v>79</v>
      </c>
      <c r="D6" s="262" t="s">
        <v>309</v>
      </c>
      <c r="E6" s="263"/>
      <c r="F6" s="264"/>
    </row>
    <row r="7" spans="1:6" ht="33" customHeight="1" x14ac:dyDescent="0.2">
      <c r="A7" s="260"/>
      <c r="B7" s="261"/>
      <c r="C7" s="262"/>
      <c r="D7" s="262"/>
      <c r="E7" s="263"/>
      <c r="F7" s="264"/>
    </row>
    <row r="8" spans="1:6" ht="37.5" customHeight="1" x14ac:dyDescent="0.2">
      <c r="A8" s="107" t="s">
        <v>310</v>
      </c>
      <c r="B8" s="55" t="s">
        <v>311</v>
      </c>
      <c r="C8" s="85" t="s">
        <v>310</v>
      </c>
      <c r="D8" s="115">
        <f>'BPU- Mission M1'!D8</f>
        <v>0</v>
      </c>
      <c r="E8" s="108"/>
      <c r="F8" s="109"/>
    </row>
    <row r="9" spans="1:6" ht="24.95" customHeight="1" x14ac:dyDescent="0.2">
      <c r="A9" s="67"/>
      <c r="B9" s="80"/>
      <c r="C9" s="81"/>
      <c r="D9" s="87"/>
      <c r="E9" s="101"/>
      <c r="F9" s="57"/>
    </row>
    <row r="10" spans="1:6" ht="30" customHeight="1" x14ac:dyDescent="0.2">
      <c r="A10" s="226" t="s">
        <v>176</v>
      </c>
      <c r="B10" s="227"/>
      <c r="C10" s="227"/>
      <c r="D10" s="228"/>
      <c r="E10" s="228"/>
      <c r="F10" s="228"/>
    </row>
    <row r="11" spans="1:6" ht="42.75" customHeight="1" x14ac:dyDescent="0.2">
      <c r="A11" s="229" t="s">
        <v>173</v>
      </c>
      <c r="B11" s="224"/>
      <c r="C11" s="224"/>
      <c r="D11" s="225"/>
      <c r="E11" s="225"/>
      <c r="F11" s="225"/>
    </row>
    <row r="12" spans="1:6" x14ac:dyDescent="0.2">
      <c r="A12" s="230" t="s">
        <v>185</v>
      </c>
      <c r="B12" s="231"/>
      <c r="C12" s="234" t="s">
        <v>79</v>
      </c>
      <c r="D12" s="234" t="s">
        <v>186</v>
      </c>
      <c r="E12" s="234" t="s">
        <v>313</v>
      </c>
      <c r="F12" s="265" t="s">
        <v>314</v>
      </c>
    </row>
    <row r="13" spans="1:6" ht="33" customHeight="1" x14ac:dyDescent="0.2">
      <c r="A13" s="232"/>
      <c r="B13" s="233"/>
      <c r="C13" s="234"/>
      <c r="D13" s="234"/>
      <c r="E13" s="234"/>
      <c r="F13" s="266"/>
    </row>
    <row r="14" spans="1:6" ht="37.5" customHeight="1" x14ac:dyDescent="0.2">
      <c r="A14" s="84" t="s">
        <v>175</v>
      </c>
      <c r="B14" s="55" t="s">
        <v>174</v>
      </c>
      <c r="C14" s="85" t="s">
        <v>171</v>
      </c>
      <c r="D14" s="110">
        <f>'BPU- Missions M2 et M3'!D8</f>
        <v>0</v>
      </c>
      <c r="E14" s="116">
        <f>F79</f>
        <v>0</v>
      </c>
      <c r="F14" s="116">
        <f>D14*E14</f>
        <v>0</v>
      </c>
    </row>
    <row r="15" spans="1:6" ht="24.95" customHeight="1" x14ac:dyDescent="0.2">
      <c r="A15" s="67"/>
      <c r="B15" s="80"/>
      <c r="C15" s="81"/>
      <c r="D15" s="87"/>
      <c r="E15" s="101"/>
      <c r="F15" s="57"/>
    </row>
    <row r="16" spans="1:6" ht="30" customHeight="1" x14ac:dyDescent="0.2">
      <c r="A16" s="221" t="s">
        <v>170</v>
      </c>
      <c r="B16" s="222"/>
      <c r="C16" s="222"/>
      <c r="D16" s="223"/>
      <c r="E16" s="223"/>
      <c r="F16" s="223"/>
    </row>
    <row r="17" spans="1:6" ht="17.25" customHeight="1" x14ac:dyDescent="0.2">
      <c r="A17" s="224"/>
      <c r="B17" s="224"/>
      <c r="C17" s="224"/>
      <c r="D17" s="225"/>
      <c r="E17" s="225"/>
      <c r="F17" s="225"/>
    </row>
    <row r="18" spans="1:6" x14ac:dyDescent="0.2">
      <c r="A18" s="202" t="s">
        <v>33</v>
      </c>
      <c r="B18" s="203"/>
      <c r="C18" s="206" t="s">
        <v>79</v>
      </c>
      <c r="D18" s="206" t="s">
        <v>169</v>
      </c>
      <c r="E18" s="206" t="s">
        <v>188</v>
      </c>
      <c r="F18" s="206" t="s">
        <v>350</v>
      </c>
    </row>
    <row r="19" spans="1:6" ht="33" customHeight="1" x14ac:dyDescent="0.2">
      <c r="A19" s="204"/>
      <c r="B19" s="205"/>
      <c r="C19" s="206"/>
      <c r="D19" s="206"/>
      <c r="E19" s="206"/>
      <c r="F19" s="206"/>
    </row>
    <row r="20" spans="1:6" ht="24.95" customHeight="1" x14ac:dyDescent="0.2">
      <c r="A20" s="208" t="s">
        <v>36</v>
      </c>
      <c r="B20" s="45" t="s">
        <v>346</v>
      </c>
      <c r="C20" s="158" t="s">
        <v>75</v>
      </c>
      <c r="D20" s="89">
        <f>'BPU- Missions M2 et M3'!D14</f>
        <v>0</v>
      </c>
      <c r="E20" s="61">
        <f>SUMIFS('Inventaire LOT 2'!G:G,'Inventaire LOT 2'!H:H,DPGF!C20)</f>
        <v>4</v>
      </c>
      <c r="F20" s="116">
        <f>D20*E20</f>
        <v>0</v>
      </c>
    </row>
    <row r="21" spans="1:6" ht="24.95" customHeight="1" x14ac:dyDescent="0.2">
      <c r="A21" s="208"/>
      <c r="B21" s="45" t="s">
        <v>345</v>
      </c>
      <c r="C21" s="158" t="s">
        <v>76</v>
      </c>
      <c r="D21" s="89">
        <f>'BPU- Missions M2 et M3'!D15</f>
        <v>0</v>
      </c>
      <c r="E21" s="61">
        <f>SUMIFS('Inventaire LOT 2'!G:G,'Inventaire LOT 2'!H:H,DPGF!C21)</f>
        <v>5</v>
      </c>
      <c r="F21" s="156">
        <f t="shared" ref="F21:F77" si="0">D21*E21</f>
        <v>0</v>
      </c>
    </row>
    <row r="22" spans="1:6" ht="24.95" customHeight="1" x14ac:dyDescent="0.2">
      <c r="A22" s="208"/>
      <c r="B22" s="45" t="s">
        <v>343</v>
      </c>
      <c r="C22" s="158" t="s">
        <v>77</v>
      </c>
      <c r="D22" s="89">
        <f>'BPU- Missions M2 et M3'!D16</f>
        <v>0</v>
      </c>
      <c r="E22" s="61">
        <f>SUMIFS('Inventaire LOT 2'!G:G,'Inventaire LOT 2'!H:H,DPGF!C22)</f>
        <v>0</v>
      </c>
      <c r="F22" s="156">
        <f t="shared" si="0"/>
        <v>0</v>
      </c>
    </row>
    <row r="23" spans="1:6" ht="24.95" customHeight="1" x14ac:dyDescent="0.2">
      <c r="A23" s="208"/>
      <c r="B23" s="45" t="s">
        <v>66</v>
      </c>
      <c r="C23" s="158" t="s">
        <v>78</v>
      </c>
      <c r="D23" s="89">
        <f>'BPU- Missions M2 et M3'!D17</f>
        <v>0</v>
      </c>
      <c r="E23" s="61">
        <f>SUMIFS('Inventaire LOT 2'!G:G,'Inventaire LOT 2'!H:H,DPGF!C23)</f>
        <v>0</v>
      </c>
      <c r="F23" s="156">
        <f t="shared" si="0"/>
        <v>0</v>
      </c>
    </row>
    <row r="24" spans="1:6" ht="24.95" customHeight="1" x14ac:dyDescent="0.2">
      <c r="A24" s="208"/>
      <c r="B24" s="45" t="s">
        <v>163</v>
      </c>
      <c r="C24" s="158" t="s">
        <v>164</v>
      </c>
      <c r="D24" s="66"/>
      <c r="E24" s="61">
        <f>SUMIFS('Inventaire LOT 2'!G:G,'Inventaire LOT 2'!H:H,DPGF!C24)</f>
        <v>0</v>
      </c>
      <c r="F24" s="156"/>
    </row>
    <row r="25" spans="1:6" ht="24.95" customHeight="1" x14ac:dyDescent="0.2">
      <c r="A25" s="208"/>
      <c r="B25" s="45" t="s">
        <v>131</v>
      </c>
      <c r="C25" s="158" t="s">
        <v>80</v>
      </c>
      <c r="D25" s="89">
        <f>'BPU- Missions M2 et M3'!D19</f>
        <v>0</v>
      </c>
      <c r="E25" s="61">
        <f>SUMIFS('Inventaire LOT 2'!G:G,'Inventaire LOT 2'!H:H,DPGF!C25)</f>
        <v>0</v>
      </c>
      <c r="F25" s="116">
        <f t="shared" si="0"/>
        <v>0</v>
      </c>
    </row>
    <row r="26" spans="1:6" ht="27" x14ac:dyDescent="0.2">
      <c r="A26" s="208"/>
      <c r="B26" s="55" t="s">
        <v>74</v>
      </c>
      <c r="C26" s="158" t="s">
        <v>81</v>
      </c>
      <c r="D26" s="89">
        <f>'BPU- Missions M2 et M3'!D20</f>
        <v>0</v>
      </c>
      <c r="E26" s="61">
        <f>SUMIFS('Inventaire LOT 2'!G:G,'Inventaire LOT 2'!H:H,DPGF!C26)</f>
        <v>70</v>
      </c>
      <c r="F26" s="116">
        <f t="shared" si="0"/>
        <v>0</v>
      </c>
    </row>
    <row r="27" spans="1:6" ht="24.95" customHeight="1" x14ac:dyDescent="0.2">
      <c r="A27" s="208"/>
      <c r="B27" s="45" t="s">
        <v>161</v>
      </c>
      <c r="C27" s="158" t="s">
        <v>105</v>
      </c>
      <c r="D27" s="66"/>
      <c r="E27" s="61"/>
      <c r="F27" s="116"/>
    </row>
    <row r="28" spans="1:6" ht="24.95" customHeight="1" x14ac:dyDescent="0.2">
      <c r="A28" s="208"/>
      <c r="B28" s="45" t="s">
        <v>162</v>
      </c>
      <c r="C28" s="158" t="s">
        <v>105</v>
      </c>
      <c r="D28" s="66"/>
      <c r="E28" s="61"/>
      <c r="F28" s="116"/>
    </row>
    <row r="29" spans="1:6" ht="24.95" customHeight="1" x14ac:dyDescent="0.2">
      <c r="A29" s="208"/>
      <c r="B29" s="58" t="s">
        <v>72</v>
      </c>
      <c r="C29" s="158" t="s">
        <v>82</v>
      </c>
      <c r="D29" s="89">
        <f>'BPU- Missions M2 et M3'!D23</f>
        <v>0</v>
      </c>
      <c r="E29" s="61">
        <f>SUMIFS('Inventaire LOT 2'!G:G,'Inventaire LOT 2'!H:H,DPGF!C29)</f>
        <v>0</v>
      </c>
      <c r="F29" s="116">
        <f t="shared" si="0"/>
        <v>0</v>
      </c>
    </row>
    <row r="30" spans="1:6" ht="35.1" customHeight="1" x14ac:dyDescent="0.2">
      <c r="A30" s="199" t="s">
        <v>38</v>
      </c>
      <c r="B30" s="58" t="s">
        <v>63</v>
      </c>
      <c r="C30" s="158" t="s">
        <v>83</v>
      </c>
      <c r="D30" s="89">
        <f>'BPU- Missions M2 et M3'!D24</f>
        <v>0</v>
      </c>
      <c r="E30" s="61">
        <f>SUMIFS('Inventaire LOT 2'!G:G,'Inventaire LOT 2'!H:H,DPGF!C30)</f>
        <v>2</v>
      </c>
      <c r="F30" s="156">
        <f t="shared" si="0"/>
        <v>0</v>
      </c>
    </row>
    <row r="31" spans="1:6" ht="35.1" customHeight="1" x14ac:dyDescent="0.2">
      <c r="A31" s="210"/>
      <c r="B31" s="58" t="s">
        <v>67</v>
      </c>
      <c r="C31" s="158" t="s">
        <v>84</v>
      </c>
      <c r="D31" s="89">
        <f>'BPU- Missions M2 et M3'!D25</f>
        <v>0</v>
      </c>
      <c r="E31" s="61">
        <f>SUMIFS('Inventaire LOT 2'!G:G,'Inventaire LOT 2'!H:H,DPGF!C31)</f>
        <v>0</v>
      </c>
      <c r="F31" s="156">
        <f t="shared" si="0"/>
        <v>0</v>
      </c>
    </row>
    <row r="32" spans="1:6" ht="35.1" customHeight="1" x14ac:dyDescent="0.2">
      <c r="A32" s="210"/>
      <c r="B32" s="58" t="s">
        <v>68</v>
      </c>
      <c r="C32" s="158" t="s">
        <v>85</v>
      </c>
      <c r="D32" s="89">
        <f>'BPU- Missions M2 et M3'!D26</f>
        <v>0</v>
      </c>
      <c r="E32" s="61">
        <f>SUMIFS('Inventaire LOT 2'!G:G,'Inventaire LOT 2'!H:H,DPGF!C32)</f>
        <v>0</v>
      </c>
      <c r="F32" s="156">
        <f t="shared" si="0"/>
        <v>0</v>
      </c>
    </row>
    <row r="33" spans="1:6" ht="24.95" customHeight="1" x14ac:dyDescent="0.2">
      <c r="A33" s="210"/>
      <c r="B33" s="48" t="s">
        <v>69</v>
      </c>
      <c r="C33" s="158" t="s">
        <v>86</v>
      </c>
      <c r="D33" s="89">
        <f>'BPU- Missions M2 et M3'!D27</f>
        <v>0</v>
      </c>
      <c r="E33" s="61">
        <f>SUMIFS('Inventaire LOT 2'!G:G,'Inventaire LOT 2'!H:H,DPGF!C33)</f>
        <v>0</v>
      </c>
      <c r="F33" s="116">
        <f t="shared" si="0"/>
        <v>0</v>
      </c>
    </row>
    <row r="34" spans="1:6" ht="27" x14ac:dyDescent="0.2">
      <c r="A34" s="210"/>
      <c r="B34" s="47" t="s">
        <v>87</v>
      </c>
      <c r="C34" s="158" t="s">
        <v>94</v>
      </c>
      <c r="D34" s="89">
        <f>'BPU- Missions M2 et M3'!D28</f>
        <v>0</v>
      </c>
      <c r="E34" s="61">
        <f>SUMIFS('Inventaire LOT 2'!G:G,'Inventaire LOT 2'!H:H,DPGF!C34)</f>
        <v>0</v>
      </c>
      <c r="F34" s="116">
        <f t="shared" si="0"/>
        <v>0</v>
      </c>
    </row>
    <row r="35" spans="1:6" ht="24.95" customHeight="1" x14ac:dyDescent="0.2">
      <c r="A35" s="210"/>
      <c r="B35" s="48" t="s">
        <v>88</v>
      </c>
      <c r="C35" s="158" t="s">
        <v>95</v>
      </c>
      <c r="D35" s="89">
        <f>'BPU- Missions M2 et M3'!D29</f>
        <v>0</v>
      </c>
      <c r="E35" s="61">
        <f>SUMIFS('Inventaire LOT 2'!G:G,'Inventaire LOT 2'!H:H,DPGF!C35)</f>
        <v>0</v>
      </c>
      <c r="F35" s="116">
        <f t="shared" si="0"/>
        <v>0</v>
      </c>
    </row>
    <row r="36" spans="1:6" ht="24.95" customHeight="1" x14ac:dyDescent="0.2">
      <c r="A36" s="210"/>
      <c r="B36" s="48" t="s">
        <v>165</v>
      </c>
      <c r="C36" s="158" t="s">
        <v>105</v>
      </c>
      <c r="D36" s="66"/>
      <c r="E36" s="61"/>
      <c r="F36" s="116"/>
    </row>
    <row r="37" spans="1:6" ht="24.95" customHeight="1" x14ac:dyDescent="0.2">
      <c r="A37" s="210"/>
      <c r="B37" s="48" t="s">
        <v>166</v>
      </c>
      <c r="C37" s="158" t="s">
        <v>105</v>
      </c>
      <c r="D37" s="66"/>
      <c r="E37" s="61"/>
      <c r="F37" s="116"/>
    </row>
    <row r="38" spans="1:6" ht="24.95" customHeight="1" x14ac:dyDescent="0.2">
      <c r="A38" s="210"/>
      <c r="B38" s="48" t="s">
        <v>89</v>
      </c>
      <c r="C38" s="158" t="s">
        <v>96</v>
      </c>
      <c r="D38" s="89">
        <f>'BPU- Missions M2 et M3'!D32</f>
        <v>0</v>
      </c>
      <c r="E38" s="61">
        <f>SUMIFS('Inventaire LOT 2'!G:G,'Inventaire LOT 2'!H:H,DPGF!C38)</f>
        <v>15</v>
      </c>
      <c r="F38" s="116">
        <f t="shared" si="0"/>
        <v>0</v>
      </c>
    </row>
    <row r="39" spans="1:6" ht="24.95" customHeight="1" x14ac:dyDescent="0.2">
      <c r="A39" s="210"/>
      <c r="B39" s="48" t="s">
        <v>90</v>
      </c>
      <c r="C39" s="158" t="s">
        <v>97</v>
      </c>
      <c r="D39" s="89">
        <f>'BPU- Missions M2 et M3'!D33</f>
        <v>0</v>
      </c>
      <c r="E39" s="61">
        <f>SUMIFS('Inventaire LOT 2'!G:G,'Inventaire LOT 2'!H:H,DPGF!C39)</f>
        <v>0</v>
      </c>
      <c r="F39" s="116">
        <f t="shared" si="0"/>
        <v>0</v>
      </c>
    </row>
    <row r="40" spans="1:6" ht="24.95" customHeight="1" x14ac:dyDescent="0.2">
      <c r="A40" s="210"/>
      <c r="B40" s="48" t="s">
        <v>91</v>
      </c>
      <c r="C40" s="158" t="s">
        <v>98</v>
      </c>
      <c r="D40" s="89">
        <f>'BPU- Missions M2 et M3'!D34</f>
        <v>0</v>
      </c>
      <c r="E40" s="61">
        <f>SUMIFS('Inventaire LOT 2'!G:G,'Inventaire LOT 2'!H:H,DPGF!C40)</f>
        <v>0</v>
      </c>
      <c r="F40" s="116">
        <f t="shared" si="0"/>
        <v>0</v>
      </c>
    </row>
    <row r="41" spans="1:6" ht="24.95" customHeight="1" x14ac:dyDescent="0.2">
      <c r="A41" s="210"/>
      <c r="B41" s="48" t="s">
        <v>92</v>
      </c>
      <c r="C41" s="158" t="s">
        <v>99</v>
      </c>
      <c r="D41" s="89">
        <f>'BPU- Missions M2 et M3'!D35</f>
        <v>0</v>
      </c>
      <c r="E41" s="61">
        <f>SUMIFS('Inventaire LOT 2'!G:G,'Inventaire LOT 2'!H:H,DPGF!C41)</f>
        <v>0</v>
      </c>
      <c r="F41" s="116">
        <f t="shared" si="0"/>
        <v>0</v>
      </c>
    </row>
    <row r="42" spans="1:6" ht="24.95" customHeight="1" x14ac:dyDescent="0.2">
      <c r="A42" s="251"/>
      <c r="B42" s="48" t="s">
        <v>39</v>
      </c>
      <c r="C42" s="158" t="s">
        <v>100</v>
      </c>
      <c r="D42" s="89">
        <f>'BPU- Missions M2 et M3'!D36</f>
        <v>0</v>
      </c>
      <c r="E42" s="61">
        <f>SUMIFS('Inventaire LOT 2'!G:G,'Inventaire LOT 2'!H:H,DPGF!C42)</f>
        <v>0</v>
      </c>
      <c r="F42" s="116">
        <f t="shared" si="0"/>
        <v>0</v>
      </c>
    </row>
    <row r="43" spans="1:6" ht="24.95" customHeight="1" x14ac:dyDescent="0.2">
      <c r="A43" s="199" t="s">
        <v>40</v>
      </c>
      <c r="B43" s="48" t="s">
        <v>41</v>
      </c>
      <c r="C43" s="158" t="s">
        <v>103</v>
      </c>
      <c r="D43" s="89">
        <f>'BPU- Missions M2 et M3'!D37</f>
        <v>0</v>
      </c>
      <c r="E43" s="61">
        <f>SUMIFS('Inventaire LOT 2'!G:G,'Inventaire LOT 2'!H:H,DPGF!C43)</f>
        <v>0</v>
      </c>
      <c r="F43" s="116">
        <f t="shared" si="0"/>
        <v>0</v>
      </c>
    </row>
    <row r="44" spans="1:6" ht="24.95" customHeight="1" x14ac:dyDescent="0.2">
      <c r="A44" s="210"/>
      <c r="B44" s="48" t="s">
        <v>42</v>
      </c>
      <c r="C44" s="158" t="s">
        <v>104</v>
      </c>
      <c r="D44" s="89">
        <f>'BPU- Missions M2 et M3'!D38</f>
        <v>0</v>
      </c>
      <c r="E44" s="61">
        <f>SUMIFS('Inventaire LOT 2'!G:G,'Inventaire LOT 2'!H:H,DPGF!C44)</f>
        <v>10</v>
      </c>
      <c r="F44" s="116">
        <f t="shared" si="0"/>
        <v>0</v>
      </c>
    </row>
    <row r="45" spans="1:6" ht="24.95" customHeight="1" x14ac:dyDescent="0.2">
      <c r="A45" s="210"/>
      <c r="B45" s="48" t="s">
        <v>101</v>
      </c>
      <c r="C45" s="158" t="s">
        <v>105</v>
      </c>
      <c r="D45" s="66"/>
      <c r="E45" s="61"/>
      <c r="F45" s="116"/>
    </row>
    <row r="46" spans="1:6" ht="24.95" customHeight="1" x14ac:dyDescent="0.2">
      <c r="A46" s="210"/>
      <c r="B46" s="48" t="s">
        <v>102</v>
      </c>
      <c r="C46" s="158" t="s">
        <v>105</v>
      </c>
      <c r="D46" s="66"/>
      <c r="E46" s="61"/>
      <c r="F46" s="116"/>
    </row>
    <row r="47" spans="1:6" ht="24.95" customHeight="1" x14ac:dyDescent="0.2">
      <c r="A47" s="210"/>
      <c r="B47" s="48" t="s">
        <v>43</v>
      </c>
      <c r="C47" s="158" t="s">
        <v>127</v>
      </c>
      <c r="D47" s="89">
        <f>'BPU- Missions M2 et M3'!D41</f>
        <v>0</v>
      </c>
      <c r="E47" s="61">
        <f>SUMIFS('Inventaire LOT 2'!G:G,'Inventaire LOT 2'!H:H,DPGF!C47)</f>
        <v>2</v>
      </c>
      <c r="F47" s="116">
        <f t="shared" si="0"/>
        <v>0</v>
      </c>
    </row>
    <row r="48" spans="1:6" ht="24.95" customHeight="1" x14ac:dyDescent="0.2">
      <c r="A48" s="251"/>
      <c r="B48" s="48" t="s">
        <v>44</v>
      </c>
      <c r="C48" s="158" t="s">
        <v>106</v>
      </c>
      <c r="D48" s="89">
        <f>'BPU- Missions M2 et M3'!D42</f>
        <v>0</v>
      </c>
      <c r="E48" s="61">
        <f>SUMIFS('Inventaire LOT 2'!G:G,'Inventaire LOT 2'!H:H,DPGF!C48)</f>
        <v>0</v>
      </c>
      <c r="F48" s="116">
        <f t="shared" si="0"/>
        <v>0</v>
      </c>
    </row>
    <row r="49" spans="1:6" ht="24.95" customHeight="1" x14ac:dyDescent="0.2">
      <c r="A49" s="199" t="s">
        <v>45</v>
      </c>
      <c r="B49" s="45" t="s">
        <v>107</v>
      </c>
      <c r="C49" s="158" t="s">
        <v>116</v>
      </c>
      <c r="D49" s="89">
        <f>'BPU- Missions M2 et M3'!D43</f>
        <v>0</v>
      </c>
      <c r="E49" s="61">
        <f>SUMIFS('Inventaire LOT 2'!G:G,'Inventaire LOT 2'!H:H,DPGF!C49)</f>
        <v>0</v>
      </c>
      <c r="F49" s="116">
        <f t="shared" si="0"/>
        <v>0</v>
      </c>
    </row>
    <row r="50" spans="1:6" ht="24.95" customHeight="1" x14ac:dyDescent="0.2">
      <c r="A50" s="210"/>
      <c r="B50" s="45" t="s">
        <v>71</v>
      </c>
      <c r="C50" s="158" t="s">
        <v>117</v>
      </c>
      <c r="D50" s="89">
        <f>'BPU- Missions M2 et M3'!D44</f>
        <v>0</v>
      </c>
      <c r="E50" s="61">
        <f>SUMIFS('Inventaire LOT 2'!G:G,'Inventaire LOT 2'!H:H,DPGF!C50)</f>
        <v>4</v>
      </c>
      <c r="F50" s="116">
        <f t="shared" si="0"/>
        <v>0</v>
      </c>
    </row>
    <row r="51" spans="1:6" ht="24.95" customHeight="1" x14ac:dyDescent="0.2">
      <c r="A51" s="210"/>
      <c r="B51" s="45" t="s">
        <v>108</v>
      </c>
      <c r="C51" s="158" t="s">
        <v>118</v>
      </c>
      <c r="D51" s="89">
        <f>'BPU- Missions M2 et M3'!D45</f>
        <v>0</v>
      </c>
      <c r="E51" s="61">
        <f>SUMIFS('Inventaire LOT 2'!G:G,'Inventaire LOT 2'!H:H,DPGF!C51)</f>
        <v>1</v>
      </c>
      <c r="F51" s="116">
        <f t="shared" si="0"/>
        <v>0</v>
      </c>
    </row>
    <row r="52" spans="1:6" ht="24.95" customHeight="1" x14ac:dyDescent="0.2">
      <c r="A52" s="210"/>
      <c r="B52" s="45" t="s">
        <v>109</v>
      </c>
      <c r="C52" s="158" t="s">
        <v>125</v>
      </c>
      <c r="D52" s="89">
        <f>'BPU- Missions M2 et M3'!D46</f>
        <v>0</v>
      </c>
      <c r="E52" s="61">
        <f>SUMIFS('Inventaire LOT 2'!G:G,'Inventaire LOT 2'!H:H,DPGF!C52)</f>
        <v>4</v>
      </c>
      <c r="F52" s="116">
        <f t="shared" si="0"/>
        <v>0</v>
      </c>
    </row>
    <row r="53" spans="1:6" ht="24.95" customHeight="1" x14ac:dyDescent="0.2">
      <c r="A53" s="210"/>
      <c r="B53" s="45" t="s">
        <v>110</v>
      </c>
      <c r="C53" s="158" t="s">
        <v>119</v>
      </c>
      <c r="D53" s="89">
        <f>'BPU- Missions M2 et M3'!D47</f>
        <v>0</v>
      </c>
      <c r="E53" s="61">
        <f>SUMIFS('Inventaire LOT 2'!G:G,'Inventaire LOT 2'!H:H,DPGF!C53)</f>
        <v>0</v>
      </c>
      <c r="F53" s="116">
        <f t="shared" si="0"/>
        <v>0</v>
      </c>
    </row>
    <row r="54" spans="1:6" ht="24.95" customHeight="1" x14ac:dyDescent="0.2">
      <c r="A54" s="210"/>
      <c r="B54" s="45" t="s">
        <v>46</v>
      </c>
      <c r="C54" s="158" t="s">
        <v>120</v>
      </c>
      <c r="D54" s="89">
        <f>'BPU- Missions M2 et M3'!D48</f>
        <v>0</v>
      </c>
      <c r="E54" s="61">
        <f>SUMIFS('Inventaire LOT 2'!G:G,'Inventaire LOT 2'!H:H,DPGF!C54)</f>
        <v>2</v>
      </c>
      <c r="F54" s="116">
        <f t="shared" si="0"/>
        <v>0</v>
      </c>
    </row>
    <row r="55" spans="1:6" ht="24.95" customHeight="1" x14ac:dyDescent="0.2">
      <c r="A55" s="210"/>
      <c r="B55" s="45" t="s">
        <v>111</v>
      </c>
      <c r="C55" s="158" t="s">
        <v>121</v>
      </c>
      <c r="D55" s="89">
        <f>'BPU- Missions M2 et M3'!D49</f>
        <v>0</v>
      </c>
      <c r="E55" s="61">
        <f>SUMIFS('Inventaire LOT 2'!G:G,'Inventaire LOT 2'!H:H,DPGF!C55)</f>
        <v>0</v>
      </c>
      <c r="F55" s="116">
        <f t="shared" si="0"/>
        <v>0</v>
      </c>
    </row>
    <row r="56" spans="1:6" ht="24.95" customHeight="1" x14ac:dyDescent="0.2">
      <c r="A56" s="210"/>
      <c r="B56" s="45" t="s">
        <v>112</v>
      </c>
      <c r="C56" s="158" t="s">
        <v>105</v>
      </c>
      <c r="D56" s="66"/>
      <c r="E56" s="61"/>
      <c r="F56" s="116"/>
    </row>
    <row r="57" spans="1:6" ht="24.95" customHeight="1" x14ac:dyDescent="0.2">
      <c r="A57" s="210"/>
      <c r="B57" s="58" t="s">
        <v>113</v>
      </c>
      <c r="C57" s="158" t="s">
        <v>122</v>
      </c>
      <c r="D57" s="89">
        <f>'BPU- Missions M2 et M3'!D51</f>
        <v>0</v>
      </c>
      <c r="E57" s="61">
        <f>SUMIFS('Inventaire LOT 2'!G:G,'Inventaire LOT 2'!H:H,DPGF!C57)</f>
        <v>1</v>
      </c>
      <c r="F57" s="116">
        <f t="shared" si="0"/>
        <v>0</v>
      </c>
    </row>
    <row r="58" spans="1:6" ht="24.95" customHeight="1" x14ac:dyDescent="0.2">
      <c r="A58" s="210"/>
      <c r="B58" s="45" t="s">
        <v>114</v>
      </c>
      <c r="C58" s="158" t="s">
        <v>105</v>
      </c>
      <c r="D58" s="66"/>
      <c r="E58" s="61"/>
      <c r="F58" s="116"/>
    </row>
    <row r="59" spans="1:6" ht="24.95" customHeight="1" x14ac:dyDescent="0.2">
      <c r="A59" s="210"/>
      <c r="B59" s="45" t="s">
        <v>115</v>
      </c>
      <c r="C59" s="158" t="s">
        <v>123</v>
      </c>
      <c r="D59" s="89">
        <f>'BPU- Missions M2 et M3'!D53</f>
        <v>0</v>
      </c>
      <c r="E59" s="61">
        <f>SUMIFS('Inventaire LOT 2'!G:G,'Inventaire LOT 2'!H:H,DPGF!C59)</f>
        <v>8</v>
      </c>
      <c r="F59" s="116">
        <f t="shared" si="0"/>
        <v>0</v>
      </c>
    </row>
    <row r="60" spans="1:6" ht="24.95" customHeight="1" x14ac:dyDescent="0.2">
      <c r="A60" s="199" t="s">
        <v>47</v>
      </c>
      <c r="B60" s="49" t="s">
        <v>133</v>
      </c>
      <c r="C60" s="158" t="s">
        <v>141</v>
      </c>
      <c r="D60" s="89">
        <f>'BPU- Missions M2 et M3'!D54</f>
        <v>0</v>
      </c>
      <c r="E60" s="61">
        <f>SUMIFS('Inventaire LOT 2'!G:G,'Inventaire LOT 2'!H:H,DPGF!C60)</f>
        <v>1</v>
      </c>
      <c r="F60" s="116">
        <f t="shared" si="0"/>
        <v>0</v>
      </c>
    </row>
    <row r="61" spans="1:6" ht="24.95" customHeight="1" x14ac:dyDescent="0.2">
      <c r="A61" s="210"/>
      <c r="B61" s="49" t="s">
        <v>134</v>
      </c>
      <c r="C61" s="158" t="s">
        <v>142</v>
      </c>
      <c r="D61" s="89">
        <f>'BPU- Missions M2 et M3'!D55</f>
        <v>0</v>
      </c>
      <c r="E61" s="61">
        <f>SUMIFS('Inventaire LOT 2'!G:G,'Inventaire LOT 2'!H:H,DPGF!C61)</f>
        <v>21</v>
      </c>
      <c r="F61" s="156">
        <f t="shared" si="0"/>
        <v>0</v>
      </c>
    </row>
    <row r="62" spans="1:6" ht="24.95" customHeight="1" x14ac:dyDescent="0.2">
      <c r="A62" s="210"/>
      <c r="B62" s="49" t="s">
        <v>135</v>
      </c>
      <c r="C62" s="158" t="s">
        <v>143</v>
      </c>
      <c r="D62" s="89">
        <f>'BPU- Missions M2 et M3'!D56</f>
        <v>0</v>
      </c>
      <c r="E62" s="61">
        <f>SUMIFS('Inventaire LOT 2'!G:G,'Inventaire LOT 2'!H:H,DPGF!C62)</f>
        <v>2</v>
      </c>
      <c r="F62" s="156">
        <f t="shared" si="0"/>
        <v>0</v>
      </c>
    </row>
    <row r="63" spans="1:6" ht="24.95" customHeight="1" x14ac:dyDescent="0.2">
      <c r="A63" s="210"/>
      <c r="B63" s="49" t="s">
        <v>136</v>
      </c>
      <c r="C63" s="158" t="s">
        <v>144</v>
      </c>
      <c r="D63" s="89">
        <f>'BPU- Missions M2 et M3'!D57</f>
        <v>0</v>
      </c>
      <c r="E63" s="61">
        <f>SUMIFS('Inventaire LOT 2'!G:G,'Inventaire LOT 2'!H:H,DPGF!C63)</f>
        <v>0</v>
      </c>
      <c r="F63" s="156">
        <f t="shared" si="0"/>
        <v>0</v>
      </c>
    </row>
    <row r="64" spans="1:6" ht="24.95" customHeight="1" x14ac:dyDescent="0.2">
      <c r="A64" s="210"/>
      <c r="B64" s="49" t="s">
        <v>137</v>
      </c>
      <c r="C64" s="158" t="s">
        <v>145</v>
      </c>
      <c r="D64" s="89">
        <f>'BPU- Missions M2 et M3'!D58</f>
        <v>0</v>
      </c>
      <c r="E64" s="61">
        <f>SUMIFS('Inventaire LOT 2'!G:G,'Inventaire LOT 2'!H:H,DPGF!C64)</f>
        <v>0</v>
      </c>
      <c r="F64" s="156">
        <f t="shared" si="0"/>
        <v>0</v>
      </c>
    </row>
    <row r="65" spans="1:8" ht="24.95" customHeight="1" x14ac:dyDescent="0.2">
      <c r="A65" s="210"/>
      <c r="B65" s="49" t="s">
        <v>138</v>
      </c>
      <c r="C65" s="158" t="s">
        <v>146</v>
      </c>
      <c r="D65" s="89">
        <f>'BPU- Missions M2 et M3'!D59</f>
        <v>0</v>
      </c>
      <c r="E65" s="61">
        <f>SUMIFS('Inventaire LOT 2'!G:G,'Inventaire LOT 2'!H:H,DPGF!C65)</f>
        <v>0</v>
      </c>
      <c r="F65" s="156">
        <f t="shared" si="0"/>
        <v>0</v>
      </c>
    </row>
    <row r="66" spans="1:8" ht="24.95" customHeight="1" x14ac:dyDescent="0.2">
      <c r="A66" s="210"/>
      <c r="B66" s="58" t="s">
        <v>48</v>
      </c>
      <c r="C66" s="158" t="s">
        <v>147</v>
      </c>
      <c r="D66" s="89">
        <f>'BPU- Missions M2 et M3'!D60</f>
        <v>0</v>
      </c>
      <c r="E66" s="61">
        <f>SUMIFS('Inventaire LOT 2'!G:G,'Inventaire LOT 2'!H:H,DPGF!C66)</f>
        <v>21</v>
      </c>
      <c r="F66" s="156">
        <f t="shared" si="0"/>
        <v>0</v>
      </c>
    </row>
    <row r="67" spans="1:8" ht="24.95" customHeight="1" x14ac:dyDescent="0.2">
      <c r="A67" s="210"/>
      <c r="B67" s="58" t="s">
        <v>139</v>
      </c>
      <c r="C67" s="158" t="s">
        <v>148</v>
      </c>
      <c r="D67" s="89">
        <f>'BPU- Missions M2 et M3'!D61</f>
        <v>0</v>
      </c>
      <c r="E67" s="61">
        <f>SUMIFS('Inventaire LOT 2'!G:G,'Inventaire LOT 2'!H:H,DPGF!C67)</f>
        <v>20</v>
      </c>
      <c r="F67" s="156">
        <f t="shared" si="0"/>
        <v>0</v>
      </c>
    </row>
    <row r="68" spans="1:8" ht="24.95" customHeight="1" x14ac:dyDescent="0.2">
      <c r="A68" s="210"/>
      <c r="B68" s="58" t="s">
        <v>140</v>
      </c>
      <c r="C68" s="158" t="s">
        <v>149</v>
      </c>
      <c r="D68" s="89">
        <f>'BPU- Missions M2 et M3'!D62</f>
        <v>0</v>
      </c>
      <c r="E68" s="61">
        <f>SUMIFS('Inventaire LOT 2'!G:G,'Inventaire LOT 2'!H:H,DPGF!C68)</f>
        <v>7951</v>
      </c>
      <c r="F68" s="156">
        <f t="shared" si="0"/>
        <v>0</v>
      </c>
    </row>
    <row r="69" spans="1:8" ht="24.95" customHeight="1" x14ac:dyDescent="0.2">
      <c r="A69" s="210"/>
      <c r="B69" s="58" t="s">
        <v>49</v>
      </c>
      <c r="C69" s="158" t="s">
        <v>150</v>
      </c>
      <c r="D69" s="89">
        <f>'BPU- Missions M2 et M3'!D63</f>
        <v>0</v>
      </c>
      <c r="E69" s="61">
        <f>SUMIFS('Inventaire LOT 2'!G:G,'Inventaire LOT 2'!H:H,DPGF!C69)</f>
        <v>0</v>
      </c>
      <c r="F69" s="156">
        <f t="shared" si="0"/>
        <v>0</v>
      </c>
    </row>
    <row r="70" spans="1:8" ht="24.75" customHeight="1" x14ac:dyDescent="0.2">
      <c r="A70" s="251"/>
      <c r="B70" s="58" t="s">
        <v>50</v>
      </c>
      <c r="C70" s="158" t="s">
        <v>151</v>
      </c>
      <c r="D70" s="89">
        <f>'BPU- Missions M2 et M3'!D64</f>
        <v>0</v>
      </c>
      <c r="E70" s="61">
        <f>SUMIFS('Inventaire LOT 2'!G:G,'Inventaire LOT 2'!H:H,DPGF!C70)</f>
        <v>0</v>
      </c>
      <c r="F70" s="156">
        <f t="shared" si="0"/>
        <v>0</v>
      </c>
    </row>
    <row r="71" spans="1:8" ht="24.95" customHeight="1" x14ac:dyDescent="0.2">
      <c r="A71" s="55" t="s">
        <v>51</v>
      </c>
      <c r="B71" s="47" t="s">
        <v>52</v>
      </c>
      <c r="C71" s="158" t="s">
        <v>152</v>
      </c>
      <c r="D71" s="89">
        <f>'BPU- Missions M2 et M3'!D65</f>
        <v>0</v>
      </c>
      <c r="E71" s="61">
        <f>SUMIFS('Inventaire LOT 2'!G:G,'Inventaire LOT 2'!H:H,DPGF!C71)</f>
        <v>0</v>
      </c>
      <c r="F71" s="116">
        <f t="shared" si="0"/>
        <v>0</v>
      </c>
    </row>
    <row r="72" spans="1:8" ht="24.95" customHeight="1" x14ac:dyDescent="0.2">
      <c r="A72" s="199" t="s">
        <v>53</v>
      </c>
      <c r="B72" s="45" t="s">
        <v>54</v>
      </c>
      <c r="C72" s="158" t="s">
        <v>155</v>
      </c>
      <c r="D72" s="89">
        <f>'BPU- Missions M2 et M3'!D66</f>
        <v>0</v>
      </c>
      <c r="E72" s="61">
        <f>SUMIFS('Inventaire LOT 2'!G:G,'Inventaire LOT 2'!H:H,DPGF!C72)</f>
        <v>0</v>
      </c>
      <c r="F72" s="116">
        <f t="shared" si="0"/>
        <v>0</v>
      </c>
    </row>
    <row r="73" spans="1:8" ht="24.95" customHeight="1" x14ac:dyDescent="0.2">
      <c r="A73" s="210"/>
      <c r="B73" s="45" t="s">
        <v>56</v>
      </c>
      <c r="C73" s="158" t="s">
        <v>156</v>
      </c>
      <c r="D73" s="89">
        <f>'BPU- Missions M2 et M3'!D67</f>
        <v>0</v>
      </c>
      <c r="E73" s="61">
        <f>SUMIFS('Inventaire LOT 2'!G:G,'Inventaire LOT 2'!H:H,DPGF!C73)</f>
        <v>31</v>
      </c>
      <c r="F73" s="116">
        <f t="shared" si="0"/>
        <v>0</v>
      </c>
    </row>
    <row r="74" spans="1:8" ht="24.95" customHeight="1" x14ac:dyDescent="0.2">
      <c r="A74" s="251"/>
      <c r="B74" s="45" t="s">
        <v>57</v>
      </c>
      <c r="C74" s="158" t="s">
        <v>157</v>
      </c>
      <c r="D74" s="89">
        <f>'BPU- Missions M2 et M3'!D68</f>
        <v>0</v>
      </c>
      <c r="E74" s="61">
        <f>SUMIFS('Inventaire LOT 2'!G:G,'Inventaire LOT 2'!H:H,DPGF!C74)</f>
        <v>0</v>
      </c>
      <c r="F74" s="116">
        <f t="shared" si="0"/>
        <v>0</v>
      </c>
    </row>
    <row r="75" spans="1:8" ht="24.95" customHeight="1" x14ac:dyDescent="0.2">
      <c r="A75" s="199" t="s">
        <v>58</v>
      </c>
      <c r="B75" s="45" t="s">
        <v>59</v>
      </c>
      <c r="C75" s="158" t="s">
        <v>158</v>
      </c>
      <c r="D75" s="89">
        <f>'BPU- Missions M2 et M3'!D69</f>
        <v>0</v>
      </c>
      <c r="E75" s="61">
        <f>SUMIFS('Inventaire LOT 2'!G:G,'Inventaire LOT 2'!H:H,DPGF!C75)</f>
        <v>2</v>
      </c>
      <c r="F75" s="116">
        <f t="shared" si="0"/>
        <v>0</v>
      </c>
    </row>
    <row r="76" spans="1:8" ht="24.95" customHeight="1" x14ac:dyDescent="0.2">
      <c r="A76" s="210"/>
      <c r="B76" s="45" t="s">
        <v>60</v>
      </c>
      <c r="C76" s="158" t="s">
        <v>159</v>
      </c>
      <c r="D76" s="89">
        <f>'BPU- Missions M2 et M3'!D70</f>
        <v>0</v>
      </c>
      <c r="E76" s="61">
        <f>SUMIFS('Inventaire LOT 2'!G:G,'Inventaire LOT 2'!H:H,DPGF!C76)</f>
        <v>0</v>
      </c>
      <c r="F76" s="116">
        <f t="shared" si="0"/>
        <v>0</v>
      </c>
    </row>
    <row r="77" spans="1:8" ht="24.95" customHeight="1" x14ac:dyDescent="0.2">
      <c r="A77" s="251"/>
      <c r="B77" s="45" t="s">
        <v>61</v>
      </c>
      <c r="C77" s="158" t="s">
        <v>160</v>
      </c>
      <c r="D77" s="89">
        <f>'BPU- Missions M2 et M3'!D71</f>
        <v>0</v>
      </c>
      <c r="E77" s="61">
        <f>SUMIFS('Inventaire LOT 2'!G:G,'Inventaire LOT 2'!H:H,DPGF!C77)</f>
        <v>1</v>
      </c>
      <c r="F77" s="116">
        <f t="shared" si="0"/>
        <v>0</v>
      </c>
    </row>
    <row r="78" spans="1:8" x14ac:dyDescent="0.2">
      <c r="A78" s="157"/>
      <c r="B78" s="159"/>
      <c r="C78" s="159"/>
      <c r="D78" s="159"/>
      <c r="E78" s="160"/>
      <c r="F78" s="161"/>
    </row>
    <row r="79" spans="1:8" ht="24" customHeight="1" x14ac:dyDescent="0.2">
      <c r="D79" s="112" t="s">
        <v>315</v>
      </c>
      <c r="E79" s="113"/>
      <c r="F79" s="117">
        <f>SUM(F20:F77)</f>
        <v>0</v>
      </c>
      <c r="H79" s="162"/>
    </row>
    <row r="83" spans="1:3" x14ac:dyDescent="0.2">
      <c r="A83" s="119" t="s">
        <v>318</v>
      </c>
      <c r="C83" s="113" t="s">
        <v>324</v>
      </c>
    </row>
    <row r="84" spans="1:3" x14ac:dyDescent="0.2">
      <c r="A84" s="119"/>
      <c r="B84" s="114" t="s">
        <v>319</v>
      </c>
      <c r="C84" s="118">
        <f>D8</f>
        <v>0</v>
      </c>
    </row>
    <row r="85" spans="1:3" x14ac:dyDescent="0.2">
      <c r="B85" s="112" t="s">
        <v>322</v>
      </c>
      <c r="C85" s="118">
        <f>F14</f>
        <v>0</v>
      </c>
    </row>
    <row r="86" spans="1:3" x14ac:dyDescent="0.2">
      <c r="B86" s="112" t="s">
        <v>320</v>
      </c>
      <c r="C86" s="118">
        <f>F79</f>
        <v>0</v>
      </c>
    </row>
    <row r="87" spans="1:3" x14ac:dyDescent="0.2">
      <c r="B87" s="112"/>
      <c r="C87" s="118"/>
    </row>
    <row r="88" spans="1:3" x14ac:dyDescent="0.2">
      <c r="B88" s="113" t="s">
        <v>323</v>
      </c>
      <c r="C88" s="118">
        <f>C84+C85+C86</f>
        <v>0</v>
      </c>
    </row>
    <row r="89" spans="1:3" x14ac:dyDescent="0.2">
      <c r="B89" s="113" t="s">
        <v>321</v>
      </c>
      <c r="C89" s="118">
        <f>C85+C86</f>
        <v>0</v>
      </c>
    </row>
  </sheetData>
  <mergeCells count="31">
    <mergeCell ref="A12:B13"/>
    <mergeCell ref="C12:C13"/>
    <mergeCell ref="D12:D13"/>
    <mergeCell ref="E12:E13"/>
    <mergeCell ref="F12:F13"/>
    <mergeCell ref="A1:F1"/>
    <mergeCell ref="A2:F2"/>
    <mergeCell ref="A3:F3"/>
    <mergeCell ref="A10:F10"/>
    <mergeCell ref="A11:F11"/>
    <mergeCell ref="A4:F4"/>
    <mergeCell ref="A5:F5"/>
    <mergeCell ref="A6:B7"/>
    <mergeCell ref="C6:C7"/>
    <mergeCell ref="D6:D7"/>
    <mergeCell ref="E6:E7"/>
    <mergeCell ref="F6:F7"/>
    <mergeCell ref="A16:F16"/>
    <mergeCell ref="A17:F17"/>
    <mergeCell ref="A18:B19"/>
    <mergeCell ref="C18:C19"/>
    <mergeCell ref="D18:D19"/>
    <mergeCell ref="E18:E19"/>
    <mergeCell ref="F18:F19"/>
    <mergeCell ref="A60:A70"/>
    <mergeCell ref="A72:A74"/>
    <mergeCell ref="A75:A77"/>
    <mergeCell ref="A20:A29"/>
    <mergeCell ref="A30:A42"/>
    <mergeCell ref="A43:A48"/>
    <mergeCell ref="A49:A59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55" orientation="portrait" r:id="rId1"/>
  <headerFooter scaleWithDoc="0">
    <oddHeader>&amp;L&amp;"Century Gothic,Normal"&amp;7UGA - Contrat CVC</oddHeader>
    <oddFooter>&amp;L&amp;"Century Gothic,Normal"&amp;7&amp;F&amp;R&amp;"Century Gothic,Normal"&amp;7 Page 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FAE990-C344-4EAF-932B-71E7196591A1}">
  <dimension ref="A1:K45"/>
  <sheetViews>
    <sheetView topLeftCell="A4" zoomScaleNormal="100" workbookViewId="0">
      <selection activeCell="A2" sqref="A2:H2"/>
    </sheetView>
  </sheetViews>
  <sheetFormatPr baseColWidth="10" defaultColWidth="11.42578125" defaultRowHeight="16.5" x14ac:dyDescent="0.3"/>
  <cols>
    <col min="1" max="1" width="8.85546875" style="128" customWidth="1"/>
    <col min="2" max="2" width="8.140625" style="128" customWidth="1"/>
    <col min="3" max="3" width="30.5703125" style="129" customWidth="1"/>
    <col min="4" max="4" width="30.42578125" style="129" hidden="1" customWidth="1"/>
    <col min="5" max="5" width="7.5703125" style="128" hidden="1" customWidth="1"/>
    <col min="6" max="6" width="20" style="129" hidden="1" customWidth="1"/>
    <col min="7" max="7" width="16.5703125" style="130" customWidth="1"/>
    <col min="8" max="8" width="11" style="128" customWidth="1"/>
    <col min="9" max="9" width="14.5703125" style="148" customWidth="1"/>
    <col min="10" max="10" width="16.5703125" style="148" customWidth="1"/>
    <col min="11" max="11" width="20.28515625" style="151" customWidth="1"/>
    <col min="12" max="16384" width="11.42578125" style="121"/>
  </cols>
  <sheetData>
    <row r="1" spans="1:11" s="36" customFormat="1" ht="45" customHeight="1" x14ac:dyDescent="0.2">
      <c r="A1" s="275" t="s">
        <v>855</v>
      </c>
      <c r="B1" s="275"/>
      <c r="C1" s="275"/>
      <c r="D1" s="275"/>
      <c r="E1" s="275"/>
      <c r="F1" s="275"/>
      <c r="G1" s="275"/>
      <c r="H1" s="275"/>
      <c r="I1" s="275"/>
      <c r="J1" s="275"/>
      <c r="K1" s="120"/>
    </row>
    <row r="2" spans="1:11" s="3" customFormat="1" ht="26.25" customHeight="1" x14ac:dyDescent="0.2">
      <c r="A2" s="276" t="s">
        <v>317</v>
      </c>
      <c r="B2" s="276"/>
      <c r="C2" s="276"/>
      <c r="D2" s="276"/>
      <c r="E2" s="276"/>
      <c r="F2" s="276"/>
      <c r="G2" s="276"/>
      <c r="H2" s="276"/>
      <c r="I2" s="144"/>
      <c r="J2" s="154"/>
      <c r="K2" s="37"/>
    </row>
    <row r="3" spans="1:11" ht="16.5" customHeight="1" x14ac:dyDescent="0.3">
      <c r="A3" s="269" t="s">
        <v>189</v>
      </c>
      <c r="B3" s="269" t="s">
        <v>326</v>
      </c>
      <c r="C3" s="269" t="s">
        <v>190</v>
      </c>
      <c r="D3" s="269" t="s">
        <v>327</v>
      </c>
      <c r="E3" s="269" t="s">
        <v>328</v>
      </c>
      <c r="F3" s="269" t="s">
        <v>329</v>
      </c>
      <c r="G3" s="269" t="s">
        <v>330</v>
      </c>
      <c r="H3" s="269" t="s">
        <v>331</v>
      </c>
      <c r="I3" s="273" t="s">
        <v>348</v>
      </c>
      <c r="J3" s="273" t="s">
        <v>347</v>
      </c>
      <c r="K3" s="267" t="s">
        <v>349</v>
      </c>
    </row>
    <row r="4" spans="1:11" ht="31.5" customHeight="1" x14ac:dyDescent="0.3">
      <c r="A4" s="270"/>
      <c r="B4" s="270"/>
      <c r="C4" s="270"/>
      <c r="D4" s="277"/>
      <c r="E4" s="277"/>
      <c r="F4" s="277"/>
      <c r="G4" s="270"/>
      <c r="H4" s="270"/>
      <c r="I4" s="274"/>
      <c r="J4" s="274"/>
      <c r="K4" s="268"/>
    </row>
    <row r="5" spans="1:11" ht="30" customHeight="1" x14ac:dyDescent="0.3">
      <c r="A5" s="181" t="s">
        <v>578</v>
      </c>
      <c r="B5" s="182" t="s">
        <v>844</v>
      </c>
      <c r="C5" s="183" t="s">
        <v>579</v>
      </c>
      <c r="D5" s="183" t="s">
        <v>856</v>
      </c>
      <c r="E5" s="182" t="s">
        <v>857</v>
      </c>
      <c r="F5" s="183" t="s">
        <v>858</v>
      </c>
      <c r="G5" s="122" t="s">
        <v>334</v>
      </c>
      <c r="H5" s="184">
        <v>4025</v>
      </c>
      <c r="I5" s="164">
        <f>J5*DPGF!$D$14</f>
        <v>0</v>
      </c>
      <c r="J5" s="164">
        <f>SUMIFS('Inventaire LOT 2'!I:I,'Inventaire LOT 2'!B:B,'DPF - Montant M2 M3 par site'!A5)</f>
        <v>0</v>
      </c>
      <c r="K5" s="155">
        <f>I5+J5</f>
        <v>0</v>
      </c>
    </row>
    <row r="6" spans="1:11" ht="30" customHeight="1" x14ac:dyDescent="0.3">
      <c r="A6" s="181" t="s">
        <v>606</v>
      </c>
      <c r="B6" s="182" t="s">
        <v>844</v>
      </c>
      <c r="C6" s="183" t="s">
        <v>607</v>
      </c>
      <c r="D6" s="183" t="s">
        <v>856</v>
      </c>
      <c r="E6" s="182" t="s">
        <v>857</v>
      </c>
      <c r="F6" s="183" t="s">
        <v>858</v>
      </c>
      <c r="G6" s="122" t="s">
        <v>334</v>
      </c>
      <c r="H6" s="184">
        <v>1883</v>
      </c>
      <c r="I6" s="164">
        <f>J6*DPGF!$D$14</f>
        <v>0</v>
      </c>
      <c r="J6" s="164">
        <f>SUMIFS('Inventaire LOT 2'!I:I,'Inventaire LOT 2'!B:B,'DPF - Montant M2 M3 par site'!A6)</f>
        <v>0</v>
      </c>
      <c r="K6" s="155">
        <f t="shared" ref="K6:K13" si="0">I6+J6</f>
        <v>0</v>
      </c>
    </row>
    <row r="7" spans="1:11" ht="30" customHeight="1" x14ac:dyDescent="0.3">
      <c r="A7" s="181" t="s">
        <v>674</v>
      </c>
      <c r="B7" s="182" t="s">
        <v>844</v>
      </c>
      <c r="C7" s="183" t="s">
        <v>675</v>
      </c>
      <c r="D7" s="183" t="s">
        <v>859</v>
      </c>
      <c r="E7" s="182" t="s">
        <v>857</v>
      </c>
      <c r="F7" s="183" t="s">
        <v>858</v>
      </c>
      <c r="G7" s="122" t="s">
        <v>334</v>
      </c>
      <c r="H7" s="184">
        <v>1336</v>
      </c>
      <c r="I7" s="164">
        <f>J7*DPGF!$D$14</f>
        <v>0</v>
      </c>
      <c r="J7" s="164">
        <f>SUMIFS('Inventaire LOT 2'!I:I,'Inventaire LOT 2'!B:B,'DPF - Montant M2 M3 par site'!A7)</f>
        <v>0</v>
      </c>
      <c r="K7" s="155">
        <f t="shared" si="0"/>
        <v>0</v>
      </c>
    </row>
    <row r="8" spans="1:11" ht="30" customHeight="1" x14ac:dyDescent="0.3">
      <c r="A8" s="181" t="s">
        <v>727</v>
      </c>
      <c r="B8" s="182" t="s">
        <v>844</v>
      </c>
      <c r="C8" s="183" t="s">
        <v>860</v>
      </c>
      <c r="D8" s="183" t="s">
        <v>859</v>
      </c>
      <c r="E8" s="183" t="s">
        <v>857</v>
      </c>
      <c r="F8" s="183" t="s">
        <v>858</v>
      </c>
      <c r="G8" s="122" t="s">
        <v>334</v>
      </c>
      <c r="H8" s="184">
        <v>3934</v>
      </c>
      <c r="I8" s="164">
        <f>J8*DPGF!$D$14</f>
        <v>0</v>
      </c>
      <c r="J8" s="164">
        <f>SUMIFS('Inventaire LOT 2'!I:I,'Inventaire LOT 2'!B:B,'DPF - Montant M2 M3 par site'!A8)</f>
        <v>0</v>
      </c>
      <c r="K8" s="155">
        <f t="shared" si="0"/>
        <v>0</v>
      </c>
    </row>
    <row r="9" spans="1:11" ht="30" customHeight="1" x14ac:dyDescent="0.3">
      <c r="A9" s="181" t="s">
        <v>779</v>
      </c>
      <c r="B9" s="182" t="s">
        <v>844</v>
      </c>
      <c r="C9" s="183" t="s">
        <v>860</v>
      </c>
      <c r="D9" s="183" t="s">
        <v>859</v>
      </c>
      <c r="E9" s="183" t="s">
        <v>857</v>
      </c>
      <c r="F9" s="183" t="s">
        <v>858</v>
      </c>
      <c r="G9" s="122" t="s">
        <v>334</v>
      </c>
      <c r="H9" s="184">
        <v>3934</v>
      </c>
      <c r="I9" s="164">
        <f>J9*DPGF!$D$14</f>
        <v>0</v>
      </c>
      <c r="J9" s="164">
        <f>SUMIFS('Inventaire LOT 2'!I:I,'Inventaire LOT 2'!B:B,'DPF - Montant M2 M3 par site'!A9)</f>
        <v>0</v>
      </c>
      <c r="K9" s="155">
        <f t="shared" si="0"/>
        <v>0</v>
      </c>
    </row>
    <row r="10" spans="1:11" ht="30" customHeight="1" x14ac:dyDescent="0.3">
      <c r="A10" s="181" t="s">
        <v>805</v>
      </c>
      <c r="B10" s="182" t="s">
        <v>844</v>
      </c>
      <c r="C10" s="183" t="s">
        <v>860</v>
      </c>
      <c r="D10" s="183" t="s">
        <v>859</v>
      </c>
      <c r="E10" s="183" t="s">
        <v>857</v>
      </c>
      <c r="F10" s="183" t="s">
        <v>858</v>
      </c>
      <c r="G10" s="122" t="s">
        <v>334</v>
      </c>
      <c r="H10" s="184">
        <v>3934</v>
      </c>
      <c r="I10" s="164">
        <f>J10*DPGF!$D$14</f>
        <v>0</v>
      </c>
      <c r="J10" s="164">
        <f>SUMIFS('Inventaire LOT 2'!I:I,'Inventaire LOT 2'!B:B,'DPF - Montant M2 M3 par site'!A10)</f>
        <v>0</v>
      </c>
      <c r="K10" s="155">
        <f t="shared" si="0"/>
        <v>0</v>
      </c>
    </row>
    <row r="11" spans="1:11" ht="30" customHeight="1" x14ac:dyDescent="0.3">
      <c r="A11" s="181" t="s">
        <v>824</v>
      </c>
      <c r="B11" s="182" t="s">
        <v>844</v>
      </c>
      <c r="C11" s="183" t="s">
        <v>860</v>
      </c>
      <c r="D11" s="183" t="s">
        <v>859</v>
      </c>
      <c r="E11" s="183" t="s">
        <v>857</v>
      </c>
      <c r="F11" s="183" t="s">
        <v>858</v>
      </c>
      <c r="G11" s="122" t="s">
        <v>334</v>
      </c>
      <c r="H11" s="184">
        <v>3934</v>
      </c>
      <c r="I11" s="164">
        <f>J11*DPGF!$D$14</f>
        <v>0</v>
      </c>
      <c r="J11" s="164">
        <f>SUMIFS('Inventaire LOT 2'!I:I,'Inventaire LOT 2'!B:B,'DPF - Montant M2 M3 par site'!A11)</f>
        <v>0</v>
      </c>
      <c r="K11" s="155">
        <f t="shared" si="0"/>
        <v>0</v>
      </c>
    </row>
    <row r="12" spans="1:11" ht="45" customHeight="1" x14ac:dyDescent="0.3">
      <c r="A12" s="181" t="s">
        <v>834</v>
      </c>
      <c r="B12" s="182" t="s">
        <v>844</v>
      </c>
      <c r="C12" s="183" t="s">
        <v>860</v>
      </c>
      <c r="D12" s="183" t="s">
        <v>859</v>
      </c>
      <c r="E12" s="183" t="s">
        <v>857</v>
      </c>
      <c r="F12" s="183" t="s">
        <v>858</v>
      </c>
      <c r="G12" s="122" t="s">
        <v>334</v>
      </c>
      <c r="H12" s="184">
        <v>3934</v>
      </c>
      <c r="I12" s="164">
        <f>J12*DPGF!$D$14</f>
        <v>0</v>
      </c>
      <c r="J12" s="164">
        <f>SUMIFS('Inventaire LOT 2'!I:I,'Inventaire LOT 2'!B:B,'DPF - Montant M2 M3 par site'!A12)</f>
        <v>0</v>
      </c>
      <c r="K12" s="155">
        <f t="shared" si="0"/>
        <v>0</v>
      </c>
    </row>
    <row r="13" spans="1:11" ht="30" customHeight="1" x14ac:dyDescent="0.3">
      <c r="A13" s="181" t="s">
        <v>351</v>
      </c>
      <c r="B13" s="182" t="s">
        <v>844</v>
      </c>
      <c r="C13" s="185" t="s">
        <v>352</v>
      </c>
      <c r="D13" s="183" t="s">
        <v>861</v>
      </c>
      <c r="E13" s="182" t="s">
        <v>857</v>
      </c>
      <c r="F13" s="183" t="s">
        <v>862</v>
      </c>
      <c r="G13" s="122" t="s">
        <v>334</v>
      </c>
      <c r="H13" s="184">
        <v>2970</v>
      </c>
      <c r="I13" s="164">
        <f>J13*DPGF!$D$14</f>
        <v>0</v>
      </c>
      <c r="J13" s="164">
        <f>SUMIFS('Inventaire LOT 2'!I:I,'Inventaire LOT 2'!B:B,'DPF - Montant M2 M3 par site'!A13)</f>
        <v>0</v>
      </c>
      <c r="K13" s="155">
        <f t="shared" si="0"/>
        <v>0</v>
      </c>
    </row>
    <row r="14" spans="1:11" ht="17.25" thickBot="1" x14ac:dyDescent="0.35">
      <c r="A14" s="123"/>
      <c r="B14" s="123"/>
      <c r="C14" s="123"/>
      <c r="D14" s="124"/>
      <c r="E14" s="125"/>
      <c r="F14" s="126"/>
      <c r="G14" s="127"/>
      <c r="I14" s="165"/>
      <c r="J14" s="165"/>
    </row>
    <row r="15" spans="1:11" ht="49.5" customHeight="1" thickBot="1" x14ac:dyDescent="0.35">
      <c r="G15" s="271" t="s">
        <v>332</v>
      </c>
      <c r="H15" s="272"/>
      <c r="I15" s="166">
        <f>SUM(I5:I13)</f>
        <v>0</v>
      </c>
      <c r="J15" s="166">
        <f>SUM(J5:J13)</f>
        <v>0</v>
      </c>
      <c r="K15" s="163">
        <f>SUM(K5:K14)</f>
        <v>0</v>
      </c>
    </row>
    <row r="22" spans="1:11" s="131" customFormat="1" hidden="1" x14ac:dyDescent="0.2">
      <c r="A22" s="128"/>
      <c r="B22" s="128"/>
      <c r="C22" s="129"/>
      <c r="D22" s="129"/>
      <c r="E22" s="128"/>
      <c r="F22" s="129"/>
      <c r="G22" s="130"/>
      <c r="H22" s="128"/>
      <c r="I22" s="148"/>
      <c r="J22" s="148"/>
      <c r="K22" s="151"/>
    </row>
    <row r="23" spans="1:11" s="131" customFormat="1" hidden="1" x14ac:dyDescent="0.2">
      <c r="A23" s="128"/>
      <c r="B23" s="128"/>
      <c r="C23" s="129"/>
      <c r="D23" s="129"/>
      <c r="E23" s="128"/>
      <c r="F23" s="129"/>
      <c r="G23" s="130"/>
      <c r="H23" s="128"/>
      <c r="I23" s="148"/>
      <c r="J23" s="148"/>
      <c r="K23" s="151"/>
    </row>
    <row r="24" spans="1:11" s="131" customFormat="1" hidden="1" x14ac:dyDescent="0.2">
      <c r="A24" s="128"/>
      <c r="B24" s="128"/>
      <c r="C24" s="129"/>
      <c r="D24" s="129"/>
      <c r="E24" s="128"/>
      <c r="F24" s="129"/>
      <c r="G24" s="130"/>
      <c r="H24" s="128"/>
      <c r="I24" s="148"/>
      <c r="J24" s="148"/>
      <c r="K24" s="151"/>
    </row>
    <row r="25" spans="1:11" s="131" customFormat="1" ht="17.25" hidden="1" thickBot="1" x14ac:dyDescent="0.25">
      <c r="A25" s="128"/>
      <c r="B25" s="128"/>
      <c r="C25" s="129"/>
      <c r="D25" s="132" t="s">
        <v>271</v>
      </c>
      <c r="E25" s="128"/>
      <c r="F25" s="129"/>
      <c r="G25" s="130"/>
      <c r="H25" s="128"/>
      <c r="I25" s="148"/>
      <c r="J25" s="148"/>
      <c r="K25" s="151"/>
    </row>
    <row r="26" spans="1:11" s="131" customFormat="1" ht="17.25" hidden="1" thickBot="1" x14ac:dyDescent="0.25">
      <c r="A26" s="133"/>
      <c r="B26" s="133"/>
      <c r="C26" s="126"/>
      <c r="D26" s="134" t="s">
        <v>281</v>
      </c>
      <c r="E26" s="128"/>
      <c r="F26" s="126"/>
      <c r="G26" s="135"/>
      <c r="H26" s="128"/>
      <c r="I26" s="148"/>
      <c r="J26" s="148"/>
      <c r="K26" s="151"/>
    </row>
    <row r="27" spans="1:11" s="131" customFormat="1" ht="17.25" hidden="1" thickBot="1" x14ac:dyDescent="0.25">
      <c r="A27" s="133"/>
      <c r="B27" s="133"/>
      <c r="C27" s="126"/>
      <c r="D27" s="134" t="s">
        <v>336</v>
      </c>
      <c r="E27" s="128"/>
      <c r="F27" s="126"/>
      <c r="G27" s="135"/>
      <c r="H27" s="128"/>
      <c r="I27" s="148"/>
      <c r="J27" s="148"/>
      <c r="K27" s="151"/>
    </row>
    <row r="28" spans="1:11" s="131" customFormat="1" ht="17.25" hidden="1" thickBot="1" x14ac:dyDescent="0.25">
      <c r="A28" s="133"/>
      <c r="B28" s="133"/>
      <c r="C28" s="126"/>
      <c r="D28" s="134" t="s">
        <v>337</v>
      </c>
      <c r="E28" s="128"/>
      <c r="F28" s="126"/>
      <c r="G28" s="135"/>
      <c r="H28" s="136"/>
      <c r="I28" s="149"/>
      <c r="J28" s="149"/>
      <c r="K28" s="152"/>
    </row>
    <row r="29" spans="1:11" s="131" customFormat="1" ht="17.25" hidden="1" thickBot="1" x14ac:dyDescent="0.25">
      <c r="A29" s="133"/>
      <c r="B29" s="133"/>
      <c r="C29" s="126"/>
      <c r="D29" s="134" t="s">
        <v>338</v>
      </c>
      <c r="E29" s="128"/>
      <c r="F29" s="126"/>
      <c r="G29" s="135"/>
      <c r="H29" s="136"/>
      <c r="I29" s="149"/>
      <c r="J29" s="149"/>
      <c r="K29" s="152"/>
    </row>
    <row r="30" spans="1:11" s="131" customFormat="1" ht="17.25" hidden="1" thickBot="1" x14ac:dyDescent="0.25">
      <c r="A30" s="133"/>
      <c r="B30" s="133"/>
      <c r="C30" s="126"/>
      <c r="D30" s="134" t="s">
        <v>267</v>
      </c>
      <c r="E30" s="128"/>
      <c r="F30" s="126"/>
      <c r="G30" s="135"/>
      <c r="H30" s="136"/>
      <c r="I30" s="149"/>
      <c r="J30" s="149"/>
      <c r="K30" s="152"/>
    </row>
    <row r="31" spans="1:11" s="131" customFormat="1" ht="17.25" hidden="1" thickBot="1" x14ac:dyDescent="0.25">
      <c r="A31" s="133"/>
      <c r="B31" s="133"/>
      <c r="C31" s="126"/>
      <c r="D31" s="137" t="s">
        <v>339</v>
      </c>
      <c r="E31" s="128"/>
      <c r="F31" s="126"/>
      <c r="G31" s="135"/>
      <c r="H31" s="128"/>
      <c r="I31" s="148"/>
      <c r="J31" s="148"/>
      <c r="K31" s="151"/>
    </row>
    <row r="32" spans="1:11" s="131" customFormat="1" ht="17.25" hidden="1" thickBot="1" x14ac:dyDescent="0.25">
      <c r="A32" s="133"/>
      <c r="B32" s="133"/>
      <c r="C32" s="126"/>
      <c r="D32" s="134" t="s">
        <v>340</v>
      </c>
      <c r="E32" s="128"/>
      <c r="F32" s="126"/>
      <c r="G32" s="135"/>
      <c r="H32" s="136"/>
      <c r="I32" s="149"/>
      <c r="J32" s="149"/>
      <c r="K32" s="152"/>
    </row>
    <row r="33" spans="1:11" s="131" customFormat="1" ht="17.25" hidden="1" thickBot="1" x14ac:dyDescent="0.25">
      <c r="A33" s="133"/>
      <c r="B33" s="133"/>
      <c r="C33" s="138"/>
      <c r="D33" s="134" t="s">
        <v>282</v>
      </c>
      <c r="E33" s="128"/>
      <c r="F33" s="126"/>
      <c r="G33" s="135"/>
      <c r="H33" s="136"/>
      <c r="I33" s="149"/>
      <c r="J33" s="149"/>
      <c r="K33" s="152"/>
    </row>
    <row r="34" spans="1:11" s="131" customFormat="1" ht="17.25" hidden="1" thickBot="1" x14ac:dyDescent="0.25">
      <c r="A34" s="133"/>
      <c r="B34" s="133"/>
      <c r="C34" s="139"/>
      <c r="D34" s="140" t="s">
        <v>335</v>
      </c>
      <c r="E34" s="128"/>
      <c r="F34" s="126"/>
      <c r="G34" s="135"/>
      <c r="H34" s="128"/>
      <c r="I34" s="148"/>
      <c r="J34" s="148"/>
      <c r="K34" s="151"/>
    </row>
    <row r="35" spans="1:11" s="131" customFormat="1" hidden="1" x14ac:dyDescent="0.2">
      <c r="A35" s="133"/>
      <c r="B35" s="133"/>
      <c r="C35" s="141"/>
      <c r="D35" s="126"/>
      <c r="E35" s="128"/>
      <c r="F35" s="126"/>
      <c r="G35" s="135"/>
      <c r="H35" s="128"/>
      <c r="I35" s="148"/>
      <c r="J35" s="148"/>
      <c r="K35" s="151"/>
    </row>
    <row r="36" spans="1:11" s="131" customFormat="1" hidden="1" x14ac:dyDescent="0.2">
      <c r="A36" s="133"/>
      <c r="B36" s="133"/>
      <c r="C36" s="142"/>
      <c r="D36" s="126"/>
      <c r="E36" s="128"/>
      <c r="F36" s="126"/>
      <c r="G36" s="135"/>
      <c r="H36" s="128"/>
      <c r="I36" s="148"/>
      <c r="J36" s="148"/>
      <c r="K36" s="151"/>
    </row>
    <row r="37" spans="1:11" s="131" customFormat="1" hidden="1" x14ac:dyDescent="0.2">
      <c r="A37" s="133"/>
      <c r="B37" s="133"/>
      <c r="C37" s="142"/>
      <c r="D37" s="126"/>
      <c r="E37" s="128"/>
      <c r="F37" s="126"/>
      <c r="G37" s="135"/>
      <c r="H37" s="136"/>
      <c r="I37" s="149"/>
      <c r="J37" s="149"/>
      <c r="K37" s="152"/>
    </row>
    <row r="38" spans="1:11" s="131" customFormat="1" hidden="1" x14ac:dyDescent="0.2">
      <c r="A38" s="133"/>
      <c r="B38" s="133"/>
      <c r="C38" s="142"/>
      <c r="D38" s="126"/>
      <c r="E38" s="128"/>
      <c r="F38" s="126"/>
      <c r="G38" s="135"/>
      <c r="H38" s="136"/>
      <c r="I38" s="149"/>
      <c r="J38" s="149"/>
      <c r="K38" s="152"/>
    </row>
    <row r="39" spans="1:11" s="131" customFormat="1" x14ac:dyDescent="0.2">
      <c r="A39" s="133"/>
      <c r="B39" s="133"/>
      <c r="C39" s="139"/>
      <c r="D39" s="126"/>
      <c r="E39" s="128"/>
      <c r="F39" s="126"/>
      <c r="G39" s="135"/>
      <c r="H39" s="136"/>
      <c r="I39" s="149"/>
      <c r="J39" s="149"/>
      <c r="K39" s="152"/>
    </row>
    <row r="40" spans="1:11" s="131" customFormat="1" x14ac:dyDescent="0.2">
      <c r="A40" s="125"/>
      <c r="B40" s="125"/>
      <c r="C40" s="129"/>
      <c r="D40" s="129"/>
      <c r="E40" s="125"/>
      <c r="F40" s="143"/>
      <c r="G40" s="135"/>
      <c r="H40" s="125"/>
      <c r="I40" s="150"/>
      <c r="J40" s="150"/>
      <c r="K40" s="153"/>
    </row>
    <row r="41" spans="1:11" s="131" customFormat="1" x14ac:dyDescent="0.2">
      <c r="A41" s="125"/>
      <c r="B41" s="125"/>
      <c r="C41" s="129"/>
      <c r="D41" s="129"/>
      <c r="E41" s="125"/>
      <c r="F41" s="126"/>
      <c r="G41" s="135"/>
      <c r="H41" s="125"/>
      <c r="I41" s="150"/>
      <c r="J41" s="150"/>
      <c r="K41" s="153"/>
    </row>
    <row r="42" spans="1:11" s="131" customFormat="1" x14ac:dyDescent="0.2">
      <c r="A42" s="125"/>
      <c r="B42" s="125"/>
      <c r="C42" s="129"/>
      <c r="D42" s="129"/>
      <c r="E42" s="125"/>
      <c r="F42" s="126"/>
      <c r="G42" s="135"/>
      <c r="H42" s="125"/>
      <c r="I42" s="150"/>
      <c r="J42" s="150"/>
      <c r="K42" s="153"/>
    </row>
    <row r="43" spans="1:11" s="131" customFormat="1" x14ac:dyDescent="0.2">
      <c r="A43" s="125"/>
      <c r="B43" s="125"/>
      <c r="C43" s="129"/>
      <c r="D43" s="129"/>
      <c r="E43" s="125"/>
      <c r="F43" s="126"/>
      <c r="G43" s="135"/>
      <c r="H43" s="125"/>
      <c r="I43" s="150"/>
      <c r="J43" s="150"/>
      <c r="K43" s="153"/>
    </row>
    <row r="44" spans="1:11" s="131" customFormat="1" x14ac:dyDescent="0.2">
      <c r="A44" s="125"/>
      <c r="B44" s="125"/>
      <c r="C44" s="129"/>
      <c r="D44" s="129"/>
      <c r="E44" s="125"/>
      <c r="F44" s="126"/>
      <c r="G44" s="135"/>
      <c r="H44" s="125"/>
      <c r="I44" s="150"/>
      <c r="J44" s="150"/>
      <c r="K44" s="153"/>
    </row>
    <row r="45" spans="1:11" s="131" customFormat="1" x14ac:dyDescent="0.2">
      <c r="A45" s="125"/>
      <c r="B45" s="125"/>
      <c r="C45" s="129"/>
      <c r="D45" s="129"/>
      <c r="E45" s="125"/>
      <c r="F45" s="126"/>
      <c r="G45" s="135"/>
      <c r="H45" s="125"/>
      <c r="I45" s="150"/>
      <c r="J45" s="150"/>
      <c r="K45" s="153"/>
    </row>
  </sheetData>
  <autoFilter ref="A3:J13" xr:uid="{A985F8D7-16FF-44DF-B0A4-CAC3E1B1FEA5}"/>
  <mergeCells count="14">
    <mergeCell ref="K3:K4"/>
    <mergeCell ref="B3:B4"/>
    <mergeCell ref="G15:H15"/>
    <mergeCell ref="J3:J4"/>
    <mergeCell ref="A1:J1"/>
    <mergeCell ref="A2:H2"/>
    <mergeCell ref="A3:A4"/>
    <mergeCell ref="C3:C4"/>
    <mergeCell ref="D3:D4"/>
    <mergeCell ref="E3:E4"/>
    <mergeCell ref="F3:F4"/>
    <mergeCell ref="G3:G4"/>
    <mergeCell ref="H3:H4"/>
    <mergeCell ref="I3:I4"/>
  </mergeCells>
  <printOptions horizontalCentered="1"/>
  <pageMargins left="0.39370078740157483" right="0.39370078740157483" top="0.47244094488188981" bottom="0.47244094488188981" header="0.27559055118110237" footer="0.27559055118110237"/>
  <pageSetup paperSize="9" scale="70" orientation="portrait" r:id="rId1"/>
  <headerFooter scaleWithDoc="0">
    <oddFooter>&amp;L&amp;"Century Gothic,Normal"&amp;7&amp;F&amp;R&amp;"Century Gothic,Normal"&amp;7 Page 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CBB16-E968-49E1-B44D-B09E02E43DF5}">
  <sheetPr>
    <tabColor rgb="FF00B0F0"/>
    <pageSetUpPr fitToPage="1"/>
  </sheetPr>
  <dimension ref="A2:AD270"/>
  <sheetViews>
    <sheetView topLeftCell="H245" zoomScaleNormal="100" workbookViewId="0">
      <selection activeCell="W275" sqref="W275"/>
    </sheetView>
  </sheetViews>
  <sheetFormatPr baseColWidth="10" defaultColWidth="11.42578125" defaultRowHeight="12.75" x14ac:dyDescent="0.2"/>
  <cols>
    <col min="1" max="1" width="9.140625" style="96" customWidth="1"/>
    <col min="2" max="2" width="6.7109375" style="96" customWidth="1"/>
    <col min="3" max="3" width="24.140625" style="96" bestFit="1" customWidth="1"/>
    <col min="4" max="4" width="15.140625" style="98" customWidth="1"/>
    <col min="5" max="5" width="28.7109375" style="98" customWidth="1"/>
    <col min="6" max="6" width="32.42578125" style="98" customWidth="1"/>
    <col min="7" max="7" width="6" style="95" customWidth="1"/>
    <col min="8" max="8" width="8.42578125" style="95" customWidth="1"/>
    <col min="9" max="9" width="8.5703125" style="95" hidden="1" customWidth="1"/>
    <col min="10" max="10" width="10" style="95" customWidth="1"/>
    <col min="11" max="11" width="12.85546875" style="99" customWidth="1"/>
    <col min="12" max="12" width="22.140625" style="99" customWidth="1"/>
    <col min="13" max="13" width="15.28515625" style="99" hidden="1" customWidth="1"/>
    <col min="14" max="14" width="8.5703125" style="99" customWidth="1"/>
    <col min="15" max="15" width="15.28515625" style="99" customWidth="1"/>
    <col min="16" max="16" width="42.85546875" style="99" customWidth="1"/>
    <col min="17" max="17" width="11.42578125" style="98" hidden="1" customWidth="1"/>
    <col min="18" max="18" width="11.42578125" style="100" hidden="1" customWidth="1"/>
    <col min="19" max="19" width="11.28515625" style="100" hidden="1" customWidth="1"/>
    <col min="20" max="20" width="9.5703125" style="96" customWidth="1"/>
    <col min="21" max="21" width="19.42578125" style="97" customWidth="1"/>
    <col min="22" max="22" width="15.28515625" style="95" customWidth="1"/>
    <col min="23" max="23" width="18.42578125" style="96" bestFit="1" customWidth="1"/>
    <col min="24" max="24" width="15.28515625" style="95" customWidth="1"/>
    <col min="25" max="25" width="14.7109375" style="95" bestFit="1" customWidth="1"/>
    <col min="26" max="26" width="19.140625" style="95" bestFit="1" customWidth="1"/>
    <col min="27" max="27" width="11.42578125" style="97"/>
    <col min="28" max="28" width="24.85546875" style="95" customWidth="1"/>
    <col min="29" max="29" width="15.85546875" style="95" customWidth="1"/>
    <col min="30" max="30" width="17.42578125" style="95" customWidth="1"/>
    <col min="31" max="31" width="16.5703125" style="95" customWidth="1"/>
    <col min="32" max="16384" width="11.42578125" style="95"/>
  </cols>
  <sheetData>
    <row r="2" spans="1:30" s="94" customFormat="1" ht="39.75" customHeight="1" x14ac:dyDescent="0.2">
      <c r="A2" s="90" t="s">
        <v>333</v>
      </c>
      <c r="B2" s="90" t="s">
        <v>189</v>
      </c>
      <c r="C2" s="91" t="s">
        <v>190</v>
      </c>
      <c r="D2" s="91" t="s">
        <v>191</v>
      </c>
      <c r="E2" s="145" t="s">
        <v>192</v>
      </c>
      <c r="F2" s="91" t="s">
        <v>193</v>
      </c>
      <c r="G2" s="91" t="s">
        <v>188</v>
      </c>
      <c r="H2" s="146" t="s">
        <v>194</v>
      </c>
      <c r="I2" s="147">
        <f>SUM(I3:I263)</f>
        <v>0</v>
      </c>
      <c r="J2" s="90" t="s">
        <v>195</v>
      </c>
      <c r="K2" s="91" t="s">
        <v>196</v>
      </c>
      <c r="L2" s="91" t="s">
        <v>197</v>
      </c>
      <c r="M2" s="91" t="s">
        <v>198</v>
      </c>
      <c r="N2" s="92" t="s">
        <v>199</v>
      </c>
      <c r="O2" s="92" t="s">
        <v>200</v>
      </c>
      <c r="P2" s="93" t="s">
        <v>201</v>
      </c>
      <c r="Q2" s="93" t="s">
        <v>202</v>
      </c>
      <c r="R2" s="93" t="s">
        <v>203</v>
      </c>
      <c r="S2" s="93" t="s">
        <v>204</v>
      </c>
      <c r="T2" s="91" t="s">
        <v>205</v>
      </c>
      <c r="U2" s="91" t="s">
        <v>206</v>
      </c>
    </row>
    <row r="3" spans="1:30" s="173" customFormat="1" ht="33.950000000000003" customHeight="1" x14ac:dyDescent="0.2">
      <c r="A3" s="169" t="s">
        <v>844</v>
      </c>
      <c r="B3" s="169" t="s">
        <v>351</v>
      </c>
      <c r="C3" s="169" t="s">
        <v>352</v>
      </c>
      <c r="D3" s="170" t="s">
        <v>845</v>
      </c>
      <c r="E3" s="170" t="s">
        <v>341</v>
      </c>
      <c r="F3" s="167" t="s">
        <v>290</v>
      </c>
      <c r="G3" s="171">
        <v>7</v>
      </c>
      <c r="H3" s="167" t="s">
        <v>81</v>
      </c>
      <c r="I3" s="167">
        <v>0</v>
      </c>
      <c r="J3" s="167"/>
      <c r="K3" s="170"/>
      <c r="L3" s="170"/>
      <c r="M3" s="170" t="s">
        <v>207</v>
      </c>
      <c r="N3" s="170" t="s">
        <v>207</v>
      </c>
      <c r="O3" s="170"/>
      <c r="P3" s="170" t="s">
        <v>207</v>
      </c>
      <c r="Q3" s="170" t="s">
        <v>207</v>
      </c>
      <c r="R3" s="167" t="s">
        <v>207</v>
      </c>
      <c r="S3" s="167" t="s">
        <v>207</v>
      </c>
      <c r="T3" s="169"/>
      <c r="U3" s="172"/>
      <c r="W3" s="174"/>
      <c r="AA3" s="175"/>
    </row>
    <row r="4" spans="1:30" s="175" customFormat="1" ht="33.950000000000003" customHeight="1" x14ac:dyDescent="0.2">
      <c r="A4" s="169" t="s">
        <v>844</v>
      </c>
      <c r="B4" s="169" t="s">
        <v>351</v>
      </c>
      <c r="C4" s="169" t="s">
        <v>352</v>
      </c>
      <c r="D4" s="170" t="s">
        <v>845</v>
      </c>
      <c r="E4" s="170" t="s">
        <v>162</v>
      </c>
      <c r="F4" s="167" t="s">
        <v>353</v>
      </c>
      <c r="G4" s="171">
        <v>0</v>
      </c>
      <c r="H4" s="167" t="s">
        <v>105</v>
      </c>
      <c r="I4" s="167" t="s">
        <v>275</v>
      </c>
      <c r="J4" s="167">
        <v>2005</v>
      </c>
      <c r="K4" s="170"/>
      <c r="L4" s="170"/>
      <c r="M4" s="170" t="s">
        <v>207</v>
      </c>
      <c r="N4" s="170" t="s">
        <v>207</v>
      </c>
      <c r="O4" s="170"/>
      <c r="P4" s="170" t="s">
        <v>354</v>
      </c>
      <c r="Q4" s="170" t="s">
        <v>207</v>
      </c>
      <c r="R4" s="167" t="s">
        <v>207</v>
      </c>
      <c r="S4" s="167" t="s">
        <v>207</v>
      </c>
      <c r="T4" s="169" t="s">
        <v>208</v>
      </c>
      <c r="U4" s="172" t="s">
        <v>355</v>
      </c>
      <c r="V4" s="173"/>
      <c r="W4" s="174"/>
      <c r="X4" s="173"/>
      <c r="Y4" s="173"/>
      <c r="Z4" s="173"/>
      <c r="AB4" s="173"/>
      <c r="AC4" s="173"/>
      <c r="AD4" s="173"/>
    </row>
    <row r="5" spans="1:30" s="175" customFormat="1" ht="33.950000000000003" customHeight="1" x14ac:dyDescent="0.2">
      <c r="A5" s="169" t="s">
        <v>844</v>
      </c>
      <c r="B5" s="169" t="s">
        <v>351</v>
      </c>
      <c r="C5" s="169" t="s">
        <v>352</v>
      </c>
      <c r="D5" s="170" t="s">
        <v>845</v>
      </c>
      <c r="E5" s="170" t="s">
        <v>162</v>
      </c>
      <c r="F5" s="167" t="s">
        <v>356</v>
      </c>
      <c r="G5" s="171">
        <v>0</v>
      </c>
      <c r="H5" s="167" t="s">
        <v>105</v>
      </c>
      <c r="I5" s="167" t="s">
        <v>275</v>
      </c>
      <c r="J5" s="167">
        <v>2005</v>
      </c>
      <c r="K5" s="170" t="s">
        <v>357</v>
      </c>
      <c r="L5" s="170" t="s">
        <v>358</v>
      </c>
      <c r="M5" s="170" t="s">
        <v>207</v>
      </c>
      <c r="N5" s="170" t="s">
        <v>207</v>
      </c>
      <c r="O5" s="170"/>
      <c r="P5" s="170" t="s">
        <v>207</v>
      </c>
      <c r="Q5" s="170" t="s">
        <v>207</v>
      </c>
      <c r="R5" s="167" t="s">
        <v>207</v>
      </c>
      <c r="S5" s="167" t="s">
        <v>207</v>
      </c>
      <c r="T5" s="169" t="s">
        <v>264</v>
      </c>
      <c r="U5" s="172" t="s">
        <v>264</v>
      </c>
      <c r="V5" s="173"/>
      <c r="W5" s="174"/>
      <c r="X5" s="173"/>
      <c r="Y5" s="173"/>
      <c r="Z5" s="173"/>
      <c r="AB5" s="173"/>
      <c r="AC5" s="173"/>
      <c r="AD5" s="173"/>
    </row>
    <row r="6" spans="1:30" s="173" customFormat="1" ht="33.950000000000003" customHeight="1" x14ac:dyDescent="0.2">
      <c r="A6" s="169" t="s">
        <v>844</v>
      </c>
      <c r="B6" s="169" t="s">
        <v>351</v>
      </c>
      <c r="C6" s="169" t="s">
        <v>352</v>
      </c>
      <c r="D6" s="170" t="s">
        <v>845</v>
      </c>
      <c r="E6" s="170" t="s">
        <v>162</v>
      </c>
      <c r="F6" s="167" t="s">
        <v>210</v>
      </c>
      <c r="G6" s="171">
        <v>1</v>
      </c>
      <c r="H6" s="167" t="s">
        <v>105</v>
      </c>
      <c r="I6" s="167" t="s">
        <v>275</v>
      </c>
      <c r="J6" s="167">
        <v>2005</v>
      </c>
      <c r="K6" s="170"/>
      <c r="L6" s="170"/>
      <c r="M6" s="170" t="s">
        <v>207</v>
      </c>
      <c r="N6" s="170" t="s">
        <v>207</v>
      </c>
      <c r="O6" s="170"/>
      <c r="P6" s="170" t="s">
        <v>207</v>
      </c>
      <c r="Q6" s="170" t="s">
        <v>207</v>
      </c>
      <c r="R6" s="167" t="s">
        <v>207</v>
      </c>
      <c r="S6" s="167" t="s">
        <v>207</v>
      </c>
      <c r="T6" s="169" t="s">
        <v>208</v>
      </c>
      <c r="U6" s="172" t="s">
        <v>287</v>
      </c>
      <c r="W6" s="174"/>
      <c r="AA6" s="175"/>
    </row>
    <row r="7" spans="1:30" s="175" customFormat="1" ht="33.950000000000003" customHeight="1" x14ac:dyDescent="0.2">
      <c r="A7" s="169" t="s">
        <v>844</v>
      </c>
      <c r="B7" s="169" t="s">
        <v>351</v>
      </c>
      <c r="C7" s="169" t="s">
        <v>352</v>
      </c>
      <c r="D7" s="170" t="s">
        <v>845</v>
      </c>
      <c r="E7" s="170" t="s">
        <v>162</v>
      </c>
      <c r="F7" s="167" t="s">
        <v>359</v>
      </c>
      <c r="G7" s="171">
        <v>0</v>
      </c>
      <c r="H7" s="167" t="s">
        <v>105</v>
      </c>
      <c r="I7" s="167" t="s">
        <v>275</v>
      </c>
      <c r="J7" s="167">
        <v>2005</v>
      </c>
      <c r="K7" s="170" t="s">
        <v>360</v>
      </c>
      <c r="L7" s="170" t="s">
        <v>361</v>
      </c>
      <c r="M7" s="170" t="s">
        <v>207</v>
      </c>
      <c r="N7" s="170" t="s">
        <v>207</v>
      </c>
      <c r="O7" s="170"/>
      <c r="P7" s="170" t="s">
        <v>207</v>
      </c>
      <c r="Q7" s="170" t="s">
        <v>207</v>
      </c>
      <c r="R7" s="167" t="s">
        <v>207</v>
      </c>
      <c r="S7" s="167" t="s">
        <v>207</v>
      </c>
      <c r="T7" s="169" t="s">
        <v>208</v>
      </c>
      <c r="U7" s="172" t="s">
        <v>355</v>
      </c>
      <c r="V7" s="173"/>
      <c r="W7" s="174"/>
      <c r="X7" s="173"/>
      <c r="Y7" s="173"/>
      <c r="Z7" s="173"/>
      <c r="AB7" s="173"/>
      <c r="AC7" s="173"/>
      <c r="AD7" s="173"/>
    </row>
    <row r="8" spans="1:30" s="175" customFormat="1" ht="33.950000000000003" customHeight="1" x14ac:dyDescent="0.2">
      <c r="A8" s="169" t="s">
        <v>844</v>
      </c>
      <c r="B8" s="169" t="s">
        <v>351</v>
      </c>
      <c r="C8" s="169" t="s">
        <v>352</v>
      </c>
      <c r="D8" s="170" t="s">
        <v>845</v>
      </c>
      <c r="E8" s="170" t="s">
        <v>162</v>
      </c>
      <c r="F8" s="167" t="s">
        <v>362</v>
      </c>
      <c r="G8" s="171">
        <v>1</v>
      </c>
      <c r="H8" s="167" t="s">
        <v>105</v>
      </c>
      <c r="I8" s="167" t="s">
        <v>275</v>
      </c>
      <c r="J8" s="167">
        <v>2022</v>
      </c>
      <c r="K8" s="170" t="s">
        <v>363</v>
      </c>
      <c r="L8" s="170" t="s">
        <v>291</v>
      </c>
      <c r="M8" s="170" t="s">
        <v>207</v>
      </c>
      <c r="N8" s="170" t="s">
        <v>207</v>
      </c>
      <c r="O8" s="170"/>
      <c r="P8" s="170" t="s">
        <v>207</v>
      </c>
      <c r="Q8" s="170" t="s">
        <v>207</v>
      </c>
      <c r="R8" s="167" t="s">
        <v>207</v>
      </c>
      <c r="S8" s="167" t="s">
        <v>207</v>
      </c>
      <c r="T8" s="169" t="s">
        <v>208</v>
      </c>
      <c r="U8" s="172" t="s">
        <v>355</v>
      </c>
      <c r="V8" s="173"/>
      <c r="W8" s="174"/>
      <c r="X8" s="173"/>
      <c r="Y8" s="173"/>
      <c r="Z8" s="173"/>
      <c r="AB8" s="173"/>
      <c r="AC8" s="173"/>
      <c r="AD8" s="173"/>
    </row>
    <row r="9" spans="1:30" s="175" customFormat="1" ht="33.950000000000003" customHeight="1" x14ac:dyDescent="0.2">
      <c r="A9" s="169" t="s">
        <v>844</v>
      </c>
      <c r="B9" s="169" t="s">
        <v>351</v>
      </c>
      <c r="C9" s="169" t="s">
        <v>352</v>
      </c>
      <c r="D9" s="170" t="s">
        <v>845</v>
      </c>
      <c r="E9" s="170" t="s">
        <v>162</v>
      </c>
      <c r="F9" s="167" t="s">
        <v>364</v>
      </c>
      <c r="G9" s="171">
        <v>1</v>
      </c>
      <c r="H9" s="167" t="s">
        <v>105</v>
      </c>
      <c r="I9" s="167" t="s">
        <v>275</v>
      </c>
      <c r="J9" s="167">
        <v>2005</v>
      </c>
      <c r="K9" s="170" t="s">
        <v>268</v>
      </c>
      <c r="L9" s="170" t="s">
        <v>269</v>
      </c>
      <c r="M9" s="170" t="s">
        <v>207</v>
      </c>
      <c r="N9" s="170" t="s">
        <v>207</v>
      </c>
      <c r="O9" s="170"/>
      <c r="P9" s="170" t="s">
        <v>207</v>
      </c>
      <c r="Q9" s="170" t="s">
        <v>207</v>
      </c>
      <c r="R9" s="167" t="s">
        <v>207</v>
      </c>
      <c r="S9" s="167" t="s">
        <v>207</v>
      </c>
      <c r="T9" s="169" t="s">
        <v>208</v>
      </c>
      <c r="U9" s="172" t="s">
        <v>355</v>
      </c>
      <c r="V9" s="173"/>
      <c r="W9" s="174"/>
      <c r="X9" s="173"/>
      <c r="Y9" s="173"/>
      <c r="Z9" s="173"/>
      <c r="AB9" s="173"/>
      <c r="AC9" s="173"/>
      <c r="AD9" s="173"/>
    </row>
    <row r="10" spans="1:30" s="175" customFormat="1" ht="33.950000000000003" customHeight="1" x14ac:dyDescent="0.2">
      <c r="A10" s="169" t="s">
        <v>844</v>
      </c>
      <c r="B10" s="169" t="s">
        <v>351</v>
      </c>
      <c r="C10" s="169" t="s">
        <v>352</v>
      </c>
      <c r="D10" s="170" t="s">
        <v>845</v>
      </c>
      <c r="E10" s="170" t="s">
        <v>162</v>
      </c>
      <c r="F10" s="167" t="s">
        <v>365</v>
      </c>
      <c r="G10" s="171">
        <v>1</v>
      </c>
      <c r="H10" s="167" t="s">
        <v>105</v>
      </c>
      <c r="I10" s="167" t="s">
        <v>275</v>
      </c>
      <c r="J10" s="167">
        <v>2005</v>
      </c>
      <c r="K10" s="170" t="s">
        <v>366</v>
      </c>
      <c r="L10" s="170" t="s">
        <v>367</v>
      </c>
      <c r="M10" s="170" t="s">
        <v>207</v>
      </c>
      <c r="N10" s="170" t="s">
        <v>207</v>
      </c>
      <c r="O10" s="170"/>
      <c r="P10" s="170" t="s">
        <v>207</v>
      </c>
      <c r="Q10" s="170" t="s">
        <v>207</v>
      </c>
      <c r="R10" s="167" t="s">
        <v>207</v>
      </c>
      <c r="S10" s="167" t="s">
        <v>207</v>
      </c>
      <c r="T10" s="169" t="s">
        <v>208</v>
      </c>
      <c r="U10" s="172" t="s">
        <v>355</v>
      </c>
      <c r="V10" s="173"/>
      <c r="W10" s="174"/>
      <c r="X10" s="173"/>
      <c r="Y10" s="173"/>
      <c r="Z10" s="173"/>
      <c r="AB10" s="173"/>
      <c r="AC10" s="173"/>
      <c r="AD10" s="173"/>
    </row>
    <row r="11" spans="1:30" s="175" customFormat="1" ht="33.950000000000003" customHeight="1" x14ac:dyDescent="0.2">
      <c r="A11" s="169" t="s">
        <v>844</v>
      </c>
      <c r="B11" s="169" t="s">
        <v>351</v>
      </c>
      <c r="C11" s="169" t="s">
        <v>352</v>
      </c>
      <c r="D11" s="170" t="s">
        <v>845</v>
      </c>
      <c r="E11" s="170" t="s">
        <v>161</v>
      </c>
      <c r="F11" s="167" t="s">
        <v>368</v>
      </c>
      <c r="G11" s="171">
        <v>1</v>
      </c>
      <c r="H11" s="167" t="s">
        <v>105</v>
      </c>
      <c r="I11" s="167" t="s">
        <v>275</v>
      </c>
      <c r="J11" s="167">
        <v>2005</v>
      </c>
      <c r="K11" s="170" t="s">
        <v>369</v>
      </c>
      <c r="L11" s="170" t="s">
        <v>370</v>
      </c>
      <c r="M11" s="170" t="s">
        <v>207</v>
      </c>
      <c r="N11" s="170" t="s">
        <v>207</v>
      </c>
      <c r="O11" s="170"/>
      <c r="P11" s="170" t="s">
        <v>207</v>
      </c>
      <c r="Q11" s="170" t="s">
        <v>207</v>
      </c>
      <c r="R11" s="167" t="s">
        <v>207</v>
      </c>
      <c r="S11" s="167" t="s">
        <v>207</v>
      </c>
      <c r="T11" s="169" t="s">
        <v>208</v>
      </c>
      <c r="U11" s="172" t="s">
        <v>355</v>
      </c>
      <c r="V11" s="173"/>
      <c r="W11" s="174"/>
      <c r="X11" s="173"/>
      <c r="Y11" s="173"/>
      <c r="Z11" s="173"/>
      <c r="AB11" s="173"/>
      <c r="AC11" s="173"/>
      <c r="AD11" s="173"/>
    </row>
    <row r="12" spans="1:30" s="175" customFormat="1" ht="33.950000000000003" customHeight="1" x14ac:dyDescent="0.2">
      <c r="A12" s="169" t="s">
        <v>844</v>
      </c>
      <c r="B12" s="169" t="s">
        <v>351</v>
      </c>
      <c r="C12" s="169" t="s">
        <v>352</v>
      </c>
      <c r="D12" s="170" t="s">
        <v>845</v>
      </c>
      <c r="E12" s="170" t="s">
        <v>161</v>
      </c>
      <c r="F12" s="167" t="s">
        <v>371</v>
      </c>
      <c r="G12" s="171">
        <v>1</v>
      </c>
      <c r="H12" s="167" t="s">
        <v>105</v>
      </c>
      <c r="I12" s="167" t="s">
        <v>275</v>
      </c>
      <c r="J12" s="167">
        <v>2005</v>
      </c>
      <c r="K12" s="170" t="s">
        <v>369</v>
      </c>
      <c r="L12" s="170" t="s">
        <v>372</v>
      </c>
      <c r="M12" s="170" t="s">
        <v>207</v>
      </c>
      <c r="N12" s="170" t="s">
        <v>207</v>
      </c>
      <c r="O12" s="170"/>
      <c r="P12" s="170" t="s">
        <v>207</v>
      </c>
      <c r="Q12" s="170" t="s">
        <v>207</v>
      </c>
      <c r="R12" s="167" t="s">
        <v>207</v>
      </c>
      <c r="S12" s="167" t="s">
        <v>207</v>
      </c>
      <c r="T12" s="169" t="s">
        <v>208</v>
      </c>
      <c r="U12" s="172" t="s">
        <v>355</v>
      </c>
      <c r="V12" s="173"/>
      <c r="W12" s="174"/>
      <c r="X12" s="173"/>
      <c r="Y12" s="173"/>
      <c r="Z12" s="173"/>
      <c r="AB12" s="173"/>
      <c r="AC12" s="173"/>
      <c r="AD12" s="173"/>
    </row>
    <row r="13" spans="1:30" s="175" customFormat="1" ht="33.950000000000003" customHeight="1" x14ac:dyDescent="0.2">
      <c r="A13" s="169" t="s">
        <v>844</v>
      </c>
      <c r="B13" s="169" t="s">
        <v>351</v>
      </c>
      <c r="C13" s="169" t="s">
        <v>352</v>
      </c>
      <c r="D13" s="170" t="s">
        <v>845</v>
      </c>
      <c r="E13" s="170" t="s">
        <v>161</v>
      </c>
      <c r="F13" s="167" t="s">
        <v>373</v>
      </c>
      <c r="G13" s="171">
        <v>1</v>
      </c>
      <c r="H13" s="167" t="s">
        <v>105</v>
      </c>
      <c r="I13" s="167" t="s">
        <v>275</v>
      </c>
      <c r="J13" s="167">
        <v>2017</v>
      </c>
      <c r="K13" s="170" t="s">
        <v>369</v>
      </c>
      <c r="L13" s="170" t="s">
        <v>372</v>
      </c>
      <c r="M13" s="170" t="s">
        <v>207</v>
      </c>
      <c r="N13" s="170" t="s">
        <v>207</v>
      </c>
      <c r="O13" s="170"/>
      <c r="P13" s="170" t="s">
        <v>207</v>
      </c>
      <c r="Q13" s="170" t="s">
        <v>207</v>
      </c>
      <c r="R13" s="167" t="s">
        <v>207</v>
      </c>
      <c r="S13" s="167" t="s">
        <v>207</v>
      </c>
      <c r="T13" s="169" t="s">
        <v>208</v>
      </c>
      <c r="U13" s="172" t="s">
        <v>355</v>
      </c>
      <c r="V13" s="173"/>
      <c r="W13" s="174"/>
      <c r="X13" s="173"/>
      <c r="Y13" s="173"/>
      <c r="Z13" s="173"/>
      <c r="AB13" s="173"/>
      <c r="AC13" s="173"/>
      <c r="AD13" s="173"/>
    </row>
    <row r="14" spans="1:30" s="175" customFormat="1" ht="33.950000000000003" customHeight="1" x14ac:dyDescent="0.2">
      <c r="A14" s="169" t="s">
        <v>844</v>
      </c>
      <c r="B14" s="169" t="s">
        <v>351</v>
      </c>
      <c r="C14" s="169" t="s">
        <v>352</v>
      </c>
      <c r="D14" s="170" t="s">
        <v>845</v>
      </c>
      <c r="E14" s="170" t="s">
        <v>161</v>
      </c>
      <c r="F14" s="167" t="s">
        <v>374</v>
      </c>
      <c r="G14" s="171">
        <v>1</v>
      </c>
      <c r="H14" s="167" t="s">
        <v>105</v>
      </c>
      <c r="I14" s="167" t="s">
        <v>275</v>
      </c>
      <c r="J14" s="167">
        <v>2005</v>
      </c>
      <c r="K14" s="170" t="s">
        <v>369</v>
      </c>
      <c r="L14" s="170" t="s">
        <v>375</v>
      </c>
      <c r="M14" s="170" t="s">
        <v>207</v>
      </c>
      <c r="N14" s="170" t="s">
        <v>207</v>
      </c>
      <c r="O14" s="170"/>
      <c r="P14" s="170" t="s">
        <v>207</v>
      </c>
      <c r="Q14" s="170" t="s">
        <v>207</v>
      </c>
      <c r="R14" s="167" t="s">
        <v>207</v>
      </c>
      <c r="S14" s="167" t="s">
        <v>207</v>
      </c>
      <c r="T14" s="169" t="s">
        <v>208</v>
      </c>
      <c r="U14" s="172" t="s">
        <v>355</v>
      </c>
      <c r="V14" s="173"/>
      <c r="W14" s="174"/>
      <c r="X14" s="173"/>
      <c r="Y14" s="173"/>
      <c r="Z14" s="173"/>
      <c r="AB14" s="173"/>
      <c r="AC14" s="173"/>
      <c r="AD14" s="173"/>
    </row>
    <row r="15" spans="1:30" s="175" customFormat="1" ht="33.950000000000003" customHeight="1" x14ac:dyDescent="0.2">
      <c r="A15" s="169" t="s">
        <v>844</v>
      </c>
      <c r="B15" s="169" t="s">
        <v>351</v>
      </c>
      <c r="C15" s="169" t="s">
        <v>352</v>
      </c>
      <c r="D15" s="170" t="s">
        <v>845</v>
      </c>
      <c r="E15" s="170" t="s">
        <v>161</v>
      </c>
      <c r="F15" s="167" t="s">
        <v>376</v>
      </c>
      <c r="G15" s="171">
        <v>0</v>
      </c>
      <c r="H15" s="167" t="s">
        <v>105</v>
      </c>
      <c r="I15" s="167" t="s">
        <v>275</v>
      </c>
      <c r="J15" s="167">
        <v>2005</v>
      </c>
      <c r="K15" s="170" t="s">
        <v>240</v>
      </c>
      <c r="L15" s="170" t="s">
        <v>377</v>
      </c>
      <c r="M15" s="170" t="s">
        <v>207</v>
      </c>
      <c r="N15" s="170" t="s">
        <v>207</v>
      </c>
      <c r="O15" s="170"/>
      <c r="P15" s="170" t="s">
        <v>207</v>
      </c>
      <c r="Q15" s="170" t="s">
        <v>207</v>
      </c>
      <c r="R15" s="167" t="s">
        <v>207</v>
      </c>
      <c r="S15" s="167" t="s">
        <v>207</v>
      </c>
      <c r="T15" s="169" t="s">
        <v>208</v>
      </c>
      <c r="U15" s="172" t="s">
        <v>355</v>
      </c>
      <c r="V15" s="173"/>
      <c r="W15" s="174"/>
      <c r="X15" s="173"/>
      <c r="Y15" s="173"/>
      <c r="Z15" s="173"/>
      <c r="AB15" s="173"/>
      <c r="AC15" s="173"/>
      <c r="AD15" s="173"/>
    </row>
    <row r="16" spans="1:30" s="175" customFormat="1" ht="33.950000000000003" customHeight="1" x14ac:dyDescent="0.2">
      <c r="A16" s="169" t="s">
        <v>844</v>
      </c>
      <c r="B16" s="169" t="s">
        <v>351</v>
      </c>
      <c r="C16" s="169" t="s">
        <v>352</v>
      </c>
      <c r="D16" s="170" t="s">
        <v>845</v>
      </c>
      <c r="E16" s="170" t="s">
        <v>161</v>
      </c>
      <c r="F16" s="167" t="s">
        <v>378</v>
      </c>
      <c r="G16" s="171">
        <v>0</v>
      </c>
      <c r="H16" s="167" t="s">
        <v>105</v>
      </c>
      <c r="I16" s="167" t="s">
        <v>275</v>
      </c>
      <c r="J16" s="167">
        <v>2005</v>
      </c>
      <c r="K16" s="170" t="s">
        <v>240</v>
      </c>
      <c r="L16" s="170" t="s">
        <v>379</v>
      </c>
      <c r="M16" s="170" t="s">
        <v>207</v>
      </c>
      <c r="N16" s="170" t="s">
        <v>207</v>
      </c>
      <c r="O16" s="170"/>
      <c r="P16" s="170" t="s">
        <v>207</v>
      </c>
      <c r="Q16" s="170" t="s">
        <v>207</v>
      </c>
      <c r="R16" s="167" t="s">
        <v>207</v>
      </c>
      <c r="S16" s="167" t="s">
        <v>207</v>
      </c>
      <c r="T16" s="169" t="s">
        <v>208</v>
      </c>
      <c r="U16" s="172" t="s">
        <v>355</v>
      </c>
      <c r="V16" s="173"/>
      <c r="W16" s="174"/>
      <c r="X16" s="173"/>
      <c r="Y16" s="173"/>
      <c r="Z16" s="173"/>
      <c r="AB16" s="173"/>
      <c r="AC16" s="173"/>
      <c r="AD16" s="173"/>
    </row>
    <row r="17" spans="1:30" s="175" customFormat="1" ht="33.950000000000003" customHeight="1" x14ac:dyDescent="0.2">
      <c r="A17" s="169" t="s">
        <v>844</v>
      </c>
      <c r="B17" s="169" t="s">
        <v>351</v>
      </c>
      <c r="C17" s="169" t="s">
        <v>352</v>
      </c>
      <c r="D17" s="170" t="s">
        <v>845</v>
      </c>
      <c r="E17" s="170" t="s">
        <v>161</v>
      </c>
      <c r="F17" s="167" t="s">
        <v>380</v>
      </c>
      <c r="G17" s="171">
        <v>1</v>
      </c>
      <c r="H17" s="167" t="s">
        <v>105</v>
      </c>
      <c r="I17" s="167" t="s">
        <v>275</v>
      </c>
      <c r="J17" s="167">
        <v>2022</v>
      </c>
      <c r="K17" s="170" t="s">
        <v>272</v>
      </c>
      <c r="L17" s="170" t="s">
        <v>381</v>
      </c>
      <c r="M17" s="170" t="s">
        <v>207</v>
      </c>
      <c r="N17" s="170" t="s">
        <v>207</v>
      </c>
      <c r="O17" s="170"/>
      <c r="P17" s="170" t="s">
        <v>207</v>
      </c>
      <c r="Q17" s="170" t="s">
        <v>207</v>
      </c>
      <c r="R17" s="167" t="s">
        <v>207</v>
      </c>
      <c r="S17" s="167" t="s">
        <v>207</v>
      </c>
      <c r="T17" s="169" t="s">
        <v>208</v>
      </c>
      <c r="U17" s="172" t="s">
        <v>355</v>
      </c>
      <c r="V17" s="173"/>
      <c r="W17" s="174"/>
      <c r="X17" s="173"/>
      <c r="Y17" s="173"/>
      <c r="Z17" s="173"/>
      <c r="AB17" s="173"/>
      <c r="AC17" s="173"/>
      <c r="AD17" s="173"/>
    </row>
    <row r="18" spans="1:30" s="175" customFormat="1" ht="33.950000000000003" customHeight="1" x14ac:dyDescent="0.2">
      <c r="A18" s="169" t="s">
        <v>844</v>
      </c>
      <c r="B18" s="169" t="s">
        <v>351</v>
      </c>
      <c r="C18" s="169" t="s">
        <v>352</v>
      </c>
      <c r="D18" s="170" t="s">
        <v>845</v>
      </c>
      <c r="E18" s="170" t="s">
        <v>161</v>
      </c>
      <c r="F18" s="167" t="s">
        <v>382</v>
      </c>
      <c r="G18" s="171">
        <v>1</v>
      </c>
      <c r="H18" s="167" t="s">
        <v>105</v>
      </c>
      <c r="I18" s="167" t="s">
        <v>275</v>
      </c>
      <c r="J18" s="167">
        <v>2017</v>
      </c>
      <c r="K18" s="170" t="s">
        <v>366</v>
      </c>
      <c r="L18" s="170" t="s">
        <v>367</v>
      </c>
      <c r="M18" s="170" t="s">
        <v>207</v>
      </c>
      <c r="N18" s="170" t="s">
        <v>207</v>
      </c>
      <c r="O18" s="170"/>
      <c r="P18" s="170" t="s">
        <v>207</v>
      </c>
      <c r="Q18" s="170" t="s">
        <v>207</v>
      </c>
      <c r="R18" s="167" t="s">
        <v>207</v>
      </c>
      <c r="S18" s="167" t="s">
        <v>207</v>
      </c>
      <c r="T18" s="169" t="s">
        <v>208</v>
      </c>
      <c r="U18" s="172" t="s">
        <v>355</v>
      </c>
      <c r="V18" s="173"/>
      <c r="W18" s="174"/>
      <c r="X18" s="173"/>
      <c r="Y18" s="173"/>
      <c r="Z18" s="173"/>
      <c r="AB18" s="173"/>
      <c r="AC18" s="173"/>
      <c r="AD18" s="173"/>
    </row>
    <row r="19" spans="1:30" s="175" customFormat="1" ht="33.950000000000003" customHeight="1" x14ac:dyDescent="0.2">
      <c r="A19" s="169" t="s">
        <v>844</v>
      </c>
      <c r="B19" s="169" t="s">
        <v>351</v>
      </c>
      <c r="C19" s="169" t="s">
        <v>352</v>
      </c>
      <c r="D19" s="170" t="s">
        <v>846</v>
      </c>
      <c r="E19" s="170" t="s">
        <v>42</v>
      </c>
      <c r="F19" s="167" t="s">
        <v>216</v>
      </c>
      <c r="G19" s="171">
        <v>8</v>
      </c>
      <c r="H19" s="167" t="s">
        <v>104</v>
      </c>
      <c r="I19" s="167">
        <v>0</v>
      </c>
      <c r="J19" s="167">
        <v>2001</v>
      </c>
      <c r="K19" s="170"/>
      <c r="L19" s="170"/>
      <c r="M19" s="170" t="s">
        <v>207</v>
      </c>
      <c r="N19" s="170" t="s">
        <v>207</v>
      </c>
      <c r="O19" s="170"/>
      <c r="P19" s="170" t="s">
        <v>207</v>
      </c>
      <c r="Q19" s="170" t="s">
        <v>207</v>
      </c>
      <c r="R19" s="167" t="s">
        <v>207</v>
      </c>
      <c r="S19" s="167" t="s">
        <v>207</v>
      </c>
      <c r="T19" s="169" t="s">
        <v>208</v>
      </c>
      <c r="U19" s="172" t="s">
        <v>383</v>
      </c>
      <c r="V19" s="173"/>
      <c r="W19" s="174"/>
      <c r="X19" s="173"/>
      <c r="Y19" s="173"/>
      <c r="Z19" s="173"/>
      <c r="AB19" s="173"/>
      <c r="AC19" s="173"/>
      <c r="AD19" s="173"/>
    </row>
    <row r="20" spans="1:30" s="175" customFormat="1" ht="33.950000000000003" customHeight="1" x14ac:dyDescent="0.2">
      <c r="A20" s="169" t="s">
        <v>844</v>
      </c>
      <c r="B20" s="169" t="s">
        <v>351</v>
      </c>
      <c r="C20" s="169" t="s">
        <v>352</v>
      </c>
      <c r="D20" s="170" t="s">
        <v>847</v>
      </c>
      <c r="E20" s="170" t="s">
        <v>46</v>
      </c>
      <c r="F20" s="167" t="s">
        <v>46</v>
      </c>
      <c r="G20" s="171">
        <v>1</v>
      </c>
      <c r="H20" s="167" t="s">
        <v>120</v>
      </c>
      <c r="I20" s="167">
        <v>0</v>
      </c>
      <c r="J20" s="167">
        <v>2005</v>
      </c>
      <c r="K20" s="170" t="s">
        <v>244</v>
      </c>
      <c r="L20" s="170"/>
      <c r="M20" s="170" t="s">
        <v>207</v>
      </c>
      <c r="N20" s="170" t="s">
        <v>207</v>
      </c>
      <c r="O20" s="170"/>
      <c r="P20" s="170" t="s">
        <v>207</v>
      </c>
      <c r="Q20" s="170" t="s">
        <v>207</v>
      </c>
      <c r="R20" s="167" t="s">
        <v>207</v>
      </c>
      <c r="S20" s="167" t="s">
        <v>207</v>
      </c>
      <c r="T20" s="169" t="s">
        <v>208</v>
      </c>
      <c r="U20" s="172" t="s">
        <v>355</v>
      </c>
      <c r="V20" s="173"/>
      <c r="W20" s="174"/>
      <c r="X20" s="173"/>
      <c r="Y20" s="173"/>
      <c r="Z20" s="173"/>
      <c r="AB20" s="173"/>
      <c r="AC20" s="173"/>
      <c r="AD20" s="173"/>
    </row>
    <row r="21" spans="1:30" s="175" customFormat="1" ht="33.950000000000003" customHeight="1" x14ac:dyDescent="0.2">
      <c r="A21" s="169" t="s">
        <v>844</v>
      </c>
      <c r="B21" s="169" t="s">
        <v>351</v>
      </c>
      <c r="C21" s="169" t="s">
        <v>352</v>
      </c>
      <c r="D21" s="170" t="s">
        <v>847</v>
      </c>
      <c r="E21" s="170" t="s">
        <v>71</v>
      </c>
      <c r="F21" s="167" t="s">
        <v>384</v>
      </c>
      <c r="G21" s="171">
        <v>0</v>
      </c>
      <c r="H21" s="167" t="s">
        <v>117</v>
      </c>
      <c r="I21" s="167">
        <v>0</v>
      </c>
      <c r="J21" s="167">
        <v>2005</v>
      </c>
      <c r="K21" s="170" t="s">
        <v>385</v>
      </c>
      <c r="L21" s="170"/>
      <c r="M21" s="170" t="s">
        <v>207</v>
      </c>
      <c r="N21" s="170" t="s">
        <v>207</v>
      </c>
      <c r="O21" s="170"/>
      <c r="P21" s="170" t="s">
        <v>386</v>
      </c>
      <c r="Q21" s="170" t="s">
        <v>207</v>
      </c>
      <c r="R21" s="167" t="s">
        <v>207</v>
      </c>
      <c r="S21" s="167" t="s">
        <v>207</v>
      </c>
      <c r="T21" s="169" t="s">
        <v>208</v>
      </c>
      <c r="U21" s="172" t="s">
        <v>355</v>
      </c>
      <c r="V21" s="173"/>
      <c r="W21" s="174"/>
      <c r="X21" s="173"/>
      <c r="Y21" s="173"/>
      <c r="Z21" s="173"/>
      <c r="AB21" s="173"/>
      <c r="AC21" s="173"/>
      <c r="AD21" s="173"/>
    </row>
    <row r="22" spans="1:30" s="175" customFormat="1" ht="33.950000000000003" customHeight="1" x14ac:dyDescent="0.2">
      <c r="A22" s="169" t="s">
        <v>844</v>
      </c>
      <c r="B22" s="169" t="s">
        <v>351</v>
      </c>
      <c r="C22" s="169" t="s">
        <v>352</v>
      </c>
      <c r="D22" s="170" t="s">
        <v>847</v>
      </c>
      <c r="E22" s="170" t="s">
        <v>71</v>
      </c>
      <c r="F22" s="167" t="s">
        <v>387</v>
      </c>
      <c r="G22" s="171">
        <v>1</v>
      </c>
      <c r="H22" s="167" t="s">
        <v>117</v>
      </c>
      <c r="I22" s="167">
        <v>0</v>
      </c>
      <c r="J22" s="167">
        <v>2005</v>
      </c>
      <c r="K22" s="170" t="s">
        <v>385</v>
      </c>
      <c r="L22" s="170"/>
      <c r="M22" s="170" t="s">
        <v>207</v>
      </c>
      <c r="N22" s="170" t="s">
        <v>207</v>
      </c>
      <c r="O22" s="170"/>
      <c r="P22" s="170" t="s">
        <v>388</v>
      </c>
      <c r="Q22" s="170" t="s">
        <v>207</v>
      </c>
      <c r="R22" s="167" t="s">
        <v>207</v>
      </c>
      <c r="S22" s="167" t="s">
        <v>207</v>
      </c>
      <c r="T22" s="169" t="s">
        <v>208</v>
      </c>
      <c r="U22" s="172" t="s">
        <v>355</v>
      </c>
      <c r="V22" s="173"/>
      <c r="W22" s="174"/>
      <c r="X22" s="173"/>
      <c r="Y22" s="173"/>
      <c r="Z22" s="173"/>
      <c r="AB22" s="173"/>
      <c r="AC22" s="173"/>
      <c r="AD22" s="173"/>
    </row>
    <row r="23" spans="1:30" s="175" customFormat="1" ht="33.950000000000003" customHeight="1" x14ac:dyDescent="0.2">
      <c r="A23" s="169" t="s">
        <v>844</v>
      </c>
      <c r="B23" s="169" t="s">
        <v>351</v>
      </c>
      <c r="C23" s="169" t="s">
        <v>352</v>
      </c>
      <c r="D23" s="170" t="s">
        <v>847</v>
      </c>
      <c r="E23" s="170" t="s">
        <v>108</v>
      </c>
      <c r="F23" s="167" t="s">
        <v>389</v>
      </c>
      <c r="G23" s="171">
        <v>1</v>
      </c>
      <c r="H23" s="167" t="s">
        <v>118</v>
      </c>
      <c r="I23" s="167">
        <v>0</v>
      </c>
      <c r="J23" s="167">
        <v>2005</v>
      </c>
      <c r="K23" s="170" t="s">
        <v>390</v>
      </c>
      <c r="L23" s="170" t="s">
        <v>391</v>
      </c>
      <c r="M23" s="170" t="s">
        <v>207</v>
      </c>
      <c r="N23" s="170" t="s">
        <v>207</v>
      </c>
      <c r="O23" s="170"/>
      <c r="P23" s="170" t="s">
        <v>207</v>
      </c>
      <c r="Q23" s="170" t="s">
        <v>207</v>
      </c>
      <c r="R23" s="167" t="s">
        <v>207</v>
      </c>
      <c r="S23" s="167" t="s">
        <v>207</v>
      </c>
      <c r="T23" s="169" t="s">
        <v>208</v>
      </c>
      <c r="U23" s="172" t="s">
        <v>355</v>
      </c>
      <c r="V23" s="173"/>
      <c r="W23" s="174"/>
      <c r="X23" s="173"/>
      <c r="Y23" s="173"/>
      <c r="Z23" s="173"/>
      <c r="AB23" s="173"/>
      <c r="AC23" s="173"/>
      <c r="AD23" s="173"/>
    </row>
    <row r="24" spans="1:30" s="175" customFormat="1" ht="33.950000000000003" customHeight="1" x14ac:dyDescent="0.2">
      <c r="A24" s="169" t="s">
        <v>844</v>
      </c>
      <c r="B24" s="169" t="s">
        <v>351</v>
      </c>
      <c r="C24" s="169" t="s">
        <v>352</v>
      </c>
      <c r="D24" s="170" t="s">
        <v>847</v>
      </c>
      <c r="E24" s="170" t="s">
        <v>109</v>
      </c>
      <c r="F24" s="167" t="s">
        <v>392</v>
      </c>
      <c r="G24" s="171">
        <v>1</v>
      </c>
      <c r="H24" s="167" t="s">
        <v>125</v>
      </c>
      <c r="I24" s="167">
        <v>0</v>
      </c>
      <c r="J24" s="167">
        <v>2007</v>
      </c>
      <c r="K24" s="170" t="s">
        <v>285</v>
      </c>
      <c r="L24" s="170" t="s">
        <v>292</v>
      </c>
      <c r="M24" s="170" t="s">
        <v>207</v>
      </c>
      <c r="N24" s="170" t="s">
        <v>207</v>
      </c>
      <c r="O24" s="170"/>
      <c r="P24" s="170" t="s">
        <v>207</v>
      </c>
      <c r="Q24" s="170" t="s">
        <v>207</v>
      </c>
      <c r="R24" s="167" t="s">
        <v>207</v>
      </c>
      <c r="S24" s="167" t="s">
        <v>207</v>
      </c>
      <c r="T24" s="169" t="s">
        <v>208</v>
      </c>
      <c r="U24" s="172" t="s">
        <v>355</v>
      </c>
      <c r="V24" s="173"/>
      <c r="W24" s="174"/>
      <c r="X24" s="173"/>
      <c r="Y24" s="173"/>
      <c r="Z24" s="173"/>
      <c r="AB24" s="173"/>
      <c r="AC24" s="173"/>
      <c r="AD24" s="173"/>
    </row>
    <row r="25" spans="1:30" s="175" customFormat="1" ht="33.950000000000003" customHeight="1" x14ac:dyDescent="0.2">
      <c r="A25" s="169" t="s">
        <v>844</v>
      </c>
      <c r="B25" s="169" t="s">
        <v>351</v>
      </c>
      <c r="C25" s="169" t="s">
        <v>352</v>
      </c>
      <c r="D25" s="170" t="s">
        <v>847</v>
      </c>
      <c r="E25" s="170" t="s">
        <v>109</v>
      </c>
      <c r="F25" s="167" t="s">
        <v>393</v>
      </c>
      <c r="G25" s="171">
        <v>1</v>
      </c>
      <c r="H25" s="167" t="s">
        <v>125</v>
      </c>
      <c r="I25" s="167">
        <v>0</v>
      </c>
      <c r="J25" s="167">
        <v>2005</v>
      </c>
      <c r="K25" s="170" t="s">
        <v>369</v>
      </c>
      <c r="L25" s="170" t="s">
        <v>394</v>
      </c>
      <c r="M25" s="170" t="s">
        <v>207</v>
      </c>
      <c r="N25" s="170" t="s">
        <v>207</v>
      </c>
      <c r="O25" s="170"/>
      <c r="P25" s="170" t="s">
        <v>207</v>
      </c>
      <c r="Q25" s="170" t="s">
        <v>207</v>
      </c>
      <c r="R25" s="167" t="s">
        <v>207</v>
      </c>
      <c r="S25" s="167" t="s">
        <v>207</v>
      </c>
      <c r="T25" s="169" t="s">
        <v>208</v>
      </c>
      <c r="U25" s="172" t="s">
        <v>355</v>
      </c>
      <c r="V25" s="173"/>
      <c r="W25" s="174"/>
      <c r="X25" s="173"/>
      <c r="Y25" s="173"/>
      <c r="Z25" s="173"/>
      <c r="AB25" s="173"/>
      <c r="AC25" s="173"/>
      <c r="AD25" s="173"/>
    </row>
    <row r="26" spans="1:30" s="175" customFormat="1" ht="33.950000000000003" customHeight="1" x14ac:dyDescent="0.2">
      <c r="A26" s="169" t="s">
        <v>844</v>
      </c>
      <c r="B26" s="169" t="s">
        <v>351</v>
      </c>
      <c r="C26" s="169" t="s">
        <v>352</v>
      </c>
      <c r="D26" s="170" t="s">
        <v>847</v>
      </c>
      <c r="E26" s="170" t="s">
        <v>109</v>
      </c>
      <c r="F26" s="167" t="s">
        <v>245</v>
      </c>
      <c r="G26" s="171">
        <v>1</v>
      </c>
      <c r="H26" s="167" t="s">
        <v>125</v>
      </c>
      <c r="I26" s="167">
        <v>0</v>
      </c>
      <c r="J26" s="167">
        <v>2016</v>
      </c>
      <c r="K26" s="170" t="s">
        <v>369</v>
      </c>
      <c r="L26" s="170" t="s">
        <v>395</v>
      </c>
      <c r="M26" s="170" t="s">
        <v>207</v>
      </c>
      <c r="N26" s="170" t="s">
        <v>207</v>
      </c>
      <c r="O26" s="170"/>
      <c r="P26" s="170" t="s">
        <v>207</v>
      </c>
      <c r="Q26" s="170" t="s">
        <v>207</v>
      </c>
      <c r="R26" s="167" t="s">
        <v>207</v>
      </c>
      <c r="S26" s="167" t="s">
        <v>207</v>
      </c>
      <c r="T26" s="169" t="s">
        <v>208</v>
      </c>
      <c r="U26" s="172" t="s">
        <v>355</v>
      </c>
      <c r="V26" s="173"/>
      <c r="W26" s="174"/>
      <c r="X26" s="173"/>
      <c r="Y26" s="173"/>
      <c r="Z26" s="173"/>
      <c r="AB26" s="173"/>
      <c r="AC26" s="173"/>
      <c r="AD26" s="173"/>
    </row>
    <row r="27" spans="1:30" s="175" customFormat="1" ht="33.950000000000003" customHeight="1" x14ac:dyDescent="0.2">
      <c r="A27" s="169" t="s">
        <v>844</v>
      </c>
      <c r="B27" s="169" t="s">
        <v>351</v>
      </c>
      <c r="C27" s="169" t="s">
        <v>352</v>
      </c>
      <c r="D27" s="170" t="s">
        <v>847</v>
      </c>
      <c r="E27" s="170" t="s">
        <v>109</v>
      </c>
      <c r="F27" s="167" t="s">
        <v>396</v>
      </c>
      <c r="G27" s="171">
        <v>1</v>
      </c>
      <c r="H27" s="167" t="s">
        <v>125</v>
      </c>
      <c r="I27" s="167">
        <v>0</v>
      </c>
      <c r="J27" s="167">
        <v>2022</v>
      </c>
      <c r="K27" s="170" t="s">
        <v>272</v>
      </c>
      <c r="L27" s="170"/>
      <c r="M27" s="170" t="s">
        <v>207</v>
      </c>
      <c r="N27" s="170" t="s">
        <v>207</v>
      </c>
      <c r="O27" s="170"/>
      <c r="P27" s="170" t="s">
        <v>207</v>
      </c>
      <c r="Q27" s="170" t="s">
        <v>207</v>
      </c>
      <c r="R27" s="167" t="s">
        <v>207</v>
      </c>
      <c r="S27" s="167" t="s">
        <v>207</v>
      </c>
      <c r="T27" s="169" t="s">
        <v>208</v>
      </c>
      <c r="U27" s="172" t="s">
        <v>355</v>
      </c>
      <c r="V27" s="173"/>
      <c r="W27" s="174"/>
      <c r="X27" s="173"/>
      <c r="Y27" s="173"/>
      <c r="Z27" s="173"/>
      <c r="AB27" s="173"/>
      <c r="AC27" s="173"/>
      <c r="AD27" s="173"/>
    </row>
    <row r="28" spans="1:30" s="175" customFormat="1" ht="33.950000000000003" customHeight="1" x14ac:dyDescent="0.2">
      <c r="A28" s="169" t="s">
        <v>844</v>
      </c>
      <c r="B28" s="169" t="s">
        <v>351</v>
      </c>
      <c r="C28" s="169" t="s">
        <v>352</v>
      </c>
      <c r="D28" s="170" t="s">
        <v>536</v>
      </c>
      <c r="E28" s="170" t="s">
        <v>139</v>
      </c>
      <c r="F28" s="167" t="s">
        <v>48</v>
      </c>
      <c r="G28" s="171">
        <v>1</v>
      </c>
      <c r="H28" s="167" t="s">
        <v>148</v>
      </c>
      <c r="I28" s="167">
        <v>0</v>
      </c>
      <c r="J28" s="167">
        <v>2005</v>
      </c>
      <c r="K28" s="170" t="s">
        <v>249</v>
      </c>
      <c r="L28" s="170" t="s">
        <v>397</v>
      </c>
      <c r="M28" s="170" t="s">
        <v>207</v>
      </c>
      <c r="N28" s="170" t="s">
        <v>207</v>
      </c>
      <c r="O28" s="170"/>
      <c r="P28" s="170" t="s">
        <v>207</v>
      </c>
      <c r="Q28" s="170" t="s">
        <v>207</v>
      </c>
      <c r="R28" s="167" t="s">
        <v>207</v>
      </c>
      <c r="S28" s="167" t="s">
        <v>207</v>
      </c>
      <c r="T28" s="169">
        <v>1</v>
      </c>
      <c r="U28" s="172" t="s">
        <v>264</v>
      </c>
      <c r="V28" s="173"/>
      <c r="W28" s="174"/>
      <c r="X28" s="173"/>
      <c r="Y28" s="173"/>
      <c r="Z28" s="173"/>
      <c r="AB28" s="173"/>
      <c r="AC28" s="173"/>
      <c r="AD28" s="173"/>
    </row>
    <row r="29" spans="1:30" s="175" customFormat="1" ht="33.950000000000003" customHeight="1" x14ac:dyDescent="0.2">
      <c r="A29" s="169" t="s">
        <v>844</v>
      </c>
      <c r="B29" s="169" t="s">
        <v>351</v>
      </c>
      <c r="C29" s="169" t="s">
        <v>352</v>
      </c>
      <c r="D29" s="170" t="s">
        <v>270</v>
      </c>
      <c r="E29" s="170" t="s">
        <v>56</v>
      </c>
      <c r="F29" s="167" t="s">
        <v>219</v>
      </c>
      <c r="G29" s="171">
        <v>3</v>
      </c>
      <c r="H29" s="167" t="s">
        <v>156</v>
      </c>
      <c r="I29" s="167">
        <v>0</v>
      </c>
      <c r="J29" s="167"/>
      <c r="K29" s="170" t="s">
        <v>259</v>
      </c>
      <c r="L29" s="170" t="s">
        <v>398</v>
      </c>
      <c r="M29" s="170" t="s">
        <v>207</v>
      </c>
      <c r="N29" s="170" t="s">
        <v>207</v>
      </c>
      <c r="O29" s="170"/>
      <c r="P29" s="170" t="s">
        <v>399</v>
      </c>
      <c r="Q29" s="170" t="s">
        <v>207</v>
      </c>
      <c r="R29" s="167" t="s">
        <v>207</v>
      </c>
      <c r="S29" s="167" t="s">
        <v>207</v>
      </c>
      <c r="T29" s="169" t="s">
        <v>208</v>
      </c>
      <c r="U29" s="172" t="s">
        <v>355</v>
      </c>
      <c r="V29" s="173"/>
      <c r="W29" s="174"/>
      <c r="X29" s="173"/>
      <c r="Y29" s="173"/>
      <c r="Z29" s="173"/>
      <c r="AB29" s="173"/>
      <c r="AC29" s="173"/>
      <c r="AD29" s="173"/>
    </row>
    <row r="30" spans="1:30" s="173" customFormat="1" ht="33.950000000000003" customHeight="1" x14ac:dyDescent="0.2">
      <c r="A30" s="169" t="s">
        <v>844</v>
      </c>
      <c r="B30" s="169" t="s">
        <v>400</v>
      </c>
      <c r="C30" s="169" t="s">
        <v>401</v>
      </c>
      <c r="D30" s="170" t="s">
        <v>845</v>
      </c>
      <c r="E30" s="170" t="s">
        <v>341</v>
      </c>
      <c r="F30" s="167" t="s">
        <v>402</v>
      </c>
      <c r="G30" s="171">
        <v>11</v>
      </c>
      <c r="H30" s="167" t="s">
        <v>81</v>
      </c>
      <c r="I30" s="167">
        <v>0</v>
      </c>
      <c r="J30" s="167"/>
      <c r="K30" s="170"/>
      <c r="L30" s="170"/>
      <c r="M30" s="170" t="s">
        <v>207</v>
      </c>
      <c r="N30" s="170" t="s">
        <v>207</v>
      </c>
      <c r="O30" s="170"/>
      <c r="P30" s="170" t="s">
        <v>207</v>
      </c>
      <c r="Q30" s="170" t="s">
        <v>207</v>
      </c>
      <c r="R30" s="167" t="s">
        <v>207</v>
      </c>
      <c r="S30" s="167" t="s">
        <v>207</v>
      </c>
      <c r="T30" s="169" t="s">
        <v>208</v>
      </c>
      <c r="U30" s="172" t="s">
        <v>277</v>
      </c>
      <c r="W30" s="174"/>
      <c r="AA30" s="175"/>
    </row>
    <row r="31" spans="1:30" s="175" customFormat="1" ht="33.950000000000003" customHeight="1" x14ac:dyDescent="0.2">
      <c r="A31" s="169" t="s">
        <v>844</v>
      </c>
      <c r="B31" s="169" t="s">
        <v>400</v>
      </c>
      <c r="C31" s="169" t="s">
        <v>401</v>
      </c>
      <c r="D31" s="170" t="s">
        <v>845</v>
      </c>
      <c r="E31" s="170" t="s">
        <v>162</v>
      </c>
      <c r="F31" s="167" t="s">
        <v>403</v>
      </c>
      <c r="G31" s="171">
        <v>1</v>
      </c>
      <c r="H31" s="167" t="s">
        <v>105</v>
      </c>
      <c r="I31" s="167" t="s">
        <v>275</v>
      </c>
      <c r="J31" s="167">
        <v>2018</v>
      </c>
      <c r="K31" s="170" t="s">
        <v>404</v>
      </c>
      <c r="L31" s="170" t="s">
        <v>225</v>
      </c>
      <c r="M31" s="170">
        <v>58989382</v>
      </c>
      <c r="N31" s="170" t="s">
        <v>207</v>
      </c>
      <c r="O31" s="170"/>
      <c r="P31" s="170" t="s">
        <v>405</v>
      </c>
      <c r="Q31" s="170" t="s">
        <v>207</v>
      </c>
      <c r="R31" s="167" t="s">
        <v>207</v>
      </c>
      <c r="S31" s="167" t="s">
        <v>207</v>
      </c>
      <c r="T31" s="169" t="s">
        <v>208</v>
      </c>
      <c r="U31" s="172" t="s">
        <v>277</v>
      </c>
      <c r="V31" s="173"/>
      <c r="W31" s="174"/>
      <c r="X31" s="173"/>
      <c r="Y31" s="173"/>
      <c r="Z31" s="173"/>
      <c r="AB31" s="173"/>
      <c r="AC31" s="173"/>
      <c r="AD31" s="173"/>
    </row>
    <row r="32" spans="1:30" s="175" customFormat="1" ht="33.950000000000003" customHeight="1" x14ac:dyDescent="0.2">
      <c r="A32" s="169" t="s">
        <v>844</v>
      </c>
      <c r="B32" s="169" t="s">
        <v>400</v>
      </c>
      <c r="C32" s="169" t="s">
        <v>401</v>
      </c>
      <c r="D32" s="170" t="s">
        <v>845</v>
      </c>
      <c r="E32" s="170" t="s">
        <v>162</v>
      </c>
      <c r="F32" s="167" t="s">
        <v>220</v>
      </c>
      <c r="G32" s="171">
        <v>1</v>
      </c>
      <c r="H32" s="167" t="s">
        <v>105</v>
      </c>
      <c r="I32" s="167" t="s">
        <v>275</v>
      </c>
      <c r="J32" s="167">
        <v>1996</v>
      </c>
      <c r="K32" s="170" t="s">
        <v>295</v>
      </c>
      <c r="L32" s="170"/>
      <c r="M32" s="170" t="s">
        <v>207</v>
      </c>
      <c r="N32" s="170" t="s">
        <v>207</v>
      </c>
      <c r="O32" s="170"/>
      <c r="P32" s="170" t="s">
        <v>406</v>
      </c>
      <c r="Q32" s="170" t="s">
        <v>207</v>
      </c>
      <c r="R32" s="167" t="s">
        <v>207</v>
      </c>
      <c r="S32" s="167" t="s">
        <v>207</v>
      </c>
      <c r="T32" s="169" t="s">
        <v>208</v>
      </c>
      <c r="U32" s="172" t="s">
        <v>277</v>
      </c>
      <c r="V32" s="173"/>
      <c r="W32" s="174"/>
      <c r="X32" s="173"/>
      <c r="Y32" s="173"/>
      <c r="Z32" s="173"/>
      <c r="AB32" s="173"/>
      <c r="AC32" s="173"/>
      <c r="AD32" s="173"/>
    </row>
    <row r="33" spans="1:30" s="175" customFormat="1" ht="33.950000000000003" customHeight="1" x14ac:dyDescent="0.2">
      <c r="A33" s="169" t="s">
        <v>844</v>
      </c>
      <c r="B33" s="169" t="s">
        <v>400</v>
      </c>
      <c r="C33" s="169" t="s">
        <v>401</v>
      </c>
      <c r="D33" s="170" t="s">
        <v>845</v>
      </c>
      <c r="E33" s="170" t="s">
        <v>162</v>
      </c>
      <c r="F33" s="167" t="s">
        <v>407</v>
      </c>
      <c r="G33" s="171">
        <v>1</v>
      </c>
      <c r="H33" s="167" t="s">
        <v>105</v>
      </c>
      <c r="I33" s="167" t="s">
        <v>275</v>
      </c>
      <c r="J33" s="167">
        <v>1996</v>
      </c>
      <c r="K33" s="170" t="s">
        <v>366</v>
      </c>
      <c r="L33" s="170" t="s">
        <v>408</v>
      </c>
      <c r="M33" s="170" t="s">
        <v>207</v>
      </c>
      <c r="N33" s="170" t="s">
        <v>207</v>
      </c>
      <c r="O33" s="170"/>
      <c r="P33" s="170" t="s">
        <v>207</v>
      </c>
      <c r="Q33" s="170" t="s">
        <v>207</v>
      </c>
      <c r="R33" s="167" t="s">
        <v>207</v>
      </c>
      <c r="S33" s="167" t="s">
        <v>207</v>
      </c>
      <c r="T33" s="169" t="s">
        <v>208</v>
      </c>
      <c r="U33" s="172" t="s">
        <v>277</v>
      </c>
      <c r="V33" s="173"/>
      <c r="W33" s="174"/>
      <c r="X33" s="173"/>
      <c r="Y33" s="173"/>
      <c r="Z33" s="173"/>
      <c r="AB33" s="173"/>
      <c r="AC33" s="173"/>
      <c r="AD33" s="173"/>
    </row>
    <row r="34" spans="1:30" s="175" customFormat="1" ht="33.950000000000003" customHeight="1" x14ac:dyDescent="0.2">
      <c r="A34" s="169" t="s">
        <v>844</v>
      </c>
      <c r="B34" s="169" t="s">
        <v>400</v>
      </c>
      <c r="C34" s="169" t="s">
        <v>401</v>
      </c>
      <c r="D34" s="170" t="s">
        <v>845</v>
      </c>
      <c r="E34" s="170" t="s">
        <v>162</v>
      </c>
      <c r="F34" s="167" t="s">
        <v>409</v>
      </c>
      <c r="G34" s="171">
        <v>1</v>
      </c>
      <c r="H34" s="167" t="s">
        <v>105</v>
      </c>
      <c r="I34" s="167" t="s">
        <v>275</v>
      </c>
      <c r="J34" s="167">
        <v>1996</v>
      </c>
      <c r="K34" s="170" t="s">
        <v>366</v>
      </c>
      <c r="L34" s="170" t="s">
        <v>408</v>
      </c>
      <c r="M34" s="170" t="s">
        <v>207</v>
      </c>
      <c r="N34" s="170" t="s">
        <v>207</v>
      </c>
      <c r="O34" s="170"/>
      <c r="P34" s="170" t="s">
        <v>207</v>
      </c>
      <c r="Q34" s="170" t="s">
        <v>207</v>
      </c>
      <c r="R34" s="167" t="s">
        <v>207</v>
      </c>
      <c r="S34" s="167" t="s">
        <v>207</v>
      </c>
      <c r="T34" s="169" t="s">
        <v>208</v>
      </c>
      <c r="U34" s="172" t="s">
        <v>277</v>
      </c>
      <c r="V34" s="173"/>
      <c r="W34" s="174"/>
      <c r="X34" s="173"/>
      <c r="Y34" s="173"/>
      <c r="Z34" s="173"/>
      <c r="AB34" s="173"/>
      <c r="AC34" s="173"/>
      <c r="AD34" s="173"/>
    </row>
    <row r="35" spans="1:30" s="175" customFormat="1" ht="33.950000000000003" customHeight="1" x14ac:dyDescent="0.2">
      <c r="A35" s="169" t="s">
        <v>844</v>
      </c>
      <c r="B35" s="169" t="s">
        <v>400</v>
      </c>
      <c r="C35" s="169" t="s">
        <v>401</v>
      </c>
      <c r="D35" s="170" t="s">
        <v>845</v>
      </c>
      <c r="E35" s="170" t="s">
        <v>162</v>
      </c>
      <c r="F35" s="167" t="s">
        <v>410</v>
      </c>
      <c r="G35" s="171">
        <v>1</v>
      </c>
      <c r="H35" s="167" t="s">
        <v>105</v>
      </c>
      <c r="I35" s="167" t="s">
        <v>275</v>
      </c>
      <c r="J35" s="167">
        <v>2018</v>
      </c>
      <c r="K35" s="170" t="s">
        <v>233</v>
      </c>
      <c r="L35" s="170" t="s">
        <v>296</v>
      </c>
      <c r="M35" s="170" t="s">
        <v>207</v>
      </c>
      <c r="N35" s="170" t="s">
        <v>207</v>
      </c>
      <c r="O35" s="170"/>
      <c r="P35" s="170" t="s">
        <v>207</v>
      </c>
      <c r="Q35" s="170" t="s">
        <v>207</v>
      </c>
      <c r="R35" s="167" t="s">
        <v>207</v>
      </c>
      <c r="S35" s="167" t="s">
        <v>207</v>
      </c>
      <c r="T35" s="169" t="s">
        <v>208</v>
      </c>
      <c r="U35" s="172" t="s">
        <v>277</v>
      </c>
      <c r="V35" s="173"/>
      <c r="W35" s="174"/>
      <c r="X35" s="173"/>
      <c r="Y35" s="173"/>
      <c r="Z35" s="173"/>
      <c r="AB35" s="173"/>
      <c r="AC35" s="173"/>
      <c r="AD35" s="173"/>
    </row>
    <row r="36" spans="1:30" s="175" customFormat="1" ht="33.950000000000003" customHeight="1" x14ac:dyDescent="0.2">
      <c r="A36" s="169" t="s">
        <v>844</v>
      </c>
      <c r="B36" s="169" t="s">
        <v>400</v>
      </c>
      <c r="C36" s="169" t="s">
        <v>411</v>
      </c>
      <c r="D36" s="170" t="s">
        <v>845</v>
      </c>
      <c r="E36" s="170" t="s">
        <v>162</v>
      </c>
      <c r="F36" s="167" t="s">
        <v>412</v>
      </c>
      <c r="G36" s="171">
        <v>1</v>
      </c>
      <c r="H36" s="167" t="s">
        <v>105</v>
      </c>
      <c r="I36" s="167" t="s">
        <v>275</v>
      </c>
      <c r="J36" s="167">
        <v>2000</v>
      </c>
      <c r="K36" s="170" t="s">
        <v>297</v>
      </c>
      <c r="L36" s="170" t="s">
        <v>296</v>
      </c>
      <c r="M36" s="170" t="s">
        <v>207</v>
      </c>
      <c r="N36" s="170" t="s">
        <v>207</v>
      </c>
      <c r="O36" s="170"/>
      <c r="P36" s="170" t="s">
        <v>207</v>
      </c>
      <c r="Q36" s="170" t="s">
        <v>207</v>
      </c>
      <c r="R36" s="167" t="s">
        <v>207</v>
      </c>
      <c r="S36" s="167" t="s">
        <v>207</v>
      </c>
      <c r="T36" s="169" t="s">
        <v>208</v>
      </c>
      <c r="U36" s="172" t="s">
        <v>278</v>
      </c>
      <c r="V36" s="173"/>
      <c r="W36" s="174"/>
      <c r="X36" s="173"/>
      <c r="Y36" s="173"/>
      <c r="Z36" s="173"/>
      <c r="AB36" s="173"/>
      <c r="AC36" s="173"/>
      <c r="AD36" s="173"/>
    </row>
    <row r="37" spans="1:30" s="175" customFormat="1" ht="33.950000000000003" customHeight="1" x14ac:dyDescent="0.2">
      <c r="A37" s="169" t="s">
        <v>844</v>
      </c>
      <c r="B37" s="169" t="s">
        <v>400</v>
      </c>
      <c r="C37" s="169" t="s">
        <v>411</v>
      </c>
      <c r="D37" s="170" t="s">
        <v>845</v>
      </c>
      <c r="E37" s="170" t="s">
        <v>162</v>
      </c>
      <c r="F37" s="167" t="s">
        <v>413</v>
      </c>
      <c r="G37" s="171">
        <v>1</v>
      </c>
      <c r="H37" s="167" t="s">
        <v>105</v>
      </c>
      <c r="I37" s="167" t="s">
        <v>275</v>
      </c>
      <c r="J37" s="167">
        <v>2000</v>
      </c>
      <c r="K37" s="170" t="s">
        <v>297</v>
      </c>
      <c r="L37" s="170" t="s">
        <v>296</v>
      </c>
      <c r="M37" s="170" t="s">
        <v>207</v>
      </c>
      <c r="N37" s="170" t="s">
        <v>207</v>
      </c>
      <c r="O37" s="170"/>
      <c r="P37" s="170" t="s">
        <v>207</v>
      </c>
      <c r="Q37" s="170" t="s">
        <v>207</v>
      </c>
      <c r="R37" s="167" t="s">
        <v>207</v>
      </c>
      <c r="S37" s="167" t="s">
        <v>207</v>
      </c>
      <c r="T37" s="169" t="s">
        <v>208</v>
      </c>
      <c r="U37" s="172" t="s">
        <v>278</v>
      </c>
      <c r="V37" s="173"/>
      <c r="W37" s="174"/>
      <c r="X37" s="173"/>
      <c r="Y37" s="173"/>
      <c r="Z37" s="173"/>
      <c r="AB37" s="173"/>
      <c r="AC37" s="173"/>
      <c r="AD37" s="173"/>
    </row>
    <row r="38" spans="1:30" s="175" customFormat="1" ht="33.950000000000003" customHeight="1" x14ac:dyDescent="0.2">
      <c r="A38" s="169" t="s">
        <v>844</v>
      </c>
      <c r="B38" s="169" t="s">
        <v>400</v>
      </c>
      <c r="C38" s="169" t="s">
        <v>411</v>
      </c>
      <c r="D38" s="170" t="s">
        <v>845</v>
      </c>
      <c r="E38" s="170" t="s">
        <v>162</v>
      </c>
      <c r="F38" s="167" t="s">
        <v>414</v>
      </c>
      <c r="G38" s="171">
        <v>1</v>
      </c>
      <c r="H38" s="167" t="s">
        <v>105</v>
      </c>
      <c r="I38" s="167" t="s">
        <v>275</v>
      </c>
      <c r="J38" s="167">
        <v>2000</v>
      </c>
      <c r="K38" s="170" t="s">
        <v>297</v>
      </c>
      <c r="L38" s="170" t="s">
        <v>296</v>
      </c>
      <c r="M38" s="170" t="s">
        <v>207</v>
      </c>
      <c r="N38" s="170" t="s">
        <v>207</v>
      </c>
      <c r="O38" s="170"/>
      <c r="P38" s="170" t="s">
        <v>207</v>
      </c>
      <c r="Q38" s="170" t="s">
        <v>207</v>
      </c>
      <c r="R38" s="167" t="s">
        <v>207</v>
      </c>
      <c r="S38" s="167" t="s">
        <v>207</v>
      </c>
      <c r="T38" s="169" t="s">
        <v>208</v>
      </c>
      <c r="U38" s="172" t="s">
        <v>278</v>
      </c>
      <c r="V38" s="173"/>
      <c r="W38" s="174"/>
      <c r="X38" s="173"/>
      <c r="Y38" s="173"/>
      <c r="Z38" s="173"/>
      <c r="AB38" s="173"/>
      <c r="AC38" s="173"/>
      <c r="AD38" s="173"/>
    </row>
    <row r="39" spans="1:30" s="175" customFormat="1" ht="33.950000000000003" customHeight="1" x14ac:dyDescent="0.2">
      <c r="A39" s="169" t="s">
        <v>844</v>
      </c>
      <c r="B39" s="169" t="s">
        <v>400</v>
      </c>
      <c r="C39" s="169" t="s">
        <v>401</v>
      </c>
      <c r="D39" s="170" t="s">
        <v>845</v>
      </c>
      <c r="E39" s="170" t="s">
        <v>161</v>
      </c>
      <c r="F39" s="167" t="s">
        <v>415</v>
      </c>
      <c r="G39" s="171">
        <v>1</v>
      </c>
      <c r="H39" s="167" t="s">
        <v>105</v>
      </c>
      <c r="I39" s="167" t="s">
        <v>275</v>
      </c>
      <c r="J39" s="167" t="s">
        <v>207</v>
      </c>
      <c r="K39" s="170" t="s">
        <v>251</v>
      </c>
      <c r="L39" s="170" t="s">
        <v>416</v>
      </c>
      <c r="M39" s="170" t="s">
        <v>207</v>
      </c>
      <c r="N39" s="170" t="s">
        <v>207</v>
      </c>
      <c r="O39" s="170"/>
      <c r="P39" s="170" t="s">
        <v>207</v>
      </c>
      <c r="Q39" s="170" t="s">
        <v>207</v>
      </c>
      <c r="R39" s="167" t="s">
        <v>207</v>
      </c>
      <c r="S39" s="167" t="s">
        <v>207</v>
      </c>
      <c r="T39" s="169" t="s">
        <v>208</v>
      </c>
      <c r="U39" s="172" t="s">
        <v>277</v>
      </c>
      <c r="V39" s="173"/>
      <c r="W39" s="174"/>
      <c r="X39" s="173"/>
      <c r="Y39" s="173"/>
      <c r="Z39" s="173"/>
      <c r="AB39" s="173"/>
      <c r="AC39" s="173"/>
      <c r="AD39" s="173"/>
    </row>
    <row r="40" spans="1:30" s="175" customFormat="1" ht="33.950000000000003" customHeight="1" x14ac:dyDescent="0.2">
      <c r="A40" s="169" t="s">
        <v>844</v>
      </c>
      <c r="B40" s="169" t="s">
        <v>400</v>
      </c>
      <c r="C40" s="169" t="s">
        <v>401</v>
      </c>
      <c r="D40" s="170" t="s">
        <v>845</v>
      </c>
      <c r="E40" s="170" t="s">
        <v>161</v>
      </c>
      <c r="F40" s="167" t="s">
        <v>417</v>
      </c>
      <c r="G40" s="171">
        <v>1</v>
      </c>
      <c r="H40" s="167" t="s">
        <v>105</v>
      </c>
      <c r="I40" s="167" t="s">
        <v>275</v>
      </c>
      <c r="J40" s="167">
        <v>2000</v>
      </c>
      <c r="K40" s="170" t="s">
        <v>240</v>
      </c>
      <c r="L40" s="170" t="s">
        <v>418</v>
      </c>
      <c r="M40" s="170" t="s">
        <v>207</v>
      </c>
      <c r="N40" s="170" t="s">
        <v>207</v>
      </c>
      <c r="O40" s="170"/>
      <c r="P40" s="170" t="s">
        <v>207</v>
      </c>
      <c r="Q40" s="170" t="s">
        <v>207</v>
      </c>
      <c r="R40" s="167" t="s">
        <v>207</v>
      </c>
      <c r="S40" s="167" t="s">
        <v>207</v>
      </c>
      <c r="T40" s="169" t="s">
        <v>208</v>
      </c>
      <c r="U40" s="172" t="s">
        <v>277</v>
      </c>
      <c r="V40" s="173"/>
      <c r="W40" s="174"/>
      <c r="X40" s="173"/>
      <c r="Y40" s="173"/>
      <c r="Z40" s="173"/>
      <c r="AB40" s="173"/>
      <c r="AC40" s="173"/>
      <c r="AD40" s="173"/>
    </row>
    <row r="41" spans="1:30" s="175" customFormat="1" ht="33.950000000000003" customHeight="1" x14ac:dyDescent="0.2">
      <c r="A41" s="169" t="s">
        <v>844</v>
      </c>
      <c r="B41" s="169" t="s">
        <v>400</v>
      </c>
      <c r="C41" s="169" t="s">
        <v>401</v>
      </c>
      <c r="D41" s="170" t="s">
        <v>845</v>
      </c>
      <c r="E41" s="170" t="s">
        <v>161</v>
      </c>
      <c r="F41" s="167" t="s">
        <v>419</v>
      </c>
      <c r="G41" s="171">
        <v>1</v>
      </c>
      <c r="H41" s="167" t="s">
        <v>105</v>
      </c>
      <c r="I41" s="167" t="s">
        <v>275</v>
      </c>
      <c r="J41" s="167">
        <v>2021</v>
      </c>
      <c r="K41" s="170" t="s">
        <v>251</v>
      </c>
      <c r="L41" s="170" t="s">
        <v>420</v>
      </c>
      <c r="M41" s="170" t="s">
        <v>207</v>
      </c>
      <c r="N41" s="170" t="s">
        <v>207</v>
      </c>
      <c r="O41" s="170"/>
      <c r="P41" s="170" t="s">
        <v>207</v>
      </c>
      <c r="Q41" s="170" t="s">
        <v>207</v>
      </c>
      <c r="R41" s="167" t="s">
        <v>207</v>
      </c>
      <c r="S41" s="167" t="s">
        <v>207</v>
      </c>
      <c r="T41" s="169" t="s">
        <v>208</v>
      </c>
      <c r="U41" s="172" t="s">
        <v>277</v>
      </c>
      <c r="V41" s="173"/>
      <c r="W41" s="174"/>
      <c r="X41" s="173"/>
      <c r="Y41" s="173"/>
      <c r="Z41" s="173"/>
      <c r="AB41" s="173"/>
      <c r="AC41" s="173"/>
      <c r="AD41" s="173"/>
    </row>
    <row r="42" spans="1:30" s="175" customFormat="1" ht="33.950000000000003" customHeight="1" x14ac:dyDescent="0.2">
      <c r="A42" s="169" t="s">
        <v>844</v>
      </c>
      <c r="B42" s="169" t="s">
        <v>400</v>
      </c>
      <c r="C42" s="169" t="s">
        <v>401</v>
      </c>
      <c r="D42" s="170" t="s">
        <v>845</v>
      </c>
      <c r="E42" s="170" t="s">
        <v>161</v>
      </c>
      <c r="F42" s="167" t="s">
        <v>421</v>
      </c>
      <c r="G42" s="171">
        <v>1</v>
      </c>
      <c r="H42" s="167" t="s">
        <v>105</v>
      </c>
      <c r="I42" s="167" t="s">
        <v>275</v>
      </c>
      <c r="J42" s="167">
        <v>1992</v>
      </c>
      <c r="K42" s="170" t="s">
        <v>251</v>
      </c>
      <c r="L42" s="170" t="s">
        <v>420</v>
      </c>
      <c r="M42" s="170" t="s">
        <v>207</v>
      </c>
      <c r="N42" s="170" t="s">
        <v>207</v>
      </c>
      <c r="O42" s="170"/>
      <c r="P42" s="170" t="s">
        <v>207</v>
      </c>
      <c r="Q42" s="170" t="s">
        <v>207</v>
      </c>
      <c r="R42" s="167" t="s">
        <v>207</v>
      </c>
      <c r="S42" s="167" t="s">
        <v>207</v>
      </c>
      <c r="T42" s="169" t="s">
        <v>208</v>
      </c>
      <c r="U42" s="172" t="s">
        <v>277</v>
      </c>
      <c r="V42" s="173"/>
      <c r="W42" s="174"/>
      <c r="X42" s="173"/>
      <c r="Y42" s="173"/>
      <c r="Z42" s="173"/>
      <c r="AB42" s="173"/>
      <c r="AC42" s="173"/>
      <c r="AD42" s="173"/>
    </row>
    <row r="43" spans="1:30" s="175" customFormat="1" ht="33.950000000000003" customHeight="1" x14ac:dyDescent="0.2">
      <c r="A43" s="169" t="s">
        <v>844</v>
      </c>
      <c r="B43" s="169" t="s">
        <v>400</v>
      </c>
      <c r="C43" s="169" t="s">
        <v>401</v>
      </c>
      <c r="D43" s="170" t="s">
        <v>845</v>
      </c>
      <c r="E43" s="170" t="s">
        <v>161</v>
      </c>
      <c r="F43" s="167" t="s">
        <v>422</v>
      </c>
      <c r="G43" s="171">
        <v>1</v>
      </c>
      <c r="H43" s="167" t="s">
        <v>105</v>
      </c>
      <c r="I43" s="167" t="s">
        <v>275</v>
      </c>
      <c r="J43" s="167">
        <v>2010</v>
      </c>
      <c r="K43" s="170" t="s">
        <v>369</v>
      </c>
      <c r="L43" s="170" t="s">
        <v>423</v>
      </c>
      <c r="M43" s="170" t="s">
        <v>207</v>
      </c>
      <c r="N43" s="170" t="s">
        <v>207</v>
      </c>
      <c r="O43" s="170"/>
      <c r="P43" s="170" t="s">
        <v>207</v>
      </c>
      <c r="Q43" s="170" t="s">
        <v>207</v>
      </c>
      <c r="R43" s="167" t="s">
        <v>207</v>
      </c>
      <c r="S43" s="167" t="s">
        <v>207</v>
      </c>
      <c r="T43" s="169" t="s">
        <v>208</v>
      </c>
      <c r="U43" s="172" t="s">
        <v>277</v>
      </c>
      <c r="V43" s="173"/>
      <c r="W43" s="174"/>
      <c r="X43" s="173"/>
      <c r="Y43" s="173"/>
      <c r="Z43" s="173"/>
      <c r="AB43" s="173"/>
      <c r="AC43" s="173"/>
      <c r="AD43" s="173"/>
    </row>
    <row r="44" spans="1:30" s="175" customFormat="1" ht="33.950000000000003" customHeight="1" x14ac:dyDescent="0.2">
      <c r="A44" s="169" t="s">
        <v>844</v>
      </c>
      <c r="B44" s="169" t="s">
        <v>400</v>
      </c>
      <c r="C44" s="169" t="s">
        <v>401</v>
      </c>
      <c r="D44" s="170" t="s">
        <v>845</v>
      </c>
      <c r="E44" s="170" t="s">
        <v>161</v>
      </c>
      <c r="F44" s="167" t="s">
        <v>424</v>
      </c>
      <c r="G44" s="171">
        <v>1</v>
      </c>
      <c r="H44" s="167" t="s">
        <v>105</v>
      </c>
      <c r="I44" s="167" t="s">
        <v>275</v>
      </c>
      <c r="J44" s="167">
        <v>2008</v>
      </c>
      <c r="K44" s="170" t="s">
        <v>369</v>
      </c>
      <c r="L44" s="170" t="s">
        <v>425</v>
      </c>
      <c r="M44" s="170" t="s">
        <v>207</v>
      </c>
      <c r="N44" s="170" t="s">
        <v>207</v>
      </c>
      <c r="O44" s="170"/>
      <c r="P44" s="170" t="s">
        <v>207</v>
      </c>
      <c r="Q44" s="170" t="s">
        <v>207</v>
      </c>
      <c r="R44" s="167" t="s">
        <v>207</v>
      </c>
      <c r="S44" s="167" t="s">
        <v>207</v>
      </c>
      <c r="T44" s="169" t="s">
        <v>208</v>
      </c>
      <c r="U44" s="172" t="s">
        <v>277</v>
      </c>
      <c r="V44" s="173"/>
      <c r="W44" s="174"/>
      <c r="X44" s="173"/>
      <c r="Y44" s="173"/>
      <c r="Z44" s="173"/>
      <c r="AB44" s="173"/>
      <c r="AC44" s="173"/>
      <c r="AD44" s="173"/>
    </row>
    <row r="45" spans="1:30" s="175" customFormat="1" ht="33.950000000000003" customHeight="1" x14ac:dyDescent="0.2">
      <c r="A45" s="169" t="s">
        <v>844</v>
      </c>
      <c r="B45" s="169" t="s">
        <v>400</v>
      </c>
      <c r="C45" s="169" t="s">
        <v>401</v>
      </c>
      <c r="D45" s="170" t="s">
        <v>845</v>
      </c>
      <c r="E45" s="170" t="s">
        <v>161</v>
      </c>
      <c r="F45" s="167" t="s">
        <v>426</v>
      </c>
      <c r="G45" s="171">
        <v>1</v>
      </c>
      <c r="H45" s="167" t="s">
        <v>105</v>
      </c>
      <c r="I45" s="167" t="s">
        <v>275</v>
      </c>
      <c r="J45" s="167">
        <v>2010</v>
      </c>
      <c r="K45" s="170" t="s">
        <v>240</v>
      </c>
      <c r="L45" s="170" t="s">
        <v>298</v>
      </c>
      <c r="M45" s="170" t="s">
        <v>207</v>
      </c>
      <c r="N45" s="170" t="s">
        <v>207</v>
      </c>
      <c r="O45" s="170"/>
      <c r="P45" s="170" t="s">
        <v>207</v>
      </c>
      <c r="Q45" s="170" t="s">
        <v>207</v>
      </c>
      <c r="R45" s="167" t="s">
        <v>207</v>
      </c>
      <c r="S45" s="167" t="s">
        <v>207</v>
      </c>
      <c r="T45" s="169" t="s">
        <v>208</v>
      </c>
      <c r="U45" s="172" t="s">
        <v>277</v>
      </c>
      <c r="V45" s="173"/>
      <c r="W45" s="174"/>
      <c r="X45" s="173"/>
      <c r="Y45" s="173"/>
      <c r="Z45" s="173"/>
      <c r="AB45" s="173"/>
      <c r="AC45" s="173"/>
      <c r="AD45" s="173"/>
    </row>
    <row r="46" spans="1:30" s="175" customFormat="1" ht="33.950000000000003" customHeight="1" x14ac:dyDescent="0.2">
      <c r="A46" s="169" t="s">
        <v>844</v>
      </c>
      <c r="B46" s="169" t="s">
        <v>400</v>
      </c>
      <c r="C46" s="169" t="s">
        <v>411</v>
      </c>
      <c r="D46" s="170" t="s">
        <v>845</v>
      </c>
      <c r="E46" s="170" t="s">
        <v>161</v>
      </c>
      <c r="F46" s="167" t="s">
        <v>427</v>
      </c>
      <c r="G46" s="171">
        <v>1</v>
      </c>
      <c r="H46" s="167" t="s">
        <v>105</v>
      </c>
      <c r="I46" s="167" t="s">
        <v>275</v>
      </c>
      <c r="J46" s="167">
        <v>2000</v>
      </c>
      <c r="K46" s="170" t="s">
        <v>232</v>
      </c>
      <c r="L46" s="170" t="s">
        <v>428</v>
      </c>
      <c r="M46" s="170" t="s">
        <v>207</v>
      </c>
      <c r="N46" s="170" t="s">
        <v>207</v>
      </c>
      <c r="O46" s="170"/>
      <c r="P46" s="170" t="s">
        <v>207</v>
      </c>
      <c r="Q46" s="170" t="s">
        <v>207</v>
      </c>
      <c r="R46" s="167" t="s">
        <v>207</v>
      </c>
      <c r="S46" s="167" t="s">
        <v>207</v>
      </c>
      <c r="T46" s="169" t="s">
        <v>208</v>
      </c>
      <c r="U46" s="172" t="s">
        <v>278</v>
      </c>
      <c r="V46" s="173"/>
      <c r="W46" s="174"/>
      <c r="X46" s="173"/>
      <c r="Y46" s="173"/>
      <c r="Z46" s="173"/>
      <c r="AB46" s="173"/>
      <c r="AC46" s="173"/>
      <c r="AD46" s="173"/>
    </row>
    <row r="47" spans="1:30" s="175" customFormat="1" ht="33.950000000000003" customHeight="1" x14ac:dyDescent="0.2">
      <c r="A47" s="169" t="s">
        <v>844</v>
      </c>
      <c r="B47" s="169" t="s">
        <v>400</v>
      </c>
      <c r="C47" s="169" t="s">
        <v>411</v>
      </c>
      <c r="D47" s="170" t="s">
        <v>845</v>
      </c>
      <c r="E47" s="170" t="s">
        <v>161</v>
      </c>
      <c r="F47" s="167" t="s">
        <v>429</v>
      </c>
      <c r="G47" s="171">
        <v>1</v>
      </c>
      <c r="H47" s="167" t="s">
        <v>105</v>
      </c>
      <c r="I47" s="167" t="s">
        <v>275</v>
      </c>
      <c r="J47" s="167">
        <v>2000</v>
      </c>
      <c r="K47" s="170" t="s">
        <v>232</v>
      </c>
      <c r="L47" s="170" t="s">
        <v>430</v>
      </c>
      <c r="M47" s="170" t="s">
        <v>207</v>
      </c>
      <c r="N47" s="170" t="s">
        <v>207</v>
      </c>
      <c r="O47" s="170"/>
      <c r="P47" s="170" t="s">
        <v>207</v>
      </c>
      <c r="Q47" s="170" t="s">
        <v>207</v>
      </c>
      <c r="R47" s="167" t="s">
        <v>207</v>
      </c>
      <c r="S47" s="167" t="s">
        <v>207</v>
      </c>
      <c r="T47" s="169" t="s">
        <v>208</v>
      </c>
      <c r="U47" s="172" t="s">
        <v>278</v>
      </c>
      <c r="V47" s="173"/>
      <c r="W47" s="174"/>
      <c r="X47" s="173"/>
      <c r="Y47" s="173"/>
      <c r="Z47" s="173"/>
      <c r="AB47" s="173"/>
      <c r="AC47" s="173"/>
      <c r="AD47" s="173"/>
    </row>
    <row r="48" spans="1:30" s="175" customFormat="1" ht="33.950000000000003" customHeight="1" x14ac:dyDescent="0.2">
      <c r="A48" s="169" t="s">
        <v>844</v>
      </c>
      <c r="B48" s="169" t="s">
        <v>400</v>
      </c>
      <c r="C48" s="169" t="s">
        <v>411</v>
      </c>
      <c r="D48" s="170" t="s">
        <v>845</v>
      </c>
      <c r="E48" s="170" t="s">
        <v>161</v>
      </c>
      <c r="F48" s="167" t="s">
        <v>431</v>
      </c>
      <c r="G48" s="171">
        <v>1</v>
      </c>
      <c r="H48" s="167" t="s">
        <v>105</v>
      </c>
      <c r="I48" s="167" t="s">
        <v>275</v>
      </c>
      <c r="J48" s="167">
        <v>2000</v>
      </c>
      <c r="K48" s="170" t="s">
        <v>232</v>
      </c>
      <c r="L48" s="170" t="s">
        <v>430</v>
      </c>
      <c r="M48" s="170" t="s">
        <v>207</v>
      </c>
      <c r="N48" s="170" t="s">
        <v>207</v>
      </c>
      <c r="O48" s="170"/>
      <c r="P48" s="170" t="s">
        <v>207</v>
      </c>
      <c r="Q48" s="170" t="s">
        <v>207</v>
      </c>
      <c r="R48" s="167" t="s">
        <v>207</v>
      </c>
      <c r="S48" s="167" t="s">
        <v>207</v>
      </c>
      <c r="T48" s="169" t="s">
        <v>208</v>
      </c>
      <c r="U48" s="172" t="s">
        <v>278</v>
      </c>
      <c r="V48" s="173"/>
      <c r="W48" s="174"/>
      <c r="X48" s="173"/>
      <c r="Y48" s="173"/>
      <c r="Z48" s="173"/>
      <c r="AB48" s="173"/>
      <c r="AC48" s="173"/>
      <c r="AD48" s="173"/>
    </row>
    <row r="49" spans="1:30" s="173" customFormat="1" ht="24.95" customHeight="1" x14ac:dyDescent="0.2">
      <c r="A49" s="169" t="s">
        <v>844</v>
      </c>
      <c r="B49" s="169" t="s">
        <v>400</v>
      </c>
      <c r="C49" s="169" t="s">
        <v>411</v>
      </c>
      <c r="D49" s="170" t="s">
        <v>845</v>
      </c>
      <c r="E49" s="170" t="s">
        <v>161</v>
      </c>
      <c r="F49" s="167" t="s">
        <v>432</v>
      </c>
      <c r="G49" s="171">
        <v>1</v>
      </c>
      <c r="H49" s="167" t="s">
        <v>105</v>
      </c>
      <c r="I49" s="167" t="s">
        <v>275</v>
      </c>
      <c r="J49" s="167">
        <v>2000</v>
      </c>
      <c r="K49" s="170" t="s">
        <v>232</v>
      </c>
      <c r="L49" s="170" t="s">
        <v>430</v>
      </c>
      <c r="M49" s="170" t="s">
        <v>207</v>
      </c>
      <c r="N49" s="170" t="s">
        <v>207</v>
      </c>
      <c r="O49" s="170"/>
      <c r="P49" s="170" t="s">
        <v>207</v>
      </c>
      <c r="Q49" s="170" t="s">
        <v>207</v>
      </c>
      <c r="R49" s="167" t="s">
        <v>207</v>
      </c>
      <c r="S49" s="167" t="s">
        <v>207</v>
      </c>
      <c r="T49" s="169" t="s">
        <v>208</v>
      </c>
      <c r="U49" s="172" t="s">
        <v>278</v>
      </c>
      <c r="W49" s="174"/>
      <c r="AA49" s="175"/>
    </row>
    <row r="50" spans="1:30" s="175" customFormat="1" ht="24.95" customHeight="1" x14ac:dyDescent="0.2">
      <c r="A50" s="169" t="s">
        <v>844</v>
      </c>
      <c r="B50" s="169" t="s">
        <v>400</v>
      </c>
      <c r="C50" s="169" t="s">
        <v>401</v>
      </c>
      <c r="D50" s="170" t="s">
        <v>848</v>
      </c>
      <c r="E50" s="170" t="s">
        <v>89</v>
      </c>
      <c r="F50" s="170" t="s">
        <v>433</v>
      </c>
      <c r="G50" s="171">
        <v>1</v>
      </c>
      <c r="H50" s="167" t="s">
        <v>96</v>
      </c>
      <c r="I50" s="167">
        <v>0</v>
      </c>
      <c r="J50" s="167">
        <v>2002</v>
      </c>
      <c r="K50" s="170" t="s">
        <v>434</v>
      </c>
      <c r="L50" s="170" t="s">
        <v>435</v>
      </c>
      <c r="M50" s="170">
        <v>14179</v>
      </c>
      <c r="N50" s="170" t="s">
        <v>243</v>
      </c>
      <c r="O50" s="170"/>
      <c r="P50" s="170" t="s">
        <v>436</v>
      </c>
      <c r="Q50" s="170" t="s">
        <v>214</v>
      </c>
      <c r="R50" s="167" t="s">
        <v>437</v>
      </c>
      <c r="S50" s="167">
        <v>1.81</v>
      </c>
      <c r="T50" s="169" t="s">
        <v>208</v>
      </c>
      <c r="U50" s="172" t="s">
        <v>224</v>
      </c>
      <c r="V50" s="173"/>
      <c r="W50" s="174"/>
      <c r="X50" s="173"/>
      <c r="Y50" s="173"/>
      <c r="Z50" s="173"/>
      <c r="AB50" s="173"/>
      <c r="AC50" s="173"/>
      <c r="AD50" s="173"/>
    </row>
    <row r="51" spans="1:30" s="175" customFormat="1" ht="24.95" customHeight="1" x14ac:dyDescent="0.2">
      <c r="A51" s="169" t="s">
        <v>844</v>
      </c>
      <c r="B51" s="169" t="s">
        <v>400</v>
      </c>
      <c r="C51" s="169" t="s">
        <v>401</v>
      </c>
      <c r="D51" s="170" t="s">
        <v>846</v>
      </c>
      <c r="E51" s="170" t="s">
        <v>43</v>
      </c>
      <c r="F51" s="167" t="s">
        <v>438</v>
      </c>
      <c r="G51" s="171">
        <v>2</v>
      </c>
      <c r="H51" s="167" t="s">
        <v>127</v>
      </c>
      <c r="I51" s="167">
        <v>0</v>
      </c>
      <c r="J51" s="167">
        <v>1996</v>
      </c>
      <c r="K51" s="170"/>
      <c r="L51" s="170"/>
      <c r="M51" s="170" t="s">
        <v>207</v>
      </c>
      <c r="N51" s="170" t="s">
        <v>207</v>
      </c>
      <c r="O51" s="170"/>
      <c r="P51" s="170" t="s">
        <v>207</v>
      </c>
      <c r="Q51" s="170" t="s">
        <v>207</v>
      </c>
      <c r="R51" s="167" t="s">
        <v>207</v>
      </c>
      <c r="S51" s="167" t="s">
        <v>207</v>
      </c>
      <c r="T51" s="169" t="s">
        <v>208</v>
      </c>
      <c r="U51" s="172" t="s">
        <v>439</v>
      </c>
      <c r="V51" s="173"/>
      <c r="W51" s="174"/>
      <c r="X51" s="173"/>
      <c r="Y51" s="173"/>
      <c r="Z51" s="173"/>
      <c r="AB51" s="173"/>
      <c r="AC51" s="173"/>
      <c r="AD51" s="173"/>
    </row>
    <row r="52" spans="1:30" s="175" customFormat="1" ht="24.95" customHeight="1" x14ac:dyDescent="0.2">
      <c r="A52" s="169" t="s">
        <v>844</v>
      </c>
      <c r="B52" s="169" t="s">
        <v>400</v>
      </c>
      <c r="C52" s="169" t="s">
        <v>401</v>
      </c>
      <c r="D52" s="170" t="s">
        <v>847</v>
      </c>
      <c r="E52" s="170" t="s">
        <v>115</v>
      </c>
      <c r="F52" s="167" t="s">
        <v>440</v>
      </c>
      <c r="G52" s="171">
        <v>1</v>
      </c>
      <c r="H52" s="167" t="s">
        <v>123</v>
      </c>
      <c r="I52" s="167">
        <v>0</v>
      </c>
      <c r="J52" s="167">
        <v>2001</v>
      </c>
      <c r="K52" s="170" t="s">
        <v>293</v>
      </c>
      <c r="L52" s="170"/>
      <c r="M52" s="170" t="s">
        <v>207</v>
      </c>
      <c r="N52" s="170" t="s">
        <v>207</v>
      </c>
      <c r="O52" s="170"/>
      <c r="P52" s="170" t="s">
        <v>441</v>
      </c>
      <c r="Q52" s="170" t="s">
        <v>207</v>
      </c>
      <c r="R52" s="167" t="s">
        <v>207</v>
      </c>
      <c r="S52" s="167" t="s">
        <v>207</v>
      </c>
      <c r="T52" s="169" t="s">
        <v>208</v>
      </c>
      <c r="U52" s="172" t="s">
        <v>277</v>
      </c>
      <c r="V52" s="173"/>
      <c r="W52" s="174"/>
      <c r="X52" s="173"/>
      <c r="Y52" s="173"/>
      <c r="Z52" s="173"/>
      <c r="AB52" s="173"/>
      <c r="AC52" s="173"/>
      <c r="AD52" s="173"/>
    </row>
    <row r="53" spans="1:30" s="175" customFormat="1" ht="24.95" customHeight="1" x14ac:dyDescent="0.2">
      <c r="A53" s="169" t="s">
        <v>844</v>
      </c>
      <c r="B53" s="169" t="s">
        <v>400</v>
      </c>
      <c r="C53" s="169" t="s">
        <v>411</v>
      </c>
      <c r="D53" s="170" t="s">
        <v>849</v>
      </c>
      <c r="E53" s="170" t="s">
        <v>134</v>
      </c>
      <c r="F53" s="167" t="s">
        <v>442</v>
      </c>
      <c r="G53" s="171">
        <v>1</v>
      </c>
      <c r="H53" s="167" t="s">
        <v>142</v>
      </c>
      <c r="I53" s="167">
        <v>0</v>
      </c>
      <c r="J53" s="167">
        <v>2002</v>
      </c>
      <c r="K53" s="170" t="s">
        <v>299</v>
      </c>
      <c r="L53" s="170" t="s">
        <v>443</v>
      </c>
      <c r="M53" s="170" t="s">
        <v>207</v>
      </c>
      <c r="N53" s="170" t="s">
        <v>207</v>
      </c>
      <c r="O53" s="170" t="s">
        <v>444</v>
      </c>
      <c r="P53" s="170" t="s">
        <v>445</v>
      </c>
      <c r="Q53" s="170" t="s">
        <v>207</v>
      </c>
      <c r="R53" s="167" t="s">
        <v>207</v>
      </c>
      <c r="S53" s="167" t="s">
        <v>207</v>
      </c>
      <c r="T53" s="169" t="s">
        <v>208</v>
      </c>
      <c r="U53" s="172" t="s">
        <v>278</v>
      </c>
      <c r="V53" s="173"/>
      <c r="W53" s="174"/>
      <c r="X53" s="173"/>
      <c r="Y53" s="173"/>
      <c r="Z53" s="173"/>
      <c r="AB53" s="173"/>
      <c r="AC53" s="173"/>
      <c r="AD53" s="173"/>
    </row>
    <row r="54" spans="1:30" s="175" customFormat="1" ht="24.95" customHeight="1" x14ac:dyDescent="0.2">
      <c r="A54" s="169" t="s">
        <v>844</v>
      </c>
      <c r="B54" s="169" t="s">
        <v>400</v>
      </c>
      <c r="C54" s="169" t="s">
        <v>411</v>
      </c>
      <c r="D54" s="170" t="s">
        <v>849</v>
      </c>
      <c r="E54" s="170" t="s">
        <v>134</v>
      </c>
      <c r="F54" s="167" t="s">
        <v>446</v>
      </c>
      <c r="G54" s="171">
        <v>1</v>
      </c>
      <c r="H54" s="167" t="s">
        <v>142</v>
      </c>
      <c r="I54" s="167">
        <v>0</v>
      </c>
      <c r="J54" s="167">
        <v>2000</v>
      </c>
      <c r="K54" s="170" t="s">
        <v>299</v>
      </c>
      <c r="L54" s="170" t="s">
        <v>443</v>
      </c>
      <c r="M54" s="170" t="s">
        <v>207</v>
      </c>
      <c r="N54" s="170" t="s">
        <v>207</v>
      </c>
      <c r="O54" s="170" t="s">
        <v>444</v>
      </c>
      <c r="P54" s="170" t="s">
        <v>207</v>
      </c>
      <c r="Q54" s="170" t="s">
        <v>207</v>
      </c>
      <c r="R54" s="167" t="s">
        <v>207</v>
      </c>
      <c r="S54" s="167" t="s">
        <v>207</v>
      </c>
      <c r="T54" s="169" t="s">
        <v>208</v>
      </c>
      <c r="U54" s="172" t="s">
        <v>278</v>
      </c>
      <c r="V54" s="173"/>
      <c r="W54" s="174"/>
      <c r="X54" s="173"/>
      <c r="Y54" s="173"/>
      <c r="Z54" s="173"/>
      <c r="AB54" s="173"/>
      <c r="AC54" s="173"/>
      <c r="AD54" s="173"/>
    </row>
    <row r="55" spans="1:30" s="175" customFormat="1" ht="24.95" customHeight="1" x14ac:dyDescent="0.2">
      <c r="A55" s="169" t="s">
        <v>844</v>
      </c>
      <c r="B55" s="169" t="s">
        <v>400</v>
      </c>
      <c r="C55" s="169" t="s">
        <v>401</v>
      </c>
      <c r="D55" s="170" t="s">
        <v>849</v>
      </c>
      <c r="E55" s="170" t="s">
        <v>134</v>
      </c>
      <c r="F55" s="167" t="s">
        <v>447</v>
      </c>
      <c r="G55" s="171">
        <v>1</v>
      </c>
      <c r="H55" s="167" t="s">
        <v>142</v>
      </c>
      <c r="I55" s="167">
        <v>0</v>
      </c>
      <c r="J55" s="167">
        <v>2000</v>
      </c>
      <c r="K55" s="170" t="s">
        <v>215</v>
      </c>
      <c r="L55" s="170" t="s">
        <v>448</v>
      </c>
      <c r="M55" s="170" t="s">
        <v>207</v>
      </c>
      <c r="N55" s="170" t="s">
        <v>207</v>
      </c>
      <c r="O55" s="170" t="s">
        <v>449</v>
      </c>
      <c r="P55" s="170" t="s">
        <v>450</v>
      </c>
      <c r="Q55" s="170" t="s">
        <v>207</v>
      </c>
      <c r="R55" s="167" t="s">
        <v>207</v>
      </c>
      <c r="S55" s="167" t="s">
        <v>207</v>
      </c>
      <c r="T55" s="169" t="s">
        <v>208</v>
      </c>
      <c r="U55" s="172" t="s">
        <v>451</v>
      </c>
      <c r="V55" s="173"/>
      <c r="W55" s="174"/>
      <c r="X55" s="173"/>
      <c r="Y55" s="173"/>
      <c r="Z55" s="173"/>
      <c r="AB55" s="173"/>
      <c r="AC55" s="173"/>
      <c r="AD55" s="173"/>
    </row>
    <row r="56" spans="1:30" s="175" customFormat="1" ht="24.95" customHeight="1" x14ac:dyDescent="0.2">
      <c r="A56" s="169" t="s">
        <v>844</v>
      </c>
      <c r="B56" s="169" t="s">
        <v>400</v>
      </c>
      <c r="C56" s="169" t="s">
        <v>401</v>
      </c>
      <c r="D56" s="170" t="s">
        <v>849</v>
      </c>
      <c r="E56" s="170" t="s">
        <v>134</v>
      </c>
      <c r="F56" s="167" t="s">
        <v>452</v>
      </c>
      <c r="G56" s="171">
        <v>1</v>
      </c>
      <c r="H56" s="167" t="s">
        <v>142</v>
      </c>
      <c r="I56" s="167">
        <v>0</v>
      </c>
      <c r="J56" s="167">
        <v>1996</v>
      </c>
      <c r="K56" s="170" t="s">
        <v>215</v>
      </c>
      <c r="L56" s="170" t="s">
        <v>453</v>
      </c>
      <c r="M56" s="170" t="s">
        <v>207</v>
      </c>
      <c r="N56" s="170" t="s">
        <v>207</v>
      </c>
      <c r="O56" s="170" t="s">
        <v>454</v>
      </c>
      <c r="P56" s="170" t="s">
        <v>455</v>
      </c>
      <c r="Q56" s="170" t="s">
        <v>207</v>
      </c>
      <c r="R56" s="167" t="s">
        <v>207</v>
      </c>
      <c r="S56" s="167" t="s">
        <v>207</v>
      </c>
      <c r="T56" s="169" t="s">
        <v>208</v>
      </c>
      <c r="U56" s="172" t="s">
        <v>456</v>
      </c>
      <c r="V56" s="173"/>
      <c r="W56" s="174"/>
      <c r="X56" s="173"/>
      <c r="Y56" s="173"/>
      <c r="Z56" s="173"/>
      <c r="AB56" s="173"/>
      <c r="AC56" s="173"/>
      <c r="AD56" s="173"/>
    </row>
    <row r="57" spans="1:30" s="175" customFormat="1" ht="24.95" customHeight="1" x14ac:dyDescent="0.2">
      <c r="A57" s="169" t="s">
        <v>844</v>
      </c>
      <c r="B57" s="169" t="s">
        <v>400</v>
      </c>
      <c r="C57" s="169" t="s">
        <v>401</v>
      </c>
      <c r="D57" s="170" t="s">
        <v>536</v>
      </c>
      <c r="E57" s="170" t="s">
        <v>48</v>
      </c>
      <c r="F57" s="167" t="s">
        <v>457</v>
      </c>
      <c r="G57" s="171">
        <v>2</v>
      </c>
      <c r="H57" s="167" t="s">
        <v>147</v>
      </c>
      <c r="I57" s="167">
        <v>0</v>
      </c>
      <c r="J57" s="167">
        <v>2000</v>
      </c>
      <c r="K57" s="170" t="s">
        <v>294</v>
      </c>
      <c r="L57" s="170" t="s">
        <v>458</v>
      </c>
      <c r="M57" s="170" t="s">
        <v>207</v>
      </c>
      <c r="N57" s="170" t="s">
        <v>207</v>
      </c>
      <c r="O57" s="170"/>
      <c r="P57" s="170" t="s">
        <v>458</v>
      </c>
      <c r="Q57" s="170" t="s">
        <v>207</v>
      </c>
      <c r="R57" s="167" t="s">
        <v>207</v>
      </c>
      <c r="S57" s="167" t="s">
        <v>207</v>
      </c>
      <c r="T57" s="169">
        <v>3</v>
      </c>
      <c r="U57" s="172" t="s">
        <v>224</v>
      </c>
      <c r="V57" s="173"/>
      <c r="W57" s="174"/>
      <c r="X57" s="173"/>
      <c r="Y57" s="173"/>
      <c r="Z57" s="173"/>
      <c r="AB57" s="173"/>
      <c r="AC57" s="173"/>
      <c r="AD57" s="173"/>
    </row>
    <row r="58" spans="1:30" s="175" customFormat="1" ht="24.95" customHeight="1" x14ac:dyDescent="0.2">
      <c r="A58" s="169" t="s">
        <v>844</v>
      </c>
      <c r="B58" s="169" t="s">
        <v>400</v>
      </c>
      <c r="C58" s="169" t="s">
        <v>401</v>
      </c>
      <c r="D58" s="170" t="s">
        <v>536</v>
      </c>
      <c r="E58" s="170" t="s">
        <v>48</v>
      </c>
      <c r="F58" s="167" t="s">
        <v>459</v>
      </c>
      <c r="G58" s="171">
        <v>2</v>
      </c>
      <c r="H58" s="167" t="s">
        <v>147</v>
      </c>
      <c r="I58" s="167">
        <v>0</v>
      </c>
      <c r="J58" s="167">
        <v>1996</v>
      </c>
      <c r="K58" s="170" t="s">
        <v>249</v>
      </c>
      <c r="L58" s="170" t="s">
        <v>460</v>
      </c>
      <c r="M58" s="170" t="s">
        <v>207</v>
      </c>
      <c r="N58" s="170" t="s">
        <v>207</v>
      </c>
      <c r="O58" s="170"/>
      <c r="P58" s="170" t="s">
        <v>207</v>
      </c>
      <c r="Q58" s="170" t="s">
        <v>207</v>
      </c>
      <c r="R58" s="167" t="s">
        <v>207</v>
      </c>
      <c r="S58" s="167" t="s">
        <v>207</v>
      </c>
      <c r="T58" s="169">
        <v>3</v>
      </c>
      <c r="U58" s="172" t="s">
        <v>256</v>
      </c>
      <c r="V58" s="173"/>
      <c r="W58" s="174"/>
      <c r="X58" s="173"/>
      <c r="Y58" s="173"/>
      <c r="Z58" s="173"/>
      <c r="AB58" s="173"/>
      <c r="AC58" s="173"/>
      <c r="AD58" s="173"/>
    </row>
    <row r="59" spans="1:30" s="175" customFormat="1" ht="24.95" customHeight="1" x14ac:dyDescent="0.2">
      <c r="A59" s="169" t="s">
        <v>844</v>
      </c>
      <c r="B59" s="169" t="s">
        <v>400</v>
      </c>
      <c r="C59" s="169" t="s">
        <v>401</v>
      </c>
      <c r="D59" s="170" t="s">
        <v>536</v>
      </c>
      <c r="E59" s="170" t="s">
        <v>48</v>
      </c>
      <c r="F59" s="167" t="s">
        <v>248</v>
      </c>
      <c r="G59" s="171">
        <v>2</v>
      </c>
      <c r="H59" s="167" t="s">
        <v>147</v>
      </c>
      <c r="I59" s="167">
        <v>0</v>
      </c>
      <c r="J59" s="167">
        <v>2001</v>
      </c>
      <c r="K59" s="170" t="s">
        <v>461</v>
      </c>
      <c r="L59" s="170"/>
      <c r="M59" s="170" t="s">
        <v>207</v>
      </c>
      <c r="N59" s="170" t="s">
        <v>207</v>
      </c>
      <c r="O59" s="170"/>
      <c r="P59" s="170" t="s">
        <v>207</v>
      </c>
      <c r="Q59" s="170" t="s">
        <v>207</v>
      </c>
      <c r="R59" s="167" t="s">
        <v>207</v>
      </c>
      <c r="S59" s="167" t="s">
        <v>207</v>
      </c>
      <c r="T59" s="169">
        <v>3</v>
      </c>
      <c r="U59" s="172" t="s">
        <v>224</v>
      </c>
      <c r="V59" s="173"/>
      <c r="W59" s="174"/>
      <c r="X59" s="173"/>
      <c r="Y59" s="173"/>
      <c r="Z59" s="173"/>
      <c r="AB59" s="173"/>
      <c r="AC59" s="173"/>
      <c r="AD59" s="173"/>
    </row>
    <row r="60" spans="1:30" s="175" customFormat="1" ht="24.95" customHeight="1" x14ac:dyDescent="0.2">
      <c r="A60" s="169" t="s">
        <v>844</v>
      </c>
      <c r="B60" s="169" t="s">
        <v>400</v>
      </c>
      <c r="C60" s="169" t="s">
        <v>401</v>
      </c>
      <c r="D60" s="170" t="s">
        <v>536</v>
      </c>
      <c r="E60" s="170" t="s">
        <v>48</v>
      </c>
      <c r="F60" s="167" t="s">
        <v>462</v>
      </c>
      <c r="G60" s="171">
        <v>1</v>
      </c>
      <c r="H60" s="167" t="s">
        <v>147</v>
      </c>
      <c r="I60" s="167">
        <v>0</v>
      </c>
      <c r="J60" s="167">
        <v>1996</v>
      </c>
      <c r="K60" s="170" t="s">
        <v>463</v>
      </c>
      <c r="L60" s="170"/>
      <c r="M60" s="170" t="s">
        <v>207</v>
      </c>
      <c r="N60" s="170" t="s">
        <v>207</v>
      </c>
      <c r="O60" s="170"/>
      <c r="P60" s="170" t="s">
        <v>207</v>
      </c>
      <c r="Q60" s="170" t="s">
        <v>207</v>
      </c>
      <c r="R60" s="167" t="s">
        <v>207</v>
      </c>
      <c r="S60" s="167" t="s">
        <v>207</v>
      </c>
      <c r="T60" s="169">
        <v>3</v>
      </c>
      <c r="U60" s="172" t="s">
        <v>224</v>
      </c>
      <c r="V60" s="173"/>
      <c r="W60" s="174"/>
      <c r="X60" s="173"/>
      <c r="Y60" s="173"/>
      <c r="Z60" s="173"/>
      <c r="AB60" s="173"/>
      <c r="AC60" s="173"/>
      <c r="AD60" s="173"/>
    </row>
    <row r="61" spans="1:30" s="175" customFormat="1" ht="24.95" customHeight="1" x14ac:dyDescent="0.2">
      <c r="A61" s="169" t="s">
        <v>844</v>
      </c>
      <c r="B61" s="169" t="s">
        <v>400</v>
      </c>
      <c r="C61" s="169" t="s">
        <v>411</v>
      </c>
      <c r="D61" s="170" t="s">
        <v>536</v>
      </c>
      <c r="E61" s="170" t="s">
        <v>48</v>
      </c>
      <c r="F61" s="167" t="s">
        <v>464</v>
      </c>
      <c r="G61" s="171">
        <v>1</v>
      </c>
      <c r="H61" s="167" t="s">
        <v>147</v>
      </c>
      <c r="I61" s="167">
        <v>0</v>
      </c>
      <c r="J61" s="167">
        <v>2000</v>
      </c>
      <c r="K61" s="170" t="s">
        <v>463</v>
      </c>
      <c r="L61" s="170"/>
      <c r="M61" s="170" t="s">
        <v>207</v>
      </c>
      <c r="N61" s="170" t="s">
        <v>207</v>
      </c>
      <c r="O61" s="170"/>
      <c r="P61" s="170" t="s">
        <v>207</v>
      </c>
      <c r="Q61" s="170" t="s">
        <v>207</v>
      </c>
      <c r="R61" s="167" t="s">
        <v>207</v>
      </c>
      <c r="S61" s="167" t="s">
        <v>207</v>
      </c>
      <c r="T61" s="169">
        <v>3</v>
      </c>
      <c r="U61" s="172" t="s">
        <v>256</v>
      </c>
      <c r="V61" s="173"/>
      <c r="W61" s="174"/>
      <c r="X61" s="173"/>
      <c r="Y61" s="173"/>
      <c r="Z61" s="173"/>
      <c r="AB61" s="173"/>
      <c r="AC61" s="173"/>
      <c r="AD61" s="173"/>
    </row>
    <row r="62" spans="1:30" s="175" customFormat="1" ht="24.95" customHeight="1" x14ac:dyDescent="0.2">
      <c r="A62" s="169" t="s">
        <v>844</v>
      </c>
      <c r="B62" s="169" t="s">
        <v>400</v>
      </c>
      <c r="C62" s="169" t="s">
        <v>411</v>
      </c>
      <c r="D62" s="170" t="s">
        <v>850</v>
      </c>
      <c r="E62" s="170" t="s">
        <v>140</v>
      </c>
      <c r="F62" s="167" t="s">
        <v>258</v>
      </c>
      <c r="G62" s="171">
        <v>1500</v>
      </c>
      <c r="H62" s="167" t="s">
        <v>149</v>
      </c>
      <c r="I62" s="167">
        <v>0</v>
      </c>
      <c r="J62" s="167"/>
      <c r="K62" s="170"/>
      <c r="L62" s="170"/>
      <c r="M62" s="170"/>
      <c r="N62" s="170"/>
      <c r="O62" s="170"/>
      <c r="P62" s="170"/>
      <c r="Q62" s="170"/>
      <c r="R62" s="167"/>
      <c r="S62" s="167"/>
      <c r="T62" s="169" t="s">
        <v>217</v>
      </c>
      <c r="U62" s="172" t="s">
        <v>218</v>
      </c>
      <c r="V62" s="173"/>
      <c r="W62" s="174"/>
      <c r="X62" s="173"/>
      <c r="Y62" s="173"/>
      <c r="Z62" s="173"/>
      <c r="AB62" s="173"/>
      <c r="AC62" s="173"/>
      <c r="AD62" s="173"/>
    </row>
    <row r="63" spans="1:30" s="175" customFormat="1" ht="24.95" customHeight="1" x14ac:dyDescent="0.2">
      <c r="A63" s="169" t="s">
        <v>844</v>
      </c>
      <c r="B63" s="169" t="s">
        <v>400</v>
      </c>
      <c r="C63" s="169" t="s">
        <v>401</v>
      </c>
      <c r="D63" s="170" t="s">
        <v>270</v>
      </c>
      <c r="E63" s="170" t="s">
        <v>56</v>
      </c>
      <c r="F63" s="167" t="s">
        <v>219</v>
      </c>
      <c r="G63" s="171">
        <v>6</v>
      </c>
      <c r="H63" s="167" t="s">
        <v>156</v>
      </c>
      <c r="I63" s="167">
        <v>0</v>
      </c>
      <c r="J63" s="167"/>
      <c r="K63" s="170" t="s">
        <v>259</v>
      </c>
      <c r="L63" s="170" t="s">
        <v>465</v>
      </c>
      <c r="M63" s="170" t="s">
        <v>207</v>
      </c>
      <c r="N63" s="170" t="s">
        <v>207</v>
      </c>
      <c r="O63" s="170"/>
      <c r="P63" s="170" t="s">
        <v>466</v>
      </c>
      <c r="Q63" s="170" t="s">
        <v>207</v>
      </c>
      <c r="R63" s="167" t="s">
        <v>207</v>
      </c>
      <c r="S63" s="167" t="s">
        <v>207</v>
      </c>
      <c r="T63" s="169" t="s">
        <v>208</v>
      </c>
      <c r="U63" s="172" t="s">
        <v>451</v>
      </c>
      <c r="V63" s="173"/>
      <c r="W63" s="174"/>
      <c r="X63" s="173"/>
      <c r="Y63" s="173"/>
      <c r="Z63" s="173"/>
      <c r="AB63" s="173"/>
      <c r="AC63" s="173"/>
      <c r="AD63" s="173"/>
    </row>
    <row r="64" spans="1:30" s="175" customFormat="1" ht="24.95" customHeight="1" x14ac:dyDescent="0.2">
      <c r="A64" s="169" t="s">
        <v>844</v>
      </c>
      <c r="B64" s="169" t="s">
        <v>467</v>
      </c>
      <c r="C64" s="169" t="s">
        <v>468</v>
      </c>
      <c r="D64" s="170" t="s">
        <v>845</v>
      </c>
      <c r="E64" s="170" t="s">
        <v>341</v>
      </c>
      <c r="F64" s="167" t="s">
        <v>284</v>
      </c>
      <c r="G64" s="171">
        <v>8</v>
      </c>
      <c r="H64" s="167" t="s">
        <v>81</v>
      </c>
      <c r="I64" s="167">
        <v>0</v>
      </c>
      <c r="J64" s="167"/>
      <c r="K64" s="170"/>
      <c r="L64" s="170"/>
      <c r="M64" s="170" t="s">
        <v>207</v>
      </c>
      <c r="N64" s="170" t="s">
        <v>207</v>
      </c>
      <c r="O64" s="170"/>
      <c r="P64" s="170" t="s">
        <v>207</v>
      </c>
      <c r="Q64" s="170" t="s">
        <v>207</v>
      </c>
      <c r="R64" s="167" t="s">
        <v>207</v>
      </c>
      <c r="S64" s="167" t="s">
        <v>207</v>
      </c>
      <c r="T64" s="169" t="s">
        <v>208</v>
      </c>
      <c r="U64" s="172" t="s">
        <v>287</v>
      </c>
      <c r="V64" s="173"/>
      <c r="W64" s="174"/>
      <c r="X64" s="173"/>
      <c r="Y64" s="173"/>
      <c r="Z64" s="173"/>
      <c r="AB64" s="173"/>
      <c r="AC64" s="173"/>
      <c r="AD64" s="173"/>
    </row>
    <row r="65" spans="1:30" s="175" customFormat="1" ht="22.5" x14ac:dyDescent="0.2">
      <c r="A65" s="169" t="s">
        <v>844</v>
      </c>
      <c r="B65" s="169" t="s">
        <v>467</v>
      </c>
      <c r="C65" s="169" t="s">
        <v>468</v>
      </c>
      <c r="D65" s="170" t="s">
        <v>845</v>
      </c>
      <c r="E65" s="170" t="s">
        <v>162</v>
      </c>
      <c r="F65" s="167" t="s">
        <v>469</v>
      </c>
      <c r="G65" s="171">
        <v>1</v>
      </c>
      <c r="H65" s="167" t="s">
        <v>105</v>
      </c>
      <c r="I65" s="167" t="s">
        <v>275</v>
      </c>
      <c r="J65" s="167">
        <v>2013</v>
      </c>
      <c r="K65" s="170" t="s">
        <v>470</v>
      </c>
      <c r="L65" s="170" t="s">
        <v>406</v>
      </c>
      <c r="M65" s="170" t="s">
        <v>207</v>
      </c>
      <c r="N65" s="170" t="s">
        <v>207</v>
      </c>
      <c r="O65" s="170"/>
      <c r="P65" s="170" t="s">
        <v>406</v>
      </c>
      <c r="Q65" s="170" t="s">
        <v>207</v>
      </c>
      <c r="R65" s="167" t="s">
        <v>207</v>
      </c>
      <c r="S65" s="167" t="s">
        <v>207</v>
      </c>
      <c r="T65" s="169">
        <v>1</v>
      </c>
      <c r="U65" s="172" t="s">
        <v>241</v>
      </c>
      <c r="V65" s="173"/>
      <c r="W65" s="174"/>
      <c r="X65" s="173"/>
      <c r="Y65" s="173"/>
      <c r="Z65" s="173"/>
      <c r="AB65" s="173"/>
      <c r="AC65" s="173"/>
      <c r="AD65" s="173"/>
    </row>
    <row r="66" spans="1:30" s="175" customFormat="1" ht="24.95" customHeight="1" x14ac:dyDescent="0.2">
      <c r="A66" s="169" t="s">
        <v>844</v>
      </c>
      <c r="B66" s="169" t="s">
        <v>467</v>
      </c>
      <c r="C66" s="169" t="s">
        <v>468</v>
      </c>
      <c r="D66" s="170" t="s">
        <v>845</v>
      </c>
      <c r="E66" s="170" t="s">
        <v>162</v>
      </c>
      <c r="F66" s="167" t="s">
        <v>471</v>
      </c>
      <c r="G66" s="171">
        <v>1</v>
      </c>
      <c r="H66" s="167" t="s">
        <v>105</v>
      </c>
      <c r="I66" s="167" t="s">
        <v>275</v>
      </c>
      <c r="J66" s="167">
        <v>2019</v>
      </c>
      <c r="K66" s="170" t="s">
        <v>472</v>
      </c>
      <c r="L66" s="170"/>
      <c r="M66" s="170" t="s">
        <v>207</v>
      </c>
      <c r="N66" s="170" t="s">
        <v>207</v>
      </c>
      <c r="O66" s="170"/>
      <c r="P66" s="170" t="s">
        <v>207</v>
      </c>
      <c r="Q66" s="170" t="s">
        <v>207</v>
      </c>
      <c r="R66" s="167" t="s">
        <v>207</v>
      </c>
      <c r="S66" s="167" t="s">
        <v>207</v>
      </c>
      <c r="T66" s="169">
        <v>1</v>
      </c>
      <c r="U66" s="172" t="s">
        <v>288</v>
      </c>
      <c r="V66" s="173"/>
      <c r="W66" s="174"/>
      <c r="X66" s="173"/>
      <c r="Y66" s="173"/>
      <c r="Z66" s="173"/>
      <c r="AB66" s="173"/>
      <c r="AC66" s="173"/>
      <c r="AD66" s="173"/>
    </row>
    <row r="67" spans="1:30" s="175" customFormat="1" ht="24.95" customHeight="1" x14ac:dyDescent="0.2">
      <c r="A67" s="169" t="s">
        <v>844</v>
      </c>
      <c r="B67" s="169" t="s">
        <v>467</v>
      </c>
      <c r="C67" s="169" t="s">
        <v>468</v>
      </c>
      <c r="D67" s="170" t="s">
        <v>845</v>
      </c>
      <c r="E67" s="170" t="s">
        <v>162</v>
      </c>
      <c r="F67" s="167" t="s">
        <v>473</v>
      </c>
      <c r="G67" s="171">
        <v>1</v>
      </c>
      <c r="H67" s="167" t="s">
        <v>105</v>
      </c>
      <c r="I67" s="167" t="s">
        <v>275</v>
      </c>
      <c r="J67" s="167">
        <v>2014</v>
      </c>
      <c r="K67" s="170" t="s">
        <v>474</v>
      </c>
      <c r="L67" s="170" t="s">
        <v>475</v>
      </c>
      <c r="M67" s="170">
        <v>5090</v>
      </c>
      <c r="N67" s="170" t="s">
        <v>207</v>
      </c>
      <c r="O67" s="170"/>
      <c r="P67" s="170" t="s">
        <v>207</v>
      </c>
      <c r="Q67" s="170" t="s">
        <v>207</v>
      </c>
      <c r="R67" s="167" t="s">
        <v>207</v>
      </c>
      <c r="S67" s="167" t="s">
        <v>207</v>
      </c>
      <c r="T67" s="169" t="s">
        <v>208</v>
      </c>
      <c r="U67" s="172" t="s">
        <v>287</v>
      </c>
      <c r="V67" s="173"/>
      <c r="W67" s="174"/>
      <c r="X67" s="173"/>
      <c r="Y67" s="173"/>
      <c r="Z67" s="173"/>
      <c r="AB67" s="173"/>
      <c r="AC67" s="173"/>
      <c r="AD67" s="173"/>
    </row>
    <row r="68" spans="1:30" s="175" customFormat="1" ht="24.95" customHeight="1" x14ac:dyDescent="0.2">
      <c r="A68" s="169" t="s">
        <v>844</v>
      </c>
      <c r="B68" s="169" t="s">
        <v>467</v>
      </c>
      <c r="C68" s="169" t="s">
        <v>468</v>
      </c>
      <c r="D68" s="170" t="s">
        <v>845</v>
      </c>
      <c r="E68" s="170" t="s">
        <v>162</v>
      </c>
      <c r="F68" s="167" t="s">
        <v>476</v>
      </c>
      <c r="G68" s="171">
        <v>1</v>
      </c>
      <c r="H68" s="167" t="s">
        <v>105</v>
      </c>
      <c r="I68" s="167" t="s">
        <v>275</v>
      </c>
      <c r="J68" s="167">
        <v>2014</v>
      </c>
      <c r="K68" s="170" t="s">
        <v>474</v>
      </c>
      <c r="L68" s="170" t="s">
        <v>477</v>
      </c>
      <c r="M68" s="170">
        <v>3430254</v>
      </c>
      <c r="N68" s="170" t="s">
        <v>207</v>
      </c>
      <c r="O68" s="170"/>
      <c r="P68" s="170" t="s">
        <v>207</v>
      </c>
      <c r="Q68" s="170" t="s">
        <v>207</v>
      </c>
      <c r="R68" s="167" t="s">
        <v>207</v>
      </c>
      <c r="S68" s="167" t="s">
        <v>207</v>
      </c>
      <c r="T68" s="169" t="s">
        <v>208</v>
      </c>
      <c r="U68" s="172" t="s">
        <v>287</v>
      </c>
      <c r="V68" s="173"/>
      <c r="W68" s="174"/>
      <c r="X68" s="173"/>
      <c r="Y68" s="173"/>
      <c r="Z68" s="173"/>
      <c r="AB68" s="173"/>
      <c r="AC68" s="173"/>
      <c r="AD68" s="173"/>
    </row>
    <row r="69" spans="1:30" s="175" customFormat="1" ht="24.95" customHeight="1" x14ac:dyDescent="0.2">
      <c r="A69" s="169" t="s">
        <v>844</v>
      </c>
      <c r="B69" s="169" t="s">
        <v>467</v>
      </c>
      <c r="C69" s="169" t="s">
        <v>468</v>
      </c>
      <c r="D69" s="170" t="s">
        <v>845</v>
      </c>
      <c r="E69" s="170" t="s">
        <v>162</v>
      </c>
      <c r="F69" s="167" t="s">
        <v>478</v>
      </c>
      <c r="G69" s="171">
        <v>1</v>
      </c>
      <c r="H69" s="167" t="s">
        <v>105</v>
      </c>
      <c r="I69" s="167" t="s">
        <v>275</v>
      </c>
      <c r="J69" s="167">
        <v>2020</v>
      </c>
      <c r="K69" s="170" t="s">
        <v>404</v>
      </c>
      <c r="L69" s="170" t="s">
        <v>479</v>
      </c>
      <c r="M69" s="170">
        <v>69536179</v>
      </c>
      <c r="N69" s="170" t="s">
        <v>207</v>
      </c>
      <c r="O69" s="170"/>
      <c r="P69" s="170" t="s">
        <v>207</v>
      </c>
      <c r="Q69" s="170" t="s">
        <v>207</v>
      </c>
      <c r="R69" s="167" t="s">
        <v>207</v>
      </c>
      <c r="S69" s="167" t="s">
        <v>207</v>
      </c>
      <c r="T69" s="169" t="s">
        <v>208</v>
      </c>
      <c r="U69" s="172" t="s">
        <v>287</v>
      </c>
      <c r="V69" s="173"/>
      <c r="W69" s="174"/>
      <c r="X69" s="173"/>
      <c r="Y69" s="173"/>
      <c r="Z69" s="173"/>
      <c r="AB69" s="173"/>
      <c r="AC69" s="173"/>
      <c r="AD69" s="173"/>
    </row>
    <row r="70" spans="1:30" s="175" customFormat="1" ht="24.95" customHeight="1" x14ac:dyDescent="0.2">
      <c r="A70" s="169" t="s">
        <v>844</v>
      </c>
      <c r="B70" s="169" t="s">
        <v>467</v>
      </c>
      <c r="C70" s="169" t="s">
        <v>468</v>
      </c>
      <c r="D70" s="170" t="s">
        <v>845</v>
      </c>
      <c r="E70" s="170" t="s">
        <v>162</v>
      </c>
      <c r="F70" s="167" t="s">
        <v>480</v>
      </c>
      <c r="G70" s="171">
        <v>3</v>
      </c>
      <c r="H70" s="167" t="s">
        <v>105</v>
      </c>
      <c r="I70" s="167" t="s">
        <v>275</v>
      </c>
      <c r="J70" s="167">
        <v>2020</v>
      </c>
      <c r="K70" s="170" t="s">
        <v>297</v>
      </c>
      <c r="L70" s="170" t="s">
        <v>481</v>
      </c>
      <c r="M70" s="170" t="s">
        <v>207</v>
      </c>
      <c r="N70" s="170" t="s">
        <v>207</v>
      </c>
      <c r="O70" s="170"/>
      <c r="P70" s="170" t="s">
        <v>207</v>
      </c>
      <c r="Q70" s="170" t="s">
        <v>207</v>
      </c>
      <c r="R70" s="167" t="s">
        <v>207</v>
      </c>
      <c r="S70" s="167" t="s">
        <v>207</v>
      </c>
      <c r="T70" s="169" t="s">
        <v>208</v>
      </c>
      <c r="U70" s="172" t="s">
        <v>287</v>
      </c>
      <c r="V70" s="173"/>
      <c r="W70" s="174"/>
      <c r="X70" s="173"/>
      <c r="Y70" s="173"/>
      <c r="Z70" s="173"/>
      <c r="AB70" s="173"/>
      <c r="AC70" s="173"/>
      <c r="AD70" s="173"/>
    </row>
    <row r="71" spans="1:30" s="175" customFormat="1" ht="24.95" customHeight="1" x14ac:dyDescent="0.2">
      <c r="A71" s="169" t="s">
        <v>844</v>
      </c>
      <c r="B71" s="169" t="s">
        <v>467</v>
      </c>
      <c r="C71" s="169" t="s">
        <v>468</v>
      </c>
      <c r="D71" s="170" t="s">
        <v>845</v>
      </c>
      <c r="E71" s="170" t="s">
        <v>162</v>
      </c>
      <c r="F71" s="167" t="s">
        <v>482</v>
      </c>
      <c r="G71" s="171">
        <v>1</v>
      </c>
      <c r="H71" s="167" t="s">
        <v>105</v>
      </c>
      <c r="I71" s="167" t="s">
        <v>275</v>
      </c>
      <c r="J71" s="167">
        <v>2014</v>
      </c>
      <c r="K71" s="170" t="s">
        <v>363</v>
      </c>
      <c r="L71" s="170" t="s">
        <v>291</v>
      </c>
      <c r="M71" s="170" t="s">
        <v>207</v>
      </c>
      <c r="N71" s="170" t="s">
        <v>207</v>
      </c>
      <c r="O71" s="170"/>
      <c r="P71" s="170" t="s">
        <v>207</v>
      </c>
      <c r="Q71" s="170" t="s">
        <v>207</v>
      </c>
      <c r="R71" s="167" t="s">
        <v>207</v>
      </c>
      <c r="S71" s="167" t="s">
        <v>207</v>
      </c>
      <c r="T71" s="169" t="s">
        <v>208</v>
      </c>
      <c r="U71" s="172" t="s">
        <v>287</v>
      </c>
      <c r="V71" s="173"/>
      <c r="W71" s="174"/>
      <c r="X71" s="173"/>
      <c r="Y71" s="173"/>
      <c r="Z71" s="173"/>
      <c r="AB71" s="173"/>
      <c r="AC71" s="173"/>
      <c r="AD71" s="173"/>
    </row>
    <row r="72" spans="1:30" s="175" customFormat="1" ht="24.95" customHeight="1" x14ac:dyDescent="0.2">
      <c r="A72" s="169" t="s">
        <v>844</v>
      </c>
      <c r="B72" s="169" t="s">
        <v>467</v>
      </c>
      <c r="C72" s="169" t="s">
        <v>468</v>
      </c>
      <c r="D72" s="170" t="s">
        <v>845</v>
      </c>
      <c r="E72" s="170" t="s">
        <v>162</v>
      </c>
      <c r="F72" s="167" t="s">
        <v>483</v>
      </c>
      <c r="G72" s="171">
        <v>1</v>
      </c>
      <c r="H72" s="167" t="s">
        <v>105</v>
      </c>
      <c r="I72" s="167" t="s">
        <v>275</v>
      </c>
      <c r="J72" s="167">
        <v>2020</v>
      </c>
      <c r="K72" s="170" t="s">
        <v>297</v>
      </c>
      <c r="L72" s="170" t="s">
        <v>226</v>
      </c>
      <c r="M72" s="170" t="s">
        <v>207</v>
      </c>
      <c r="N72" s="170" t="s">
        <v>207</v>
      </c>
      <c r="O72" s="170"/>
      <c r="P72" s="170" t="s">
        <v>207</v>
      </c>
      <c r="Q72" s="170" t="s">
        <v>207</v>
      </c>
      <c r="R72" s="167" t="s">
        <v>207</v>
      </c>
      <c r="S72" s="167" t="s">
        <v>207</v>
      </c>
      <c r="T72" s="169" t="s">
        <v>208</v>
      </c>
      <c r="U72" s="172" t="s">
        <v>287</v>
      </c>
      <c r="V72" s="173"/>
      <c r="W72" s="174"/>
      <c r="X72" s="173"/>
      <c r="Y72" s="173"/>
      <c r="Z72" s="173"/>
      <c r="AB72" s="173"/>
      <c r="AC72" s="173"/>
      <c r="AD72" s="173"/>
    </row>
    <row r="73" spans="1:30" s="175" customFormat="1" ht="24.95" customHeight="1" x14ac:dyDescent="0.2">
      <c r="A73" s="169" t="s">
        <v>844</v>
      </c>
      <c r="B73" s="169" t="s">
        <v>467</v>
      </c>
      <c r="C73" s="169" t="s">
        <v>468</v>
      </c>
      <c r="D73" s="170" t="s">
        <v>845</v>
      </c>
      <c r="E73" s="170" t="s">
        <v>162</v>
      </c>
      <c r="F73" s="167" t="s">
        <v>484</v>
      </c>
      <c r="G73" s="171">
        <v>1</v>
      </c>
      <c r="H73" s="167" t="s">
        <v>105</v>
      </c>
      <c r="I73" s="167" t="s">
        <v>275</v>
      </c>
      <c r="J73" s="167">
        <v>2014</v>
      </c>
      <c r="K73" s="170" t="s">
        <v>363</v>
      </c>
      <c r="L73" s="170" t="s">
        <v>291</v>
      </c>
      <c r="M73" s="170" t="s">
        <v>207</v>
      </c>
      <c r="N73" s="170" t="s">
        <v>207</v>
      </c>
      <c r="O73" s="170"/>
      <c r="P73" s="170" t="s">
        <v>207</v>
      </c>
      <c r="Q73" s="170" t="s">
        <v>207</v>
      </c>
      <c r="R73" s="167" t="s">
        <v>207</v>
      </c>
      <c r="S73" s="167" t="s">
        <v>207</v>
      </c>
      <c r="T73" s="169" t="s">
        <v>208</v>
      </c>
      <c r="U73" s="172" t="s">
        <v>287</v>
      </c>
      <c r="V73" s="173"/>
      <c r="W73" s="174"/>
      <c r="X73" s="173"/>
      <c r="Y73" s="173"/>
      <c r="Z73" s="173"/>
      <c r="AB73" s="173"/>
      <c r="AC73" s="173"/>
      <c r="AD73" s="173"/>
    </row>
    <row r="74" spans="1:30" s="175" customFormat="1" ht="24.95" customHeight="1" x14ac:dyDescent="0.2">
      <c r="A74" s="169" t="s">
        <v>844</v>
      </c>
      <c r="B74" s="169" t="s">
        <v>467</v>
      </c>
      <c r="C74" s="169" t="s">
        <v>468</v>
      </c>
      <c r="D74" s="170" t="s">
        <v>845</v>
      </c>
      <c r="E74" s="170" t="s">
        <v>162</v>
      </c>
      <c r="F74" s="167" t="s">
        <v>220</v>
      </c>
      <c r="G74" s="171">
        <v>2</v>
      </c>
      <c r="H74" s="167" t="s">
        <v>105</v>
      </c>
      <c r="I74" s="167" t="s">
        <v>275</v>
      </c>
      <c r="J74" s="167">
        <v>2015</v>
      </c>
      <c r="K74" s="170" t="s">
        <v>485</v>
      </c>
      <c r="L74" s="170" t="s">
        <v>486</v>
      </c>
      <c r="M74" s="170" t="s">
        <v>207</v>
      </c>
      <c r="N74" s="170" t="s">
        <v>207</v>
      </c>
      <c r="O74" s="170"/>
      <c r="P74" s="170" t="s">
        <v>487</v>
      </c>
      <c r="Q74" s="170" t="s">
        <v>207</v>
      </c>
      <c r="R74" s="167" t="s">
        <v>207</v>
      </c>
      <c r="S74" s="167" t="s">
        <v>207</v>
      </c>
      <c r="T74" s="169" t="s">
        <v>208</v>
      </c>
      <c r="U74" s="172" t="s">
        <v>287</v>
      </c>
      <c r="V74" s="173"/>
      <c r="W74" s="174"/>
      <c r="X74" s="173"/>
      <c r="Y74" s="173"/>
      <c r="Z74" s="173"/>
      <c r="AB74" s="173"/>
      <c r="AC74" s="173"/>
      <c r="AD74" s="173"/>
    </row>
    <row r="75" spans="1:30" s="175" customFormat="1" ht="33.950000000000003" customHeight="1" x14ac:dyDescent="0.2">
      <c r="A75" s="169" t="s">
        <v>844</v>
      </c>
      <c r="B75" s="169" t="s">
        <v>467</v>
      </c>
      <c r="C75" s="169" t="s">
        <v>468</v>
      </c>
      <c r="D75" s="170" t="s">
        <v>845</v>
      </c>
      <c r="E75" s="170" t="s">
        <v>162</v>
      </c>
      <c r="F75" s="167" t="s">
        <v>488</v>
      </c>
      <c r="G75" s="171">
        <v>1</v>
      </c>
      <c r="H75" s="167" t="s">
        <v>105</v>
      </c>
      <c r="I75" s="167" t="s">
        <v>275</v>
      </c>
      <c r="J75" s="167">
        <v>2014</v>
      </c>
      <c r="K75" s="170" t="s">
        <v>489</v>
      </c>
      <c r="L75" s="170" t="s">
        <v>490</v>
      </c>
      <c r="M75" s="170" t="s">
        <v>207</v>
      </c>
      <c r="N75" s="170" t="s">
        <v>207</v>
      </c>
      <c r="O75" s="170"/>
      <c r="P75" s="170" t="s">
        <v>491</v>
      </c>
      <c r="Q75" s="170" t="s">
        <v>207</v>
      </c>
      <c r="R75" s="167" t="s">
        <v>207</v>
      </c>
      <c r="S75" s="167" t="s">
        <v>207</v>
      </c>
      <c r="T75" s="169">
        <v>1</v>
      </c>
      <c r="U75" s="172" t="s">
        <v>241</v>
      </c>
      <c r="V75" s="173"/>
      <c r="W75" s="174"/>
      <c r="X75" s="173"/>
      <c r="Y75" s="173"/>
      <c r="Z75" s="173"/>
      <c r="AB75" s="173"/>
      <c r="AC75" s="173"/>
      <c r="AD75" s="173"/>
    </row>
    <row r="76" spans="1:30" s="175" customFormat="1" ht="33.950000000000003" customHeight="1" x14ac:dyDescent="0.2">
      <c r="A76" s="169" t="s">
        <v>844</v>
      </c>
      <c r="B76" s="169" t="s">
        <v>467</v>
      </c>
      <c r="C76" s="169" t="s">
        <v>468</v>
      </c>
      <c r="D76" s="170" t="s">
        <v>845</v>
      </c>
      <c r="E76" s="170" t="s">
        <v>161</v>
      </c>
      <c r="F76" s="167" t="s">
        <v>492</v>
      </c>
      <c r="G76" s="171">
        <v>1</v>
      </c>
      <c r="H76" s="167" t="s">
        <v>105</v>
      </c>
      <c r="I76" s="167" t="s">
        <v>275</v>
      </c>
      <c r="J76" s="167">
        <v>2014</v>
      </c>
      <c r="K76" s="170" t="s">
        <v>285</v>
      </c>
      <c r="L76" s="170" t="s">
        <v>493</v>
      </c>
      <c r="M76" s="170" t="s">
        <v>207</v>
      </c>
      <c r="N76" s="170" t="s">
        <v>207</v>
      </c>
      <c r="O76" s="170"/>
      <c r="P76" s="170" t="s">
        <v>207</v>
      </c>
      <c r="Q76" s="170" t="s">
        <v>207</v>
      </c>
      <c r="R76" s="167" t="s">
        <v>207</v>
      </c>
      <c r="S76" s="167" t="s">
        <v>207</v>
      </c>
      <c r="T76" s="169" t="s">
        <v>208</v>
      </c>
      <c r="U76" s="172" t="s">
        <v>287</v>
      </c>
      <c r="V76" s="173"/>
      <c r="W76" s="174"/>
      <c r="X76" s="173"/>
      <c r="Y76" s="173"/>
      <c r="Z76" s="173"/>
      <c r="AB76" s="173"/>
      <c r="AC76" s="173"/>
      <c r="AD76" s="173"/>
    </row>
    <row r="77" spans="1:30" s="175" customFormat="1" ht="33.950000000000003" customHeight="1" x14ac:dyDescent="0.2">
      <c r="A77" s="169" t="s">
        <v>844</v>
      </c>
      <c r="B77" s="169" t="s">
        <v>467</v>
      </c>
      <c r="C77" s="169" t="s">
        <v>468</v>
      </c>
      <c r="D77" s="170" t="s">
        <v>845</v>
      </c>
      <c r="E77" s="170" t="s">
        <v>161</v>
      </c>
      <c r="F77" s="167" t="s">
        <v>494</v>
      </c>
      <c r="G77" s="171">
        <v>1</v>
      </c>
      <c r="H77" s="167" t="s">
        <v>105</v>
      </c>
      <c r="I77" s="167" t="s">
        <v>275</v>
      </c>
      <c r="J77" s="167">
        <v>2020</v>
      </c>
      <c r="K77" s="170" t="s">
        <v>369</v>
      </c>
      <c r="L77" s="170" t="s">
        <v>495</v>
      </c>
      <c r="M77" s="170" t="s">
        <v>207</v>
      </c>
      <c r="N77" s="170" t="s">
        <v>207</v>
      </c>
      <c r="O77" s="170"/>
      <c r="P77" s="170" t="s">
        <v>207</v>
      </c>
      <c r="Q77" s="170" t="s">
        <v>207</v>
      </c>
      <c r="R77" s="167" t="s">
        <v>207</v>
      </c>
      <c r="S77" s="167" t="s">
        <v>207</v>
      </c>
      <c r="T77" s="169" t="s">
        <v>208</v>
      </c>
      <c r="U77" s="172" t="s">
        <v>287</v>
      </c>
      <c r="V77" s="173"/>
      <c r="W77" s="174"/>
      <c r="X77" s="173"/>
      <c r="Y77" s="173"/>
      <c r="Z77" s="173"/>
      <c r="AB77" s="173"/>
      <c r="AC77" s="173"/>
      <c r="AD77" s="173"/>
    </row>
    <row r="78" spans="1:30" s="175" customFormat="1" ht="33.950000000000003" customHeight="1" x14ac:dyDescent="0.2">
      <c r="A78" s="169" t="s">
        <v>844</v>
      </c>
      <c r="B78" s="169" t="s">
        <v>467</v>
      </c>
      <c r="C78" s="169" t="s">
        <v>468</v>
      </c>
      <c r="D78" s="170" t="s">
        <v>845</v>
      </c>
      <c r="E78" s="170" t="s">
        <v>161</v>
      </c>
      <c r="F78" s="167" t="s">
        <v>496</v>
      </c>
      <c r="G78" s="171">
        <v>1</v>
      </c>
      <c r="H78" s="167" t="s">
        <v>105</v>
      </c>
      <c r="I78" s="167" t="s">
        <v>275</v>
      </c>
      <c r="J78" s="167">
        <v>2015</v>
      </c>
      <c r="K78" s="170" t="s">
        <v>285</v>
      </c>
      <c r="L78" s="170" t="s">
        <v>497</v>
      </c>
      <c r="M78" s="170" t="s">
        <v>207</v>
      </c>
      <c r="N78" s="170" t="s">
        <v>207</v>
      </c>
      <c r="O78" s="170"/>
      <c r="P78" s="170" t="s">
        <v>207</v>
      </c>
      <c r="Q78" s="170" t="s">
        <v>207</v>
      </c>
      <c r="R78" s="167" t="s">
        <v>207</v>
      </c>
      <c r="S78" s="167" t="s">
        <v>207</v>
      </c>
      <c r="T78" s="169" t="s">
        <v>208</v>
      </c>
      <c r="U78" s="172" t="s">
        <v>287</v>
      </c>
      <c r="V78" s="173"/>
      <c r="W78" s="174"/>
      <c r="X78" s="173"/>
      <c r="Y78" s="173"/>
      <c r="Z78" s="173"/>
      <c r="AB78" s="173"/>
      <c r="AC78" s="173"/>
      <c r="AD78" s="173"/>
    </row>
    <row r="79" spans="1:30" s="175" customFormat="1" ht="33.950000000000003" customHeight="1" x14ac:dyDescent="0.2">
      <c r="A79" s="169" t="s">
        <v>844</v>
      </c>
      <c r="B79" s="169" t="s">
        <v>467</v>
      </c>
      <c r="C79" s="169" t="s">
        <v>468</v>
      </c>
      <c r="D79" s="170" t="s">
        <v>845</v>
      </c>
      <c r="E79" s="170" t="s">
        <v>161</v>
      </c>
      <c r="F79" s="167" t="s">
        <v>498</v>
      </c>
      <c r="G79" s="171">
        <v>1</v>
      </c>
      <c r="H79" s="167" t="s">
        <v>105</v>
      </c>
      <c r="I79" s="167" t="s">
        <v>275</v>
      </c>
      <c r="J79" s="167">
        <v>2014</v>
      </c>
      <c r="K79" s="170" t="s">
        <v>369</v>
      </c>
      <c r="L79" s="170" t="s">
        <v>499</v>
      </c>
      <c r="M79" s="170" t="s">
        <v>207</v>
      </c>
      <c r="N79" s="170" t="s">
        <v>207</v>
      </c>
      <c r="O79" s="170"/>
      <c r="P79" s="170" t="s">
        <v>207</v>
      </c>
      <c r="Q79" s="170" t="s">
        <v>207</v>
      </c>
      <c r="R79" s="167" t="s">
        <v>207</v>
      </c>
      <c r="S79" s="167" t="s">
        <v>207</v>
      </c>
      <c r="T79" s="169" t="s">
        <v>208</v>
      </c>
      <c r="U79" s="172" t="s">
        <v>287</v>
      </c>
      <c r="V79" s="173"/>
      <c r="W79" s="174"/>
      <c r="X79" s="173"/>
      <c r="Y79" s="173"/>
      <c r="Z79" s="173"/>
      <c r="AB79" s="173"/>
      <c r="AC79" s="173"/>
      <c r="AD79" s="173"/>
    </row>
    <row r="80" spans="1:30" s="173" customFormat="1" ht="24.95" customHeight="1" x14ac:dyDescent="0.2">
      <c r="A80" s="169" t="s">
        <v>844</v>
      </c>
      <c r="B80" s="169" t="s">
        <v>467</v>
      </c>
      <c r="C80" s="169" t="s">
        <v>468</v>
      </c>
      <c r="D80" s="170" t="s">
        <v>845</v>
      </c>
      <c r="E80" s="170" t="s">
        <v>161</v>
      </c>
      <c r="F80" s="167" t="s">
        <v>500</v>
      </c>
      <c r="G80" s="171">
        <v>1</v>
      </c>
      <c r="H80" s="167" t="s">
        <v>105</v>
      </c>
      <c r="I80" s="167" t="s">
        <v>275</v>
      </c>
      <c r="J80" s="167">
        <v>2020</v>
      </c>
      <c r="K80" s="170" t="s">
        <v>285</v>
      </c>
      <c r="L80" s="170" t="s">
        <v>495</v>
      </c>
      <c r="M80" s="170" t="s">
        <v>207</v>
      </c>
      <c r="N80" s="170" t="s">
        <v>207</v>
      </c>
      <c r="O80" s="170"/>
      <c r="P80" s="170" t="s">
        <v>207</v>
      </c>
      <c r="Q80" s="170" t="s">
        <v>207</v>
      </c>
      <c r="R80" s="167" t="s">
        <v>207</v>
      </c>
      <c r="S80" s="167" t="s">
        <v>207</v>
      </c>
      <c r="T80" s="169" t="s">
        <v>208</v>
      </c>
      <c r="U80" s="172" t="s">
        <v>287</v>
      </c>
      <c r="W80" s="174"/>
      <c r="AA80" s="175"/>
    </row>
    <row r="81" spans="1:30" s="175" customFormat="1" ht="24.95" customHeight="1" x14ac:dyDescent="0.2">
      <c r="A81" s="169" t="s">
        <v>844</v>
      </c>
      <c r="B81" s="169" t="s">
        <v>467</v>
      </c>
      <c r="C81" s="169" t="s">
        <v>468</v>
      </c>
      <c r="D81" s="170" t="s">
        <v>845</v>
      </c>
      <c r="E81" s="170" t="s">
        <v>161</v>
      </c>
      <c r="F81" s="167" t="s">
        <v>501</v>
      </c>
      <c r="G81" s="171">
        <v>1</v>
      </c>
      <c r="H81" s="167" t="s">
        <v>105</v>
      </c>
      <c r="I81" s="167" t="s">
        <v>275</v>
      </c>
      <c r="J81" s="167">
        <v>2021</v>
      </c>
      <c r="K81" s="170" t="s">
        <v>369</v>
      </c>
      <c r="L81" s="170" t="s">
        <v>502</v>
      </c>
      <c r="M81" s="170" t="s">
        <v>207</v>
      </c>
      <c r="N81" s="170" t="s">
        <v>207</v>
      </c>
      <c r="O81" s="170"/>
      <c r="P81" s="170" t="s">
        <v>207</v>
      </c>
      <c r="Q81" s="170" t="s">
        <v>207</v>
      </c>
      <c r="R81" s="167" t="s">
        <v>207</v>
      </c>
      <c r="S81" s="167" t="s">
        <v>207</v>
      </c>
      <c r="T81" s="169">
        <v>1</v>
      </c>
      <c r="U81" s="172" t="s">
        <v>241</v>
      </c>
      <c r="V81" s="173"/>
      <c r="W81" s="174"/>
      <c r="X81" s="173"/>
      <c r="Y81" s="173"/>
      <c r="Z81" s="173"/>
      <c r="AB81" s="173"/>
      <c r="AC81" s="173"/>
      <c r="AD81" s="173"/>
    </row>
    <row r="82" spans="1:30" s="175" customFormat="1" ht="24.95" customHeight="1" x14ac:dyDescent="0.2">
      <c r="A82" s="169" t="s">
        <v>844</v>
      </c>
      <c r="B82" s="169" t="s">
        <v>467</v>
      </c>
      <c r="C82" s="169" t="s">
        <v>468</v>
      </c>
      <c r="D82" s="170" t="s">
        <v>845</v>
      </c>
      <c r="E82" s="170" t="s">
        <v>161</v>
      </c>
      <c r="F82" s="167" t="s">
        <v>503</v>
      </c>
      <c r="G82" s="171">
        <v>1</v>
      </c>
      <c r="H82" s="167" t="s">
        <v>105</v>
      </c>
      <c r="I82" s="167" t="s">
        <v>275</v>
      </c>
      <c r="J82" s="167">
        <v>2020</v>
      </c>
      <c r="K82" s="170" t="s">
        <v>297</v>
      </c>
      <c r="L82" s="170" t="s">
        <v>239</v>
      </c>
      <c r="M82" s="170" t="s">
        <v>207</v>
      </c>
      <c r="N82" s="170" t="s">
        <v>207</v>
      </c>
      <c r="O82" s="170"/>
      <c r="P82" s="170" t="s">
        <v>207</v>
      </c>
      <c r="Q82" s="170" t="s">
        <v>207</v>
      </c>
      <c r="R82" s="167" t="s">
        <v>207</v>
      </c>
      <c r="S82" s="167" t="s">
        <v>207</v>
      </c>
      <c r="T82" s="169" t="s">
        <v>208</v>
      </c>
      <c r="U82" s="172" t="s">
        <v>287</v>
      </c>
      <c r="V82" s="173"/>
      <c r="W82" s="174"/>
      <c r="X82" s="173"/>
      <c r="Y82" s="173"/>
      <c r="Z82" s="173"/>
      <c r="AB82" s="173"/>
      <c r="AC82" s="173"/>
      <c r="AD82" s="173"/>
    </row>
    <row r="83" spans="1:30" s="175" customFormat="1" ht="24.95" customHeight="1" x14ac:dyDescent="0.2">
      <c r="A83" s="169" t="s">
        <v>844</v>
      </c>
      <c r="B83" s="169" t="s">
        <v>467</v>
      </c>
      <c r="C83" s="169" t="s">
        <v>468</v>
      </c>
      <c r="D83" s="170" t="s">
        <v>845</v>
      </c>
      <c r="E83" s="170" t="s">
        <v>161</v>
      </c>
      <c r="F83" s="167" t="s">
        <v>504</v>
      </c>
      <c r="G83" s="171">
        <v>1</v>
      </c>
      <c r="H83" s="167" t="s">
        <v>105</v>
      </c>
      <c r="I83" s="167" t="s">
        <v>275</v>
      </c>
      <c r="J83" s="167">
        <v>2015</v>
      </c>
      <c r="K83" s="170" t="s">
        <v>285</v>
      </c>
      <c r="L83" s="170" t="s">
        <v>228</v>
      </c>
      <c r="M83" s="170" t="s">
        <v>207</v>
      </c>
      <c r="N83" s="170" t="s">
        <v>207</v>
      </c>
      <c r="O83" s="170"/>
      <c r="P83" s="170" t="s">
        <v>207</v>
      </c>
      <c r="Q83" s="170" t="s">
        <v>207</v>
      </c>
      <c r="R83" s="167" t="s">
        <v>207</v>
      </c>
      <c r="S83" s="167" t="s">
        <v>207</v>
      </c>
      <c r="T83" s="169" t="s">
        <v>208</v>
      </c>
      <c r="U83" s="172" t="s">
        <v>287</v>
      </c>
      <c r="V83" s="173"/>
      <c r="W83" s="174"/>
      <c r="X83" s="173"/>
      <c r="Y83" s="173"/>
      <c r="Z83" s="173"/>
      <c r="AB83" s="173"/>
      <c r="AC83" s="173"/>
      <c r="AD83" s="173"/>
    </row>
    <row r="84" spans="1:30" s="175" customFormat="1" ht="24.95" customHeight="1" x14ac:dyDescent="0.2">
      <c r="A84" s="169" t="s">
        <v>844</v>
      </c>
      <c r="B84" s="169" t="s">
        <v>467</v>
      </c>
      <c r="C84" s="169" t="s">
        <v>468</v>
      </c>
      <c r="D84" s="170" t="s">
        <v>851</v>
      </c>
      <c r="E84" s="170" t="s">
        <v>63</v>
      </c>
      <c r="F84" s="167" t="s">
        <v>505</v>
      </c>
      <c r="G84" s="171">
        <v>1</v>
      </c>
      <c r="H84" s="167" t="s">
        <v>83</v>
      </c>
      <c r="I84" s="167">
        <v>0</v>
      </c>
      <c r="J84" s="167">
        <v>2013</v>
      </c>
      <c r="K84" s="170" t="s">
        <v>279</v>
      </c>
      <c r="L84" s="170" t="s">
        <v>506</v>
      </c>
      <c r="M84" s="170">
        <v>1310005177480000</v>
      </c>
      <c r="N84" s="170">
        <v>34</v>
      </c>
      <c r="O84" s="170"/>
      <c r="P84" s="170" t="s">
        <v>507</v>
      </c>
      <c r="Q84" s="170" t="s">
        <v>214</v>
      </c>
      <c r="R84" s="167" t="s">
        <v>300</v>
      </c>
      <c r="S84" s="167">
        <v>15.66</v>
      </c>
      <c r="T84" s="169">
        <v>1</v>
      </c>
      <c r="U84" s="172" t="s">
        <v>241</v>
      </c>
      <c r="V84" s="173"/>
      <c r="W84" s="174"/>
      <c r="X84" s="173"/>
      <c r="Y84" s="173"/>
      <c r="Z84" s="173"/>
      <c r="AB84" s="173"/>
      <c r="AC84" s="173"/>
      <c r="AD84" s="173"/>
    </row>
    <row r="85" spans="1:30" s="175" customFormat="1" ht="24.95" customHeight="1" x14ac:dyDescent="0.2">
      <c r="A85" s="169" t="s">
        <v>844</v>
      </c>
      <c r="B85" s="169" t="s">
        <v>467</v>
      </c>
      <c r="C85" s="169" t="s">
        <v>468</v>
      </c>
      <c r="D85" s="170" t="s">
        <v>851</v>
      </c>
      <c r="E85" s="170" t="s">
        <v>63</v>
      </c>
      <c r="F85" s="167" t="s">
        <v>508</v>
      </c>
      <c r="G85" s="171">
        <v>1</v>
      </c>
      <c r="H85" s="167" t="s">
        <v>83</v>
      </c>
      <c r="I85" s="167">
        <v>0</v>
      </c>
      <c r="J85" s="167">
        <v>2019</v>
      </c>
      <c r="K85" s="170" t="s">
        <v>279</v>
      </c>
      <c r="L85" s="170" t="s">
        <v>509</v>
      </c>
      <c r="M85" s="170">
        <v>1910005262470000</v>
      </c>
      <c r="N85" s="170">
        <v>13</v>
      </c>
      <c r="O85" s="170"/>
      <c r="P85" s="170" t="s">
        <v>510</v>
      </c>
      <c r="Q85" s="170" t="s">
        <v>214</v>
      </c>
      <c r="R85" s="167" t="s">
        <v>213</v>
      </c>
      <c r="S85" s="167">
        <v>6.26</v>
      </c>
      <c r="T85" s="169">
        <v>1</v>
      </c>
      <c r="U85" s="172" t="s">
        <v>288</v>
      </c>
      <c r="V85" s="173"/>
      <c r="W85" s="174"/>
      <c r="X85" s="173"/>
      <c r="Y85" s="173"/>
      <c r="Z85" s="173"/>
      <c r="AB85" s="173"/>
      <c r="AC85" s="173"/>
      <c r="AD85" s="173"/>
    </row>
    <row r="86" spans="1:30" s="175" customFormat="1" ht="24.95" customHeight="1" x14ac:dyDescent="0.2">
      <c r="A86" s="169" t="s">
        <v>844</v>
      </c>
      <c r="B86" s="169" t="s">
        <v>467</v>
      </c>
      <c r="C86" s="169" t="s">
        <v>468</v>
      </c>
      <c r="D86" s="170" t="s">
        <v>847</v>
      </c>
      <c r="E86" s="170" t="s">
        <v>115</v>
      </c>
      <c r="F86" s="167" t="s">
        <v>221</v>
      </c>
      <c r="G86" s="171">
        <v>1</v>
      </c>
      <c r="H86" s="167" t="s">
        <v>123</v>
      </c>
      <c r="I86" s="167">
        <v>0</v>
      </c>
      <c r="J86" s="167">
        <v>2015</v>
      </c>
      <c r="K86" s="170" t="s">
        <v>511</v>
      </c>
      <c r="L86" s="170" t="s">
        <v>512</v>
      </c>
      <c r="M86" s="170" t="s">
        <v>207</v>
      </c>
      <c r="N86" s="170" t="s">
        <v>207</v>
      </c>
      <c r="O86" s="170"/>
      <c r="P86" s="170" t="s">
        <v>207</v>
      </c>
      <c r="Q86" s="170" t="s">
        <v>207</v>
      </c>
      <c r="R86" s="167" t="s">
        <v>207</v>
      </c>
      <c r="S86" s="167" t="s">
        <v>207</v>
      </c>
      <c r="T86" s="169" t="s">
        <v>208</v>
      </c>
      <c r="U86" s="172" t="s">
        <v>287</v>
      </c>
      <c r="V86" s="173"/>
      <c r="W86" s="174"/>
      <c r="X86" s="173"/>
      <c r="Y86" s="173"/>
      <c r="Z86" s="173"/>
      <c r="AB86" s="173"/>
      <c r="AC86" s="173"/>
      <c r="AD86" s="173"/>
    </row>
    <row r="87" spans="1:30" s="175" customFormat="1" ht="24.95" customHeight="1" x14ac:dyDescent="0.2">
      <c r="A87" s="169" t="s">
        <v>844</v>
      </c>
      <c r="B87" s="169" t="s">
        <v>467</v>
      </c>
      <c r="C87" s="169" t="s">
        <v>468</v>
      </c>
      <c r="D87" s="170" t="s">
        <v>847</v>
      </c>
      <c r="E87" s="170" t="s">
        <v>115</v>
      </c>
      <c r="F87" s="167" t="s">
        <v>513</v>
      </c>
      <c r="G87" s="171">
        <v>1</v>
      </c>
      <c r="H87" s="167" t="s">
        <v>123</v>
      </c>
      <c r="I87" s="167">
        <v>0</v>
      </c>
      <c r="J87" s="167">
        <v>2019</v>
      </c>
      <c r="K87" s="170" t="s">
        <v>297</v>
      </c>
      <c r="L87" s="170" t="s">
        <v>514</v>
      </c>
      <c r="M87" s="170" t="s">
        <v>207</v>
      </c>
      <c r="N87" s="170" t="s">
        <v>207</v>
      </c>
      <c r="O87" s="170"/>
      <c r="P87" s="170" t="s">
        <v>207</v>
      </c>
      <c r="Q87" s="170" t="s">
        <v>207</v>
      </c>
      <c r="R87" s="167" t="s">
        <v>207</v>
      </c>
      <c r="S87" s="167" t="s">
        <v>207</v>
      </c>
      <c r="T87" s="169">
        <v>1</v>
      </c>
      <c r="U87" s="172" t="s">
        <v>288</v>
      </c>
      <c r="V87" s="173"/>
      <c r="W87" s="174"/>
      <c r="X87" s="173"/>
      <c r="Y87" s="173"/>
      <c r="Z87" s="173"/>
      <c r="AB87" s="173"/>
      <c r="AC87" s="173"/>
      <c r="AD87" s="173"/>
    </row>
    <row r="88" spans="1:30" s="175" customFormat="1" ht="24.95" customHeight="1" x14ac:dyDescent="0.2">
      <c r="A88" s="169" t="s">
        <v>844</v>
      </c>
      <c r="B88" s="169" t="s">
        <v>467</v>
      </c>
      <c r="C88" s="169" t="s">
        <v>468</v>
      </c>
      <c r="D88" s="170" t="s">
        <v>847</v>
      </c>
      <c r="E88" s="170" t="s">
        <v>114</v>
      </c>
      <c r="F88" s="167" t="s">
        <v>515</v>
      </c>
      <c r="G88" s="171">
        <v>1</v>
      </c>
      <c r="H88" s="167" t="s">
        <v>105</v>
      </c>
      <c r="I88" s="167" t="s">
        <v>275</v>
      </c>
      <c r="J88" s="167">
        <v>2014</v>
      </c>
      <c r="K88" s="170" t="s">
        <v>516</v>
      </c>
      <c r="L88" s="170" t="s">
        <v>517</v>
      </c>
      <c r="M88" s="170" t="s">
        <v>207</v>
      </c>
      <c r="N88" s="170" t="s">
        <v>207</v>
      </c>
      <c r="O88" s="170"/>
      <c r="P88" s="170" t="s">
        <v>518</v>
      </c>
      <c r="Q88" s="170" t="s">
        <v>207</v>
      </c>
      <c r="R88" s="167" t="s">
        <v>207</v>
      </c>
      <c r="S88" s="167" t="s">
        <v>207</v>
      </c>
      <c r="T88" s="169">
        <v>1</v>
      </c>
      <c r="U88" s="172" t="s">
        <v>241</v>
      </c>
      <c r="V88" s="173"/>
      <c r="W88" s="174"/>
      <c r="X88" s="173"/>
      <c r="Y88" s="173"/>
      <c r="Z88" s="173"/>
      <c r="AB88" s="173"/>
      <c r="AC88" s="173"/>
      <c r="AD88" s="173"/>
    </row>
    <row r="89" spans="1:30" s="175" customFormat="1" ht="24.95" customHeight="1" x14ac:dyDescent="0.2">
      <c r="A89" s="169" t="s">
        <v>844</v>
      </c>
      <c r="B89" s="169" t="s">
        <v>467</v>
      </c>
      <c r="C89" s="169" t="s">
        <v>468</v>
      </c>
      <c r="D89" s="170" t="s">
        <v>847</v>
      </c>
      <c r="E89" s="170" t="s">
        <v>113</v>
      </c>
      <c r="F89" s="167" t="s">
        <v>519</v>
      </c>
      <c r="G89" s="171">
        <v>1</v>
      </c>
      <c r="H89" s="167" t="s">
        <v>122</v>
      </c>
      <c r="I89" s="167">
        <v>0</v>
      </c>
      <c r="J89" s="167">
        <v>2014</v>
      </c>
      <c r="K89" s="170" t="s">
        <v>244</v>
      </c>
      <c r="L89" s="170" t="s">
        <v>520</v>
      </c>
      <c r="M89" s="170" t="s">
        <v>207</v>
      </c>
      <c r="N89" s="170" t="s">
        <v>207</v>
      </c>
      <c r="O89" s="170"/>
      <c r="P89" s="170" t="s">
        <v>207</v>
      </c>
      <c r="Q89" s="170" t="s">
        <v>207</v>
      </c>
      <c r="R89" s="167" t="s">
        <v>207</v>
      </c>
      <c r="S89" s="167" t="s">
        <v>207</v>
      </c>
      <c r="T89" s="169" t="s">
        <v>208</v>
      </c>
      <c r="U89" s="172" t="s">
        <v>287</v>
      </c>
      <c r="V89" s="173"/>
      <c r="W89" s="174"/>
      <c r="X89" s="173"/>
      <c r="Y89" s="173"/>
      <c r="Z89" s="173"/>
      <c r="AB89" s="173"/>
      <c r="AC89" s="173"/>
      <c r="AD89" s="173"/>
    </row>
    <row r="90" spans="1:30" s="175" customFormat="1" ht="24.95" customHeight="1" x14ac:dyDescent="0.2">
      <c r="A90" s="169" t="s">
        <v>844</v>
      </c>
      <c r="B90" s="169" t="s">
        <v>467</v>
      </c>
      <c r="C90" s="169" t="s">
        <v>468</v>
      </c>
      <c r="D90" s="170" t="s">
        <v>849</v>
      </c>
      <c r="E90" s="170" t="s">
        <v>134</v>
      </c>
      <c r="F90" s="167" t="s">
        <v>252</v>
      </c>
      <c r="G90" s="171">
        <v>1</v>
      </c>
      <c r="H90" s="167" t="s">
        <v>142</v>
      </c>
      <c r="I90" s="167">
        <v>0</v>
      </c>
      <c r="J90" s="167">
        <v>2013</v>
      </c>
      <c r="K90" s="170" t="s">
        <v>521</v>
      </c>
      <c r="L90" s="170" t="s">
        <v>522</v>
      </c>
      <c r="M90" s="170" t="s">
        <v>207</v>
      </c>
      <c r="N90" s="170" t="s">
        <v>207</v>
      </c>
      <c r="O90" s="170">
        <v>3900</v>
      </c>
      <c r="P90" s="170" t="s">
        <v>207</v>
      </c>
      <c r="Q90" s="170" t="s">
        <v>207</v>
      </c>
      <c r="R90" s="167" t="s">
        <v>207</v>
      </c>
      <c r="S90" s="167" t="s">
        <v>207</v>
      </c>
      <c r="T90" s="169">
        <v>1</v>
      </c>
      <c r="U90" s="172" t="s">
        <v>241</v>
      </c>
      <c r="V90" s="173"/>
      <c r="W90" s="174"/>
      <c r="X90" s="173"/>
      <c r="Y90" s="173"/>
      <c r="Z90" s="173"/>
      <c r="AB90" s="173"/>
      <c r="AC90" s="173"/>
      <c r="AD90" s="173"/>
    </row>
    <row r="91" spans="1:30" s="175" customFormat="1" ht="24.95" customHeight="1" x14ac:dyDescent="0.2">
      <c r="A91" s="169" t="s">
        <v>844</v>
      </c>
      <c r="B91" s="169" t="s">
        <v>467</v>
      </c>
      <c r="C91" s="169" t="s">
        <v>468</v>
      </c>
      <c r="D91" s="170" t="s">
        <v>536</v>
      </c>
      <c r="E91" s="170" t="s">
        <v>48</v>
      </c>
      <c r="F91" s="167" t="s">
        <v>523</v>
      </c>
      <c r="G91" s="171">
        <v>1</v>
      </c>
      <c r="H91" s="167" t="s">
        <v>147</v>
      </c>
      <c r="I91" s="167">
        <v>0</v>
      </c>
      <c r="J91" s="167">
        <v>2014</v>
      </c>
      <c r="K91" s="170" t="s">
        <v>524</v>
      </c>
      <c r="L91" s="170" t="s">
        <v>525</v>
      </c>
      <c r="M91" s="170"/>
      <c r="N91" s="170"/>
      <c r="O91" s="170"/>
      <c r="P91" s="169"/>
      <c r="Q91" s="172"/>
      <c r="R91" s="167"/>
      <c r="S91" s="167"/>
      <c r="T91" s="169">
        <v>1</v>
      </c>
      <c r="U91" s="172" t="s">
        <v>288</v>
      </c>
      <c r="V91" s="173"/>
      <c r="W91" s="174"/>
      <c r="X91" s="173"/>
      <c r="Y91" s="173"/>
      <c r="Z91" s="173"/>
      <c r="AB91" s="173"/>
      <c r="AC91" s="173"/>
      <c r="AD91" s="173"/>
    </row>
    <row r="92" spans="1:30" s="175" customFormat="1" ht="24.95" customHeight="1" x14ac:dyDescent="0.2">
      <c r="A92" s="169" t="s">
        <v>844</v>
      </c>
      <c r="B92" s="169" t="s">
        <v>467</v>
      </c>
      <c r="C92" s="169" t="s">
        <v>468</v>
      </c>
      <c r="D92" s="170" t="s">
        <v>850</v>
      </c>
      <c r="E92" s="170" t="s">
        <v>140</v>
      </c>
      <c r="F92" s="167" t="s">
        <v>258</v>
      </c>
      <c r="G92" s="171">
        <v>700</v>
      </c>
      <c r="H92" s="167" t="s">
        <v>149</v>
      </c>
      <c r="I92" s="167">
        <v>0</v>
      </c>
      <c r="J92" s="167"/>
      <c r="K92" s="170"/>
      <c r="L92" s="170"/>
      <c r="M92" s="170"/>
      <c r="N92" s="170"/>
      <c r="O92" s="170"/>
      <c r="P92" s="170"/>
      <c r="Q92" s="170"/>
      <c r="R92" s="167"/>
      <c r="S92" s="167"/>
      <c r="T92" s="169" t="s">
        <v>217</v>
      </c>
      <c r="U92" s="172" t="s">
        <v>218</v>
      </c>
      <c r="V92" s="173"/>
      <c r="W92" s="174"/>
      <c r="X92" s="173"/>
      <c r="Y92" s="173"/>
      <c r="Z92" s="173"/>
      <c r="AB92" s="173"/>
      <c r="AC92" s="173"/>
      <c r="AD92" s="173"/>
    </row>
    <row r="93" spans="1:30" s="175" customFormat="1" ht="24.95" customHeight="1" x14ac:dyDescent="0.2">
      <c r="A93" s="169" t="s">
        <v>844</v>
      </c>
      <c r="B93" s="169" t="s">
        <v>467</v>
      </c>
      <c r="C93" s="169" t="s">
        <v>468</v>
      </c>
      <c r="D93" s="170" t="s">
        <v>270</v>
      </c>
      <c r="E93" s="170" t="s">
        <v>56</v>
      </c>
      <c r="F93" s="167" t="s">
        <v>219</v>
      </c>
      <c r="G93" s="171">
        <v>1</v>
      </c>
      <c r="H93" s="167" t="s">
        <v>156</v>
      </c>
      <c r="I93" s="167">
        <v>0</v>
      </c>
      <c r="J93" s="167"/>
      <c r="K93" s="170" t="s">
        <v>233</v>
      </c>
      <c r="L93" s="170" t="s">
        <v>526</v>
      </c>
      <c r="M93" s="170" t="s">
        <v>207</v>
      </c>
      <c r="N93" s="170"/>
      <c r="O93" s="170" t="s">
        <v>266</v>
      </c>
      <c r="P93" s="179"/>
      <c r="Q93" s="172" t="s">
        <v>287</v>
      </c>
      <c r="R93" s="167"/>
      <c r="S93" s="167"/>
      <c r="T93" s="169" t="s">
        <v>208</v>
      </c>
      <c r="U93" s="172" t="s">
        <v>287</v>
      </c>
      <c r="V93" s="173"/>
      <c r="W93" s="174"/>
      <c r="X93" s="173"/>
      <c r="Y93" s="173"/>
      <c r="Z93" s="173"/>
      <c r="AB93" s="173"/>
      <c r="AC93" s="173"/>
      <c r="AD93" s="173"/>
    </row>
    <row r="94" spans="1:30" s="175" customFormat="1" ht="24.95" customHeight="1" x14ac:dyDescent="0.2">
      <c r="A94" s="169" t="s">
        <v>844</v>
      </c>
      <c r="B94" s="169" t="s">
        <v>527</v>
      </c>
      <c r="C94" s="169" t="s">
        <v>528</v>
      </c>
      <c r="D94" s="170" t="s">
        <v>846</v>
      </c>
      <c r="E94" s="170" t="s">
        <v>42</v>
      </c>
      <c r="F94" s="167" t="s">
        <v>529</v>
      </c>
      <c r="G94" s="171">
        <v>1</v>
      </c>
      <c r="H94" s="167" t="s">
        <v>104</v>
      </c>
      <c r="I94" s="167">
        <v>0</v>
      </c>
      <c r="J94" s="167">
        <v>2014</v>
      </c>
      <c r="K94" s="170" t="s">
        <v>247</v>
      </c>
      <c r="L94" s="170" t="s">
        <v>530</v>
      </c>
      <c r="M94" s="170"/>
      <c r="N94" s="170"/>
      <c r="O94" s="170"/>
      <c r="P94" s="169"/>
      <c r="Q94" s="172"/>
      <c r="R94" s="167"/>
      <c r="S94" s="167"/>
      <c r="T94" s="169">
        <v>1</v>
      </c>
      <c r="U94" s="172" t="s">
        <v>531</v>
      </c>
      <c r="V94" s="173"/>
      <c r="W94" s="174"/>
      <c r="X94" s="173"/>
      <c r="Y94" s="173"/>
      <c r="Z94" s="173"/>
      <c r="AB94" s="173"/>
      <c r="AC94" s="173"/>
      <c r="AD94" s="173"/>
    </row>
    <row r="95" spans="1:30" s="175" customFormat="1" ht="24.95" customHeight="1" x14ac:dyDescent="0.2">
      <c r="A95" s="169" t="s">
        <v>844</v>
      </c>
      <c r="B95" s="169" t="s">
        <v>527</v>
      </c>
      <c r="C95" s="169" t="s">
        <v>528</v>
      </c>
      <c r="D95" s="170" t="s">
        <v>849</v>
      </c>
      <c r="E95" s="170" t="s">
        <v>133</v>
      </c>
      <c r="F95" s="167" t="s">
        <v>532</v>
      </c>
      <c r="G95" s="171">
        <v>1</v>
      </c>
      <c r="H95" s="167" t="s">
        <v>141</v>
      </c>
      <c r="I95" s="167">
        <v>0</v>
      </c>
      <c r="J95" s="167">
        <v>2014</v>
      </c>
      <c r="K95" s="170" t="s">
        <v>533</v>
      </c>
      <c r="L95" s="170" t="s">
        <v>534</v>
      </c>
      <c r="M95" s="170"/>
      <c r="N95" s="170"/>
      <c r="O95" s="170">
        <v>650</v>
      </c>
      <c r="P95" s="169"/>
      <c r="Q95" s="172"/>
      <c r="R95" s="167"/>
      <c r="S95" s="167"/>
      <c r="T95" s="169">
        <v>1</v>
      </c>
      <c r="U95" s="172" t="s">
        <v>535</v>
      </c>
      <c r="V95" s="173"/>
      <c r="W95" s="174"/>
      <c r="X95" s="173"/>
      <c r="Y95" s="173"/>
      <c r="Z95" s="173"/>
      <c r="AB95" s="173"/>
      <c r="AC95" s="173"/>
      <c r="AD95" s="173"/>
    </row>
    <row r="96" spans="1:30" s="175" customFormat="1" ht="33.950000000000003" customHeight="1" x14ac:dyDescent="0.2">
      <c r="A96" s="169" t="s">
        <v>844</v>
      </c>
      <c r="B96" s="169" t="s">
        <v>527</v>
      </c>
      <c r="C96" s="169" t="s">
        <v>528</v>
      </c>
      <c r="D96" s="170" t="s">
        <v>536</v>
      </c>
      <c r="E96" s="170" t="s">
        <v>139</v>
      </c>
      <c r="F96" s="167" t="s">
        <v>537</v>
      </c>
      <c r="G96" s="171">
        <v>1</v>
      </c>
      <c r="H96" s="167" t="s">
        <v>148</v>
      </c>
      <c r="I96" s="167">
        <v>0</v>
      </c>
      <c r="J96" s="167">
        <v>2014</v>
      </c>
      <c r="K96" s="170" t="s">
        <v>247</v>
      </c>
      <c r="L96" s="170" t="s">
        <v>538</v>
      </c>
      <c r="M96" s="170"/>
      <c r="N96" s="170"/>
      <c r="O96" s="170">
        <v>195</v>
      </c>
      <c r="P96" s="169"/>
      <c r="Q96" s="172"/>
      <c r="R96" s="167"/>
      <c r="S96" s="167"/>
      <c r="T96" s="169"/>
      <c r="U96" s="172"/>
      <c r="V96" s="173"/>
      <c r="W96" s="174"/>
      <c r="X96" s="173"/>
      <c r="Y96" s="173"/>
      <c r="Z96" s="173"/>
      <c r="AB96" s="173"/>
      <c r="AC96" s="173"/>
      <c r="AD96" s="173"/>
    </row>
    <row r="97" spans="1:30" s="175" customFormat="1" ht="33.950000000000003" customHeight="1" x14ac:dyDescent="0.2">
      <c r="A97" s="169" t="s">
        <v>844</v>
      </c>
      <c r="B97" s="169" t="s">
        <v>527</v>
      </c>
      <c r="C97" s="169" t="s">
        <v>528</v>
      </c>
      <c r="D97" s="170" t="s">
        <v>850</v>
      </c>
      <c r="E97" s="170" t="s">
        <v>140</v>
      </c>
      <c r="F97" s="167" t="s">
        <v>258</v>
      </c>
      <c r="G97" s="171">
        <v>400</v>
      </c>
      <c r="H97" s="167" t="s">
        <v>149</v>
      </c>
      <c r="I97" s="167">
        <v>0</v>
      </c>
      <c r="J97" s="167">
        <v>2014</v>
      </c>
      <c r="K97" s="170"/>
      <c r="L97" s="170"/>
      <c r="M97" s="170"/>
      <c r="N97" s="170"/>
      <c r="O97" s="170"/>
      <c r="P97" s="169"/>
      <c r="Q97" s="172" t="s">
        <v>218</v>
      </c>
      <c r="R97" s="167"/>
      <c r="S97" s="167"/>
      <c r="T97" s="169" t="s">
        <v>217</v>
      </c>
      <c r="U97" s="172" t="s">
        <v>218</v>
      </c>
      <c r="V97" s="173"/>
      <c r="W97" s="174"/>
      <c r="X97" s="173"/>
      <c r="Y97" s="173"/>
      <c r="Z97" s="173"/>
      <c r="AB97" s="173"/>
      <c r="AC97" s="173"/>
      <c r="AD97" s="173"/>
    </row>
    <row r="98" spans="1:30" s="175" customFormat="1" ht="33.950000000000003" customHeight="1" x14ac:dyDescent="0.2">
      <c r="A98" s="169" t="s">
        <v>844</v>
      </c>
      <c r="B98" s="169" t="s">
        <v>539</v>
      </c>
      <c r="C98" s="169" t="s">
        <v>540</v>
      </c>
      <c r="D98" s="170" t="s">
        <v>852</v>
      </c>
      <c r="E98" s="170" t="s">
        <v>166</v>
      </c>
      <c r="F98" s="167" t="s">
        <v>541</v>
      </c>
      <c r="G98" s="171">
        <v>1</v>
      </c>
      <c r="H98" s="167" t="s">
        <v>105</v>
      </c>
      <c r="I98" s="167" t="s">
        <v>275</v>
      </c>
      <c r="J98" s="167">
        <v>2014</v>
      </c>
      <c r="K98" s="170"/>
      <c r="L98" s="170"/>
      <c r="M98" s="170"/>
      <c r="N98" s="170"/>
      <c r="O98" s="170"/>
      <c r="P98" s="169"/>
      <c r="Q98" s="172"/>
      <c r="R98" s="167"/>
      <c r="S98" s="167"/>
      <c r="T98" s="169">
        <v>1</v>
      </c>
      <c r="U98" s="172" t="s">
        <v>542</v>
      </c>
      <c r="V98" s="173"/>
      <c r="W98" s="174"/>
      <c r="X98" s="173"/>
      <c r="Y98" s="173"/>
      <c r="Z98" s="173"/>
      <c r="AB98" s="173"/>
      <c r="AC98" s="173"/>
      <c r="AD98" s="173"/>
    </row>
    <row r="99" spans="1:30" s="175" customFormat="1" ht="33.950000000000003" customHeight="1" x14ac:dyDescent="0.2">
      <c r="A99" s="169" t="s">
        <v>844</v>
      </c>
      <c r="B99" s="169" t="s">
        <v>539</v>
      </c>
      <c r="C99" s="169" t="s">
        <v>540</v>
      </c>
      <c r="D99" s="170" t="s">
        <v>846</v>
      </c>
      <c r="E99" s="170" t="s">
        <v>42</v>
      </c>
      <c r="F99" s="167" t="s">
        <v>529</v>
      </c>
      <c r="G99" s="171">
        <v>1</v>
      </c>
      <c r="H99" s="167" t="s">
        <v>104</v>
      </c>
      <c r="I99" s="167">
        <v>0</v>
      </c>
      <c r="J99" s="167">
        <v>2014</v>
      </c>
      <c r="K99" s="170" t="s">
        <v>247</v>
      </c>
      <c r="L99" s="170" t="s">
        <v>530</v>
      </c>
      <c r="M99" s="170"/>
      <c r="N99" s="170"/>
      <c r="O99" s="170"/>
      <c r="P99" s="169"/>
      <c r="Q99" s="172"/>
      <c r="R99" s="167"/>
      <c r="S99" s="167"/>
      <c r="T99" s="169">
        <v>1</v>
      </c>
      <c r="U99" s="172" t="s">
        <v>531</v>
      </c>
      <c r="V99" s="173"/>
      <c r="W99" s="174"/>
      <c r="X99" s="173"/>
      <c r="Y99" s="173"/>
      <c r="Z99" s="173"/>
      <c r="AB99" s="173"/>
      <c r="AC99" s="173"/>
      <c r="AD99" s="173"/>
    </row>
    <row r="100" spans="1:30" s="175" customFormat="1" ht="33.950000000000003" customHeight="1" x14ac:dyDescent="0.2">
      <c r="A100" s="169" t="s">
        <v>844</v>
      </c>
      <c r="B100" s="169" t="s">
        <v>539</v>
      </c>
      <c r="C100" s="169" t="s">
        <v>540</v>
      </c>
      <c r="D100" s="170" t="s">
        <v>849</v>
      </c>
      <c r="E100" s="170" t="s">
        <v>135</v>
      </c>
      <c r="F100" s="167" t="s">
        <v>543</v>
      </c>
      <c r="G100" s="171">
        <v>1</v>
      </c>
      <c r="H100" s="167" t="s">
        <v>143</v>
      </c>
      <c r="I100" s="167">
        <v>0</v>
      </c>
      <c r="J100" s="167">
        <v>2014</v>
      </c>
      <c r="K100" s="170" t="s">
        <v>533</v>
      </c>
      <c r="L100" s="170" t="s">
        <v>544</v>
      </c>
      <c r="M100" s="170"/>
      <c r="N100" s="170"/>
      <c r="O100" s="170">
        <v>5600</v>
      </c>
      <c r="P100" s="169"/>
      <c r="Q100" s="172"/>
      <c r="R100" s="167"/>
      <c r="S100" s="167"/>
      <c r="T100" s="169">
        <v>1</v>
      </c>
      <c r="U100" s="172" t="s">
        <v>545</v>
      </c>
      <c r="V100" s="173"/>
      <c r="W100" s="174"/>
      <c r="X100" s="173"/>
      <c r="Y100" s="173"/>
      <c r="Z100" s="173"/>
      <c r="AB100" s="173"/>
      <c r="AC100" s="173"/>
      <c r="AD100" s="173"/>
    </row>
    <row r="101" spans="1:30" s="175" customFormat="1" ht="24.95" customHeight="1" x14ac:dyDescent="0.2">
      <c r="A101" s="169" t="s">
        <v>844</v>
      </c>
      <c r="B101" s="169" t="s">
        <v>539</v>
      </c>
      <c r="C101" s="169" t="s">
        <v>540</v>
      </c>
      <c r="D101" s="170" t="s">
        <v>849</v>
      </c>
      <c r="E101" s="170" t="s">
        <v>134</v>
      </c>
      <c r="F101" s="167" t="s">
        <v>546</v>
      </c>
      <c r="G101" s="171">
        <v>1</v>
      </c>
      <c r="H101" s="167" t="s">
        <v>142</v>
      </c>
      <c r="I101" s="167">
        <v>0</v>
      </c>
      <c r="J101" s="167">
        <v>2014</v>
      </c>
      <c r="K101" s="170" t="s">
        <v>533</v>
      </c>
      <c r="L101" s="170" t="s">
        <v>547</v>
      </c>
      <c r="M101" s="170"/>
      <c r="N101" s="170"/>
      <c r="O101" s="170">
        <v>1800</v>
      </c>
      <c r="P101" s="169"/>
      <c r="Q101" s="172"/>
      <c r="R101" s="167"/>
      <c r="S101" s="167"/>
      <c r="T101" s="169">
        <v>1</v>
      </c>
      <c r="U101" s="172" t="s">
        <v>545</v>
      </c>
      <c r="V101" s="173"/>
      <c r="W101" s="174"/>
      <c r="X101" s="173"/>
      <c r="Y101" s="173"/>
      <c r="Z101" s="173"/>
      <c r="AB101" s="173"/>
      <c r="AC101" s="173"/>
      <c r="AD101" s="173"/>
    </row>
    <row r="102" spans="1:30" s="175" customFormat="1" ht="24.95" customHeight="1" x14ac:dyDescent="0.2">
      <c r="A102" s="169" t="s">
        <v>844</v>
      </c>
      <c r="B102" s="169" t="s">
        <v>539</v>
      </c>
      <c r="C102" s="169" t="s">
        <v>540</v>
      </c>
      <c r="D102" s="170" t="s">
        <v>536</v>
      </c>
      <c r="E102" s="170" t="s">
        <v>71</v>
      </c>
      <c r="F102" s="167" t="s">
        <v>548</v>
      </c>
      <c r="G102" s="171">
        <v>3</v>
      </c>
      <c r="H102" s="167" t="s">
        <v>117</v>
      </c>
      <c r="I102" s="167">
        <v>0</v>
      </c>
      <c r="J102" s="167">
        <v>2014</v>
      </c>
      <c r="K102" s="170"/>
      <c r="L102" s="170"/>
      <c r="M102" s="170"/>
      <c r="N102" s="170"/>
      <c r="O102" s="170"/>
      <c r="P102" s="169"/>
      <c r="Q102" s="169"/>
      <c r="R102" s="167"/>
      <c r="S102" s="167"/>
      <c r="T102" s="169">
        <v>1</v>
      </c>
      <c r="U102" s="172" t="s">
        <v>549</v>
      </c>
      <c r="V102" s="173"/>
      <c r="W102" s="174"/>
      <c r="X102" s="173"/>
      <c r="Y102" s="173"/>
      <c r="Z102" s="173"/>
      <c r="AB102" s="173"/>
      <c r="AC102" s="173"/>
      <c r="AD102" s="173"/>
    </row>
    <row r="103" spans="1:30" s="175" customFormat="1" ht="24.95" customHeight="1" x14ac:dyDescent="0.2">
      <c r="A103" s="169" t="s">
        <v>844</v>
      </c>
      <c r="B103" s="169" t="s">
        <v>539</v>
      </c>
      <c r="C103" s="169" t="s">
        <v>540</v>
      </c>
      <c r="D103" s="170" t="s">
        <v>536</v>
      </c>
      <c r="E103" s="170" t="s">
        <v>139</v>
      </c>
      <c r="F103" s="167" t="s">
        <v>550</v>
      </c>
      <c r="G103" s="171">
        <v>1</v>
      </c>
      <c r="H103" s="167" t="s">
        <v>148</v>
      </c>
      <c r="I103" s="167">
        <v>0</v>
      </c>
      <c r="J103" s="167">
        <v>2014</v>
      </c>
      <c r="K103" s="170" t="s">
        <v>247</v>
      </c>
      <c r="L103" s="170" t="s">
        <v>538</v>
      </c>
      <c r="M103" s="170"/>
      <c r="N103" s="170"/>
      <c r="O103" s="170">
        <v>270</v>
      </c>
      <c r="P103" s="169"/>
      <c r="Q103" s="172"/>
      <c r="R103" s="167"/>
      <c r="S103" s="167"/>
      <c r="T103" s="169">
        <v>1</v>
      </c>
      <c r="U103" s="172" t="s">
        <v>545</v>
      </c>
      <c r="V103" s="173"/>
      <c r="W103" s="174"/>
      <c r="X103" s="173"/>
      <c r="Y103" s="173"/>
      <c r="Z103" s="173"/>
      <c r="AB103" s="173"/>
      <c r="AC103" s="173"/>
      <c r="AD103" s="173"/>
    </row>
    <row r="104" spans="1:30" s="173" customFormat="1" ht="24.95" customHeight="1" x14ac:dyDescent="0.2">
      <c r="A104" s="169" t="s">
        <v>844</v>
      </c>
      <c r="B104" s="169" t="s">
        <v>539</v>
      </c>
      <c r="C104" s="169" t="s">
        <v>540</v>
      </c>
      <c r="D104" s="170" t="s">
        <v>536</v>
      </c>
      <c r="E104" s="170" t="s">
        <v>139</v>
      </c>
      <c r="F104" s="167" t="s">
        <v>551</v>
      </c>
      <c r="G104" s="171">
        <v>1</v>
      </c>
      <c r="H104" s="167" t="s">
        <v>148</v>
      </c>
      <c r="I104" s="167">
        <v>0</v>
      </c>
      <c r="J104" s="167">
        <v>2014</v>
      </c>
      <c r="K104" s="170" t="s">
        <v>247</v>
      </c>
      <c r="L104" s="170" t="s">
        <v>552</v>
      </c>
      <c r="M104" s="170"/>
      <c r="N104" s="170"/>
      <c r="O104" s="170">
        <v>90</v>
      </c>
      <c r="P104" s="169"/>
      <c r="Q104" s="169" t="s">
        <v>280</v>
      </c>
      <c r="R104" s="167"/>
      <c r="S104" s="167"/>
      <c r="T104" s="169">
        <v>1</v>
      </c>
      <c r="U104" s="172" t="s">
        <v>545</v>
      </c>
      <c r="W104" s="174"/>
      <c r="AA104" s="175"/>
    </row>
    <row r="105" spans="1:30" s="175" customFormat="1" ht="24.95" customHeight="1" x14ac:dyDescent="0.2">
      <c r="A105" s="169" t="s">
        <v>844</v>
      </c>
      <c r="B105" s="169" t="s">
        <v>539</v>
      </c>
      <c r="C105" s="169" t="s">
        <v>540</v>
      </c>
      <c r="D105" s="170" t="s">
        <v>536</v>
      </c>
      <c r="E105" s="170" t="s">
        <v>139</v>
      </c>
      <c r="F105" s="167" t="s">
        <v>553</v>
      </c>
      <c r="G105" s="171">
        <v>1</v>
      </c>
      <c r="H105" s="167" t="s">
        <v>148</v>
      </c>
      <c r="I105" s="167">
        <v>0</v>
      </c>
      <c r="J105" s="167">
        <v>2014</v>
      </c>
      <c r="K105" s="170" t="s">
        <v>247</v>
      </c>
      <c r="L105" s="170" t="s">
        <v>552</v>
      </c>
      <c r="M105" s="170"/>
      <c r="N105" s="170"/>
      <c r="O105" s="170">
        <v>105</v>
      </c>
      <c r="P105" s="169"/>
      <c r="Q105" s="172"/>
      <c r="R105" s="167"/>
      <c r="S105" s="167"/>
      <c r="T105" s="169">
        <v>1</v>
      </c>
      <c r="U105" s="172" t="s">
        <v>545</v>
      </c>
      <c r="V105" s="173"/>
      <c r="W105" s="174"/>
      <c r="X105" s="173"/>
      <c r="Y105" s="173"/>
      <c r="Z105" s="173"/>
      <c r="AB105" s="173"/>
      <c r="AC105" s="173"/>
      <c r="AD105" s="173"/>
    </row>
    <row r="106" spans="1:30" s="175" customFormat="1" ht="24.95" customHeight="1" x14ac:dyDescent="0.2">
      <c r="A106" s="169" t="s">
        <v>844</v>
      </c>
      <c r="B106" s="169" t="s">
        <v>539</v>
      </c>
      <c r="C106" s="169" t="s">
        <v>540</v>
      </c>
      <c r="D106" s="170" t="s">
        <v>850</v>
      </c>
      <c r="E106" s="170" t="s">
        <v>140</v>
      </c>
      <c r="F106" s="167" t="s">
        <v>258</v>
      </c>
      <c r="G106" s="171">
        <v>1000</v>
      </c>
      <c r="H106" s="167" t="s">
        <v>149</v>
      </c>
      <c r="I106" s="167">
        <v>0</v>
      </c>
      <c r="J106" s="167"/>
      <c r="K106" s="170"/>
      <c r="L106" s="170"/>
      <c r="M106" s="170"/>
      <c r="N106" s="170"/>
      <c r="O106" s="170"/>
      <c r="P106" s="169"/>
      <c r="Q106" s="172" t="s">
        <v>218</v>
      </c>
      <c r="R106" s="167"/>
      <c r="S106" s="167"/>
      <c r="T106" s="169" t="s">
        <v>217</v>
      </c>
      <c r="U106" s="172" t="s">
        <v>218</v>
      </c>
      <c r="V106" s="173"/>
      <c r="W106" s="174"/>
      <c r="X106" s="173"/>
      <c r="Y106" s="173"/>
      <c r="Z106" s="173"/>
      <c r="AB106" s="173"/>
      <c r="AC106" s="173"/>
      <c r="AD106" s="173"/>
    </row>
    <row r="107" spans="1:30" s="175" customFormat="1" ht="24.95" customHeight="1" x14ac:dyDescent="0.2">
      <c r="A107" s="169" t="s">
        <v>844</v>
      </c>
      <c r="B107" s="169" t="s">
        <v>554</v>
      </c>
      <c r="C107" s="169" t="s">
        <v>555</v>
      </c>
      <c r="D107" s="170" t="s">
        <v>845</v>
      </c>
      <c r="E107" s="170" t="s">
        <v>341</v>
      </c>
      <c r="F107" s="167" t="s">
        <v>556</v>
      </c>
      <c r="G107" s="171">
        <v>4</v>
      </c>
      <c r="H107" s="167" t="s">
        <v>81</v>
      </c>
      <c r="I107" s="167">
        <v>0</v>
      </c>
      <c r="J107" s="167">
        <v>2014</v>
      </c>
      <c r="K107" s="170" t="s">
        <v>533</v>
      </c>
      <c r="L107" s="170" t="s">
        <v>557</v>
      </c>
      <c r="M107" s="170"/>
      <c r="N107" s="170"/>
      <c r="O107" s="169"/>
      <c r="P107" s="169"/>
      <c r="Q107" s="172" t="s">
        <v>558</v>
      </c>
      <c r="R107" s="167"/>
      <c r="S107" s="167"/>
      <c r="T107" s="169" t="s">
        <v>208</v>
      </c>
      <c r="U107" s="172" t="s">
        <v>559</v>
      </c>
      <c r="V107" s="173"/>
      <c r="W107" s="174"/>
      <c r="X107" s="173"/>
      <c r="Y107" s="173"/>
      <c r="Z107" s="173"/>
      <c r="AB107" s="173"/>
      <c r="AC107" s="173"/>
      <c r="AD107" s="173"/>
    </row>
    <row r="108" spans="1:30" s="175" customFormat="1" ht="24.95" customHeight="1" x14ac:dyDescent="0.2">
      <c r="A108" s="169" t="s">
        <v>844</v>
      </c>
      <c r="B108" s="169" t="s">
        <v>554</v>
      </c>
      <c r="C108" s="169" t="s">
        <v>555</v>
      </c>
      <c r="D108" s="170" t="s">
        <v>845</v>
      </c>
      <c r="E108" s="170" t="s">
        <v>162</v>
      </c>
      <c r="F108" s="167" t="s">
        <v>560</v>
      </c>
      <c r="G108" s="171">
        <v>1</v>
      </c>
      <c r="H108" s="167" t="s">
        <v>105</v>
      </c>
      <c r="I108" s="167" t="s">
        <v>275</v>
      </c>
      <c r="J108" s="167">
        <v>2014</v>
      </c>
      <c r="K108" s="170"/>
      <c r="L108" s="170"/>
      <c r="M108" s="170"/>
      <c r="N108" s="170"/>
      <c r="O108" s="170"/>
      <c r="P108" s="169"/>
      <c r="Q108" s="172"/>
      <c r="R108" s="167"/>
      <c r="S108" s="167"/>
      <c r="T108" s="169" t="s">
        <v>208</v>
      </c>
      <c r="U108" s="172" t="s">
        <v>559</v>
      </c>
      <c r="V108" s="173"/>
      <c r="W108" s="174"/>
      <c r="X108" s="173"/>
      <c r="Y108" s="173"/>
      <c r="Z108" s="173"/>
      <c r="AB108" s="173"/>
      <c r="AC108" s="173"/>
      <c r="AD108" s="173"/>
    </row>
    <row r="109" spans="1:30" s="175" customFormat="1" ht="24.95" customHeight="1" x14ac:dyDescent="0.2">
      <c r="A109" s="169" t="s">
        <v>844</v>
      </c>
      <c r="B109" s="169" t="s">
        <v>554</v>
      </c>
      <c r="C109" s="169" t="s">
        <v>555</v>
      </c>
      <c r="D109" s="170" t="s">
        <v>845</v>
      </c>
      <c r="E109" s="170" t="s">
        <v>162</v>
      </c>
      <c r="F109" s="167" t="s">
        <v>561</v>
      </c>
      <c r="G109" s="171">
        <v>1</v>
      </c>
      <c r="H109" s="167" t="s">
        <v>105</v>
      </c>
      <c r="I109" s="167" t="s">
        <v>275</v>
      </c>
      <c r="J109" s="167">
        <v>2014</v>
      </c>
      <c r="K109" s="170" t="s">
        <v>562</v>
      </c>
      <c r="L109" s="180">
        <v>45905</v>
      </c>
      <c r="M109" s="170"/>
      <c r="N109" s="170"/>
      <c r="O109" s="170"/>
      <c r="P109" s="169"/>
      <c r="Q109" s="172"/>
      <c r="R109" s="167"/>
      <c r="S109" s="167"/>
      <c r="T109" s="169" t="s">
        <v>208</v>
      </c>
      <c r="U109" s="172" t="s">
        <v>559</v>
      </c>
      <c r="V109" s="173"/>
      <c r="W109" s="174"/>
      <c r="X109" s="173"/>
      <c r="Y109" s="173"/>
      <c r="Z109" s="173"/>
      <c r="AB109" s="173"/>
      <c r="AC109" s="173"/>
      <c r="AD109" s="173"/>
    </row>
    <row r="110" spans="1:30" s="175" customFormat="1" ht="24.95" customHeight="1" x14ac:dyDescent="0.2">
      <c r="A110" s="169" t="s">
        <v>844</v>
      </c>
      <c r="B110" s="169" t="s">
        <v>554</v>
      </c>
      <c r="C110" s="169" t="s">
        <v>555</v>
      </c>
      <c r="D110" s="170" t="s">
        <v>845</v>
      </c>
      <c r="E110" s="170" t="s">
        <v>161</v>
      </c>
      <c r="F110" s="167" t="s">
        <v>563</v>
      </c>
      <c r="G110" s="171">
        <v>1</v>
      </c>
      <c r="H110" s="167" t="s">
        <v>105</v>
      </c>
      <c r="I110" s="167" t="s">
        <v>275</v>
      </c>
      <c r="J110" s="167">
        <v>2014</v>
      </c>
      <c r="K110" s="170" t="s">
        <v>209</v>
      </c>
      <c r="L110" s="170" t="s">
        <v>564</v>
      </c>
      <c r="M110" s="170"/>
      <c r="N110" s="170"/>
      <c r="O110" s="170"/>
      <c r="P110" s="169"/>
      <c r="Q110" s="172"/>
      <c r="R110" s="167"/>
      <c r="S110" s="167"/>
      <c r="T110" s="169" t="s">
        <v>208</v>
      </c>
      <c r="U110" s="172" t="s">
        <v>559</v>
      </c>
      <c r="V110" s="173"/>
      <c r="W110" s="174"/>
      <c r="X110" s="173"/>
      <c r="Y110" s="173"/>
      <c r="Z110" s="173"/>
      <c r="AB110" s="173"/>
      <c r="AC110" s="173"/>
      <c r="AD110" s="173"/>
    </row>
    <row r="111" spans="1:30" s="175" customFormat="1" ht="24.95" customHeight="1" x14ac:dyDescent="0.2">
      <c r="A111" s="169" t="s">
        <v>844</v>
      </c>
      <c r="B111" s="169" t="s">
        <v>554</v>
      </c>
      <c r="C111" s="169" t="s">
        <v>555</v>
      </c>
      <c r="D111" s="170" t="s">
        <v>845</v>
      </c>
      <c r="E111" s="170" t="s">
        <v>161</v>
      </c>
      <c r="F111" s="167" t="s">
        <v>565</v>
      </c>
      <c r="G111" s="171">
        <v>1</v>
      </c>
      <c r="H111" s="167" t="s">
        <v>105</v>
      </c>
      <c r="I111" s="167" t="s">
        <v>275</v>
      </c>
      <c r="J111" s="167">
        <v>2014</v>
      </c>
      <c r="K111" s="170" t="s">
        <v>209</v>
      </c>
      <c r="L111" s="170" t="s">
        <v>566</v>
      </c>
      <c r="M111" s="170"/>
      <c r="N111" s="170"/>
      <c r="O111" s="170"/>
      <c r="P111" s="169"/>
      <c r="Q111" s="172"/>
      <c r="R111" s="167"/>
      <c r="S111" s="167"/>
      <c r="T111" s="169" t="s">
        <v>208</v>
      </c>
      <c r="U111" s="172" t="s">
        <v>559</v>
      </c>
      <c r="V111" s="173"/>
      <c r="W111" s="174"/>
      <c r="X111" s="173"/>
      <c r="Y111" s="173"/>
      <c r="Z111" s="173"/>
      <c r="AB111" s="173"/>
      <c r="AC111" s="173"/>
      <c r="AD111" s="173"/>
    </row>
    <row r="112" spans="1:30" s="175" customFormat="1" ht="24.95" customHeight="1" x14ac:dyDescent="0.2">
      <c r="A112" s="169" t="s">
        <v>844</v>
      </c>
      <c r="B112" s="169" t="s">
        <v>554</v>
      </c>
      <c r="C112" s="169" t="s">
        <v>555</v>
      </c>
      <c r="D112" s="170" t="s">
        <v>845</v>
      </c>
      <c r="E112" s="170" t="s">
        <v>161</v>
      </c>
      <c r="F112" s="167" t="s">
        <v>567</v>
      </c>
      <c r="G112" s="171">
        <v>1</v>
      </c>
      <c r="H112" s="167" t="s">
        <v>105</v>
      </c>
      <c r="I112" s="167" t="s">
        <v>275</v>
      </c>
      <c r="J112" s="167">
        <v>2014</v>
      </c>
      <c r="K112" s="170" t="s">
        <v>209</v>
      </c>
      <c r="L112" s="170" t="s">
        <v>568</v>
      </c>
      <c r="M112" s="170"/>
      <c r="N112" s="170"/>
      <c r="O112" s="170"/>
      <c r="P112" s="169"/>
      <c r="Q112" s="172" t="s">
        <v>559</v>
      </c>
      <c r="R112" s="167"/>
      <c r="S112" s="167"/>
      <c r="T112" s="169" t="s">
        <v>208</v>
      </c>
      <c r="U112" s="172" t="s">
        <v>559</v>
      </c>
      <c r="V112" s="173"/>
      <c r="W112" s="174"/>
      <c r="X112" s="173"/>
      <c r="Y112" s="173"/>
      <c r="Z112" s="173"/>
      <c r="AB112" s="173"/>
      <c r="AC112" s="173"/>
      <c r="AD112" s="173"/>
    </row>
    <row r="113" spans="1:30" s="175" customFormat="1" ht="24.95" customHeight="1" x14ac:dyDescent="0.2">
      <c r="A113" s="169" t="s">
        <v>844</v>
      </c>
      <c r="B113" s="169" t="s">
        <v>554</v>
      </c>
      <c r="C113" s="169" t="s">
        <v>555</v>
      </c>
      <c r="D113" s="170" t="s">
        <v>845</v>
      </c>
      <c r="E113" s="170" t="s">
        <v>161</v>
      </c>
      <c r="F113" s="167" t="s">
        <v>569</v>
      </c>
      <c r="G113" s="171">
        <v>1</v>
      </c>
      <c r="H113" s="167" t="s">
        <v>105</v>
      </c>
      <c r="I113" s="167" t="s">
        <v>275</v>
      </c>
      <c r="J113" s="167">
        <v>2014</v>
      </c>
      <c r="K113" s="170" t="s">
        <v>209</v>
      </c>
      <c r="L113" s="170" t="s">
        <v>570</v>
      </c>
      <c r="M113" s="170"/>
      <c r="N113" s="170"/>
      <c r="O113" s="169"/>
      <c r="P113" s="169"/>
      <c r="Q113" s="172" t="s">
        <v>559</v>
      </c>
      <c r="R113" s="167"/>
      <c r="S113" s="167"/>
      <c r="T113" s="169" t="s">
        <v>208</v>
      </c>
      <c r="U113" s="172" t="s">
        <v>559</v>
      </c>
      <c r="V113" s="173"/>
      <c r="W113" s="174"/>
      <c r="X113" s="173"/>
      <c r="Y113" s="173"/>
      <c r="Z113" s="173"/>
      <c r="AB113" s="173"/>
      <c r="AC113" s="173"/>
      <c r="AD113" s="173"/>
    </row>
    <row r="114" spans="1:30" s="175" customFormat="1" ht="24.95" customHeight="1" x14ac:dyDescent="0.2">
      <c r="A114" s="169" t="s">
        <v>844</v>
      </c>
      <c r="B114" s="169" t="s">
        <v>554</v>
      </c>
      <c r="C114" s="169" t="s">
        <v>555</v>
      </c>
      <c r="D114" s="170" t="s">
        <v>845</v>
      </c>
      <c r="E114" s="170" t="s">
        <v>161</v>
      </c>
      <c r="F114" s="167" t="s">
        <v>571</v>
      </c>
      <c r="G114" s="171">
        <v>1</v>
      </c>
      <c r="H114" s="167" t="s">
        <v>105</v>
      </c>
      <c r="I114" s="167" t="s">
        <v>275</v>
      </c>
      <c r="J114" s="167">
        <v>2014</v>
      </c>
      <c r="K114" s="170" t="s">
        <v>209</v>
      </c>
      <c r="L114" s="170" t="s">
        <v>228</v>
      </c>
      <c r="M114" s="170"/>
      <c r="N114" s="170"/>
      <c r="O114" s="169"/>
      <c r="P114" s="169"/>
      <c r="Q114" s="172" t="s">
        <v>559</v>
      </c>
      <c r="R114" s="167"/>
      <c r="S114" s="167"/>
      <c r="T114" s="169" t="s">
        <v>208</v>
      </c>
      <c r="U114" s="172" t="s">
        <v>559</v>
      </c>
      <c r="V114" s="173"/>
      <c r="W114" s="174"/>
      <c r="X114" s="173"/>
      <c r="Y114" s="173"/>
      <c r="Z114" s="173"/>
      <c r="AB114" s="173"/>
      <c r="AC114" s="173"/>
      <c r="AD114" s="173"/>
    </row>
    <row r="115" spans="1:30" s="175" customFormat="1" ht="24.95" customHeight="1" x14ac:dyDescent="0.2">
      <c r="A115" s="169" t="s">
        <v>844</v>
      </c>
      <c r="B115" s="169" t="s">
        <v>554</v>
      </c>
      <c r="C115" s="169" t="s">
        <v>555</v>
      </c>
      <c r="D115" s="170" t="s">
        <v>847</v>
      </c>
      <c r="E115" s="170" t="s">
        <v>115</v>
      </c>
      <c r="F115" s="167" t="s">
        <v>221</v>
      </c>
      <c r="G115" s="171">
        <v>1</v>
      </c>
      <c r="H115" s="167" t="s">
        <v>123</v>
      </c>
      <c r="I115" s="167">
        <v>0</v>
      </c>
      <c r="J115" s="167">
        <v>2014</v>
      </c>
      <c r="K115" s="170" t="s">
        <v>511</v>
      </c>
      <c r="L115" s="170" t="s">
        <v>512</v>
      </c>
      <c r="M115" s="170" t="s">
        <v>207</v>
      </c>
      <c r="N115" s="170"/>
      <c r="O115" s="170" t="s">
        <v>207</v>
      </c>
      <c r="P115" s="169" t="s">
        <v>208</v>
      </c>
      <c r="Q115" s="172" t="s">
        <v>287</v>
      </c>
      <c r="R115" s="167"/>
      <c r="S115" s="167"/>
      <c r="T115" s="169" t="s">
        <v>208</v>
      </c>
      <c r="U115" s="172" t="s">
        <v>559</v>
      </c>
      <c r="V115" s="173"/>
      <c r="W115" s="174"/>
      <c r="X115" s="173"/>
      <c r="Y115" s="173"/>
      <c r="Z115" s="173"/>
      <c r="AB115" s="173"/>
      <c r="AC115" s="173"/>
      <c r="AD115" s="173"/>
    </row>
    <row r="116" spans="1:30" s="173" customFormat="1" ht="24.95" customHeight="1" x14ac:dyDescent="0.2">
      <c r="A116" s="169" t="s">
        <v>844</v>
      </c>
      <c r="B116" s="169" t="s">
        <v>554</v>
      </c>
      <c r="C116" s="169" t="s">
        <v>555</v>
      </c>
      <c r="D116" s="170" t="s">
        <v>849</v>
      </c>
      <c r="E116" s="170" t="s">
        <v>134</v>
      </c>
      <c r="F116" s="167" t="s">
        <v>572</v>
      </c>
      <c r="G116" s="171">
        <v>1</v>
      </c>
      <c r="H116" s="167" t="s">
        <v>142</v>
      </c>
      <c r="I116" s="167">
        <v>0</v>
      </c>
      <c r="J116" s="167">
        <v>2014</v>
      </c>
      <c r="K116" s="170" t="s">
        <v>533</v>
      </c>
      <c r="L116" s="170" t="s">
        <v>557</v>
      </c>
      <c r="M116" s="170"/>
      <c r="N116" s="170"/>
      <c r="O116" s="170">
        <v>5000</v>
      </c>
      <c r="P116" s="169"/>
      <c r="Q116" s="172"/>
      <c r="R116" s="167"/>
      <c r="S116" s="167"/>
      <c r="T116" s="169">
        <v>1</v>
      </c>
      <c r="U116" s="172" t="s">
        <v>558</v>
      </c>
      <c r="W116" s="174"/>
      <c r="AA116" s="175"/>
    </row>
    <row r="117" spans="1:30" s="175" customFormat="1" ht="24.95" customHeight="1" x14ac:dyDescent="0.2">
      <c r="A117" s="169" t="s">
        <v>844</v>
      </c>
      <c r="B117" s="169" t="s">
        <v>554</v>
      </c>
      <c r="C117" s="169" t="s">
        <v>555</v>
      </c>
      <c r="D117" s="170" t="s">
        <v>849</v>
      </c>
      <c r="E117" s="170" t="s">
        <v>134</v>
      </c>
      <c r="F117" s="167" t="s">
        <v>573</v>
      </c>
      <c r="G117" s="171">
        <v>1</v>
      </c>
      <c r="H117" s="167" t="s">
        <v>142</v>
      </c>
      <c r="I117" s="167">
        <v>0</v>
      </c>
      <c r="J117" s="167">
        <v>2014</v>
      </c>
      <c r="K117" s="170" t="s">
        <v>533</v>
      </c>
      <c r="L117" s="170"/>
      <c r="M117" s="170"/>
      <c r="N117" s="170"/>
      <c r="O117" s="170">
        <v>4200</v>
      </c>
      <c r="P117" s="169"/>
      <c r="Q117" s="172"/>
      <c r="R117" s="167"/>
      <c r="S117" s="167"/>
      <c r="T117" s="169">
        <v>1</v>
      </c>
      <c r="U117" s="172" t="s">
        <v>558</v>
      </c>
      <c r="V117" s="173"/>
      <c r="W117" s="174"/>
      <c r="X117" s="173"/>
      <c r="Y117" s="173"/>
      <c r="Z117" s="173"/>
      <c r="AB117" s="173"/>
      <c r="AC117" s="173"/>
      <c r="AD117" s="173"/>
    </row>
    <row r="118" spans="1:30" s="175" customFormat="1" ht="24.95" customHeight="1" x14ac:dyDescent="0.2">
      <c r="A118" s="169" t="s">
        <v>844</v>
      </c>
      <c r="B118" s="169" t="s">
        <v>554</v>
      </c>
      <c r="C118" s="169" t="s">
        <v>555</v>
      </c>
      <c r="D118" s="170" t="s">
        <v>536</v>
      </c>
      <c r="E118" s="170" t="s">
        <v>139</v>
      </c>
      <c r="F118" s="167" t="s">
        <v>537</v>
      </c>
      <c r="G118" s="171">
        <v>1</v>
      </c>
      <c r="H118" s="167" t="s">
        <v>148</v>
      </c>
      <c r="I118" s="167">
        <v>0</v>
      </c>
      <c r="J118" s="167">
        <v>2014</v>
      </c>
      <c r="K118" s="170" t="s">
        <v>247</v>
      </c>
      <c r="L118" s="170" t="s">
        <v>538</v>
      </c>
      <c r="M118" s="170"/>
      <c r="N118" s="170"/>
      <c r="O118" s="170">
        <v>525</v>
      </c>
      <c r="P118" s="169"/>
      <c r="Q118" s="172"/>
      <c r="R118" s="167"/>
      <c r="S118" s="167"/>
      <c r="T118" s="169"/>
      <c r="U118" s="172"/>
      <c r="V118" s="173"/>
      <c r="W118" s="174"/>
      <c r="X118" s="173"/>
      <c r="Y118" s="173"/>
      <c r="Z118" s="173"/>
      <c r="AB118" s="173"/>
      <c r="AC118" s="173"/>
      <c r="AD118" s="173"/>
    </row>
    <row r="119" spans="1:30" s="173" customFormat="1" ht="24.95" customHeight="1" x14ac:dyDescent="0.2">
      <c r="A119" s="169" t="s">
        <v>844</v>
      </c>
      <c r="B119" s="169" t="s">
        <v>554</v>
      </c>
      <c r="C119" s="169" t="s">
        <v>555</v>
      </c>
      <c r="D119" s="170" t="s">
        <v>850</v>
      </c>
      <c r="E119" s="170" t="s">
        <v>140</v>
      </c>
      <c r="F119" s="167" t="s">
        <v>258</v>
      </c>
      <c r="G119" s="171">
        <v>800</v>
      </c>
      <c r="H119" s="167" t="s">
        <v>149</v>
      </c>
      <c r="I119" s="167">
        <v>0</v>
      </c>
      <c r="J119" s="167">
        <v>2014</v>
      </c>
      <c r="K119" s="170"/>
      <c r="L119" s="170"/>
      <c r="M119" s="170"/>
      <c r="N119" s="170"/>
      <c r="O119" s="170"/>
      <c r="P119" s="169"/>
      <c r="Q119" s="172" t="s">
        <v>218</v>
      </c>
      <c r="R119" s="167"/>
      <c r="S119" s="167"/>
      <c r="T119" s="169" t="s">
        <v>217</v>
      </c>
      <c r="U119" s="172" t="s">
        <v>218</v>
      </c>
      <c r="W119" s="174"/>
      <c r="AA119" s="175"/>
    </row>
    <row r="120" spans="1:30" s="175" customFormat="1" ht="24.95" customHeight="1" x14ac:dyDescent="0.2">
      <c r="A120" s="169" t="s">
        <v>844</v>
      </c>
      <c r="B120" s="169" t="s">
        <v>554</v>
      </c>
      <c r="C120" s="169" t="s">
        <v>555</v>
      </c>
      <c r="D120" s="170" t="s">
        <v>270</v>
      </c>
      <c r="E120" s="170" t="s">
        <v>56</v>
      </c>
      <c r="F120" s="167" t="s">
        <v>574</v>
      </c>
      <c r="G120" s="171">
        <v>1</v>
      </c>
      <c r="H120" s="167" t="s">
        <v>156</v>
      </c>
      <c r="I120" s="167">
        <v>0</v>
      </c>
      <c r="J120" s="167">
        <v>2014</v>
      </c>
      <c r="K120" s="170" t="s">
        <v>575</v>
      </c>
      <c r="L120" s="170" t="s">
        <v>576</v>
      </c>
      <c r="M120" s="170"/>
      <c r="N120" s="170"/>
      <c r="O120" s="170"/>
      <c r="P120" s="169" t="s">
        <v>577</v>
      </c>
      <c r="Q120" s="172"/>
      <c r="R120" s="167"/>
      <c r="S120" s="167"/>
      <c r="T120" s="169" t="s">
        <v>208</v>
      </c>
      <c r="U120" s="172" t="s">
        <v>559</v>
      </c>
      <c r="V120" s="173"/>
      <c r="W120" s="174"/>
      <c r="X120" s="173"/>
      <c r="Y120" s="173"/>
      <c r="Z120" s="173"/>
      <c r="AB120" s="173"/>
      <c r="AC120" s="173"/>
      <c r="AD120" s="173"/>
    </row>
    <row r="121" spans="1:30" s="175" customFormat="1" ht="24.95" customHeight="1" x14ac:dyDescent="0.2">
      <c r="A121" s="169" t="s">
        <v>844</v>
      </c>
      <c r="B121" s="169" t="s">
        <v>578</v>
      </c>
      <c r="C121" s="169" t="s">
        <v>579</v>
      </c>
      <c r="D121" s="170" t="e">
        <v>#N/A</v>
      </c>
      <c r="E121" s="170" t="s">
        <v>345</v>
      </c>
      <c r="F121" s="167" t="s">
        <v>235</v>
      </c>
      <c r="G121" s="171">
        <v>2</v>
      </c>
      <c r="H121" s="167" t="s">
        <v>76</v>
      </c>
      <c r="I121" s="167">
        <v>0</v>
      </c>
      <c r="J121" s="167"/>
      <c r="K121" s="170" t="s">
        <v>580</v>
      </c>
      <c r="L121" s="170" t="s">
        <v>581</v>
      </c>
      <c r="M121" s="170"/>
      <c r="N121" s="170">
        <v>155</v>
      </c>
      <c r="O121" s="170"/>
      <c r="P121" s="170"/>
      <c r="Q121" s="170"/>
      <c r="R121" s="167"/>
      <c r="S121" s="167"/>
      <c r="T121" s="169" t="s">
        <v>280</v>
      </c>
      <c r="U121" s="172" t="s">
        <v>238</v>
      </c>
      <c r="V121" s="173"/>
      <c r="W121" s="174"/>
      <c r="X121" s="173"/>
      <c r="Y121" s="173"/>
      <c r="Z121" s="173"/>
      <c r="AB121" s="173"/>
      <c r="AC121" s="173"/>
      <c r="AD121" s="173"/>
    </row>
    <row r="122" spans="1:30" s="175" customFormat="1" ht="24.95" customHeight="1" x14ac:dyDescent="0.2">
      <c r="A122" s="169" t="s">
        <v>844</v>
      </c>
      <c r="B122" s="169" t="s">
        <v>578</v>
      </c>
      <c r="C122" s="169" t="s">
        <v>579</v>
      </c>
      <c r="D122" s="170" t="e">
        <v>#N/A</v>
      </c>
      <c r="E122" s="170" t="s">
        <v>346</v>
      </c>
      <c r="F122" s="167" t="s">
        <v>582</v>
      </c>
      <c r="G122" s="171">
        <v>2</v>
      </c>
      <c r="H122" s="167" t="s">
        <v>75</v>
      </c>
      <c r="I122" s="167">
        <v>0</v>
      </c>
      <c r="J122" s="167"/>
      <c r="K122" s="170" t="s">
        <v>580</v>
      </c>
      <c r="L122" s="170" t="s">
        <v>581</v>
      </c>
      <c r="M122" s="170"/>
      <c r="N122" s="170">
        <v>155</v>
      </c>
      <c r="O122" s="170"/>
      <c r="P122" s="170"/>
      <c r="Q122" s="170"/>
      <c r="R122" s="167"/>
      <c r="S122" s="167"/>
      <c r="T122" s="169" t="s">
        <v>280</v>
      </c>
      <c r="U122" s="172" t="s">
        <v>238</v>
      </c>
      <c r="V122" s="173"/>
      <c r="W122" s="174"/>
      <c r="X122" s="173"/>
      <c r="Y122" s="173"/>
      <c r="Z122" s="173"/>
      <c r="AB122" s="173"/>
      <c r="AC122" s="173"/>
      <c r="AD122" s="173"/>
    </row>
    <row r="123" spans="1:30" s="175" customFormat="1" ht="24.95" customHeight="1" x14ac:dyDescent="0.2">
      <c r="A123" s="169" t="s">
        <v>844</v>
      </c>
      <c r="B123" s="169" t="s">
        <v>578</v>
      </c>
      <c r="C123" s="169" t="s">
        <v>579</v>
      </c>
      <c r="D123" s="170" t="s">
        <v>845</v>
      </c>
      <c r="E123" s="170" t="s">
        <v>341</v>
      </c>
      <c r="F123" s="167" t="s">
        <v>274</v>
      </c>
      <c r="G123" s="171">
        <v>5</v>
      </c>
      <c r="H123" s="167" t="s">
        <v>81</v>
      </c>
      <c r="I123" s="167">
        <v>0</v>
      </c>
      <c r="J123" s="167"/>
      <c r="K123" s="170"/>
      <c r="L123" s="170"/>
      <c r="M123" s="170" t="s">
        <v>207</v>
      </c>
      <c r="N123" s="170" t="s">
        <v>207</v>
      </c>
      <c r="O123" s="170"/>
      <c r="P123" s="170" t="s">
        <v>207</v>
      </c>
      <c r="Q123" s="170" t="s">
        <v>207</v>
      </c>
      <c r="R123" s="167" t="s">
        <v>207</v>
      </c>
      <c r="S123" s="167" t="s">
        <v>207</v>
      </c>
      <c r="T123" s="169"/>
      <c r="U123" s="172"/>
      <c r="V123" s="173"/>
      <c r="W123" s="174"/>
      <c r="X123" s="173"/>
      <c r="Y123" s="173"/>
      <c r="Z123" s="173"/>
      <c r="AB123" s="173"/>
      <c r="AC123" s="173"/>
      <c r="AD123" s="173"/>
    </row>
    <row r="124" spans="1:30" s="175" customFormat="1" ht="24.95" customHeight="1" x14ac:dyDescent="0.2">
      <c r="A124" s="169" t="s">
        <v>844</v>
      </c>
      <c r="B124" s="169" t="s">
        <v>578</v>
      </c>
      <c r="C124" s="169" t="s">
        <v>579</v>
      </c>
      <c r="D124" s="170" t="s">
        <v>845</v>
      </c>
      <c r="E124" s="170" t="s">
        <v>162</v>
      </c>
      <c r="F124" s="167" t="s">
        <v>220</v>
      </c>
      <c r="G124" s="171">
        <v>1</v>
      </c>
      <c r="H124" s="167" t="s">
        <v>105</v>
      </c>
      <c r="I124" s="167" t="s">
        <v>275</v>
      </c>
      <c r="J124" s="167">
        <v>2001</v>
      </c>
      <c r="K124" s="170"/>
      <c r="L124" s="170"/>
      <c r="M124" s="170"/>
      <c r="N124" s="170"/>
      <c r="O124" s="170"/>
      <c r="P124" s="170"/>
      <c r="Q124" s="170"/>
      <c r="R124" s="167"/>
      <c r="S124" s="167"/>
      <c r="T124" s="169" t="s">
        <v>280</v>
      </c>
      <c r="U124" s="172" t="s">
        <v>238</v>
      </c>
      <c r="V124" s="173"/>
      <c r="W124" s="174"/>
      <c r="X124" s="173"/>
      <c r="Y124" s="173"/>
      <c r="Z124" s="173"/>
      <c r="AB124" s="173"/>
      <c r="AC124" s="173"/>
      <c r="AD124" s="173"/>
    </row>
    <row r="125" spans="1:30" s="175" customFormat="1" ht="24.95" customHeight="1" x14ac:dyDescent="0.2">
      <c r="A125" s="169" t="s">
        <v>844</v>
      </c>
      <c r="B125" s="169" t="s">
        <v>578</v>
      </c>
      <c r="C125" s="169" t="s">
        <v>579</v>
      </c>
      <c r="D125" s="170" t="s">
        <v>845</v>
      </c>
      <c r="E125" s="170" t="s">
        <v>161</v>
      </c>
      <c r="F125" s="167" t="s">
        <v>583</v>
      </c>
      <c r="G125" s="171">
        <v>5</v>
      </c>
      <c r="H125" s="167" t="s">
        <v>105</v>
      </c>
      <c r="I125" s="167" t="s">
        <v>275</v>
      </c>
      <c r="J125" s="167">
        <v>2001</v>
      </c>
      <c r="K125" s="170"/>
      <c r="L125" s="170"/>
      <c r="M125" s="170"/>
      <c r="N125" s="170"/>
      <c r="O125" s="170"/>
      <c r="P125" s="170"/>
      <c r="Q125" s="170"/>
      <c r="R125" s="167"/>
      <c r="S125" s="167"/>
      <c r="T125" s="169" t="s">
        <v>280</v>
      </c>
      <c r="U125" s="172" t="s">
        <v>238</v>
      </c>
      <c r="V125" s="173"/>
      <c r="W125" s="174"/>
      <c r="X125" s="173"/>
      <c r="Y125" s="173"/>
      <c r="Z125" s="173"/>
      <c r="AB125" s="173"/>
      <c r="AC125" s="173"/>
      <c r="AD125" s="173"/>
    </row>
    <row r="126" spans="1:30" s="173" customFormat="1" ht="24.95" customHeight="1" x14ac:dyDescent="0.2">
      <c r="A126" s="169" t="s">
        <v>844</v>
      </c>
      <c r="B126" s="169" t="s">
        <v>578</v>
      </c>
      <c r="C126" s="169" t="s">
        <v>579</v>
      </c>
      <c r="D126" s="170" t="s">
        <v>848</v>
      </c>
      <c r="E126" s="170" t="s">
        <v>89</v>
      </c>
      <c r="F126" s="170" t="s">
        <v>584</v>
      </c>
      <c r="G126" s="171">
        <v>1</v>
      </c>
      <c r="H126" s="167" t="s">
        <v>96</v>
      </c>
      <c r="I126" s="167">
        <v>0</v>
      </c>
      <c r="J126" s="167"/>
      <c r="K126" s="170"/>
      <c r="L126" s="170"/>
      <c r="M126" s="170"/>
      <c r="N126" s="170"/>
      <c r="O126" s="170"/>
      <c r="P126" s="170" t="s">
        <v>212</v>
      </c>
      <c r="Q126" s="170" t="s">
        <v>213</v>
      </c>
      <c r="R126" s="167" t="s">
        <v>213</v>
      </c>
      <c r="S126" s="167" t="s">
        <v>213</v>
      </c>
      <c r="T126" s="169">
        <v>1</v>
      </c>
      <c r="U126" s="172" t="s">
        <v>585</v>
      </c>
      <c r="W126" s="174"/>
      <c r="AA126" s="175"/>
    </row>
    <row r="127" spans="1:30" s="175" customFormat="1" ht="24.95" customHeight="1" x14ac:dyDescent="0.2">
      <c r="A127" s="169" t="s">
        <v>844</v>
      </c>
      <c r="B127" s="169" t="s">
        <v>578</v>
      </c>
      <c r="C127" s="169" t="s">
        <v>579</v>
      </c>
      <c r="D127" s="170" t="s">
        <v>848</v>
      </c>
      <c r="E127" s="170" t="s">
        <v>89</v>
      </c>
      <c r="F127" s="170" t="s">
        <v>586</v>
      </c>
      <c r="G127" s="171">
        <v>1</v>
      </c>
      <c r="H127" s="167" t="s">
        <v>96</v>
      </c>
      <c r="I127" s="167">
        <v>0</v>
      </c>
      <c r="J127" s="167">
        <v>2023</v>
      </c>
      <c r="K127" s="170"/>
      <c r="L127" s="170"/>
      <c r="M127" s="170"/>
      <c r="N127" s="170"/>
      <c r="O127" s="170"/>
      <c r="P127" s="170" t="s">
        <v>212</v>
      </c>
      <c r="Q127" s="170" t="s">
        <v>213</v>
      </c>
      <c r="R127" s="167" t="s">
        <v>213</v>
      </c>
      <c r="S127" s="167" t="s">
        <v>213</v>
      </c>
      <c r="T127" s="169">
        <v>2</v>
      </c>
      <c r="U127" s="172" t="s">
        <v>587</v>
      </c>
      <c r="V127" s="173"/>
      <c r="W127" s="174"/>
      <c r="X127" s="173"/>
      <c r="Y127" s="173"/>
      <c r="Z127" s="173"/>
      <c r="AB127" s="173"/>
      <c r="AC127" s="173"/>
      <c r="AD127" s="173"/>
    </row>
    <row r="128" spans="1:30" s="175" customFormat="1" ht="24.95" customHeight="1" x14ac:dyDescent="0.2">
      <c r="A128" s="169" t="s">
        <v>844</v>
      </c>
      <c r="B128" s="169" t="s">
        <v>578</v>
      </c>
      <c r="C128" s="169" t="s">
        <v>579</v>
      </c>
      <c r="D128" s="170" t="s">
        <v>848</v>
      </c>
      <c r="E128" s="170" t="s">
        <v>89</v>
      </c>
      <c r="F128" s="170" t="s">
        <v>588</v>
      </c>
      <c r="G128" s="171">
        <v>1</v>
      </c>
      <c r="H128" s="167" t="s">
        <v>96</v>
      </c>
      <c r="I128" s="167">
        <v>0</v>
      </c>
      <c r="J128" s="167"/>
      <c r="K128" s="170"/>
      <c r="L128" s="170"/>
      <c r="M128" s="170"/>
      <c r="N128" s="170"/>
      <c r="O128" s="170"/>
      <c r="P128" s="170" t="s">
        <v>212</v>
      </c>
      <c r="Q128" s="170" t="s">
        <v>213</v>
      </c>
      <c r="R128" s="167" t="s">
        <v>213</v>
      </c>
      <c r="S128" s="167" t="s">
        <v>213</v>
      </c>
      <c r="T128" s="169"/>
      <c r="U128" s="172" t="s">
        <v>589</v>
      </c>
      <c r="V128" s="173"/>
      <c r="W128" s="174"/>
      <c r="X128" s="173"/>
      <c r="Y128" s="173"/>
      <c r="Z128" s="173"/>
      <c r="AB128" s="173"/>
      <c r="AC128" s="173"/>
      <c r="AD128" s="173"/>
    </row>
    <row r="129" spans="1:30" s="175" customFormat="1" ht="24.95" customHeight="1" x14ac:dyDescent="0.2">
      <c r="A129" s="169" t="s">
        <v>844</v>
      </c>
      <c r="B129" s="169" t="s">
        <v>578</v>
      </c>
      <c r="C129" s="169" t="s">
        <v>579</v>
      </c>
      <c r="D129" s="170" t="s">
        <v>848</v>
      </c>
      <c r="E129" s="170" t="s">
        <v>89</v>
      </c>
      <c r="F129" s="170" t="s">
        <v>590</v>
      </c>
      <c r="G129" s="171">
        <v>1</v>
      </c>
      <c r="H129" s="167" t="s">
        <v>96</v>
      </c>
      <c r="I129" s="167">
        <v>0</v>
      </c>
      <c r="J129" s="167"/>
      <c r="K129" s="170"/>
      <c r="L129" s="170"/>
      <c r="M129" s="170"/>
      <c r="N129" s="170"/>
      <c r="O129" s="170"/>
      <c r="P129" s="170" t="s">
        <v>212</v>
      </c>
      <c r="Q129" s="170" t="s">
        <v>213</v>
      </c>
      <c r="R129" s="167" t="s">
        <v>213</v>
      </c>
      <c r="S129" s="167" t="s">
        <v>213</v>
      </c>
      <c r="T129" s="169"/>
      <c r="U129" s="172" t="s">
        <v>591</v>
      </c>
      <c r="V129" s="173"/>
      <c r="W129" s="174"/>
      <c r="X129" s="173"/>
      <c r="Y129" s="173"/>
      <c r="Z129" s="173"/>
      <c r="AB129" s="173"/>
      <c r="AC129" s="173"/>
      <c r="AD129" s="173"/>
    </row>
    <row r="130" spans="1:30" s="175" customFormat="1" ht="24.95" customHeight="1" x14ac:dyDescent="0.2">
      <c r="A130" s="169" t="s">
        <v>844</v>
      </c>
      <c r="B130" s="169" t="s">
        <v>578</v>
      </c>
      <c r="C130" s="169" t="s">
        <v>579</v>
      </c>
      <c r="D130" s="170" t="s">
        <v>847</v>
      </c>
      <c r="E130" s="170" t="s">
        <v>46</v>
      </c>
      <c r="F130" s="167" t="s">
        <v>46</v>
      </c>
      <c r="G130" s="171">
        <v>1</v>
      </c>
      <c r="H130" s="167" t="s">
        <v>120</v>
      </c>
      <c r="I130" s="167">
        <v>0</v>
      </c>
      <c r="J130" s="167">
        <v>2001</v>
      </c>
      <c r="K130" s="170"/>
      <c r="L130" s="170"/>
      <c r="M130" s="170"/>
      <c r="N130" s="170"/>
      <c r="O130" s="170"/>
      <c r="P130" s="170"/>
      <c r="Q130" s="170"/>
      <c r="R130" s="167"/>
      <c r="S130" s="167"/>
      <c r="T130" s="169" t="s">
        <v>280</v>
      </c>
      <c r="U130" s="172" t="s">
        <v>238</v>
      </c>
      <c r="V130" s="173"/>
      <c r="W130" s="174"/>
      <c r="X130" s="173"/>
      <c r="Y130" s="173"/>
      <c r="Z130" s="173"/>
      <c r="AB130" s="173"/>
      <c r="AC130" s="173"/>
      <c r="AD130" s="173"/>
    </row>
    <row r="131" spans="1:30" s="175" customFormat="1" ht="24.95" customHeight="1" x14ac:dyDescent="0.2">
      <c r="A131" s="169" t="s">
        <v>844</v>
      </c>
      <c r="B131" s="169" t="s">
        <v>578</v>
      </c>
      <c r="C131" s="169" t="s">
        <v>579</v>
      </c>
      <c r="D131" s="170" t="s">
        <v>847</v>
      </c>
      <c r="E131" s="170" t="s">
        <v>115</v>
      </c>
      <c r="F131" s="167" t="s">
        <v>221</v>
      </c>
      <c r="G131" s="171">
        <v>1</v>
      </c>
      <c r="H131" s="167" t="s">
        <v>123</v>
      </c>
      <c r="I131" s="167">
        <v>0</v>
      </c>
      <c r="J131" s="167">
        <v>2001</v>
      </c>
      <c r="K131" s="170"/>
      <c r="L131" s="170"/>
      <c r="M131" s="170"/>
      <c r="N131" s="170"/>
      <c r="O131" s="170"/>
      <c r="P131" s="170"/>
      <c r="Q131" s="170"/>
      <c r="R131" s="167"/>
      <c r="S131" s="167"/>
      <c r="T131" s="169" t="s">
        <v>280</v>
      </c>
      <c r="U131" s="172" t="s">
        <v>238</v>
      </c>
      <c r="V131" s="173"/>
      <c r="W131" s="174"/>
      <c r="X131" s="173"/>
      <c r="Y131" s="173"/>
      <c r="Z131" s="173"/>
      <c r="AB131" s="173"/>
      <c r="AC131" s="173"/>
      <c r="AD131" s="173"/>
    </row>
    <row r="132" spans="1:30" s="175" customFormat="1" ht="24.95" customHeight="1" x14ac:dyDescent="0.2">
      <c r="A132" s="169" t="s">
        <v>844</v>
      </c>
      <c r="B132" s="169" t="s">
        <v>578</v>
      </c>
      <c r="C132" s="169" t="s">
        <v>579</v>
      </c>
      <c r="D132" s="170" t="s">
        <v>849</v>
      </c>
      <c r="E132" s="170" t="s">
        <v>134</v>
      </c>
      <c r="F132" s="167" t="s">
        <v>592</v>
      </c>
      <c r="G132" s="171">
        <v>1</v>
      </c>
      <c r="H132" s="167" t="s">
        <v>142</v>
      </c>
      <c r="I132" s="167">
        <v>0</v>
      </c>
      <c r="J132" s="167">
        <v>2023</v>
      </c>
      <c r="K132" s="170"/>
      <c r="L132" s="170"/>
      <c r="M132" s="170"/>
      <c r="N132" s="170"/>
      <c r="O132" s="170">
        <v>2360</v>
      </c>
      <c r="P132" s="170"/>
      <c r="Q132" s="170"/>
      <c r="R132" s="167"/>
      <c r="S132" s="167"/>
      <c r="T132" s="169" t="s">
        <v>208</v>
      </c>
      <c r="U132" s="172" t="s">
        <v>593</v>
      </c>
      <c r="V132" s="173"/>
      <c r="W132" s="174"/>
      <c r="X132" s="173"/>
      <c r="Y132" s="173"/>
      <c r="Z132" s="173"/>
      <c r="AB132" s="173"/>
      <c r="AC132" s="173"/>
      <c r="AD132" s="173"/>
    </row>
    <row r="133" spans="1:30" s="175" customFormat="1" ht="24.95" customHeight="1" x14ac:dyDescent="0.2">
      <c r="A133" s="169" t="s">
        <v>844</v>
      </c>
      <c r="B133" s="169" t="s">
        <v>578</v>
      </c>
      <c r="C133" s="169" t="s">
        <v>579</v>
      </c>
      <c r="D133" s="170" t="s">
        <v>849</v>
      </c>
      <c r="E133" s="170" t="s">
        <v>134</v>
      </c>
      <c r="F133" s="167" t="s">
        <v>594</v>
      </c>
      <c r="G133" s="171">
        <v>1</v>
      </c>
      <c r="H133" s="167" t="s">
        <v>142</v>
      </c>
      <c r="I133" s="167">
        <v>0</v>
      </c>
      <c r="J133" s="167">
        <v>2023</v>
      </c>
      <c r="K133" s="170"/>
      <c r="L133" s="170"/>
      <c r="M133" s="170"/>
      <c r="N133" s="170"/>
      <c r="O133" s="170">
        <v>6840</v>
      </c>
      <c r="P133" s="170"/>
      <c r="Q133" s="170"/>
      <c r="R133" s="167"/>
      <c r="S133" s="167"/>
      <c r="T133" s="169" t="s">
        <v>208</v>
      </c>
      <c r="U133" s="172" t="s">
        <v>595</v>
      </c>
      <c r="V133" s="173"/>
      <c r="W133" s="174"/>
      <c r="X133" s="173"/>
      <c r="Y133" s="173"/>
      <c r="Z133" s="173"/>
      <c r="AB133" s="173"/>
      <c r="AC133" s="173"/>
      <c r="AD133" s="173"/>
    </row>
    <row r="134" spans="1:30" s="175" customFormat="1" ht="24.95" customHeight="1" x14ac:dyDescent="0.2">
      <c r="A134" s="169" t="s">
        <v>844</v>
      </c>
      <c r="B134" s="169" t="s">
        <v>578</v>
      </c>
      <c r="C134" s="169" t="s">
        <v>579</v>
      </c>
      <c r="D134" s="170" t="s">
        <v>849</v>
      </c>
      <c r="E134" s="170" t="s">
        <v>134</v>
      </c>
      <c r="F134" s="167" t="s">
        <v>596</v>
      </c>
      <c r="G134" s="171">
        <v>1</v>
      </c>
      <c r="H134" s="167" t="s">
        <v>142</v>
      </c>
      <c r="I134" s="167">
        <v>0</v>
      </c>
      <c r="J134" s="167">
        <v>1990</v>
      </c>
      <c r="K134" s="170"/>
      <c r="L134" s="170"/>
      <c r="M134" s="170"/>
      <c r="N134" s="170"/>
      <c r="O134" s="170"/>
      <c r="P134" s="170"/>
      <c r="Q134" s="170"/>
      <c r="R134" s="167"/>
      <c r="S134" s="167"/>
      <c r="T134" s="169" t="s">
        <v>597</v>
      </c>
      <c r="U134" s="172" t="s">
        <v>598</v>
      </c>
      <c r="V134" s="173"/>
      <c r="W134" s="174"/>
      <c r="X134" s="173"/>
      <c r="Y134" s="173"/>
      <c r="Z134" s="173"/>
      <c r="AB134" s="173"/>
      <c r="AC134" s="173"/>
      <c r="AD134" s="173"/>
    </row>
    <row r="135" spans="1:30" s="175" customFormat="1" ht="24.95" customHeight="1" x14ac:dyDescent="0.2">
      <c r="A135" s="169" t="s">
        <v>844</v>
      </c>
      <c r="B135" s="169" t="s">
        <v>578</v>
      </c>
      <c r="C135" s="169" t="s">
        <v>579</v>
      </c>
      <c r="D135" s="170" t="s">
        <v>849</v>
      </c>
      <c r="E135" s="170" t="s">
        <v>134</v>
      </c>
      <c r="F135" s="167" t="s">
        <v>599</v>
      </c>
      <c r="G135" s="171">
        <v>1</v>
      </c>
      <c r="H135" s="167" t="s">
        <v>142</v>
      </c>
      <c r="I135" s="167">
        <v>0</v>
      </c>
      <c r="J135" s="167">
        <v>2023</v>
      </c>
      <c r="K135" s="170"/>
      <c r="L135" s="170"/>
      <c r="M135" s="170"/>
      <c r="N135" s="170"/>
      <c r="O135" s="170"/>
      <c r="P135" s="170"/>
      <c r="Q135" s="170"/>
      <c r="R135" s="167"/>
      <c r="S135" s="167"/>
      <c r="T135" s="169" t="s">
        <v>208</v>
      </c>
      <c r="U135" s="172"/>
      <c r="V135" s="173"/>
      <c r="W135" s="174"/>
      <c r="X135" s="173"/>
      <c r="Y135" s="173"/>
      <c r="Z135" s="173"/>
      <c r="AB135" s="173"/>
      <c r="AC135" s="173"/>
      <c r="AD135" s="173"/>
    </row>
    <row r="136" spans="1:30" s="175" customFormat="1" ht="24.95" customHeight="1" x14ac:dyDescent="0.2">
      <c r="A136" s="169" t="s">
        <v>844</v>
      </c>
      <c r="B136" s="169" t="s">
        <v>578</v>
      </c>
      <c r="C136" s="169" t="s">
        <v>579</v>
      </c>
      <c r="D136" s="170" t="s">
        <v>536</v>
      </c>
      <c r="E136" s="170" t="s">
        <v>48</v>
      </c>
      <c r="F136" s="167" t="s">
        <v>600</v>
      </c>
      <c r="G136" s="171">
        <v>1</v>
      </c>
      <c r="H136" s="167" t="s">
        <v>147</v>
      </c>
      <c r="I136" s="167">
        <v>0</v>
      </c>
      <c r="J136" s="167">
        <v>2023</v>
      </c>
      <c r="K136" s="170" t="s">
        <v>247</v>
      </c>
      <c r="L136" s="170" t="s">
        <v>601</v>
      </c>
      <c r="M136" s="170"/>
      <c r="N136" s="170"/>
      <c r="O136" s="170"/>
      <c r="P136" s="170"/>
      <c r="Q136" s="170"/>
      <c r="R136" s="167"/>
      <c r="S136" s="167"/>
      <c r="T136" s="169" t="s">
        <v>280</v>
      </c>
      <c r="U136" s="168" t="s">
        <v>280</v>
      </c>
      <c r="V136" s="173"/>
      <c r="W136" s="174"/>
      <c r="X136" s="173"/>
      <c r="Y136" s="173"/>
      <c r="Z136" s="173"/>
      <c r="AB136" s="173"/>
      <c r="AC136" s="173"/>
      <c r="AD136" s="173"/>
    </row>
    <row r="137" spans="1:30" s="175" customFormat="1" ht="24.95" customHeight="1" x14ac:dyDescent="0.2">
      <c r="A137" s="169" t="s">
        <v>844</v>
      </c>
      <c r="B137" s="169" t="s">
        <v>578</v>
      </c>
      <c r="C137" s="169" t="s">
        <v>579</v>
      </c>
      <c r="D137" s="170" t="s">
        <v>536</v>
      </c>
      <c r="E137" s="170" t="s">
        <v>48</v>
      </c>
      <c r="F137" s="167" t="s">
        <v>602</v>
      </c>
      <c r="G137" s="171">
        <v>1</v>
      </c>
      <c r="H137" s="167" t="s">
        <v>147</v>
      </c>
      <c r="I137" s="167">
        <v>0</v>
      </c>
      <c r="J137" s="167">
        <v>2001</v>
      </c>
      <c r="K137" s="170"/>
      <c r="L137" s="170"/>
      <c r="M137" s="170"/>
      <c r="N137" s="170"/>
      <c r="O137" s="170"/>
      <c r="P137" s="170"/>
      <c r="Q137" s="170"/>
      <c r="R137" s="167"/>
      <c r="S137" s="167"/>
      <c r="T137" s="169" t="s">
        <v>280</v>
      </c>
      <c r="U137" s="168" t="s">
        <v>280</v>
      </c>
      <c r="V137" s="173"/>
      <c r="W137" s="174"/>
      <c r="X137" s="173"/>
      <c r="Y137" s="173"/>
      <c r="Z137" s="173"/>
      <c r="AB137" s="173"/>
      <c r="AC137" s="173"/>
      <c r="AD137" s="173"/>
    </row>
    <row r="138" spans="1:30" s="175" customFormat="1" ht="24.95" customHeight="1" x14ac:dyDescent="0.2">
      <c r="A138" s="169" t="s">
        <v>844</v>
      </c>
      <c r="B138" s="169" t="s">
        <v>578</v>
      </c>
      <c r="C138" s="169" t="s">
        <v>579</v>
      </c>
      <c r="D138" s="170" t="s">
        <v>850</v>
      </c>
      <c r="E138" s="170" t="s">
        <v>140</v>
      </c>
      <c r="F138" s="167" t="s">
        <v>258</v>
      </c>
      <c r="G138" s="171">
        <v>2000</v>
      </c>
      <c r="H138" s="167" t="s">
        <v>149</v>
      </c>
      <c r="I138" s="167">
        <v>0</v>
      </c>
      <c r="J138" s="167"/>
      <c r="K138" s="170"/>
      <c r="L138" s="170"/>
      <c r="M138" s="170"/>
      <c r="N138" s="170"/>
      <c r="O138" s="170"/>
      <c r="P138" s="170"/>
      <c r="Q138" s="170"/>
      <c r="R138" s="167"/>
      <c r="S138" s="167"/>
      <c r="T138" s="169" t="s">
        <v>217</v>
      </c>
      <c r="U138" s="172" t="s">
        <v>218</v>
      </c>
      <c r="V138" s="173"/>
      <c r="W138" s="174"/>
      <c r="X138" s="173"/>
      <c r="Y138" s="173"/>
      <c r="Z138" s="173"/>
      <c r="AB138" s="173"/>
      <c r="AC138" s="173"/>
      <c r="AD138" s="173"/>
    </row>
    <row r="139" spans="1:30" s="175" customFormat="1" ht="24.95" customHeight="1" x14ac:dyDescent="0.2">
      <c r="A139" s="169" t="s">
        <v>844</v>
      </c>
      <c r="B139" s="169" t="s">
        <v>578</v>
      </c>
      <c r="C139" s="169" t="s">
        <v>579</v>
      </c>
      <c r="D139" s="170" t="s">
        <v>270</v>
      </c>
      <c r="E139" s="170" t="s">
        <v>56</v>
      </c>
      <c r="F139" s="167" t="s">
        <v>219</v>
      </c>
      <c r="G139" s="171">
        <v>4</v>
      </c>
      <c r="H139" s="167" t="s">
        <v>156</v>
      </c>
      <c r="I139" s="167">
        <v>0</v>
      </c>
      <c r="J139" s="167"/>
      <c r="K139" s="170" t="s">
        <v>233</v>
      </c>
      <c r="L139" s="170" t="s">
        <v>526</v>
      </c>
      <c r="M139" s="170"/>
      <c r="N139" s="170"/>
      <c r="O139" s="170"/>
      <c r="P139" s="170" t="s">
        <v>603</v>
      </c>
      <c r="Q139" s="170"/>
      <c r="R139" s="167"/>
      <c r="S139" s="167"/>
      <c r="T139" s="169" t="s">
        <v>280</v>
      </c>
      <c r="U139" s="172" t="s">
        <v>238</v>
      </c>
      <c r="V139" s="173"/>
      <c r="W139" s="174"/>
      <c r="X139" s="173"/>
      <c r="Y139" s="173"/>
      <c r="Z139" s="173"/>
      <c r="AB139" s="173"/>
      <c r="AC139" s="173"/>
      <c r="AD139" s="173"/>
    </row>
    <row r="140" spans="1:30" s="175" customFormat="1" ht="24.95" customHeight="1" x14ac:dyDescent="0.2">
      <c r="A140" s="169" t="s">
        <v>844</v>
      </c>
      <c r="B140" s="169" t="s">
        <v>578</v>
      </c>
      <c r="C140" s="169" t="s">
        <v>579</v>
      </c>
      <c r="D140" s="170" t="s">
        <v>853</v>
      </c>
      <c r="E140" s="170" t="s">
        <v>59</v>
      </c>
      <c r="F140" s="167" t="s">
        <v>260</v>
      </c>
      <c r="G140" s="171">
        <v>2</v>
      </c>
      <c r="H140" s="167" t="s">
        <v>158</v>
      </c>
      <c r="I140" s="167">
        <v>0</v>
      </c>
      <c r="J140" s="167">
        <v>2023</v>
      </c>
      <c r="K140" s="170"/>
      <c r="L140" s="170"/>
      <c r="M140" s="170"/>
      <c r="N140" s="170"/>
      <c r="O140" s="170"/>
      <c r="P140" s="170"/>
      <c r="Q140" s="170"/>
      <c r="R140" s="167"/>
      <c r="S140" s="167"/>
      <c r="T140" s="169" t="s">
        <v>208</v>
      </c>
      <c r="U140" s="172" t="s">
        <v>306</v>
      </c>
      <c r="V140" s="173"/>
      <c r="W140" s="174"/>
      <c r="X140" s="173"/>
      <c r="Y140" s="173"/>
      <c r="Z140" s="173"/>
      <c r="AB140" s="173"/>
      <c r="AC140" s="173"/>
      <c r="AD140" s="173"/>
    </row>
    <row r="141" spans="1:30" s="175" customFormat="1" ht="33.950000000000003" customHeight="1" x14ac:dyDescent="0.2">
      <c r="A141" s="169" t="s">
        <v>844</v>
      </c>
      <c r="B141" s="169" t="s">
        <v>578</v>
      </c>
      <c r="C141" s="169" t="s">
        <v>579</v>
      </c>
      <c r="D141" s="170" t="s">
        <v>854</v>
      </c>
      <c r="E141" s="170" t="s">
        <v>61</v>
      </c>
      <c r="F141" s="167" t="s">
        <v>604</v>
      </c>
      <c r="G141" s="171">
        <v>1</v>
      </c>
      <c r="H141" s="167" t="s">
        <v>160</v>
      </c>
      <c r="I141" s="167">
        <v>0</v>
      </c>
      <c r="J141" s="167">
        <v>2023</v>
      </c>
      <c r="K141" s="170" t="s">
        <v>247</v>
      </c>
      <c r="L141" s="170" t="s">
        <v>605</v>
      </c>
      <c r="M141" s="170"/>
      <c r="N141" s="170"/>
      <c r="O141" s="170"/>
      <c r="P141" s="170"/>
      <c r="Q141" s="170"/>
      <c r="R141" s="167"/>
      <c r="S141" s="167"/>
      <c r="T141" s="169" t="s">
        <v>280</v>
      </c>
      <c r="U141" s="168" t="s">
        <v>280</v>
      </c>
      <c r="V141" s="173"/>
      <c r="W141" s="174"/>
      <c r="X141" s="173"/>
      <c r="Y141" s="173"/>
      <c r="Z141" s="173"/>
      <c r="AB141" s="173"/>
      <c r="AC141" s="173"/>
      <c r="AD141" s="173"/>
    </row>
    <row r="142" spans="1:30" s="175" customFormat="1" ht="33.950000000000003" customHeight="1" x14ac:dyDescent="0.2">
      <c r="A142" s="169" t="s">
        <v>844</v>
      </c>
      <c r="B142" s="169" t="s">
        <v>606</v>
      </c>
      <c r="C142" s="169" t="s">
        <v>607</v>
      </c>
      <c r="D142" s="170" t="e">
        <v>#N/A</v>
      </c>
      <c r="E142" s="170" t="s">
        <v>345</v>
      </c>
      <c r="F142" s="167" t="s">
        <v>229</v>
      </c>
      <c r="G142" s="171">
        <v>1</v>
      </c>
      <c r="H142" s="167" t="s">
        <v>76</v>
      </c>
      <c r="I142" s="167">
        <v>0</v>
      </c>
      <c r="J142" s="167">
        <v>1992</v>
      </c>
      <c r="K142" s="170" t="s">
        <v>608</v>
      </c>
      <c r="L142" s="170" t="s">
        <v>609</v>
      </c>
      <c r="M142" s="170" t="s">
        <v>207</v>
      </c>
      <c r="N142" s="170">
        <v>172</v>
      </c>
      <c r="O142" s="170"/>
      <c r="P142" s="170" t="s">
        <v>207</v>
      </c>
      <c r="Q142" s="170" t="s">
        <v>207</v>
      </c>
      <c r="R142" s="167" t="s">
        <v>207</v>
      </c>
      <c r="S142" s="167" t="s">
        <v>207</v>
      </c>
      <c r="T142" s="169" t="s">
        <v>208</v>
      </c>
      <c r="U142" s="172" t="s">
        <v>238</v>
      </c>
      <c r="V142" s="173"/>
      <c r="W142" s="174"/>
      <c r="X142" s="173"/>
      <c r="Y142" s="173"/>
      <c r="Z142" s="173"/>
      <c r="AB142" s="173"/>
      <c r="AC142" s="173"/>
      <c r="AD142" s="173"/>
    </row>
    <row r="143" spans="1:30" s="173" customFormat="1" ht="24.95" customHeight="1" x14ac:dyDescent="0.2">
      <c r="A143" s="169" t="s">
        <v>844</v>
      </c>
      <c r="B143" s="169" t="s">
        <v>606</v>
      </c>
      <c r="C143" s="169" t="s">
        <v>607</v>
      </c>
      <c r="D143" s="170" t="e">
        <v>#N/A</v>
      </c>
      <c r="E143" s="170" t="s">
        <v>345</v>
      </c>
      <c r="F143" s="167" t="s">
        <v>230</v>
      </c>
      <c r="G143" s="171">
        <v>1</v>
      </c>
      <c r="H143" s="167" t="s">
        <v>76</v>
      </c>
      <c r="I143" s="167">
        <v>0</v>
      </c>
      <c r="J143" s="167">
        <v>1992</v>
      </c>
      <c r="K143" s="170" t="s">
        <v>608</v>
      </c>
      <c r="L143" s="170" t="s">
        <v>609</v>
      </c>
      <c r="M143" s="170" t="s">
        <v>207</v>
      </c>
      <c r="N143" s="170">
        <v>172</v>
      </c>
      <c r="O143" s="170"/>
      <c r="P143" s="170" t="s">
        <v>207</v>
      </c>
      <c r="Q143" s="170" t="s">
        <v>207</v>
      </c>
      <c r="R143" s="167" t="s">
        <v>207</v>
      </c>
      <c r="S143" s="167" t="s">
        <v>207</v>
      </c>
      <c r="T143" s="169" t="s">
        <v>208</v>
      </c>
      <c r="U143" s="172" t="s">
        <v>238</v>
      </c>
      <c r="W143" s="174"/>
      <c r="AA143" s="175"/>
    </row>
    <row r="144" spans="1:30" s="173" customFormat="1" ht="24.95" customHeight="1" x14ac:dyDescent="0.2">
      <c r="A144" s="169" t="s">
        <v>844</v>
      </c>
      <c r="B144" s="169" t="s">
        <v>606</v>
      </c>
      <c r="C144" s="169" t="s">
        <v>607</v>
      </c>
      <c r="D144" s="170" t="e">
        <v>#N/A</v>
      </c>
      <c r="E144" s="170" t="s">
        <v>346</v>
      </c>
      <c r="F144" s="167" t="s">
        <v>610</v>
      </c>
      <c r="G144" s="171">
        <v>1</v>
      </c>
      <c r="H144" s="167" t="s">
        <v>75</v>
      </c>
      <c r="I144" s="167">
        <v>0</v>
      </c>
      <c r="J144" s="167">
        <v>2000</v>
      </c>
      <c r="K144" s="170" t="s">
        <v>611</v>
      </c>
      <c r="L144" s="170" t="s">
        <v>612</v>
      </c>
      <c r="M144" s="170" t="s">
        <v>207</v>
      </c>
      <c r="N144" s="170">
        <v>26</v>
      </c>
      <c r="O144" s="170"/>
      <c r="P144" s="170" t="s">
        <v>207</v>
      </c>
      <c r="Q144" s="170" t="s">
        <v>207</v>
      </c>
      <c r="R144" s="167" t="s">
        <v>207</v>
      </c>
      <c r="S144" s="167" t="s">
        <v>207</v>
      </c>
      <c r="T144" s="169" t="s">
        <v>613</v>
      </c>
      <c r="U144" s="172" t="s">
        <v>614</v>
      </c>
      <c r="W144" s="174"/>
      <c r="AA144" s="175"/>
    </row>
    <row r="145" spans="1:27" s="173" customFormat="1" ht="24.95" customHeight="1" x14ac:dyDescent="0.2">
      <c r="A145" s="169" t="s">
        <v>844</v>
      </c>
      <c r="B145" s="169" t="s">
        <v>606</v>
      </c>
      <c r="C145" s="169" t="s">
        <v>607</v>
      </c>
      <c r="D145" s="170" t="e">
        <v>#N/A</v>
      </c>
      <c r="E145" s="170" t="s">
        <v>346</v>
      </c>
      <c r="F145" s="167" t="s">
        <v>615</v>
      </c>
      <c r="G145" s="171">
        <v>1</v>
      </c>
      <c r="H145" s="167" t="s">
        <v>75</v>
      </c>
      <c r="I145" s="167">
        <v>0</v>
      </c>
      <c r="J145" s="167">
        <v>2018</v>
      </c>
      <c r="K145" s="170" t="s">
        <v>611</v>
      </c>
      <c r="L145" s="170" t="s">
        <v>616</v>
      </c>
      <c r="M145" s="170" t="s">
        <v>207</v>
      </c>
      <c r="N145" s="170">
        <v>25</v>
      </c>
      <c r="O145" s="170"/>
      <c r="P145" s="170" t="s">
        <v>207</v>
      </c>
      <c r="Q145" s="170" t="s">
        <v>207</v>
      </c>
      <c r="R145" s="167" t="s">
        <v>207</v>
      </c>
      <c r="S145" s="167" t="s">
        <v>207</v>
      </c>
      <c r="T145" s="169" t="s">
        <v>208</v>
      </c>
      <c r="U145" s="172" t="s">
        <v>617</v>
      </c>
      <c r="W145" s="174"/>
      <c r="AA145" s="175"/>
    </row>
    <row r="146" spans="1:27" s="173" customFormat="1" ht="24.95" customHeight="1" x14ac:dyDescent="0.2">
      <c r="A146" s="169" t="s">
        <v>844</v>
      </c>
      <c r="B146" s="169" t="s">
        <v>606</v>
      </c>
      <c r="C146" s="169" t="s">
        <v>607</v>
      </c>
      <c r="D146" s="170" t="s">
        <v>845</v>
      </c>
      <c r="E146" s="170" t="s">
        <v>341</v>
      </c>
      <c r="F146" s="167" t="s">
        <v>284</v>
      </c>
      <c r="G146" s="171">
        <v>8</v>
      </c>
      <c r="H146" s="167" t="s">
        <v>81</v>
      </c>
      <c r="I146" s="167">
        <v>0</v>
      </c>
      <c r="J146" s="167"/>
      <c r="K146" s="170"/>
      <c r="L146" s="170"/>
      <c r="M146" s="170" t="s">
        <v>207</v>
      </c>
      <c r="N146" s="170" t="s">
        <v>207</v>
      </c>
      <c r="O146" s="170"/>
      <c r="P146" s="170" t="s">
        <v>207</v>
      </c>
      <c r="Q146" s="170" t="s">
        <v>207</v>
      </c>
      <c r="R146" s="167" t="s">
        <v>207</v>
      </c>
      <c r="S146" s="167" t="s">
        <v>207</v>
      </c>
      <c r="T146" s="169"/>
      <c r="U146" s="172"/>
      <c r="W146" s="174"/>
      <c r="AA146" s="175"/>
    </row>
    <row r="147" spans="1:27" s="173" customFormat="1" ht="24.95" customHeight="1" x14ac:dyDescent="0.2">
      <c r="A147" s="169" t="s">
        <v>844</v>
      </c>
      <c r="B147" s="169" t="s">
        <v>606</v>
      </c>
      <c r="C147" s="169" t="s">
        <v>607</v>
      </c>
      <c r="D147" s="170" t="s">
        <v>845</v>
      </c>
      <c r="E147" s="170" t="s">
        <v>162</v>
      </c>
      <c r="F147" s="167" t="s">
        <v>618</v>
      </c>
      <c r="G147" s="171">
        <v>1</v>
      </c>
      <c r="H147" s="167" t="s">
        <v>105</v>
      </c>
      <c r="I147" s="167" t="s">
        <v>275</v>
      </c>
      <c r="J147" s="167">
        <v>2009</v>
      </c>
      <c r="K147" s="170"/>
      <c r="L147" s="170"/>
      <c r="M147" s="170" t="s">
        <v>207</v>
      </c>
      <c r="N147" s="170" t="s">
        <v>207</v>
      </c>
      <c r="O147" s="170"/>
      <c r="P147" s="170" t="s">
        <v>207</v>
      </c>
      <c r="Q147" s="170" t="s">
        <v>207</v>
      </c>
      <c r="R147" s="167" t="s">
        <v>207</v>
      </c>
      <c r="S147" s="167" t="s">
        <v>207</v>
      </c>
      <c r="T147" s="169" t="s">
        <v>208</v>
      </c>
      <c r="U147" s="172" t="s">
        <v>255</v>
      </c>
      <c r="W147" s="174"/>
      <c r="AA147" s="175"/>
    </row>
    <row r="148" spans="1:27" s="173" customFormat="1" ht="24.95" customHeight="1" x14ac:dyDescent="0.2">
      <c r="A148" s="169" t="s">
        <v>844</v>
      </c>
      <c r="B148" s="169" t="s">
        <v>606</v>
      </c>
      <c r="C148" s="169" t="s">
        <v>607</v>
      </c>
      <c r="D148" s="170" t="s">
        <v>845</v>
      </c>
      <c r="E148" s="170" t="s">
        <v>162</v>
      </c>
      <c r="F148" s="167" t="s">
        <v>619</v>
      </c>
      <c r="G148" s="171">
        <v>3</v>
      </c>
      <c r="H148" s="167" t="s">
        <v>105</v>
      </c>
      <c r="I148" s="167" t="s">
        <v>275</v>
      </c>
      <c r="J148" s="167">
        <v>1992</v>
      </c>
      <c r="K148" s="170" t="s">
        <v>620</v>
      </c>
      <c r="L148" s="170" t="s">
        <v>621</v>
      </c>
      <c r="M148" s="170" t="s">
        <v>207</v>
      </c>
      <c r="N148" s="170" t="s">
        <v>207</v>
      </c>
      <c r="O148" s="170"/>
      <c r="P148" s="170" t="s">
        <v>207</v>
      </c>
      <c r="Q148" s="170" t="s">
        <v>207</v>
      </c>
      <c r="R148" s="167" t="s">
        <v>207</v>
      </c>
      <c r="S148" s="167" t="s">
        <v>207</v>
      </c>
      <c r="T148" s="169" t="s">
        <v>208</v>
      </c>
      <c r="U148" s="172" t="s">
        <v>238</v>
      </c>
      <c r="W148" s="174"/>
      <c r="AA148" s="175"/>
    </row>
    <row r="149" spans="1:27" s="173" customFormat="1" ht="24.95" customHeight="1" x14ac:dyDescent="0.2">
      <c r="A149" s="169" t="s">
        <v>844</v>
      </c>
      <c r="B149" s="169" t="s">
        <v>606</v>
      </c>
      <c r="C149" s="169" t="s">
        <v>607</v>
      </c>
      <c r="D149" s="170" t="s">
        <v>845</v>
      </c>
      <c r="E149" s="170" t="s">
        <v>162</v>
      </c>
      <c r="F149" s="167" t="s">
        <v>220</v>
      </c>
      <c r="G149" s="171">
        <v>1</v>
      </c>
      <c r="H149" s="167" t="s">
        <v>105</v>
      </c>
      <c r="I149" s="167" t="s">
        <v>275</v>
      </c>
      <c r="J149" s="167">
        <v>2021</v>
      </c>
      <c r="K149" s="170" t="s">
        <v>622</v>
      </c>
      <c r="L149" s="170" t="s">
        <v>623</v>
      </c>
      <c r="M149" s="170" t="s">
        <v>207</v>
      </c>
      <c r="N149" s="170" t="s">
        <v>207</v>
      </c>
      <c r="O149" s="170"/>
      <c r="P149" s="170" t="s">
        <v>207</v>
      </c>
      <c r="Q149" s="170" t="s">
        <v>207</v>
      </c>
      <c r="R149" s="167" t="s">
        <v>207</v>
      </c>
      <c r="S149" s="167" t="s">
        <v>207</v>
      </c>
      <c r="T149" s="169" t="s">
        <v>208</v>
      </c>
      <c r="U149" s="172" t="s">
        <v>238</v>
      </c>
      <c r="W149" s="174"/>
      <c r="AA149" s="175"/>
    </row>
    <row r="150" spans="1:27" s="173" customFormat="1" ht="24.95" customHeight="1" x14ac:dyDescent="0.2">
      <c r="A150" s="169" t="s">
        <v>844</v>
      </c>
      <c r="B150" s="169" t="s">
        <v>606</v>
      </c>
      <c r="C150" s="169" t="s">
        <v>607</v>
      </c>
      <c r="D150" s="170" t="s">
        <v>845</v>
      </c>
      <c r="E150" s="170" t="s">
        <v>161</v>
      </c>
      <c r="F150" s="167" t="s">
        <v>624</v>
      </c>
      <c r="G150" s="171">
        <v>1</v>
      </c>
      <c r="H150" s="167" t="s">
        <v>105</v>
      </c>
      <c r="I150" s="167" t="s">
        <v>275</v>
      </c>
      <c r="J150" s="167">
        <v>1992</v>
      </c>
      <c r="K150" s="170" t="s">
        <v>240</v>
      </c>
      <c r="L150" s="170" t="s">
        <v>625</v>
      </c>
      <c r="M150" s="170" t="s">
        <v>207</v>
      </c>
      <c r="N150" s="170" t="s">
        <v>207</v>
      </c>
      <c r="O150" s="170"/>
      <c r="P150" s="170" t="s">
        <v>207</v>
      </c>
      <c r="Q150" s="170" t="s">
        <v>207</v>
      </c>
      <c r="R150" s="167" t="s">
        <v>207</v>
      </c>
      <c r="S150" s="167" t="s">
        <v>207</v>
      </c>
      <c r="T150" s="169" t="s">
        <v>208</v>
      </c>
      <c r="U150" s="172" t="s">
        <v>238</v>
      </c>
      <c r="W150" s="174"/>
      <c r="AA150" s="175"/>
    </row>
    <row r="151" spans="1:27" s="173" customFormat="1" ht="24.95" customHeight="1" x14ac:dyDescent="0.2">
      <c r="A151" s="169" t="s">
        <v>844</v>
      </c>
      <c r="B151" s="169" t="s">
        <v>606</v>
      </c>
      <c r="C151" s="169" t="s">
        <v>607</v>
      </c>
      <c r="D151" s="170" t="s">
        <v>845</v>
      </c>
      <c r="E151" s="170" t="s">
        <v>161</v>
      </c>
      <c r="F151" s="167" t="s">
        <v>626</v>
      </c>
      <c r="G151" s="171">
        <v>1</v>
      </c>
      <c r="H151" s="167" t="s">
        <v>105</v>
      </c>
      <c r="I151" s="167" t="s">
        <v>275</v>
      </c>
      <c r="J151" s="167">
        <v>1992</v>
      </c>
      <c r="K151" s="170" t="s">
        <v>240</v>
      </c>
      <c r="L151" s="170" t="s">
        <v>627</v>
      </c>
      <c r="M151" s="170" t="s">
        <v>207</v>
      </c>
      <c r="N151" s="170" t="s">
        <v>207</v>
      </c>
      <c r="O151" s="170"/>
      <c r="P151" s="170" t="s">
        <v>207</v>
      </c>
      <c r="Q151" s="170" t="s">
        <v>207</v>
      </c>
      <c r="R151" s="167" t="s">
        <v>207</v>
      </c>
      <c r="S151" s="167" t="s">
        <v>207</v>
      </c>
      <c r="T151" s="169" t="s">
        <v>208</v>
      </c>
      <c r="U151" s="172" t="s">
        <v>238</v>
      </c>
      <c r="W151" s="174"/>
      <c r="AA151" s="175"/>
    </row>
    <row r="152" spans="1:27" s="173" customFormat="1" ht="24.95" customHeight="1" x14ac:dyDescent="0.2">
      <c r="A152" s="169" t="s">
        <v>844</v>
      </c>
      <c r="B152" s="169" t="s">
        <v>606</v>
      </c>
      <c r="C152" s="169" t="s">
        <v>607</v>
      </c>
      <c r="D152" s="170" t="s">
        <v>845</v>
      </c>
      <c r="E152" s="170" t="s">
        <v>161</v>
      </c>
      <c r="F152" s="167" t="s">
        <v>628</v>
      </c>
      <c r="G152" s="171">
        <v>1</v>
      </c>
      <c r="H152" s="167" t="s">
        <v>105</v>
      </c>
      <c r="I152" s="167" t="s">
        <v>275</v>
      </c>
      <c r="J152" s="167">
        <v>2018</v>
      </c>
      <c r="K152" s="170" t="s">
        <v>301</v>
      </c>
      <c r="L152" s="170" t="s">
        <v>629</v>
      </c>
      <c r="M152" s="170" t="s">
        <v>207</v>
      </c>
      <c r="N152" s="170" t="s">
        <v>207</v>
      </c>
      <c r="O152" s="170"/>
      <c r="P152" s="170" t="s">
        <v>207</v>
      </c>
      <c r="Q152" s="170" t="s">
        <v>207</v>
      </c>
      <c r="R152" s="167" t="s">
        <v>207</v>
      </c>
      <c r="S152" s="167" t="s">
        <v>207</v>
      </c>
      <c r="T152" s="169" t="s">
        <v>208</v>
      </c>
      <c r="U152" s="172" t="s">
        <v>238</v>
      </c>
      <c r="W152" s="174"/>
      <c r="AA152" s="175"/>
    </row>
    <row r="153" spans="1:27" s="173" customFormat="1" ht="24.95" customHeight="1" x14ac:dyDescent="0.2">
      <c r="A153" s="169" t="s">
        <v>844</v>
      </c>
      <c r="B153" s="169" t="s">
        <v>606</v>
      </c>
      <c r="C153" s="169" t="s">
        <v>607</v>
      </c>
      <c r="D153" s="170" t="s">
        <v>845</v>
      </c>
      <c r="E153" s="170" t="s">
        <v>161</v>
      </c>
      <c r="F153" s="167" t="s">
        <v>630</v>
      </c>
      <c r="G153" s="171">
        <v>1</v>
      </c>
      <c r="H153" s="167" t="s">
        <v>105</v>
      </c>
      <c r="I153" s="167" t="s">
        <v>275</v>
      </c>
      <c r="J153" s="167">
        <v>1992</v>
      </c>
      <c r="K153" s="170" t="s">
        <v>240</v>
      </c>
      <c r="L153" s="170" t="s">
        <v>631</v>
      </c>
      <c r="M153" s="170" t="s">
        <v>207</v>
      </c>
      <c r="N153" s="170" t="s">
        <v>207</v>
      </c>
      <c r="O153" s="170"/>
      <c r="P153" s="170" t="s">
        <v>207</v>
      </c>
      <c r="Q153" s="170" t="s">
        <v>207</v>
      </c>
      <c r="R153" s="167" t="s">
        <v>207</v>
      </c>
      <c r="S153" s="167" t="s">
        <v>207</v>
      </c>
      <c r="T153" s="169" t="s">
        <v>208</v>
      </c>
      <c r="U153" s="172" t="s">
        <v>238</v>
      </c>
      <c r="W153" s="174"/>
      <c r="AA153" s="175"/>
    </row>
    <row r="154" spans="1:27" s="173" customFormat="1" ht="24.95" customHeight="1" x14ac:dyDescent="0.2">
      <c r="A154" s="169" t="s">
        <v>844</v>
      </c>
      <c r="B154" s="169" t="s">
        <v>606</v>
      </c>
      <c r="C154" s="169" t="s">
        <v>607</v>
      </c>
      <c r="D154" s="170" t="s">
        <v>845</v>
      </c>
      <c r="E154" s="170" t="s">
        <v>161</v>
      </c>
      <c r="F154" s="167" t="s">
        <v>632</v>
      </c>
      <c r="G154" s="171">
        <v>1</v>
      </c>
      <c r="H154" s="167" t="s">
        <v>105</v>
      </c>
      <c r="I154" s="167" t="s">
        <v>275</v>
      </c>
      <c r="J154" s="167">
        <v>1992</v>
      </c>
      <c r="K154" s="170" t="s">
        <v>240</v>
      </c>
      <c r="L154" s="170" t="s">
        <v>633</v>
      </c>
      <c r="M154" s="170" t="s">
        <v>207</v>
      </c>
      <c r="N154" s="170" t="s">
        <v>207</v>
      </c>
      <c r="O154" s="170"/>
      <c r="P154" s="170" t="s">
        <v>207</v>
      </c>
      <c r="Q154" s="170" t="s">
        <v>207</v>
      </c>
      <c r="R154" s="167" t="s">
        <v>207</v>
      </c>
      <c r="S154" s="167" t="s">
        <v>207</v>
      </c>
      <c r="T154" s="169" t="s">
        <v>208</v>
      </c>
      <c r="U154" s="172" t="s">
        <v>238</v>
      </c>
      <c r="W154" s="174"/>
      <c r="AA154" s="175"/>
    </row>
    <row r="155" spans="1:27" s="173" customFormat="1" ht="24.95" customHeight="1" x14ac:dyDescent="0.2">
      <c r="A155" s="169" t="s">
        <v>844</v>
      </c>
      <c r="B155" s="169" t="s">
        <v>606</v>
      </c>
      <c r="C155" s="169" t="s">
        <v>607</v>
      </c>
      <c r="D155" s="170" t="s">
        <v>845</v>
      </c>
      <c r="E155" s="170" t="s">
        <v>161</v>
      </c>
      <c r="F155" s="167" t="s">
        <v>634</v>
      </c>
      <c r="G155" s="171">
        <v>1</v>
      </c>
      <c r="H155" s="167" t="s">
        <v>105</v>
      </c>
      <c r="I155" s="167" t="s">
        <v>275</v>
      </c>
      <c r="J155" s="167">
        <v>1992</v>
      </c>
      <c r="K155" s="170" t="s">
        <v>240</v>
      </c>
      <c r="L155" s="170" t="s">
        <v>635</v>
      </c>
      <c r="M155" s="170" t="s">
        <v>207</v>
      </c>
      <c r="N155" s="170" t="s">
        <v>207</v>
      </c>
      <c r="O155" s="170"/>
      <c r="P155" s="170" t="s">
        <v>207</v>
      </c>
      <c r="Q155" s="170" t="s">
        <v>207</v>
      </c>
      <c r="R155" s="167" t="s">
        <v>207</v>
      </c>
      <c r="S155" s="167" t="s">
        <v>207</v>
      </c>
      <c r="T155" s="169" t="s">
        <v>208</v>
      </c>
      <c r="U155" s="172" t="s">
        <v>238</v>
      </c>
      <c r="W155" s="174"/>
      <c r="AA155" s="175"/>
    </row>
    <row r="156" spans="1:27" s="173" customFormat="1" ht="24.95" customHeight="1" x14ac:dyDescent="0.2">
      <c r="A156" s="169" t="s">
        <v>844</v>
      </c>
      <c r="B156" s="169" t="s">
        <v>606</v>
      </c>
      <c r="C156" s="169" t="s">
        <v>607</v>
      </c>
      <c r="D156" s="170" t="s">
        <v>845</v>
      </c>
      <c r="E156" s="170" t="s">
        <v>161</v>
      </c>
      <c r="F156" s="167" t="s">
        <v>636</v>
      </c>
      <c r="G156" s="171">
        <v>1</v>
      </c>
      <c r="H156" s="167" t="s">
        <v>105</v>
      </c>
      <c r="I156" s="167" t="s">
        <v>275</v>
      </c>
      <c r="J156" s="167">
        <v>1992</v>
      </c>
      <c r="K156" s="170" t="s">
        <v>240</v>
      </c>
      <c r="L156" s="170" t="s">
        <v>637</v>
      </c>
      <c r="M156" s="170" t="s">
        <v>207</v>
      </c>
      <c r="N156" s="170" t="s">
        <v>207</v>
      </c>
      <c r="O156" s="170"/>
      <c r="P156" s="170" t="s">
        <v>207</v>
      </c>
      <c r="Q156" s="170" t="s">
        <v>207</v>
      </c>
      <c r="R156" s="167" t="s">
        <v>207</v>
      </c>
      <c r="S156" s="167" t="s">
        <v>207</v>
      </c>
      <c r="T156" s="169" t="s">
        <v>208</v>
      </c>
      <c r="U156" s="172" t="s">
        <v>238</v>
      </c>
      <c r="W156" s="174"/>
      <c r="AA156" s="175"/>
    </row>
    <row r="157" spans="1:27" s="173" customFormat="1" ht="24.95" customHeight="1" x14ac:dyDescent="0.2">
      <c r="A157" s="169" t="s">
        <v>844</v>
      </c>
      <c r="B157" s="169" t="s">
        <v>606</v>
      </c>
      <c r="C157" s="169" t="s">
        <v>607</v>
      </c>
      <c r="D157" s="170" t="s">
        <v>845</v>
      </c>
      <c r="E157" s="170" t="s">
        <v>161</v>
      </c>
      <c r="F157" s="167" t="s">
        <v>638</v>
      </c>
      <c r="G157" s="171">
        <v>1</v>
      </c>
      <c r="H157" s="167" t="s">
        <v>105</v>
      </c>
      <c r="I157" s="167" t="s">
        <v>275</v>
      </c>
      <c r="J157" s="167">
        <v>2022</v>
      </c>
      <c r="K157" s="170" t="s">
        <v>251</v>
      </c>
      <c r="L157" s="170"/>
      <c r="M157" s="170" t="s">
        <v>207</v>
      </c>
      <c r="N157" s="170" t="s">
        <v>207</v>
      </c>
      <c r="O157" s="170"/>
      <c r="P157" s="170" t="s">
        <v>639</v>
      </c>
      <c r="Q157" s="170" t="s">
        <v>207</v>
      </c>
      <c r="R157" s="167" t="s">
        <v>207</v>
      </c>
      <c r="S157" s="167" t="s">
        <v>207</v>
      </c>
      <c r="T157" s="169">
        <v>3</v>
      </c>
      <c r="U157" s="172" t="s">
        <v>224</v>
      </c>
      <c r="W157" s="174"/>
      <c r="AA157" s="175"/>
    </row>
    <row r="158" spans="1:27" s="173" customFormat="1" ht="24.95" customHeight="1" x14ac:dyDescent="0.2">
      <c r="A158" s="169" t="s">
        <v>844</v>
      </c>
      <c r="B158" s="169" t="s">
        <v>606</v>
      </c>
      <c r="C158" s="169" t="s">
        <v>607</v>
      </c>
      <c r="D158" s="170" t="s">
        <v>848</v>
      </c>
      <c r="E158" s="170" t="s">
        <v>89</v>
      </c>
      <c r="F158" s="170" t="s">
        <v>640</v>
      </c>
      <c r="G158" s="171">
        <v>4</v>
      </c>
      <c r="H158" s="167" t="s">
        <v>96</v>
      </c>
      <c r="I158" s="167">
        <v>0</v>
      </c>
      <c r="J158" s="167">
        <v>2021</v>
      </c>
      <c r="K158" s="170" t="s">
        <v>641</v>
      </c>
      <c r="L158" s="170" t="s">
        <v>642</v>
      </c>
      <c r="M158" s="170" t="s">
        <v>207</v>
      </c>
      <c r="N158" s="170"/>
      <c r="O158" s="170"/>
      <c r="P158" s="170" t="s">
        <v>212</v>
      </c>
      <c r="Q158" s="170" t="s">
        <v>213</v>
      </c>
      <c r="R158" s="167" t="s">
        <v>213</v>
      </c>
      <c r="S158" s="167" t="s">
        <v>213</v>
      </c>
      <c r="T158" s="169">
        <v>1</v>
      </c>
      <c r="U158" s="172" t="s">
        <v>643</v>
      </c>
      <c r="W158" s="174"/>
      <c r="AA158" s="175"/>
    </row>
    <row r="159" spans="1:27" s="173" customFormat="1" ht="24.95" customHeight="1" x14ac:dyDescent="0.2">
      <c r="A159" s="169" t="s">
        <v>844</v>
      </c>
      <c r="B159" s="169" t="s">
        <v>606</v>
      </c>
      <c r="C159" s="169" t="s">
        <v>607</v>
      </c>
      <c r="D159" s="170" t="s">
        <v>848</v>
      </c>
      <c r="E159" s="170" t="s">
        <v>89</v>
      </c>
      <c r="F159" s="170" t="s">
        <v>644</v>
      </c>
      <c r="G159" s="171">
        <v>1</v>
      </c>
      <c r="H159" s="167" t="s">
        <v>96</v>
      </c>
      <c r="I159" s="167">
        <v>0</v>
      </c>
      <c r="J159" s="167">
        <v>2020</v>
      </c>
      <c r="K159" s="170" t="s">
        <v>211</v>
      </c>
      <c r="L159" s="170" t="s">
        <v>645</v>
      </c>
      <c r="M159" s="170" t="s">
        <v>646</v>
      </c>
      <c r="N159" s="170"/>
      <c r="O159" s="170"/>
      <c r="P159" s="170" t="s">
        <v>286</v>
      </c>
      <c r="Q159" s="170" t="s">
        <v>227</v>
      </c>
      <c r="R159" s="167">
        <v>1</v>
      </c>
      <c r="S159" s="167">
        <v>0.67500000000000004</v>
      </c>
      <c r="T159" s="169">
        <v>1</v>
      </c>
      <c r="U159" s="172" t="s">
        <v>647</v>
      </c>
      <c r="W159" s="174"/>
      <c r="AA159" s="175"/>
    </row>
    <row r="160" spans="1:27" s="173" customFormat="1" ht="24.95" customHeight="1" x14ac:dyDescent="0.2">
      <c r="A160" s="169" t="s">
        <v>844</v>
      </c>
      <c r="B160" s="169" t="s">
        <v>606</v>
      </c>
      <c r="C160" s="169" t="s">
        <v>607</v>
      </c>
      <c r="D160" s="170" t="s">
        <v>847</v>
      </c>
      <c r="E160" s="170" t="s">
        <v>115</v>
      </c>
      <c r="F160" s="167" t="s">
        <v>221</v>
      </c>
      <c r="G160" s="171">
        <v>1</v>
      </c>
      <c r="H160" s="167" t="s">
        <v>123</v>
      </c>
      <c r="I160" s="167">
        <v>0</v>
      </c>
      <c r="J160" s="167">
        <v>2020</v>
      </c>
      <c r="K160" s="170" t="s">
        <v>293</v>
      </c>
      <c r="L160" s="170" t="s">
        <v>648</v>
      </c>
      <c r="M160" s="170" t="s">
        <v>207</v>
      </c>
      <c r="N160" s="170" t="s">
        <v>207</v>
      </c>
      <c r="O160" s="170"/>
      <c r="P160" s="170" t="s">
        <v>649</v>
      </c>
      <c r="Q160" s="170" t="s">
        <v>207</v>
      </c>
      <c r="R160" s="167" t="s">
        <v>207</v>
      </c>
      <c r="S160" s="167" t="s">
        <v>207</v>
      </c>
      <c r="T160" s="169" t="s">
        <v>208</v>
      </c>
      <c r="U160" s="172" t="s">
        <v>238</v>
      </c>
      <c r="W160" s="174"/>
      <c r="AA160" s="175"/>
    </row>
    <row r="161" spans="1:30" s="173" customFormat="1" ht="24.95" customHeight="1" x14ac:dyDescent="0.2">
      <c r="A161" s="169" t="s">
        <v>844</v>
      </c>
      <c r="B161" s="169" t="s">
        <v>606</v>
      </c>
      <c r="C161" s="169" t="s">
        <v>607</v>
      </c>
      <c r="D161" s="170" t="s">
        <v>849</v>
      </c>
      <c r="E161" s="170" t="s">
        <v>135</v>
      </c>
      <c r="F161" s="167" t="s">
        <v>650</v>
      </c>
      <c r="G161" s="171">
        <v>1</v>
      </c>
      <c r="H161" s="167" t="s">
        <v>143</v>
      </c>
      <c r="I161" s="167">
        <v>0</v>
      </c>
      <c r="J161" s="167">
        <v>2022</v>
      </c>
      <c r="K161" s="170" t="s">
        <v>257</v>
      </c>
      <c r="L161" s="170" t="s">
        <v>651</v>
      </c>
      <c r="M161" s="170" t="s">
        <v>207</v>
      </c>
      <c r="N161" s="170" t="s">
        <v>207</v>
      </c>
      <c r="O161" s="170">
        <v>13500</v>
      </c>
      <c r="P161" s="170" t="s">
        <v>207</v>
      </c>
      <c r="Q161" s="170" t="s">
        <v>207</v>
      </c>
      <c r="R161" s="167" t="s">
        <v>207</v>
      </c>
      <c r="S161" s="167" t="s">
        <v>207</v>
      </c>
      <c r="T161" s="169">
        <v>3</v>
      </c>
      <c r="U161" s="172" t="s">
        <v>224</v>
      </c>
      <c r="W161" s="174"/>
      <c r="AA161" s="175"/>
    </row>
    <row r="162" spans="1:30" s="173" customFormat="1" ht="24.95" customHeight="1" x14ac:dyDescent="0.2">
      <c r="A162" s="169" t="s">
        <v>844</v>
      </c>
      <c r="B162" s="169" t="s">
        <v>606</v>
      </c>
      <c r="C162" s="169" t="s">
        <v>607</v>
      </c>
      <c r="D162" s="170" t="s">
        <v>849</v>
      </c>
      <c r="E162" s="170" t="s">
        <v>134</v>
      </c>
      <c r="F162" s="167" t="s">
        <v>652</v>
      </c>
      <c r="G162" s="171">
        <v>1</v>
      </c>
      <c r="H162" s="167" t="s">
        <v>142</v>
      </c>
      <c r="I162" s="167">
        <v>0</v>
      </c>
      <c r="J162" s="167">
        <v>1992</v>
      </c>
      <c r="K162" s="170" t="s">
        <v>246</v>
      </c>
      <c r="L162" s="170"/>
      <c r="M162" s="170" t="s">
        <v>207</v>
      </c>
      <c r="N162" s="170" t="s">
        <v>207</v>
      </c>
      <c r="O162" s="170" t="s">
        <v>237</v>
      </c>
      <c r="P162" s="170" t="s">
        <v>207</v>
      </c>
      <c r="Q162" s="170" t="s">
        <v>207</v>
      </c>
      <c r="R162" s="167" t="s">
        <v>207</v>
      </c>
      <c r="S162" s="167" t="s">
        <v>207</v>
      </c>
      <c r="T162" s="169" t="s">
        <v>208</v>
      </c>
      <c r="U162" s="172" t="s">
        <v>238</v>
      </c>
      <c r="W162" s="174"/>
      <c r="AA162" s="175"/>
    </row>
    <row r="163" spans="1:30" s="173" customFormat="1" ht="24.95" customHeight="1" x14ac:dyDescent="0.2">
      <c r="A163" s="169" t="s">
        <v>844</v>
      </c>
      <c r="B163" s="169" t="s">
        <v>606</v>
      </c>
      <c r="C163" s="169" t="s">
        <v>607</v>
      </c>
      <c r="D163" s="170" t="s">
        <v>536</v>
      </c>
      <c r="E163" s="170" t="s">
        <v>48</v>
      </c>
      <c r="F163" s="167" t="s">
        <v>653</v>
      </c>
      <c r="G163" s="171">
        <v>1</v>
      </c>
      <c r="H163" s="167" t="s">
        <v>147</v>
      </c>
      <c r="I163" s="167">
        <v>0</v>
      </c>
      <c r="J163" s="167">
        <v>2022</v>
      </c>
      <c r="K163" s="170" t="s">
        <v>654</v>
      </c>
      <c r="L163" s="170" t="s">
        <v>655</v>
      </c>
      <c r="M163" s="170" t="s">
        <v>207</v>
      </c>
      <c r="N163" s="170" t="s">
        <v>207</v>
      </c>
      <c r="O163" s="170"/>
      <c r="P163" s="170" t="s">
        <v>207</v>
      </c>
      <c r="Q163" s="170" t="s">
        <v>207</v>
      </c>
      <c r="R163" s="167" t="s">
        <v>207</v>
      </c>
      <c r="S163" s="167" t="s">
        <v>207</v>
      </c>
      <c r="T163" s="169">
        <v>3</v>
      </c>
      <c r="U163" s="172" t="s">
        <v>224</v>
      </c>
      <c r="W163" s="174"/>
      <c r="AA163" s="175"/>
    </row>
    <row r="164" spans="1:30" s="173" customFormat="1" ht="24.95" customHeight="1" x14ac:dyDescent="0.2">
      <c r="A164" s="169" t="s">
        <v>844</v>
      </c>
      <c r="B164" s="169" t="s">
        <v>606</v>
      </c>
      <c r="C164" s="169" t="s">
        <v>607</v>
      </c>
      <c r="D164" s="170" t="s">
        <v>536</v>
      </c>
      <c r="E164" s="170" t="s">
        <v>48</v>
      </c>
      <c r="F164" s="167" t="s">
        <v>656</v>
      </c>
      <c r="G164" s="171">
        <v>1</v>
      </c>
      <c r="H164" s="167" t="s">
        <v>147</v>
      </c>
      <c r="I164" s="167">
        <v>0</v>
      </c>
      <c r="J164" s="167">
        <v>2022</v>
      </c>
      <c r="K164" s="170" t="s">
        <v>654</v>
      </c>
      <c r="L164" s="170" t="s">
        <v>655</v>
      </c>
      <c r="M164" s="170" t="s">
        <v>207</v>
      </c>
      <c r="N164" s="170" t="s">
        <v>207</v>
      </c>
      <c r="O164" s="170"/>
      <c r="P164" s="170" t="s">
        <v>207</v>
      </c>
      <c r="Q164" s="170" t="s">
        <v>207</v>
      </c>
      <c r="R164" s="167" t="s">
        <v>207</v>
      </c>
      <c r="S164" s="167" t="s">
        <v>207</v>
      </c>
      <c r="T164" s="169">
        <v>3</v>
      </c>
      <c r="U164" s="172" t="s">
        <v>224</v>
      </c>
      <c r="W164" s="174"/>
      <c r="AA164" s="175"/>
    </row>
    <row r="165" spans="1:30" s="173" customFormat="1" ht="24.95" customHeight="1" x14ac:dyDescent="0.2">
      <c r="A165" s="169" t="s">
        <v>844</v>
      </c>
      <c r="B165" s="169" t="s">
        <v>606</v>
      </c>
      <c r="C165" s="169" t="s">
        <v>607</v>
      </c>
      <c r="D165" s="170" t="s">
        <v>536</v>
      </c>
      <c r="E165" s="170" t="s">
        <v>48</v>
      </c>
      <c r="F165" s="167" t="s">
        <v>657</v>
      </c>
      <c r="G165" s="171">
        <v>1</v>
      </c>
      <c r="H165" s="167" t="s">
        <v>147</v>
      </c>
      <c r="I165" s="167">
        <v>0</v>
      </c>
      <c r="J165" s="167">
        <v>2022</v>
      </c>
      <c r="K165" s="170" t="s">
        <v>654</v>
      </c>
      <c r="L165" s="170" t="s">
        <v>658</v>
      </c>
      <c r="M165" s="170" t="s">
        <v>207</v>
      </c>
      <c r="N165" s="170" t="s">
        <v>207</v>
      </c>
      <c r="O165" s="170"/>
      <c r="P165" s="170" t="s">
        <v>659</v>
      </c>
      <c r="Q165" s="170" t="s">
        <v>207</v>
      </c>
      <c r="R165" s="167" t="s">
        <v>207</v>
      </c>
      <c r="S165" s="167" t="s">
        <v>207</v>
      </c>
      <c r="T165" s="169">
        <v>3</v>
      </c>
      <c r="U165" s="172" t="s">
        <v>224</v>
      </c>
      <c r="W165" s="174"/>
      <c r="AA165" s="175"/>
    </row>
    <row r="166" spans="1:30" s="173" customFormat="1" ht="24.95" customHeight="1" x14ac:dyDescent="0.2">
      <c r="A166" s="169" t="s">
        <v>844</v>
      </c>
      <c r="B166" s="169" t="s">
        <v>606</v>
      </c>
      <c r="C166" s="169" t="s">
        <v>607</v>
      </c>
      <c r="D166" s="170" t="s">
        <v>536</v>
      </c>
      <c r="E166" s="170" t="s">
        <v>48</v>
      </c>
      <c r="F166" s="167" t="s">
        <v>660</v>
      </c>
      <c r="G166" s="171">
        <v>1</v>
      </c>
      <c r="H166" s="167" t="s">
        <v>147</v>
      </c>
      <c r="I166" s="167">
        <v>0</v>
      </c>
      <c r="J166" s="167">
        <v>2022</v>
      </c>
      <c r="K166" s="170" t="s">
        <v>654</v>
      </c>
      <c r="L166" s="170" t="s">
        <v>661</v>
      </c>
      <c r="M166" s="170" t="s">
        <v>207</v>
      </c>
      <c r="N166" s="170" t="s">
        <v>207</v>
      </c>
      <c r="O166" s="170"/>
      <c r="P166" s="170" t="s">
        <v>207</v>
      </c>
      <c r="Q166" s="170" t="s">
        <v>207</v>
      </c>
      <c r="R166" s="167" t="s">
        <v>207</v>
      </c>
      <c r="S166" s="167" t="s">
        <v>207</v>
      </c>
      <c r="T166" s="169">
        <v>3</v>
      </c>
      <c r="U166" s="172" t="s">
        <v>224</v>
      </c>
      <c r="W166" s="174"/>
      <c r="AA166" s="175"/>
    </row>
    <row r="167" spans="1:30" s="173" customFormat="1" ht="24.95" customHeight="1" x14ac:dyDescent="0.2">
      <c r="A167" s="169" t="s">
        <v>844</v>
      </c>
      <c r="B167" s="169" t="s">
        <v>606</v>
      </c>
      <c r="C167" s="169" t="s">
        <v>607</v>
      </c>
      <c r="D167" s="170" t="s">
        <v>536</v>
      </c>
      <c r="E167" s="170" t="s">
        <v>48</v>
      </c>
      <c r="F167" s="167" t="s">
        <v>662</v>
      </c>
      <c r="G167" s="171">
        <v>1</v>
      </c>
      <c r="H167" s="167" t="s">
        <v>147</v>
      </c>
      <c r="I167" s="167">
        <v>0</v>
      </c>
      <c r="J167" s="167">
        <v>2022</v>
      </c>
      <c r="K167" s="170" t="s">
        <v>654</v>
      </c>
      <c r="L167" s="170" t="s">
        <v>663</v>
      </c>
      <c r="M167" s="170" t="s">
        <v>207</v>
      </c>
      <c r="N167" s="170" t="s">
        <v>207</v>
      </c>
      <c r="O167" s="170"/>
      <c r="P167" s="170" t="s">
        <v>207</v>
      </c>
      <c r="Q167" s="170" t="s">
        <v>207</v>
      </c>
      <c r="R167" s="167" t="s">
        <v>207</v>
      </c>
      <c r="S167" s="167" t="s">
        <v>207</v>
      </c>
      <c r="T167" s="169">
        <v>3</v>
      </c>
      <c r="U167" s="172" t="s">
        <v>224</v>
      </c>
      <c r="W167" s="174"/>
      <c r="AA167" s="175"/>
    </row>
    <row r="168" spans="1:30" s="173" customFormat="1" ht="24.95" customHeight="1" x14ac:dyDescent="0.2">
      <c r="A168" s="169" t="s">
        <v>844</v>
      </c>
      <c r="B168" s="169" t="s">
        <v>606</v>
      </c>
      <c r="C168" s="169" t="s">
        <v>607</v>
      </c>
      <c r="D168" s="170" t="s">
        <v>536</v>
      </c>
      <c r="E168" s="170" t="s">
        <v>48</v>
      </c>
      <c r="F168" s="167" t="s">
        <v>664</v>
      </c>
      <c r="G168" s="171">
        <v>1</v>
      </c>
      <c r="H168" s="167" t="s">
        <v>147</v>
      </c>
      <c r="I168" s="167">
        <v>0</v>
      </c>
      <c r="J168" s="167">
        <v>2022</v>
      </c>
      <c r="K168" s="170" t="s">
        <v>654</v>
      </c>
      <c r="L168" s="170" t="s">
        <v>663</v>
      </c>
      <c r="M168" s="170" t="s">
        <v>207</v>
      </c>
      <c r="N168" s="170" t="s">
        <v>207</v>
      </c>
      <c r="O168" s="170"/>
      <c r="P168" s="170" t="s">
        <v>207</v>
      </c>
      <c r="Q168" s="170" t="s">
        <v>207</v>
      </c>
      <c r="R168" s="167" t="s">
        <v>207</v>
      </c>
      <c r="S168" s="167" t="s">
        <v>207</v>
      </c>
      <c r="T168" s="169">
        <v>3</v>
      </c>
      <c r="U168" s="172" t="s">
        <v>224</v>
      </c>
      <c r="W168" s="174"/>
      <c r="AA168" s="175"/>
    </row>
    <row r="169" spans="1:30" s="173" customFormat="1" ht="24.95" customHeight="1" x14ac:dyDescent="0.2">
      <c r="A169" s="169" t="s">
        <v>844</v>
      </c>
      <c r="B169" s="169" t="s">
        <v>606</v>
      </c>
      <c r="C169" s="169" t="s">
        <v>607</v>
      </c>
      <c r="D169" s="170" t="s">
        <v>536</v>
      </c>
      <c r="E169" s="170" t="s">
        <v>48</v>
      </c>
      <c r="F169" s="167" t="s">
        <v>665</v>
      </c>
      <c r="G169" s="171">
        <v>1</v>
      </c>
      <c r="H169" s="167" t="s">
        <v>147</v>
      </c>
      <c r="I169" s="167">
        <v>0</v>
      </c>
      <c r="J169" s="167">
        <v>2022</v>
      </c>
      <c r="K169" s="170" t="s">
        <v>654</v>
      </c>
      <c r="L169" s="170" t="s">
        <v>666</v>
      </c>
      <c r="M169" s="170" t="s">
        <v>207</v>
      </c>
      <c r="N169" s="170" t="s">
        <v>207</v>
      </c>
      <c r="O169" s="170"/>
      <c r="P169" s="170" t="s">
        <v>207</v>
      </c>
      <c r="Q169" s="170" t="s">
        <v>207</v>
      </c>
      <c r="R169" s="167" t="s">
        <v>207</v>
      </c>
      <c r="S169" s="167" t="s">
        <v>207</v>
      </c>
      <c r="T169" s="169">
        <v>3</v>
      </c>
      <c r="U169" s="172" t="s">
        <v>224</v>
      </c>
      <c r="W169" s="174"/>
      <c r="AA169" s="175"/>
    </row>
    <row r="170" spans="1:30" s="175" customFormat="1" ht="24.95" customHeight="1" x14ac:dyDescent="0.2">
      <c r="A170" s="169" t="s">
        <v>844</v>
      </c>
      <c r="B170" s="169" t="s">
        <v>606</v>
      </c>
      <c r="C170" s="169" t="s">
        <v>607</v>
      </c>
      <c r="D170" s="170" t="s">
        <v>536</v>
      </c>
      <c r="E170" s="170" t="s">
        <v>48</v>
      </c>
      <c r="F170" s="167" t="s">
        <v>667</v>
      </c>
      <c r="G170" s="171">
        <v>1</v>
      </c>
      <c r="H170" s="167" t="s">
        <v>147</v>
      </c>
      <c r="I170" s="167">
        <v>0</v>
      </c>
      <c r="J170" s="167">
        <v>2018</v>
      </c>
      <c r="K170" s="170" t="s">
        <v>668</v>
      </c>
      <c r="L170" s="170" t="s">
        <v>305</v>
      </c>
      <c r="M170" s="170" t="s">
        <v>207</v>
      </c>
      <c r="N170" s="170" t="s">
        <v>207</v>
      </c>
      <c r="O170" s="170"/>
      <c r="P170" s="170" t="s">
        <v>207</v>
      </c>
      <c r="Q170" s="170" t="s">
        <v>207</v>
      </c>
      <c r="R170" s="167" t="s">
        <v>207</v>
      </c>
      <c r="S170" s="167" t="s">
        <v>207</v>
      </c>
      <c r="T170" s="169">
        <v>3</v>
      </c>
      <c r="U170" s="172" t="s">
        <v>224</v>
      </c>
      <c r="V170" s="173"/>
      <c r="W170" s="174"/>
      <c r="X170" s="173"/>
      <c r="Y170" s="173"/>
      <c r="Z170" s="173"/>
      <c r="AB170" s="173"/>
      <c r="AC170" s="173"/>
      <c r="AD170" s="173"/>
    </row>
    <row r="171" spans="1:30" s="173" customFormat="1" ht="24.95" customHeight="1" x14ac:dyDescent="0.2">
      <c r="A171" s="169" t="s">
        <v>844</v>
      </c>
      <c r="B171" s="169" t="s">
        <v>606</v>
      </c>
      <c r="C171" s="169" t="s">
        <v>607</v>
      </c>
      <c r="D171" s="170" t="s">
        <v>536</v>
      </c>
      <c r="E171" s="170" t="s">
        <v>139</v>
      </c>
      <c r="F171" s="167" t="s">
        <v>669</v>
      </c>
      <c r="G171" s="171">
        <v>1</v>
      </c>
      <c r="H171" s="167" t="s">
        <v>148</v>
      </c>
      <c r="I171" s="167">
        <v>0</v>
      </c>
      <c r="J171" s="167">
        <v>2018</v>
      </c>
      <c r="K171" s="170"/>
      <c r="L171" s="170"/>
      <c r="M171" s="170" t="s">
        <v>207</v>
      </c>
      <c r="N171" s="170" t="s">
        <v>207</v>
      </c>
      <c r="O171" s="170"/>
      <c r="P171" s="170" t="s">
        <v>207</v>
      </c>
      <c r="Q171" s="170" t="s">
        <v>207</v>
      </c>
      <c r="R171" s="167" t="s">
        <v>207</v>
      </c>
      <c r="S171" s="167" t="s">
        <v>207</v>
      </c>
      <c r="T171" s="169">
        <v>3</v>
      </c>
      <c r="U171" s="172" t="s">
        <v>224</v>
      </c>
      <c r="W171" s="174"/>
      <c r="AA171" s="175"/>
    </row>
    <row r="172" spans="1:30" s="173" customFormat="1" ht="24.95" customHeight="1" x14ac:dyDescent="0.2">
      <c r="A172" s="169" t="s">
        <v>844</v>
      </c>
      <c r="B172" s="169" t="s">
        <v>606</v>
      </c>
      <c r="C172" s="169" t="s">
        <v>607</v>
      </c>
      <c r="D172" s="170" t="s">
        <v>536</v>
      </c>
      <c r="E172" s="170" t="s">
        <v>139</v>
      </c>
      <c r="F172" s="167" t="s">
        <v>670</v>
      </c>
      <c r="G172" s="171">
        <v>3</v>
      </c>
      <c r="H172" s="167" t="s">
        <v>148</v>
      </c>
      <c r="I172" s="167">
        <v>0</v>
      </c>
      <c r="J172" s="167">
        <v>1996</v>
      </c>
      <c r="K172" s="170" t="s">
        <v>215</v>
      </c>
      <c r="L172" s="170" t="s">
        <v>671</v>
      </c>
      <c r="M172" s="170" t="s">
        <v>207</v>
      </c>
      <c r="N172" s="170" t="s">
        <v>207</v>
      </c>
      <c r="O172" s="170"/>
      <c r="P172" s="170" t="s">
        <v>207</v>
      </c>
      <c r="Q172" s="170" t="s">
        <v>207</v>
      </c>
      <c r="R172" s="167" t="s">
        <v>207</v>
      </c>
      <c r="S172" s="167" t="s">
        <v>207</v>
      </c>
      <c r="T172" s="169" t="s">
        <v>208</v>
      </c>
      <c r="U172" s="172" t="s">
        <v>238</v>
      </c>
      <c r="W172" s="174"/>
      <c r="AA172" s="175"/>
    </row>
    <row r="173" spans="1:30" s="173" customFormat="1" ht="24.95" customHeight="1" x14ac:dyDescent="0.2">
      <c r="A173" s="169" t="s">
        <v>844</v>
      </c>
      <c r="B173" s="169" t="s">
        <v>606</v>
      </c>
      <c r="C173" s="169" t="s">
        <v>607</v>
      </c>
      <c r="D173" s="170" t="s">
        <v>850</v>
      </c>
      <c r="E173" s="170" t="s">
        <v>140</v>
      </c>
      <c r="F173" s="167" t="s">
        <v>258</v>
      </c>
      <c r="G173" s="171">
        <v>500</v>
      </c>
      <c r="H173" s="167" t="s">
        <v>149</v>
      </c>
      <c r="I173" s="167">
        <v>0</v>
      </c>
      <c r="J173" s="167"/>
      <c r="K173" s="170"/>
      <c r="L173" s="170"/>
      <c r="M173" s="170"/>
      <c r="N173" s="170"/>
      <c r="O173" s="170"/>
      <c r="P173" s="170"/>
      <c r="Q173" s="170"/>
      <c r="R173" s="167"/>
      <c r="S173" s="167"/>
      <c r="T173" s="169" t="s">
        <v>217</v>
      </c>
      <c r="U173" s="172" t="s">
        <v>218</v>
      </c>
      <c r="W173" s="174"/>
      <c r="AA173" s="175"/>
    </row>
    <row r="174" spans="1:30" s="173" customFormat="1" ht="24.95" customHeight="1" x14ac:dyDescent="0.2">
      <c r="A174" s="169" t="s">
        <v>844</v>
      </c>
      <c r="B174" s="169" t="s">
        <v>606</v>
      </c>
      <c r="C174" s="169" t="s">
        <v>607</v>
      </c>
      <c r="D174" s="170" t="s">
        <v>270</v>
      </c>
      <c r="E174" s="170" t="s">
        <v>56</v>
      </c>
      <c r="F174" s="167" t="s">
        <v>219</v>
      </c>
      <c r="G174" s="171">
        <v>2</v>
      </c>
      <c r="H174" s="167" t="s">
        <v>156</v>
      </c>
      <c r="I174" s="167">
        <v>0</v>
      </c>
      <c r="J174" s="167"/>
      <c r="K174" s="170" t="s">
        <v>254</v>
      </c>
      <c r="L174" s="170" t="s">
        <v>672</v>
      </c>
      <c r="M174" s="170" t="s">
        <v>207</v>
      </c>
      <c r="N174" s="170" t="s">
        <v>207</v>
      </c>
      <c r="O174" s="170"/>
      <c r="P174" s="170" t="s">
        <v>673</v>
      </c>
      <c r="Q174" s="170" t="s">
        <v>207</v>
      </c>
      <c r="R174" s="167" t="s">
        <v>207</v>
      </c>
      <c r="S174" s="167" t="s">
        <v>207</v>
      </c>
      <c r="T174" s="169" t="s">
        <v>208</v>
      </c>
      <c r="U174" s="172" t="s">
        <v>238</v>
      </c>
      <c r="W174" s="174"/>
      <c r="AA174" s="175"/>
    </row>
    <row r="175" spans="1:30" s="173" customFormat="1" ht="24.95" customHeight="1" x14ac:dyDescent="0.2">
      <c r="A175" s="169" t="s">
        <v>844</v>
      </c>
      <c r="B175" s="169" t="s">
        <v>674</v>
      </c>
      <c r="C175" s="169" t="s">
        <v>675</v>
      </c>
      <c r="D175" s="170" t="e">
        <v>#N/A</v>
      </c>
      <c r="E175" s="170" t="s">
        <v>345</v>
      </c>
      <c r="F175" s="167" t="s">
        <v>676</v>
      </c>
      <c r="G175" s="171">
        <v>1</v>
      </c>
      <c r="H175" s="167" t="s">
        <v>76</v>
      </c>
      <c r="I175" s="167">
        <v>0</v>
      </c>
      <c r="J175" s="167">
        <v>2010</v>
      </c>
      <c r="K175" s="170" t="s">
        <v>677</v>
      </c>
      <c r="L175" s="170" t="s">
        <v>678</v>
      </c>
      <c r="M175" s="170" t="s">
        <v>207</v>
      </c>
      <c r="N175" s="170" t="s">
        <v>679</v>
      </c>
      <c r="O175" s="170"/>
      <c r="P175" s="170" t="s">
        <v>207</v>
      </c>
      <c r="Q175" s="170" t="s">
        <v>207</v>
      </c>
      <c r="R175" s="167" t="s">
        <v>207</v>
      </c>
      <c r="S175" s="167" t="s">
        <v>207</v>
      </c>
      <c r="T175" s="169" t="s">
        <v>208</v>
      </c>
      <c r="U175" s="172" t="s">
        <v>680</v>
      </c>
      <c r="W175" s="174"/>
      <c r="AA175" s="175"/>
    </row>
    <row r="176" spans="1:30" s="173" customFormat="1" ht="24.95" customHeight="1" x14ac:dyDescent="0.2">
      <c r="A176" s="169" t="s">
        <v>844</v>
      </c>
      <c r="B176" s="169" t="s">
        <v>674</v>
      </c>
      <c r="C176" s="169" t="s">
        <v>675</v>
      </c>
      <c r="D176" s="170" t="s">
        <v>845</v>
      </c>
      <c r="E176" s="170" t="s">
        <v>341</v>
      </c>
      <c r="F176" s="167" t="s">
        <v>253</v>
      </c>
      <c r="G176" s="171">
        <v>6</v>
      </c>
      <c r="H176" s="167" t="s">
        <v>81</v>
      </c>
      <c r="I176" s="167">
        <v>0</v>
      </c>
      <c r="J176" s="167"/>
      <c r="K176" s="170"/>
      <c r="L176" s="170"/>
      <c r="M176" s="170" t="s">
        <v>207</v>
      </c>
      <c r="N176" s="170" t="s">
        <v>207</v>
      </c>
      <c r="O176" s="170"/>
      <c r="P176" s="170" t="s">
        <v>207</v>
      </c>
      <c r="Q176" s="170" t="s">
        <v>207</v>
      </c>
      <c r="R176" s="167" t="s">
        <v>207</v>
      </c>
      <c r="S176" s="167" t="s">
        <v>207</v>
      </c>
      <c r="T176" s="169"/>
      <c r="U176" s="172"/>
      <c r="W176" s="174"/>
      <c r="AA176" s="175"/>
    </row>
    <row r="177" spans="1:27" s="173" customFormat="1" ht="24.95" customHeight="1" x14ac:dyDescent="0.2">
      <c r="A177" s="169" t="s">
        <v>844</v>
      </c>
      <c r="B177" s="169" t="s">
        <v>674</v>
      </c>
      <c r="C177" s="169" t="s">
        <v>675</v>
      </c>
      <c r="D177" s="170" t="s">
        <v>845</v>
      </c>
      <c r="E177" s="170" t="s">
        <v>162</v>
      </c>
      <c r="F177" s="167" t="s">
        <v>681</v>
      </c>
      <c r="G177" s="171">
        <v>1</v>
      </c>
      <c r="H177" s="167" t="s">
        <v>105</v>
      </c>
      <c r="I177" s="167" t="s">
        <v>275</v>
      </c>
      <c r="J177" s="167">
        <v>2010</v>
      </c>
      <c r="K177" s="170" t="s">
        <v>682</v>
      </c>
      <c r="L177" s="170" t="s">
        <v>683</v>
      </c>
      <c r="M177" s="170">
        <v>7529376</v>
      </c>
      <c r="N177" s="170" t="s">
        <v>207</v>
      </c>
      <c r="O177" s="170"/>
      <c r="P177" s="170" t="s">
        <v>207</v>
      </c>
      <c r="Q177" s="170" t="s">
        <v>207</v>
      </c>
      <c r="R177" s="167" t="s">
        <v>207</v>
      </c>
      <c r="S177" s="167" t="s">
        <v>207</v>
      </c>
      <c r="T177" s="169" t="s">
        <v>208</v>
      </c>
      <c r="U177" s="172" t="s">
        <v>207</v>
      </c>
      <c r="W177" s="174"/>
      <c r="AA177" s="175"/>
    </row>
    <row r="178" spans="1:27" s="173" customFormat="1" ht="24.95" customHeight="1" x14ac:dyDescent="0.2">
      <c r="A178" s="169" t="s">
        <v>844</v>
      </c>
      <c r="B178" s="169" t="s">
        <v>674</v>
      </c>
      <c r="C178" s="169" t="s">
        <v>675</v>
      </c>
      <c r="D178" s="170" t="s">
        <v>845</v>
      </c>
      <c r="E178" s="170" t="s">
        <v>162</v>
      </c>
      <c r="F178" s="167" t="s">
        <v>684</v>
      </c>
      <c r="G178" s="171">
        <v>1</v>
      </c>
      <c r="H178" s="167" t="s">
        <v>105</v>
      </c>
      <c r="I178" s="167" t="s">
        <v>275</v>
      </c>
      <c r="J178" s="167">
        <v>2010</v>
      </c>
      <c r="K178" s="170" t="s">
        <v>685</v>
      </c>
      <c r="L178" s="170" t="s">
        <v>686</v>
      </c>
      <c r="M178" s="170" t="s">
        <v>207</v>
      </c>
      <c r="N178" s="170" t="s">
        <v>207</v>
      </c>
      <c r="O178" s="170"/>
      <c r="P178" s="170" t="s">
        <v>207</v>
      </c>
      <c r="Q178" s="170" t="s">
        <v>207</v>
      </c>
      <c r="R178" s="167" t="s">
        <v>207</v>
      </c>
      <c r="S178" s="167" t="s">
        <v>207</v>
      </c>
      <c r="T178" s="169" t="s">
        <v>208</v>
      </c>
      <c r="U178" s="172" t="s">
        <v>680</v>
      </c>
      <c r="W178" s="174"/>
      <c r="AA178" s="175"/>
    </row>
    <row r="179" spans="1:27" s="173" customFormat="1" ht="24.95" customHeight="1" x14ac:dyDescent="0.2">
      <c r="A179" s="169" t="s">
        <v>844</v>
      </c>
      <c r="B179" s="169" t="s">
        <v>674</v>
      </c>
      <c r="C179" s="169" t="s">
        <v>675</v>
      </c>
      <c r="D179" s="170" t="s">
        <v>845</v>
      </c>
      <c r="E179" s="170" t="s">
        <v>162</v>
      </c>
      <c r="F179" s="167" t="s">
        <v>687</v>
      </c>
      <c r="G179" s="171">
        <v>1</v>
      </c>
      <c r="H179" s="167" t="s">
        <v>105</v>
      </c>
      <c r="I179" s="167" t="s">
        <v>275</v>
      </c>
      <c r="J179" s="167">
        <v>2002</v>
      </c>
      <c r="K179" s="170" t="s">
        <v>233</v>
      </c>
      <c r="L179" s="170" t="s">
        <v>688</v>
      </c>
      <c r="M179" s="170" t="s">
        <v>207</v>
      </c>
      <c r="N179" s="170" t="s">
        <v>207</v>
      </c>
      <c r="O179" s="170"/>
      <c r="P179" s="170" t="s">
        <v>207</v>
      </c>
      <c r="Q179" s="170" t="s">
        <v>207</v>
      </c>
      <c r="R179" s="167" t="s">
        <v>207</v>
      </c>
      <c r="S179" s="167" t="s">
        <v>207</v>
      </c>
      <c r="T179" s="169" t="s">
        <v>208</v>
      </c>
      <c r="U179" s="172" t="s">
        <v>689</v>
      </c>
      <c r="W179" s="174"/>
      <c r="AA179" s="175"/>
    </row>
    <row r="180" spans="1:27" s="173" customFormat="1" ht="24.95" customHeight="1" x14ac:dyDescent="0.2">
      <c r="A180" s="169" t="s">
        <v>844</v>
      </c>
      <c r="B180" s="169" t="s">
        <v>674</v>
      </c>
      <c r="C180" s="169" t="s">
        <v>675</v>
      </c>
      <c r="D180" s="170" t="s">
        <v>845</v>
      </c>
      <c r="E180" s="170" t="s">
        <v>162</v>
      </c>
      <c r="F180" s="167" t="s">
        <v>690</v>
      </c>
      <c r="G180" s="171">
        <v>4</v>
      </c>
      <c r="H180" s="167" t="s">
        <v>105</v>
      </c>
      <c r="I180" s="167" t="s">
        <v>275</v>
      </c>
      <c r="J180" s="167">
        <v>2010</v>
      </c>
      <c r="K180" s="170" t="s">
        <v>273</v>
      </c>
      <c r="L180" s="170" t="s">
        <v>691</v>
      </c>
      <c r="M180" s="170" t="s">
        <v>207</v>
      </c>
      <c r="N180" s="170" t="s">
        <v>207</v>
      </c>
      <c r="O180" s="170"/>
      <c r="P180" s="170" t="s">
        <v>207</v>
      </c>
      <c r="Q180" s="170" t="s">
        <v>207</v>
      </c>
      <c r="R180" s="167" t="s">
        <v>207</v>
      </c>
      <c r="S180" s="167" t="s">
        <v>207</v>
      </c>
      <c r="T180" s="169" t="s">
        <v>208</v>
      </c>
      <c r="U180" s="172" t="s">
        <v>680</v>
      </c>
      <c r="W180" s="174"/>
      <c r="AA180" s="175"/>
    </row>
    <row r="181" spans="1:27" s="173" customFormat="1" ht="24.95" customHeight="1" x14ac:dyDescent="0.2">
      <c r="A181" s="169" t="s">
        <v>844</v>
      </c>
      <c r="B181" s="169" t="s">
        <v>674</v>
      </c>
      <c r="C181" s="169" t="s">
        <v>675</v>
      </c>
      <c r="D181" s="170" t="s">
        <v>845</v>
      </c>
      <c r="E181" s="170" t="s">
        <v>161</v>
      </c>
      <c r="F181" s="167" t="s">
        <v>692</v>
      </c>
      <c r="G181" s="171">
        <v>1</v>
      </c>
      <c r="H181" s="167" t="s">
        <v>105</v>
      </c>
      <c r="I181" s="167" t="s">
        <v>275</v>
      </c>
      <c r="J181" s="167">
        <v>2010</v>
      </c>
      <c r="K181" s="170" t="s">
        <v>240</v>
      </c>
      <c r="L181" s="170" t="s">
        <v>693</v>
      </c>
      <c r="M181" s="170" t="s">
        <v>207</v>
      </c>
      <c r="N181" s="170" t="s">
        <v>207</v>
      </c>
      <c r="O181" s="170"/>
      <c r="P181" s="170" t="s">
        <v>207</v>
      </c>
      <c r="Q181" s="170" t="s">
        <v>207</v>
      </c>
      <c r="R181" s="167" t="s">
        <v>207</v>
      </c>
      <c r="S181" s="167" t="s">
        <v>207</v>
      </c>
      <c r="T181" s="169" t="s">
        <v>208</v>
      </c>
      <c r="U181" s="172" t="s">
        <v>680</v>
      </c>
      <c r="W181" s="174"/>
      <c r="AA181" s="175"/>
    </row>
    <row r="182" spans="1:27" s="173" customFormat="1" ht="24.95" customHeight="1" x14ac:dyDescent="0.2">
      <c r="A182" s="169" t="s">
        <v>844</v>
      </c>
      <c r="B182" s="169" t="s">
        <v>674</v>
      </c>
      <c r="C182" s="169" t="s">
        <v>675</v>
      </c>
      <c r="D182" s="170" t="s">
        <v>845</v>
      </c>
      <c r="E182" s="170" t="s">
        <v>161</v>
      </c>
      <c r="F182" s="167" t="s">
        <v>694</v>
      </c>
      <c r="G182" s="171">
        <v>1</v>
      </c>
      <c r="H182" s="167" t="s">
        <v>105</v>
      </c>
      <c r="I182" s="167" t="s">
        <v>275</v>
      </c>
      <c r="J182" s="167">
        <v>2010</v>
      </c>
      <c r="K182" s="170" t="s">
        <v>240</v>
      </c>
      <c r="L182" s="170" t="s">
        <v>695</v>
      </c>
      <c r="M182" s="170" t="s">
        <v>207</v>
      </c>
      <c r="N182" s="170" t="s">
        <v>207</v>
      </c>
      <c r="O182" s="170"/>
      <c r="P182" s="170" t="s">
        <v>207</v>
      </c>
      <c r="Q182" s="170" t="s">
        <v>207</v>
      </c>
      <c r="R182" s="167" t="s">
        <v>207</v>
      </c>
      <c r="S182" s="167" t="s">
        <v>207</v>
      </c>
      <c r="T182" s="169" t="s">
        <v>208</v>
      </c>
      <c r="U182" s="172" t="s">
        <v>680</v>
      </c>
      <c r="W182" s="174"/>
      <c r="AA182" s="175"/>
    </row>
    <row r="183" spans="1:27" s="173" customFormat="1" ht="24.95" customHeight="1" x14ac:dyDescent="0.2">
      <c r="A183" s="169" t="s">
        <v>844</v>
      </c>
      <c r="B183" s="169" t="s">
        <v>674</v>
      </c>
      <c r="C183" s="169" t="s">
        <v>675</v>
      </c>
      <c r="D183" s="170" t="s">
        <v>845</v>
      </c>
      <c r="E183" s="170" t="s">
        <v>161</v>
      </c>
      <c r="F183" s="167" t="s">
        <v>696</v>
      </c>
      <c r="G183" s="171">
        <v>1</v>
      </c>
      <c r="H183" s="167" t="s">
        <v>105</v>
      </c>
      <c r="I183" s="167" t="s">
        <v>275</v>
      </c>
      <c r="J183" s="167">
        <v>2010</v>
      </c>
      <c r="K183" s="170" t="s">
        <v>240</v>
      </c>
      <c r="L183" s="170" t="s">
        <v>695</v>
      </c>
      <c r="M183" s="170" t="s">
        <v>207</v>
      </c>
      <c r="N183" s="170" t="s">
        <v>207</v>
      </c>
      <c r="O183" s="170"/>
      <c r="P183" s="170" t="s">
        <v>207</v>
      </c>
      <c r="Q183" s="170" t="s">
        <v>207</v>
      </c>
      <c r="R183" s="167" t="s">
        <v>207</v>
      </c>
      <c r="S183" s="167" t="s">
        <v>207</v>
      </c>
      <c r="T183" s="169" t="s">
        <v>208</v>
      </c>
      <c r="U183" s="172" t="s">
        <v>680</v>
      </c>
      <c r="W183" s="174"/>
      <c r="AA183" s="175"/>
    </row>
    <row r="184" spans="1:27" s="173" customFormat="1" ht="24.95" customHeight="1" x14ac:dyDescent="0.2">
      <c r="A184" s="169" t="s">
        <v>844</v>
      </c>
      <c r="B184" s="169" t="s">
        <v>674</v>
      </c>
      <c r="C184" s="169" t="s">
        <v>675</v>
      </c>
      <c r="D184" s="170" t="s">
        <v>845</v>
      </c>
      <c r="E184" s="170" t="s">
        <v>161</v>
      </c>
      <c r="F184" s="167" t="s">
        <v>697</v>
      </c>
      <c r="G184" s="171">
        <v>1</v>
      </c>
      <c r="H184" s="167" t="s">
        <v>105</v>
      </c>
      <c r="I184" s="167" t="s">
        <v>275</v>
      </c>
      <c r="J184" s="167">
        <v>2010</v>
      </c>
      <c r="K184" s="170" t="s">
        <v>240</v>
      </c>
      <c r="L184" s="170" t="s">
        <v>698</v>
      </c>
      <c r="M184" s="170" t="s">
        <v>207</v>
      </c>
      <c r="N184" s="170" t="s">
        <v>207</v>
      </c>
      <c r="O184" s="170"/>
      <c r="P184" s="170" t="s">
        <v>207</v>
      </c>
      <c r="Q184" s="170" t="s">
        <v>207</v>
      </c>
      <c r="R184" s="167" t="s">
        <v>207</v>
      </c>
      <c r="S184" s="167" t="s">
        <v>207</v>
      </c>
      <c r="T184" s="169" t="s">
        <v>208</v>
      </c>
      <c r="U184" s="172" t="s">
        <v>680</v>
      </c>
      <c r="W184" s="174"/>
      <c r="AA184" s="175"/>
    </row>
    <row r="185" spans="1:27" s="173" customFormat="1" ht="24.95" customHeight="1" x14ac:dyDescent="0.2">
      <c r="A185" s="169" t="s">
        <v>844</v>
      </c>
      <c r="B185" s="169" t="s">
        <v>674</v>
      </c>
      <c r="C185" s="169" t="s">
        <v>675</v>
      </c>
      <c r="D185" s="170" t="s">
        <v>845</v>
      </c>
      <c r="E185" s="170" t="s">
        <v>161</v>
      </c>
      <c r="F185" s="167" t="s">
        <v>699</v>
      </c>
      <c r="G185" s="171">
        <v>1</v>
      </c>
      <c r="H185" s="167" t="s">
        <v>105</v>
      </c>
      <c r="I185" s="167" t="s">
        <v>275</v>
      </c>
      <c r="J185" s="167">
        <v>2010</v>
      </c>
      <c r="K185" s="170" t="s">
        <v>240</v>
      </c>
      <c r="L185" s="170" t="s">
        <v>695</v>
      </c>
      <c r="M185" s="170" t="s">
        <v>207</v>
      </c>
      <c r="N185" s="170" t="s">
        <v>207</v>
      </c>
      <c r="O185" s="170"/>
      <c r="P185" s="170" t="s">
        <v>207</v>
      </c>
      <c r="Q185" s="170" t="s">
        <v>207</v>
      </c>
      <c r="R185" s="167" t="s">
        <v>207</v>
      </c>
      <c r="S185" s="167" t="s">
        <v>207</v>
      </c>
      <c r="T185" s="169" t="s">
        <v>208</v>
      </c>
      <c r="U185" s="172" t="s">
        <v>680</v>
      </c>
      <c r="W185" s="174"/>
      <c r="AA185" s="175"/>
    </row>
    <row r="186" spans="1:27" s="173" customFormat="1" ht="24.95" customHeight="1" x14ac:dyDescent="0.2">
      <c r="A186" s="169" t="s">
        <v>844</v>
      </c>
      <c r="B186" s="169" t="s">
        <v>674</v>
      </c>
      <c r="C186" s="169" t="s">
        <v>675</v>
      </c>
      <c r="D186" s="170" t="s">
        <v>845</v>
      </c>
      <c r="E186" s="170" t="s">
        <v>161</v>
      </c>
      <c r="F186" s="167" t="s">
        <v>700</v>
      </c>
      <c r="G186" s="171">
        <v>1</v>
      </c>
      <c r="H186" s="167" t="s">
        <v>105</v>
      </c>
      <c r="I186" s="167" t="s">
        <v>275</v>
      </c>
      <c r="J186" s="167">
        <v>2010</v>
      </c>
      <c r="K186" s="170" t="s">
        <v>240</v>
      </c>
      <c r="L186" s="170" t="s">
        <v>695</v>
      </c>
      <c r="M186" s="170" t="s">
        <v>207</v>
      </c>
      <c r="N186" s="170" t="s">
        <v>207</v>
      </c>
      <c r="O186" s="170"/>
      <c r="P186" s="170" t="s">
        <v>207</v>
      </c>
      <c r="Q186" s="170" t="s">
        <v>207</v>
      </c>
      <c r="R186" s="167" t="s">
        <v>207</v>
      </c>
      <c r="S186" s="167" t="s">
        <v>207</v>
      </c>
      <c r="T186" s="169" t="s">
        <v>208</v>
      </c>
      <c r="U186" s="172" t="s">
        <v>680</v>
      </c>
      <c r="W186" s="174"/>
      <c r="AA186" s="175"/>
    </row>
    <row r="187" spans="1:27" s="173" customFormat="1" ht="24.95" customHeight="1" x14ac:dyDescent="0.2">
      <c r="A187" s="169" t="s">
        <v>844</v>
      </c>
      <c r="B187" s="169" t="s">
        <v>674</v>
      </c>
      <c r="C187" s="169" t="s">
        <v>675</v>
      </c>
      <c r="D187" s="170" t="s">
        <v>848</v>
      </c>
      <c r="E187" s="170" t="s">
        <v>89</v>
      </c>
      <c r="F187" s="170" t="s">
        <v>701</v>
      </c>
      <c r="G187" s="171">
        <v>1</v>
      </c>
      <c r="H187" s="167" t="s">
        <v>96</v>
      </c>
      <c r="I187" s="167">
        <v>0</v>
      </c>
      <c r="J187" s="167">
        <v>2015</v>
      </c>
      <c r="K187" s="170" t="s">
        <v>265</v>
      </c>
      <c r="L187" s="170" t="s">
        <v>702</v>
      </c>
      <c r="M187" s="170" t="s">
        <v>703</v>
      </c>
      <c r="N187" s="170"/>
      <c r="O187" s="170"/>
      <c r="P187" s="170" t="s">
        <v>704</v>
      </c>
      <c r="Q187" s="170" t="s">
        <v>214</v>
      </c>
      <c r="R187" s="167">
        <v>0.74</v>
      </c>
      <c r="S187" s="167" t="s">
        <v>213</v>
      </c>
      <c r="T187" s="169" t="s">
        <v>208</v>
      </c>
      <c r="U187" s="172" t="s">
        <v>705</v>
      </c>
      <c r="W187" s="174"/>
      <c r="AA187" s="175"/>
    </row>
    <row r="188" spans="1:27" s="173" customFormat="1" ht="24.95" customHeight="1" x14ac:dyDescent="0.2">
      <c r="A188" s="169" t="s">
        <v>844</v>
      </c>
      <c r="B188" s="169" t="s">
        <v>674</v>
      </c>
      <c r="C188" s="169" t="s">
        <v>675</v>
      </c>
      <c r="D188" s="170" t="s">
        <v>847</v>
      </c>
      <c r="E188" s="170" t="s">
        <v>115</v>
      </c>
      <c r="F188" s="167" t="s">
        <v>706</v>
      </c>
      <c r="G188" s="171">
        <v>1</v>
      </c>
      <c r="H188" s="167" t="s">
        <v>123</v>
      </c>
      <c r="I188" s="167">
        <v>0</v>
      </c>
      <c r="J188" s="167">
        <v>2021</v>
      </c>
      <c r="K188" s="170" t="s">
        <v>511</v>
      </c>
      <c r="L188" s="170" t="s">
        <v>707</v>
      </c>
      <c r="M188" s="170" t="s">
        <v>207</v>
      </c>
      <c r="N188" s="170" t="s">
        <v>207</v>
      </c>
      <c r="O188" s="170"/>
      <c r="P188" s="170" t="s">
        <v>708</v>
      </c>
      <c r="Q188" s="170" t="s">
        <v>207</v>
      </c>
      <c r="R188" s="167" t="s">
        <v>207</v>
      </c>
      <c r="S188" s="167" t="s">
        <v>207</v>
      </c>
      <c r="T188" s="169" t="s">
        <v>208</v>
      </c>
      <c r="U188" s="172" t="s">
        <v>680</v>
      </c>
      <c r="W188" s="174"/>
      <c r="AA188" s="175"/>
    </row>
    <row r="189" spans="1:27" s="173" customFormat="1" ht="24.95" customHeight="1" x14ac:dyDescent="0.2">
      <c r="A189" s="169" t="s">
        <v>844</v>
      </c>
      <c r="B189" s="169" t="s">
        <v>674</v>
      </c>
      <c r="C189" s="169" t="s">
        <v>675</v>
      </c>
      <c r="D189" s="170" t="s">
        <v>847</v>
      </c>
      <c r="E189" s="170" t="s">
        <v>112</v>
      </c>
      <c r="F189" s="167" t="s">
        <v>709</v>
      </c>
      <c r="G189" s="171">
        <v>1</v>
      </c>
      <c r="H189" s="167" t="s">
        <v>105</v>
      </c>
      <c r="I189" s="167" t="s">
        <v>275</v>
      </c>
      <c r="J189" s="167">
        <v>2010</v>
      </c>
      <c r="K189" s="170" t="s">
        <v>710</v>
      </c>
      <c r="L189" s="170" t="s">
        <v>711</v>
      </c>
      <c r="M189" s="170" t="s">
        <v>207</v>
      </c>
      <c r="N189" s="170" t="s">
        <v>207</v>
      </c>
      <c r="O189" s="170"/>
      <c r="P189" s="170" t="s">
        <v>207</v>
      </c>
      <c r="Q189" s="170" t="s">
        <v>207</v>
      </c>
      <c r="R189" s="167" t="s">
        <v>207</v>
      </c>
      <c r="S189" s="167" t="s">
        <v>207</v>
      </c>
      <c r="T189" s="169" t="s">
        <v>208</v>
      </c>
      <c r="U189" s="172" t="s">
        <v>680</v>
      </c>
      <c r="W189" s="174"/>
      <c r="AA189" s="175"/>
    </row>
    <row r="190" spans="1:27" s="173" customFormat="1" ht="24.95" customHeight="1" x14ac:dyDescent="0.2">
      <c r="A190" s="169" t="s">
        <v>844</v>
      </c>
      <c r="B190" s="169" t="s">
        <v>674</v>
      </c>
      <c r="C190" s="169" t="s">
        <v>675</v>
      </c>
      <c r="D190" s="170" t="s">
        <v>849</v>
      </c>
      <c r="E190" s="170" t="s">
        <v>134</v>
      </c>
      <c r="F190" s="167" t="s">
        <v>712</v>
      </c>
      <c r="G190" s="171">
        <v>1</v>
      </c>
      <c r="H190" s="167" t="s">
        <v>142</v>
      </c>
      <c r="I190" s="167">
        <v>0</v>
      </c>
      <c r="J190" s="167">
        <v>2010</v>
      </c>
      <c r="K190" s="170" t="s">
        <v>276</v>
      </c>
      <c r="L190" s="170" t="s">
        <v>713</v>
      </c>
      <c r="M190" s="170" t="s">
        <v>207</v>
      </c>
      <c r="N190" s="170" t="s">
        <v>207</v>
      </c>
      <c r="O190" s="170" t="s">
        <v>714</v>
      </c>
      <c r="P190" s="170" t="s">
        <v>207</v>
      </c>
      <c r="Q190" s="170" t="s">
        <v>207</v>
      </c>
      <c r="R190" s="167" t="s">
        <v>207</v>
      </c>
      <c r="S190" s="167" t="s">
        <v>207</v>
      </c>
      <c r="T190" s="169" t="s">
        <v>208</v>
      </c>
      <c r="U190" s="172" t="s">
        <v>715</v>
      </c>
      <c r="W190" s="174"/>
      <c r="AA190" s="175"/>
    </row>
    <row r="191" spans="1:27" s="173" customFormat="1" ht="24.95" customHeight="1" x14ac:dyDescent="0.2">
      <c r="A191" s="169" t="s">
        <v>844</v>
      </c>
      <c r="B191" s="169" t="s">
        <v>674</v>
      </c>
      <c r="C191" s="169" t="s">
        <v>675</v>
      </c>
      <c r="D191" s="170" t="s">
        <v>849</v>
      </c>
      <c r="E191" s="170" t="s">
        <v>134</v>
      </c>
      <c r="F191" s="167" t="s">
        <v>716</v>
      </c>
      <c r="G191" s="171">
        <v>1</v>
      </c>
      <c r="H191" s="167" t="s">
        <v>142</v>
      </c>
      <c r="I191" s="167">
        <v>0</v>
      </c>
      <c r="J191" s="167">
        <v>2010</v>
      </c>
      <c r="K191" s="170" t="s">
        <v>717</v>
      </c>
      <c r="L191" s="170" t="s">
        <v>718</v>
      </c>
      <c r="M191" s="170" t="s">
        <v>207</v>
      </c>
      <c r="N191" s="170" t="s">
        <v>207</v>
      </c>
      <c r="O191" s="170" t="s">
        <v>714</v>
      </c>
      <c r="P191" s="170" t="s">
        <v>207</v>
      </c>
      <c r="Q191" s="170" t="s">
        <v>207</v>
      </c>
      <c r="R191" s="167" t="s">
        <v>207</v>
      </c>
      <c r="S191" s="167" t="s">
        <v>207</v>
      </c>
      <c r="T191" s="169">
        <v>2</v>
      </c>
      <c r="U191" s="172" t="s">
        <v>719</v>
      </c>
      <c r="W191" s="174"/>
      <c r="AA191" s="175"/>
    </row>
    <row r="192" spans="1:27" s="173" customFormat="1" ht="24.95" customHeight="1" x14ac:dyDescent="0.2">
      <c r="A192" s="169" t="s">
        <v>844</v>
      </c>
      <c r="B192" s="169" t="s">
        <v>674</v>
      </c>
      <c r="C192" s="169" t="s">
        <v>675</v>
      </c>
      <c r="D192" s="170" t="s">
        <v>536</v>
      </c>
      <c r="E192" s="170" t="s">
        <v>48</v>
      </c>
      <c r="F192" s="167" t="s">
        <v>720</v>
      </c>
      <c r="G192" s="171">
        <v>1</v>
      </c>
      <c r="H192" s="167" t="s">
        <v>147</v>
      </c>
      <c r="I192" s="167">
        <v>0</v>
      </c>
      <c r="J192" s="167">
        <v>2010</v>
      </c>
      <c r="K192" s="170" t="s">
        <v>721</v>
      </c>
      <c r="L192" s="170" t="s">
        <v>722</v>
      </c>
      <c r="M192" s="170" t="s">
        <v>207</v>
      </c>
      <c r="N192" s="170" t="s">
        <v>207</v>
      </c>
      <c r="O192" s="170"/>
      <c r="P192" s="170" t="s">
        <v>207</v>
      </c>
      <c r="Q192" s="170" t="s">
        <v>207</v>
      </c>
      <c r="R192" s="167" t="s">
        <v>207</v>
      </c>
      <c r="S192" s="167" t="s">
        <v>207</v>
      </c>
      <c r="T192" s="169" t="s">
        <v>208</v>
      </c>
      <c r="U192" s="172" t="s">
        <v>715</v>
      </c>
      <c r="W192" s="174"/>
      <c r="AA192" s="175"/>
    </row>
    <row r="193" spans="1:27" s="173" customFormat="1" ht="24.95" customHeight="1" x14ac:dyDescent="0.2">
      <c r="A193" s="169" t="s">
        <v>844</v>
      </c>
      <c r="B193" s="169" t="s">
        <v>674</v>
      </c>
      <c r="C193" s="169" t="s">
        <v>675</v>
      </c>
      <c r="D193" s="170" t="s">
        <v>536</v>
      </c>
      <c r="E193" s="170" t="s">
        <v>139</v>
      </c>
      <c r="F193" s="167" t="s">
        <v>723</v>
      </c>
      <c r="G193" s="171">
        <v>1</v>
      </c>
      <c r="H193" s="167" t="s">
        <v>148</v>
      </c>
      <c r="I193" s="167">
        <v>0</v>
      </c>
      <c r="J193" s="167">
        <v>2010</v>
      </c>
      <c r="K193" s="170" t="s">
        <v>721</v>
      </c>
      <c r="L193" s="170" t="s">
        <v>724</v>
      </c>
      <c r="M193" s="170" t="s">
        <v>207</v>
      </c>
      <c r="N193" s="170" t="s">
        <v>207</v>
      </c>
      <c r="O193" s="170"/>
      <c r="P193" s="170" t="s">
        <v>207</v>
      </c>
      <c r="Q193" s="170" t="s">
        <v>207</v>
      </c>
      <c r="R193" s="167" t="s">
        <v>207</v>
      </c>
      <c r="S193" s="167" t="s">
        <v>207</v>
      </c>
      <c r="T193" s="169">
        <v>2</v>
      </c>
      <c r="U193" s="172" t="s">
        <v>725</v>
      </c>
      <c r="W193" s="174"/>
      <c r="AA193" s="175"/>
    </row>
    <row r="194" spans="1:27" s="173" customFormat="1" ht="24.95" customHeight="1" x14ac:dyDescent="0.2">
      <c r="A194" s="169" t="s">
        <v>844</v>
      </c>
      <c r="B194" s="169" t="s">
        <v>674</v>
      </c>
      <c r="C194" s="169" t="s">
        <v>675</v>
      </c>
      <c r="D194" s="170" t="s">
        <v>536</v>
      </c>
      <c r="E194" s="170" t="s">
        <v>139</v>
      </c>
      <c r="F194" s="167" t="s">
        <v>669</v>
      </c>
      <c r="G194" s="171">
        <v>1</v>
      </c>
      <c r="H194" s="167" t="s">
        <v>148</v>
      </c>
      <c r="I194" s="167">
        <v>0</v>
      </c>
      <c r="J194" s="167">
        <v>2010</v>
      </c>
      <c r="K194" s="170" t="s">
        <v>721</v>
      </c>
      <c r="L194" s="170" t="s">
        <v>724</v>
      </c>
      <c r="M194" s="170" t="s">
        <v>207</v>
      </c>
      <c r="N194" s="170" t="s">
        <v>207</v>
      </c>
      <c r="O194" s="170"/>
      <c r="P194" s="170"/>
      <c r="Q194" s="170" t="s">
        <v>207</v>
      </c>
      <c r="R194" s="167" t="s">
        <v>207</v>
      </c>
      <c r="S194" s="167" t="s">
        <v>207</v>
      </c>
      <c r="T194" s="169" t="s">
        <v>208</v>
      </c>
      <c r="U194" s="172" t="s">
        <v>680</v>
      </c>
      <c r="W194" s="174"/>
      <c r="AA194" s="175"/>
    </row>
    <row r="195" spans="1:27" s="173" customFormat="1" ht="24.95" customHeight="1" x14ac:dyDescent="0.2">
      <c r="A195" s="169" t="s">
        <v>844</v>
      </c>
      <c r="B195" s="169" t="s">
        <v>674</v>
      </c>
      <c r="C195" s="169" t="s">
        <v>675</v>
      </c>
      <c r="D195" s="170" t="s">
        <v>850</v>
      </c>
      <c r="E195" s="170" t="s">
        <v>140</v>
      </c>
      <c r="F195" s="167" t="s">
        <v>258</v>
      </c>
      <c r="G195" s="171">
        <v>1</v>
      </c>
      <c r="H195" s="167" t="s">
        <v>149</v>
      </c>
      <c r="I195" s="167">
        <v>0</v>
      </c>
      <c r="J195" s="167"/>
      <c r="K195" s="170"/>
      <c r="L195" s="170"/>
      <c r="M195" s="170"/>
      <c r="N195" s="170"/>
      <c r="O195" s="170"/>
      <c r="P195" s="170"/>
      <c r="Q195" s="170"/>
      <c r="R195" s="167"/>
      <c r="S195" s="167"/>
      <c r="T195" s="169" t="s">
        <v>217</v>
      </c>
      <c r="U195" s="172" t="s">
        <v>218</v>
      </c>
      <c r="W195" s="174"/>
      <c r="AA195" s="175"/>
    </row>
    <row r="196" spans="1:27" s="173" customFormat="1" ht="24.95" customHeight="1" x14ac:dyDescent="0.2">
      <c r="A196" s="169" t="s">
        <v>844</v>
      </c>
      <c r="B196" s="169" t="s">
        <v>674</v>
      </c>
      <c r="C196" s="169" t="s">
        <v>675</v>
      </c>
      <c r="D196" s="170" t="s">
        <v>270</v>
      </c>
      <c r="E196" s="170" t="s">
        <v>56</v>
      </c>
      <c r="F196" s="167" t="s">
        <v>219</v>
      </c>
      <c r="G196" s="171">
        <v>2</v>
      </c>
      <c r="H196" s="167" t="s">
        <v>156</v>
      </c>
      <c r="I196" s="167">
        <v>0</v>
      </c>
      <c r="J196" s="167"/>
      <c r="K196" s="170" t="s">
        <v>273</v>
      </c>
      <c r="L196" s="170" t="s">
        <v>726</v>
      </c>
      <c r="M196" s="170" t="s">
        <v>207</v>
      </c>
      <c r="N196" s="170" t="s">
        <v>207</v>
      </c>
      <c r="O196" s="170"/>
      <c r="P196" s="170" t="s">
        <v>302</v>
      </c>
      <c r="Q196" s="170" t="s">
        <v>207</v>
      </c>
      <c r="R196" s="167" t="s">
        <v>207</v>
      </c>
      <c r="S196" s="167" t="s">
        <v>207</v>
      </c>
      <c r="T196" s="169" t="s">
        <v>208</v>
      </c>
      <c r="U196" s="172" t="s">
        <v>680</v>
      </c>
      <c r="W196" s="174"/>
      <c r="AA196" s="175"/>
    </row>
    <row r="197" spans="1:27" s="173" customFormat="1" ht="24.95" customHeight="1" x14ac:dyDescent="0.2">
      <c r="A197" s="169" t="s">
        <v>844</v>
      </c>
      <c r="B197" s="169" t="s">
        <v>727</v>
      </c>
      <c r="C197" s="169" t="s">
        <v>728</v>
      </c>
      <c r="D197" s="170" t="s">
        <v>845</v>
      </c>
      <c r="E197" s="170" t="s">
        <v>341</v>
      </c>
      <c r="F197" s="167" t="s">
        <v>284</v>
      </c>
      <c r="G197" s="171">
        <v>8</v>
      </c>
      <c r="H197" s="167" t="s">
        <v>81</v>
      </c>
      <c r="I197" s="167">
        <v>0</v>
      </c>
      <c r="J197" s="167"/>
      <c r="K197" s="170"/>
      <c r="L197" s="170"/>
      <c r="M197" s="170" t="s">
        <v>207</v>
      </c>
      <c r="N197" s="170" t="s">
        <v>207</v>
      </c>
      <c r="O197" s="170"/>
      <c r="P197" s="170" t="s">
        <v>207</v>
      </c>
      <c r="Q197" s="170" t="s">
        <v>207</v>
      </c>
      <c r="R197" s="167" t="s">
        <v>207</v>
      </c>
      <c r="S197" s="167" t="s">
        <v>207</v>
      </c>
      <c r="T197" s="169"/>
      <c r="U197" s="172"/>
      <c r="W197" s="174"/>
      <c r="AA197" s="175"/>
    </row>
    <row r="198" spans="1:27" s="173" customFormat="1" ht="24.95" customHeight="1" x14ac:dyDescent="0.2">
      <c r="A198" s="169" t="s">
        <v>844</v>
      </c>
      <c r="B198" s="169" t="s">
        <v>727</v>
      </c>
      <c r="C198" s="169" t="s">
        <v>728</v>
      </c>
      <c r="D198" s="170" t="s">
        <v>845</v>
      </c>
      <c r="E198" s="170" t="s">
        <v>162</v>
      </c>
      <c r="F198" s="167" t="s">
        <v>729</v>
      </c>
      <c r="G198" s="171">
        <v>1</v>
      </c>
      <c r="H198" s="167" t="s">
        <v>105</v>
      </c>
      <c r="I198" s="167" t="s">
        <v>275</v>
      </c>
      <c r="J198" s="167">
        <v>2021</v>
      </c>
      <c r="K198" s="170" t="s">
        <v>404</v>
      </c>
      <c r="L198" s="170" t="s">
        <v>223</v>
      </c>
      <c r="M198" s="170">
        <v>72203550</v>
      </c>
      <c r="N198" s="170" t="s">
        <v>207</v>
      </c>
      <c r="O198" s="170"/>
      <c r="P198" s="170" t="s">
        <v>207</v>
      </c>
      <c r="Q198" s="170" t="s">
        <v>207</v>
      </c>
      <c r="R198" s="167" t="s">
        <v>207</v>
      </c>
      <c r="S198" s="167" t="s">
        <v>207</v>
      </c>
      <c r="T198" s="169" t="s">
        <v>208</v>
      </c>
      <c r="U198" s="172" t="s">
        <v>730</v>
      </c>
      <c r="W198" s="174"/>
      <c r="AA198" s="175"/>
    </row>
    <row r="199" spans="1:27" s="173" customFormat="1" ht="24.95" customHeight="1" x14ac:dyDescent="0.2">
      <c r="A199" s="169" t="s">
        <v>844</v>
      </c>
      <c r="B199" s="169" t="s">
        <v>727</v>
      </c>
      <c r="C199" s="169" t="s">
        <v>728</v>
      </c>
      <c r="D199" s="170" t="s">
        <v>845</v>
      </c>
      <c r="E199" s="170" t="s">
        <v>162</v>
      </c>
      <c r="F199" s="167" t="s">
        <v>731</v>
      </c>
      <c r="G199" s="171">
        <v>1</v>
      </c>
      <c r="H199" s="167" t="s">
        <v>105</v>
      </c>
      <c r="I199" s="167" t="s">
        <v>275</v>
      </c>
      <c r="J199" s="167">
        <v>1979</v>
      </c>
      <c r="K199" s="170" t="s">
        <v>732</v>
      </c>
      <c r="L199" s="170" t="s">
        <v>733</v>
      </c>
      <c r="M199" s="170" t="s">
        <v>207</v>
      </c>
      <c r="N199" s="170" t="s">
        <v>207</v>
      </c>
      <c r="O199" s="170"/>
      <c r="P199" s="170" t="s">
        <v>207</v>
      </c>
      <c r="Q199" s="170" t="s">
        <v>207</v>
      </c>
      <c r="R199" s="167" t="s">
        <v>207</v>
      </c>
      <c r="S199" s="167" t="s">
        <v>207</v>
      </c>
      <c r="T199" s="169" t="s">
        <v>208</v>
      </c>
      <c r="U199" s="172" t="s">
        <v>730</v>
      </c>
      <c r="W199" s="174"/>
      <c r="AA199" s="175"/>
    </row>
    <row r="200" spans="1:27" s="173" customFormat="1" ht="24.95" customHeight="1" x14ac:dyDescent="0.2">
      <c r="A200" s="169" t="s">
        <v>844</v>
      </c>
      <c r="B200" s="169" t="s">
        <v>727</v>
      </c>
      <c r="C200" s="169" t="s">
        <v>728</v>
      </c>
      <c r="D200" s="170" t="s">
        <v>845</v>
      </c>
      <c r="E200" s="170" t="s">
        <v>162</v>
      </c>
      <c r="F200" s="167" t="s">
        <v>734</v>
      </c>
      <c r="G200" s="171">
        <v>1</v>
      </c>
      <c r="H200" s="167" t="s">
        <v>105</v>
      </c>
      <c r="I200" s="167" t="s">
        <v>275</v>
      </c>
      <c r="J200" s="167">
        <v>2002</v>
      </c>
      <c r="K200" s="170" t="s">
        <v>732</v>
      </c>
      <c r="L200" s="170" t="s">
        <v>735</v>
      </c>
      <c r="M200" s="170" t="s">
        <v>207</v>
      </c>
      <c r="N200" s="170" t="s">
        <v>207</v>
      </c>
      <c r="O200" s="170"/>
      <c r="P200" s="170" t="s">
        <v>207</v>
      </c>
      <c r="Q200" s="170" t="s">
        <v>207</v>
      </c>
      <c r="R200" s="167" t="s">
        <v>207</v>
      </c>
      <c r="S200" s="167" t="s">
        <v>207</v>
      </c>
      <c r="T200" s="169" t="s">
        <v>208</v>
      </c>
      <c r="U200" s="172" t="s">
        <v>730</v>
      </c>
      <c r="W200" s="174"/>
      <c r="AA200" s="175"/>
    </row>
    <row r="201" spans="1:27" s="173" customFormat="1" ht="24.95" customHeight="1" x14ac:dyDescent="0.2">
      <c r="A201" s="169" t="s">
        <v>844</v>
      </c>
      <c r="B201" s="169" t="s">
        <v>727</v>
      </c>
      <c r="C201" s="169" t="s">
        <v>728</v>
      </c>
      <c r="D201" s="170" t="s">
        <v>845</v>
      </c>
      <c r="E201" s="170" t="s">
        <v>162</v>
      </c>
      <c r="F201" s="167" t="s">
        <v>736</v>
      </c>
      <c r="G201" s="171">
        <v>1</v>
      </c>
      <c r="H201" s="167" t="s">
        <v>105</v>
      </c>
      <c r="I201" s="167" t="s">
        <v>275</v>
      </c>
      <c r="J201" s="167">
        <v>2002</v>
      </c>
      <c r="K201" s="170" t="s">
        <v>732</v>
      </c>
      <c r="L201" s="170" t="s">
        <v>735</v>
      </c>
      <c r="M201" s="170" t="s">
        <v>207</v>
      </c>
      <c r="N201" s="170" t="s">
        <v>207</v>
      </c>
      <c r="O201" s="170"/>
      <c r="P201" s="170" t="s">
        <v>207</v>
      </c>
      <c r="Q201" s="170" t="s">
        <v>207</v>
      </c>
      <c r="R201" s="167" t="s">
        <v>207</v>
      </c>
      <c r="S201" s="167" t="s">
        <v>207</v>
      </c>
      <c r="T201" s="169" t="s">
        <v>208</v>
      </c>
      <c r="U201" s="172" t="s">
        <v>730</v>
      </c>
      <c r="W201" s="174"/>
      <c r="AA201" s="175"/>
    </row>
    <row r="202" spans="1:27" s="173" customFormat="1" ht="24.95" customHeight="1" x14ac:dyDescent="0.2">
      <c r="A202" s="169" t="s">
        <v>844</v>
      </c>
      <c r="B202" s="169" t="s">
        <v>727</v>
      </c>
      <c r="C202" s="169" t="s">
        <v>728</v>
      </c>
      <c r="D202" s="170" t="s">
        <v>845</v>
      </c>
      <c r="E202" s="170" t="s">
        <v>162</v>
      </c>
      <c r="F202" s="167" t="s">
        <v>737</v>
      </c>
      <c r="G202" s="171">
        <v>1</v>
      </c>
      <c r="H202" s="167" t="s">
        <v>105</v>
      </c>
      <c r="I202" s="167" t="s">
        <v>275</v>
      </c>
      <c r="J202" s="167">
        <v>2002</v>
      </c>
      <c r="K202" s="170" t="s">
        <v>254</v>
      </c>
      <c r="L202" s="170" t="s">
        <v>738</v>
      </c>
      <c r="M202" s="170" t="s">
        <v>207</v>
      </c>
      <c r="N202" s="170" t="s">
        <v>207</v>
      </c>
      <c r="O202" s="170"/>
      <c r="P202" s="170" t="s">
        <v>207</v>
      </c>
      <c r="Q202" s="170" t="s">
        <v>207</v>
      </c>
      <c r="R202" s="167" t="s">
        <v>207</v>
      </c>
      <c r="S202" s="167" t="s">
        <v>207</v>
      </c>
      <c r="T202" s="169" t="s">
        <v>208</v>
      </c>
      <c r="U202" s="172" t="s">
        <v>730</v>
      </c>
      <c r="W202" s="174"/>
      <c r="AA202" s="175"/>
    </row>
    <row r="203" spans="1:27" s="173" customFormat="1" ht="24.95" customHeight="1" x14ac:dyDescent="0.2">
      <c r="A203" s="169" t="s">
        <v>844</v>
      </c>
      <c r="B203" s="169" t="s">
        <v>727</v>
      </c>
      <c r="C203" s="169" t="s">
        <v>728</v>
      </c>
      <c r="D203" s="170" t="s">
        <v>845</v>
      </c>
      <c r="E203" s="170" t="s">
        <v>162</v>
      </c>
      <c r="F203" s="167" t="s">
        <v>739</v>
      </c>
      <c r="G203" s="171">
        <v>1</v>
      </c>
      <c r="H203" s="167" t="s">
        <v>105</v>
      </c>
      <c r="I203" s="167" t="s">
        <v>275</v>
      </c>
      <c r="J203" s="167">
        <v>2002</v>
      </c>
      <c r="K203" s="170" t="s">
        <v>732</v>
      </c>
      <c r="L203" s="170" t="s">
        <v>735</v>
      </c>
      <c r="M203" s="170" t="s">
        <v>207</v>
      </c>
      <c r="N203" s="170" t="s">
        <v>207</v>
      </c>
      <c r="O203" s="170"/>
      <c r="P203" s="170" t="s">
        <v>207</v>
      </c>
      <c r="Q203" s="170" t="s">
        <v>207</v>
      </c>
      <c r="R203" s="167" t="s">
        <v>207</v>
      </c>
      <c r="S203" s="167" t="s">
        <v>207</v>
      </c>
      <c r="T203" s="169" t="s">
        <v>208</v>
      </c>
      <c r="U203" s="172" t="s">
        <v>730</v>
      </c>
      <c r="W203" s="174"/>
      <c r="AA203" s="175"/>
    </row>
    <row r="204" spans="1:27" s="173" customFormat="1" ht="24.95" customHeight="1" x14ac:dyDescent="0.2">
      <c r="A204" s="169" t="s">
        <v>844</v>
      </c>
      <c r="B204" s="169" t="s">
        <v>727</v>
      </c>
      <c r="C204" s="169" t="s">
        <v>728</v>
      </c>
      <c r="D204" s="170" t="s">
        <v>845</v>
      </c>
      <c r="E204" s="170" t="s">
        <v>162</v>
      </c>
      <c r="F204" s="167" t="s">
        <v>740</v>
      </c>
      <c r="G204" s="171">
        <v>1</v>
      </c>
      <c r="H204" s="167" t="s">
        <v>105</v>
      </c>
      <c r="I204" s="167" t="s">
        <v>275</v>
      </c>
      <c r="J204" s="167">
        <v>2002</v>
      </c>
      <c r="K204" s="170" t="s">
        <v>741</v>
      </c>
      <c r="L204" s="170" t="s">
        <v>686</v>
      </c>
      <c r="M204" s="170" t="s">
        <v>207</v>
      </c>
      <c r="N204" s="170" t="s">
        <v>207</v>
      </c>
      <c r="O204" s="170"/>
      <c r="P204" s="170" t="s">
        <v>207</v>
      </c>
      <c r="Q204" s="170" t="s">
        <v>207</v>
      </c>
      <c r="R204" s="167" t="s">
        <v>207</v>
      </c>
      <c r="S204" s="167" t="s">
        <v>207</v>
      </c>
      <c r="T204" s="169" t="s">
        <v>208</v>
      </c>
      <c r="U204" s="172" t="s">
        <v>730</v>
      </c>
      <c r="W204" s="174"/>
      <c r="AA204" s="175"/>
    </row>
    <row r="205" spans="1:27" s="173" customFormat="1" ht="24.95" customHeight="1" x14ac:dyDescent="0.2">
      <c r="A205" s="169" t="s">
        <v>844</v>
      </c>
      <c r="B205" s="169" t="s">
        <v>727</v>
      </c>
      <c r="C205" s="169" t="s">
        <v>728</v>
      </c>
      <c r="D205" s="170" t="s">
        <v>845</v>
      </c>
      <c r="E205" s="170" t="s">
        <v>162</v>
      </c>
      <c r="F205" s="167" t="s">
        <v>742</v>
      </c>
      <c r="G205" s="171">
        <v>1</v>
      </c>
      <c r="H205" s="167" t="s">
        <v>105</v>
      </c>
      <c r="I205" s="167" t="s">
        <v>275</v>
      </c>
      <c r="J205" s="167">
        <v>2003</v>
      </c>
      <c r="K205" s="170" t="s">
        <v>295</v>
      </c>
      <c r="L205" s="170" t="s">
        <v>743</v>
      </c>
      <c r="M205" s="170" t="s">
        <v>207</v>
      </c>
      <c r="N205" s="170" t="s">
        <v>207</v>
      </c>
      <c r="O205" s="170"/>
      <c r="P205" s="170" t="s">
        <v>207</v>
      </c>
      <c r="Q205" s="170" t="s">
        <v>207</v>
      </c>
      <c r="R205" s="167" t="s">
        <v>207</v>
      </c>
      <c r="S205" s="167" t="s">
        <v>207</v>
      </c>
      <c r="T205" s="169" t="s">
        <v>208</v>
      </c>
      <c r="U205" s="172" t="s">
        <v>730</v>
      </c>
      <c r="W205" s="174"/>
      <c r="AA205" s="175"/>
    </row>
    <row r="206" spans="1:27" s="173" customFormat="1" ht="24.95" customHeight="1" x14ac:dyDescent="0.2">
      <c r="A206" s="169" t="s">
        <v>844</v>
      </c>
      <c r="B206" s="169" t="s">
        <v>727</v>
      </c>
      <c r="C206" s="169" t="s">
        <v>728</v>
      </c>
      <c r="D206" s="170" t="s">
        <v>845</v>
      </c>
      <c r="E206" s="170" t="s">
        <v>162</v>
      </c>
      <c r="F206" s="167" t="s">
        <v>744</v>
      </c>
      <c r="G206" s="171">
        <v>1</v>
      </c>
      <c r="H206" s="167" t="s">
        <v>105</v>
      </c>
      <c r="I206" s="167" t="s">
        <v>275</v>
      </c>
      <c r="J206" s="167">
        <v>1980</v>
      </c>
      <c r="K206" s="170" t="s">
        <v>303</v>
      </c>
      <c r="L206" s="170" t="s">
        <v>745</v>
      </c>
      <c r="M206" s="170" t="s">
        <v>207</v>
      </c>
      <c r="N206" s="170" t="s">
        <v>207</v>
      </c>
      <c r="O206" s="170"/>
      <c r="P206" s="170" t="s">
        <v>207</v>
      </c>
      <c r="Q206" s="170" t="s">
        <v>207</v>
      </c>
      <c r="R206" s="167" t="s">
        <v>207</v>
      </c>
      <c r="S206" s="167" t="s">
        <v>207</v>
      </c>
      <c r="T206" s="169" t="s">
        <v>208</v>
      </c>
      <c r="U206" s="172" t="s">
        <v>730</v>
      </c>
      <c r="W206" s="174"/>
      <c r="AA206" s="175"/>
    </row>
    <row r="207" spans="1:27" s="173" customFormat="1" ht="24.95" customHeight="1" x14ac:dyDescent="0.2">
      <c r="A207" s="169" t="s">
        <v>844</v>
      </c>
      <c r="B207" s="169" t="s">
        <v>727</v>
      </c>
      <c r="C207" s="169" t="s">
        <v>728</v>
      </c>
      <c r="D207" s="170" t="s">
        <v>845</v>
      </c>
      <c r="E207" s="170" t="s">
        <v>161</v>
      </c>
      <c r="F207" s="167" t="s">
        <v>746</v>
      </c>
      <c r="G207" s="171">
        <v>1</v>
      </c>
      <c r="H207" s="167" t="s">
        <v>105</v>
      </c>
      <c r="I207" s="167" t="s">
        <v>275</v>
      </c>
      <c r="J207" s="167">
        <v>2014</v>
      </c>
      <c r="K207" s="170" t="s">
        <v>369</v>
      </c>
      <c r="L207" s="170" t="s">
        <v>747</v>
      </c>
      <c r="M207" s="170" t="s">
        <v>207</v>
      </c>
      <c r="N207" s="170" t="s">
        <v>207</v>
      </c>
      <c r="O207" s="170"/>
      <c r="P207" s="170" t="s">
        <v>207</v>
      </c>
      <c r="Q207" s="170" t="s">
        <v>207</v>
      </c>
      <c r="R207" s="167" t="s">
        <v>207</v>
      </c>
      <c r="S207" s="167" t="s">
        <v>207</v>
      </c>
      <c r="T207" s="169" t="s">
        <v>208</v>
      </c>
      <c r="U207" s="172" t="s">
        <v>730</v>
      </c>
      <c r="W207" s="174"/>
      <c r="AA207" s="175"/>
    </row>
    <row r="208" spans="1:27" s="173" customFormat="1" ht="24.95" customHeight="1" x14ac:dyDescent="0.2">
      <c r="A208" s="169" t="s">
        <v>844</v>
      </c>
      <c r="B208" s="169" t="s">
        <v>727</v>
      </c>
      <c r="C208" s="169" t="s">
        <v>728</v>
      </c>
      <c r="D208" s="170" t="s">
        <v>845</v>
      </c>
      <c r="E208" s="170" t="s">
        <v>161</v>
      </c>
      <c r="F208" s="167" t="s">
        <v>748</v>
      </c>
      <c r="G208" s="171">
        <v>1</v>
      </c>
      <c r="H208" s="167" t="s">
        <v>105</v>
      </c>
      <c r="I208" s="167" t="s">
        <v>275</v>
      </c>
      <c r="J208" s="167">
        <v>1979</v>
      </c>
      <c r="K208" s="170" t="s">
        <v>240</v>
      </c>
      <c r="L208" s="170" t="s">
        <v>749</v>
      </c>
      <c r="M208" s="170" t="s">
        <v>207</v>
      </c>
      <c r="N208" s="170" t="s">
        <v>207</v>
      </c>
      <c r="O208" s="170"/>
      <c r="P208" s="170" t="s">
        <v>207</v>
      </c>
      <c r="Q208" s="170" t="s">
        <v>207</v>
      </c>
      <c r="R208" s="167" t="s">
        <v>207</v>
      </c>
      <c r="S208" s="167" t="s">
        <v>207</v>
      </c>
      <c r="T208" s="169" t="s">
        <v>208</v>
      </c>
      <c r="U208" s="172" t="s">
        <v>730</v>
      </c>
      <c r="W208" s="174"/>
      <c r="AA208" s="175"/>
    </row>
    <row r="209" spans="1:27" s="173" customFormat="1" ht="24.95" customHeight="1" x14ac:dyDescent="0.2">
      <c r="A209" s="169" t="s">
        <v>844</v>
      </c>
      <c r="B209" s="169" t="s">
        <v>727</v>
      </c>
      <c r="C209" s="169" t="s">
        <v>728</v>
      </c>
      <c r="D209" s="170" t="s">
        <v>845</v>
      </c>
      <c r="E209" s="170" t="s">
        <v>161</v>
      </c>
      <c r="F209" s="167" t="s">
        <v>750</v>
      </c>
      <c r="G209" s="171">
        <v>1</v>
      </c>
      <c r="H209" s="167" t="s">
        <v>105</v>
      </c>
      <c r="I209" s="167" t="s">
        <v>275</v>
      </c>
      <c r="J209" s="167">
        <v>1979</v>
      </c>
      <c r="K209" s="170" t="s">
        <v>240</v>
      </c>
      <c r="L209" s="170" t="s">
        <v>751</v>
      </c>
      <c r="M209" s="170" t="s">
        <v>207</v>
      </c>
      <c r="N209" s="170" t="s">
        <v>207</v>
      </c>
      <c r="O209" s="170"/>
      <c r="P209" s="170" t="s">
        <v>207</v>
      </c>
      <c r="Q209" s="170" t="s">
        <v>207</v>
      </c>
      <c r="R209" s="167" t="s">
        <v>207</v>
      </c>
      <c r="S209" s="167" t="s">
        <v>207</v>
      </c>
      <c r="T209" s="169" t="s">
        <v>208</v>
      </c>
      <c r="U209" s="172" t="s">
        <v>730</v>
      </c>
      <c r="W209" s="174"/>
      <c r="AA209" s="175"/>
    </row>
    <row r="210" spans="1:27" s="173" customFormat="1" ht="24.95" customHeight="1" x14ac:dyDescent="0.2">
      <c r="A210" s="169" t="s">
        <v>844</v>
      </c>
      <c r="B210" s="169" t="s">
        <v>727</v>
      </c>
      <c r="C210" s="169" t="s">
        <v>728</v>
      </c>
      <c r="D210" s="170" t="s">
        <v>845</v>
      </c>
      <c r="E210" s="170" t="s">
        <v>161</v>
      </c>
      <c r="F210" s="167" t="s">
        <v>694</v>
      </c>
      <c r="G210" s="171">
        <v>1</v>
      </c>
      <c r="H210" s="167" t="s">
        <v>105</v>
      </c>
      <c r="I210" s="167" t="s">
        <v>275</v>
      </c>
      <c r="J210" s="167">
        <v>1979</v>
      </c>
      <c r="K210" s="170" t="s">
        <v>240</v>
      </c>
      <c r="L210" s="170" t="s">
        <v>752</v>
      </c>
      <c r="M210" s="170" t="s">
        <v>207</v>
      </c>
      <c r="N210" s="170" t="s">
        <v>207</v>
      </c>
      <c r="O210" s="170"/>
      <c r="P210" s="170" t="s">
        <v>207</v>
      </c>
      <c r="Q210" s="170" t="s">
        <v>207</v>
      </c>
      <c r="R210" s="167" t="s">
        <v>207</v>
      </c>
      <c r="S210" s="167" t="s">
        <v>207</v>
      </c>
      <c r="T210" s="169" t="s">
        <v>208</v>
      </c>
      <c r="U210" s="172" t="s">
        <v>730</v>
      </c>
      <c r="W210" s="174"/>
      <c r="AA210" s="175"/>
    </row>
    <row r="211" spans="1:27" s="173" customFormat="1" ht="24.95" customHeight="1" x14ac:dyDescent="0.2">
      <c r="A211" s="169" t="s">
        <v>844</v>
      </c>
      <c r="B211" s="169" t="s">
        <v>727</v>
      </c>
      <c r="C211" s="169" t="s">
        <v>728</v>
      </c>
      <c r="D211" s="170" t="s">
        <v>845</v>
      </c>
      <c r="E211" s="170" t="s">
        <v>161</v>
      </c>
      <c r="F211" s="167" t="s">
        <v>753</v>
      </c>
      <c r="G211" s="171">
        <v>1</v>
      </c>
      <c r="H211" s="167" t="s">
        <v>105</v>
      </c>
      <c r="I211" s="167" t="s">
        <v>275</v>
      </c>
      <c r="J211" s="167">
        <v>2022</v>
      </c>
      <c r="K211" s="170" t="s">
        <v>369</v>
      </c>
      <c r="L211" s="170" t="s">
        <v>754</v>
      </c>
      <c r="M211" s="170" t="s">
        <v>207</v>
      </c>
      <c r="N211" s="170" t="s">
        <v>207</v>
      </c>
      <c r="O211" s="170"/>
      <c r="P211" s="170" t="s">
        <v>755</v>
      </c>
      <c r="Q211" s="170" t="s">
        <v>207</v>
      </c>
      <c r="R211" s="167" t="s">
        <v>207</v>
      </c>
      <c r="S211" s="167" t="s">
        <v>207</v>
      </c>
      <c r="T211" s="169" t="s">
        <v>208</v>
      </c>
      <c r="U211" s="172" t="s">
        <v>730</v>
      </c>
      <c r="W211" s="174"/>
      <c r="AA211" s="175"/>
    </row>
    <row r="212" spans="1:27" s="173" customFormat="1" ht="24.95" customHeight="1" x14ac:dyDescent="0.2">
      <c r="A212" s="169" t="s">
        <v>844</v>
      </c>
      <c r="B212" s="169" t="s">
        <v>727</v>
      </c>
      <c r="C212" s="169" t="s">
        <v>728</v>
      </c>
      <c r="D212" s="170" t="s">
        <v>845</v>
      </c>
      <c r="E212" s="170" t="s">
        <v>161</v>
      </c>
      <c r="F212" s="167" t="s">
        <v>756</v>
      </c>
      <c r="G212" s="171">
        <v>1</v>
      </c>
      <c r="H212" s="167" t="s">
        <v>105</v>
      </c>
      <c r="I212" s="167" t="s">
        <v>275</v>
      </c>
      <c r="J212" s="167">
        <v>2021</v>
      </c>
      <c r="K212" s="170" t="s">
        <v>301</v>
      </c>
      <c r="L212" s="170" t="s">
        <v>757</v>
      </c>
      <c r="M212" s="170" t="s">
        <v>207</v>
      </c>
      <c r="N212" s="170" t="s">
        <v>207</v>
      </c>
      <c r="O212" s="170"/>
      <c r="P212" s="170" t="s">
        <v>207</v>
      </c>
      <c r="Q212" s="170" t="s">
        <v>207</v>
      </c>
      <c r="R212" s="167" t="s">
        <v>207</v>
      </c>
      <c r="S212" s="167" t="s">
        <v>207</v>
      </c>
      <c r="T212" s="169" t="s">
        <v>208</v>
      </c>
      <c r="U212" s="172" t="s">
        <v>730</v>
      </c>
      <c r="W212" s="174"/>
      <c r="AA212" s="175"/>
    </row>
    <row r="213" spans="1:27" s="173" customFormat="1" ht="24.95" customHeight="1" x14ac:dyDescent="0.2">
      <c r="A213" s="169" t="s">
        <v>844</v>
      </c>
      <c r="B213" s="169" t="s">
        <v>727</v>
      </c>
      <c r="C213" s="169" t="s">
        <v>728</v>
      </c>
      <c r="D213" s="170" t="s">
        <v>845</v>
      </c>
      <c r="E213" s="170" t="s">
        <v>161</v>
      </c>
      <c r="F213" s="167" t="s">
        <v>758</v>
      </c>
      <c r="G213" s="171">
        <v>1</v>
      </c>
      <c r="H213" s="167" t="s">
        <v>105</v>
      </c>
      <c r="I213" s="167" t="s">
        <v>275</v>
      </c>
      <c r="J213" s="167">
        <v>2014</v>
      </c>
      <c r="K213" s="170" t="s">
        <v>369</v>
      </c>
      <c r="L213" s="170" t="s">
        <v>759</v>
      </c>
      <c r="M213" s="170" t="s">
        <v>207</v>
      </c>
      <c r="N213" s="170" t="s">
        <v>207</v>
      </c>
      <c r="O213" s="170"/>
      <c r="P213" s="170" t="s">
        <v>207</v>
      </c>
      <c r="Q213" s="170" t="s">
        <v>207</v>
      </c>
      <c r="R213" s="167" t="s">
        <v>207</v>
      </c>
      <c r="S213" s="167" t="s">
        <v>207</v>
      </c>
      <c r="T213" s="169" t="s">
        <v>208</v>
      </c>
      <c r="U213" s="172" t="s">
        <v>730</v>
      </c>
      <c r="W213" s="174"/>
      <c r="AA213" s="175"/>
    </row>
    <row r="214" spans="1:27" s="173" customFormat="1" ht="24.95" customHeight="1" x14ac:dyDescent="0.2">
      <c r="A214" s="169" t="s">
        <v>844</v>
      </c>
      <c r="B214" s="169" t="s">
        <v>727</v>
      </c>
      <c r="C214" s="169" t="s">
        <v>728</v>
      </c>
      <c r="D214" s="170" t="s">
        <v>845</v>
      </c>
      <c r="E214" s="170" t="s">
        <v>161</v>
      </c>
      <c r="F214" s="167" t="s">
        <v>760</v>
      </c>
      <c r="G214" s="171">
        <v>1</v>
      </c>
      <c r="H214" s="167" t="s">
        <v>105</v>
      </c>
      <c r="I214" s="167" t="s">
        <v>275</v>
      </c>
      <c r="J214" s="167">
        <v>2015</v>
      </c>
      <c r="K214" s="170" t="s">
        <v>369</v>
      </c>
      <c r="L214" s="170" t="s">
        <v>761</v>
      </c>
      <c r="M214" s="170" t="s">
        <v>207</v>
      </c>
      <c r="N214" s="170" t="s">
        <v>207</v>
      </c>
      <c r="O214" s="170"/>
      <c r="P214" s="170" t="s">
        <v>207</v>
      </c>
      <c r="Q214" s="170" t="s">
        <v>207</v>
      </c>
      <c r="R214" s="167" t="s">
        <v>207</v>
      </c>
      <c r="S214" s="167" t="s">
        <v>207</v>
      </c>
      <c r="T214" s="169" t="s">
        <v>208</v>
      </c>
      <c r="U214" s="172" t="s">
        <v>730</v>
      </c>
      <c r="W214" s="174"/>
      <c r="AA214" s="175"/>
    </row>
    <row r="215" spans="1:27" s="173" customFormat="1" ht="24.95" customHeight="1" x14ac:dyDescent="0.2">
      <c r="A215" s="169" t="s">
        <v>844</v>
      </c>
      <c r="B215" s="169" t="s">
        <v>727</v>
      </c>
      <c r="C215" s="169" t="s">
        <v>728</v>
      </c>
      <c r="D215" s="170" t="s">
        <v>848</v>
      </c>
      <c r="E215" s="170" t="s">
        <v>89</v>
      </c>
      <c r="F215" s="170" t="s">
        <v>762</v>
      </c>
      <c r="G215" s="171">
        <v>1</v>
      </c>
      <c r="H215" s="167" t="s">
        <v>96</v>
      </c>
      <c r="I215" s="167">
        <v>0</v>
      </c>
      <c r="J215" s="167"/>
      <c r="K215" s="170" t="s">
        <v>283</v>
      </c>
      <c r="L215" s="170" t="s">
        <v>763</v>
      </c>
      <c r="M215" s="170">
        <v>60720096</v>
      </c>
      <c r="N215" s="170"/>
      <c r="O215" s="170"/>
      <c r="P215" s="170" t="s">
        <v>764</v>
      </c>
      <c r="Q215" s="170" t="s">
        <v>214</v>
      </c>
      <c r="R215" s="167">
        <v>2.8</v>
      </c>
      <c r="S215" s="167" t="s">
        <v>213</v>
      </c>
      <c r="T215" s="169">
        <v>2</v>
      </c>
      <c r="U215" s="172" t="s">
        <v>765</v>
      </c>
      <c r="W215" s="174"/>
      <c r="AA215" s="175"/>
    </row>
    <row r="216" spans="1:27" s="173" customFormat="1" ht="24.95" customHeight="1" x14ac:dyDescent="0.2">
      <c r="A216" s="169" t="s">
        <v>844</v>
      </c>
      <c r="B216" s="169" t="s">
        <v>727</v>
      </c>
      <c r="C216" s="169" t="s">
        <v>728</v>
      </c>
      <c r="D216" s="170" t="s">
        <v>847</v>
      </c>
      <c r="E216" s="170" t="s">
        <v>115</v>
      </c>
      <c r="F216" s="167" t="s">
        <v>766</v>
      </c>
      <c r="G216" s="171">
        <v>1</v>
      </c>
      <c r="H216" s="167" t="s">
        <v>123</v>
      </c>
      <c r="I216" s="167">
        <v>0</v>
      </c>
      <c r="J216" s="167">
        <v>2020</v>
      </c>
      <c r="K216" s="170" t="s">
        <v>234</v>
      </c>
      <c r="L216" s="170" t="s">
        <v>767</v>
      </c>
      <c r="M216" s="170" t="s">
        <v>207</v>
      </c>
      <c r="N216" s="170" t="s">
        <v>207</v>
      </c>
      <c r="O216" s="170"/>
      <c r="P216" s="170" t="s">
        <v>768</v>
      </c>
      <c r="Q216" s="170" t="s">
        <v>207</v>
      </c>
      <c r="R216" s="167" t="s">
        <v>207</v>
      </c>
      <c r="S216" s="167" t="s">
        <v>207</v>
      </c>
      <c r="T216" s="169" t="s">
        <v>208</v>
      </c>
      <c r="U216" s="172" t="s">
        <v>730</v>
      </c>
      <c r="W216" s="174"/>
      <c r="AA216" s="175"/>
    </row>
    <row r="217" spans="1:27" s="173" customFormat="1" ht="24.95" customHeight="1" x14ac:dyDescent="0.2">
      <c r="A217" s="169" t="s">
        <v>844</v>
      </c>
      <c r="B217" s="169" t="s">
        <v>727</v>
      </c>
      <c r="C217" s="169" t="s">
        <v>728</v>
      </c>
      <c r="D217" s="170" t="s">
        <v>849</v>
      </c>
      <c r="E217" s="170" t="s">
        <v>134</v>
      </c>
      <c r="F217" s="167" t="s">
        <v>769</v>
      </c>
      <c r="G217" s="171">
        <v>1</v>
      </c>
      <c r="H217" s="167" t="s">
        <v>142</v>
      </c>
      <c r="I217" s="167">
        <v>0</v>
      </c>
      <c r="J217" s="167">
        <v>1980</v>
      </c>
      <c r="K217" s="170" t="s">
        <v>215</v>
      </c>
      <c r="L217" s="170"/>
      <c r="M217" s="170" t="s">
        <v>207</v>
      </c>
      <c r="N217" s="170" t="s">
        <v>207</v>
      </c>
      <c r="O217" s="170" t="s">
        <v>237</v>
      </c>
      <c r="P217" s="170" t="s">
        <v>207</v>
      </c>
      <c r="Q217" s="170" t="s">
        <v>207</v>
      </c>
      <c r="R217" s="167" t="s">
        <v>207</v>
      </c>
      <c r="S217" s="167" t="s">
        <v>207</v>
      </c>
      <c r="T217" s="169" t="s">
        <v>208</v>
      </c>
      <c r="U217" s="172" t="s">
        <v>715</v>
      </c>
      <c r="W217" s="174"/>
      <c r="AA217" s="175"/>
    </row>
    <row r="218" spans="1:27" s="173" customFormat="1" ht="24.95" customHeight="1" x14ac:dyDescent="0.2">
      <c r="A218" s="169" t="s">
        <v>844</v>
      </c>
      <c r="B218" s="169" t="s">
        <v>727</v>
      </c>
      <c r="C218" s="169" t="s">
        <v>728</v>
      </c>
      <c r="D218" s="170" t="s">
        <v>849</v>
      </c>
      <c r="E218" s="170" t="s">
        <v>134</v>
      </c>
      <c r="F218" s="167" t="s">
        <v>770</v>
      </c>
      <c r="G218" s="171">
        <v>1</v>
      </c>
      <c r="H218" s="167" t="s">
        <v>142</v>
      </c>
      <c r="I218" s="167">
        <v>0</v>
      </c>
      <c r="J218" s="167">
        <v>2002</v>
      </c>
      <c r="K218" s="170" t="s">
        <v>721</v>
      </c>
      <c r="L218" s="170" t="s">
        <v>771</v>
      </c>
      <c r="M218" s="170" t="s">
        <v>207</v>
      </c>
      <c r="N218" s="170" t="s">
        <v>207</v>
      </c>
      <c r="O218" s="170" t="s">
        <v>237</v>
      </c>
      <c r="P218" s="170" t="s">
        <v>207</v>
      </c>
      <c r="Q218" s="170" t="s">
        <v>207</v>
      </c>
      <c r="R218" s="167" t="s">
        <v>207</v>
      </c>
      <c r="S218" s="167" t="s">
        <v>207</v>
      </c>
      <c r="T218" s="169" t="s">
        <v>208</v>
      </c>
      <c r="U218" s="172" t="s">
        <v>772</v>
      </c>
      <c r="W218" s="174"/>
      <c r="AA218" s="175"/>
    </row>
    <row r="219" spans="1:27" s="173" customFormat="1" ht="24.95" customHeight="1" x14ac:dyDescent="0.2">
      <c r="A219" s="169" t="s">
        <v>844</v>
      </c>
      <c r="B219" s="169" t="s">
        <v>727</v>
      </c>
      <c r="C219" s="169" t="s">
        <v>728</v>
      </c>
      <c r="D219" s="170" t="s">
        <v>536</v>
      </c>
      <c r="E219" s="170" t="s">
        <v>139</v>
      </c>
      <c r="F219" s="167" t="s">
        <v>773</v>
      </c>
      <c r="G219" s="171">
        <v>1</v>
      </c>
      <c r="H219" s="167" t="s">
        <v>148</v>
      </c>
      <c r="I219" s="167">
        <v>0</v>
      </c>
      <c r="J219" s="167">
        <v>2019</v>
      </c>
      <c r="K219" s="170" t="s">
        <v>774</v>
      </c>
      <c r="L219" s="170" t="s">
        <v>775</v>
      </c>
      <c r="M219" s="170" t="s">
        <v>207</v>
      </c>
      <c r="N219" s="170" t="s">
        <v>207</v>
      </c>
      <c r="O219" s="170"/>
      <c r="P219" s="170" t="s">
        <v>207</v>
      </c>
      <c r="Q219" s="170" t="s">
        <v>207</v>
      </c>
      <c r="R219" s="167" t="s">
        <v>207</v>
      </c>
      <c r="S219" s="167" t="s">
        <v>207</v>
      </c>
      <c r="T219" s="169">
        <v>2</v>
      </c>
      <c r="U219" s="172" t="s">
        <v>719</v>
      </c>
      <c r="W219" s="174"/>
      <c r="AA219" s="175"/>
    </row>
    <row r="220" spans="1:27" s="173" customFormat="1" ht="24.95" customHeight="1" x14ac:dyDescent="0.2">
      <c r="A220" s="169" t="s">
        <v>844</v>
      </c>
      <c r="B220" s="169" t="s">
        <v>727</v>
      </c>
      <c r="C220" s="169" t="s">
        <v>728</v>
      </c>
      <c r="D220" s="170" t="s">
        <v>536</v>
      </c>
      <c r="E220" s="170" t="s">
        <v>139</v>
      </c>
      <c r="F220" s="167" t="s">
        <v>776</v>
      </c>
      <c r="G220" s="171">
        <v>1</v>
      </c>
      <c r="H220" s="167" t="s">
        <v>148</v>
      </c>
      <c r="I220" s="167">
        <v>0</v>
      </c>
      <c r="J220" s="167">
        <v>2002</v>
      </c>
      <c r="K220" s="170"/>
      <c r="L220" s="170"/>
      <c r="M220" s="170" t="s">
        <v>207</v>
      </c>
      <c r="N220" s="170" t="s">
        <v>207</v>
      </c>
      <c r="O220" s="170"/>
      <c r="P220" s="170" t="s">
        <v>207</v>
      </c>
      <c r="Q220" s="170" t="s">
        <v>207</v>
      </c>
      <c r="R220" s="167" t="s">
        <v>207</v>
      </c>
      <c r="S220" s="167" t="s">
        <v>207</v>
      </c>
      <c r="T220" s="169">
        <v>3</v>
      </c>
      <c r="U220" s="172" t="s">
        <v>719</v>
      </c>
      <c r="W220" s="174"/>
      <c r="AA220" s="175"/>
    </row>
    <row r="221" spans="1:27" s="173" customFormat="1" ht="24.95" customHeight="1" x14ac:dyDescent="0.2">
      <c r="A221" s="169" t="s">
        <v>844</v>
      </c>
      <c r="B221" s="169" t="s">
        <v>727</v>
      </c>
      <c r="C221" s="169" t="s">
        <v>728</v>
      </c>
      <c r="D221" s="170" t="s">
        <v>536</v>
      </c>
      <c r="E221" s="170" t="s">
        <v>139</v>
      </c>
      <c r="F221" s="167" t="s">
        <v>777</v>
      </c>
      <c r="G221" s="171">
        <v>1</v>
      </c>
      <c r="H221" s="167" t="s">
        <v>148</v>
      </c>
      <c r="I221" s="167">
        <v>0</v>
      </c>
      <c r="J221" s="167">
        <v>2002</v>
      </c>
      <c r="K221" s="170"/>
      <c r="L221" s="170"/>
      <c r="M221" s="170" t="s">
        <v>207</v>
      </c>
      <c r="N221" s="170" t="s">
        <v>207</v>
      </c>
      <c r="O221" s="170"/>
      <c r="P221" s="170" t="s">
        <v>207</v>
      </c>
      <c r="Q221" s="170" t="s">
        <v>207</v>
      </c>
      <c r="R221" s="167" t="s">
        <v>207</v>
      </c>
      <c r="S221" s="167" t="s">
        <v>207</v>
      </c>
      <c r="T221" s="169" t="s">
        <v>208</v>
      </c>
      <c r="U221" s="172" t="s">
        <v>730</v>
      </c>
      <c r="W221" s="174"/>
      <c r="AA221" s="175"/>
    </row>
    <row r="222" spans="1:27" s="173" customFormat="1" ht="24.95" customHeight="1" x14ac:dyDescent="0.2">
      <c r="A222" s="169" t="s">
        <v>844</v>
      </c>
      <c r="B222" s="169" t="s">
        <v>727</v>
      </c>
      <c r="C222" s="169" t="s">
        <v>728</v>
      </c>
      <c r="D222" s="170" t="s">
        <v>850</v>
      </c>
      <c r="E222" s="170" t="s">
        <v>140</v>
      </c>
      <c r="F222" s="167" t="s">
        <v>258</v>
      </c>
      <c r="G222" s="171">
        <v>250</v>
      </c>
      <c r="H222" s="167" t="s">
        <v>149</v>
      </c>
      <c r="I222" s="167">
        <v>0</v>
      </c>
      <c r="J222" s="167"/>
      <c r="K222" s="170"/>
      <c r="L222" s="170"/>
      <c r="M222" s="170"/>
      <c r="N222" s="170"/>
      <c r="O222" s="170"/>
      <c r="P222" s="170"/>
      <c r="Q222" s="170"/>
      <c r="R222" s="167"/>
      <c r="S222" s="167"/>
      <c r="T222" s="169" t="s">
        <v>217</v>
      </c>
      <c r="U222" s="172" t="s">
        <v>218</v>
      </c>
      <c r="W222" s="174"/>
      <c r="AA222" s="175"/>
    </row>
    <row r="223" spans="1:27" s="173" customFormat="1" ht="24.95" customHeight="1" x14ac:dyDescent="0.2">
      <c r="A223" s="169" t="s">
        <v>844</v>
      </c>
      <c r="B223" s="169" t="s">
        <v>727</v>
      </c>
      <c r="C223" s="169" t="s">
        <v>728</v>
      </c>
      <c r="D223" s="170" t="s">
        <v>270</v>
      </c>
      <c r="E223" s="170" t="s">
        <v>56</v>
      </c>
      <c r="F223" s="167" t="s">
        <v>219</v>
      </c>
      <c r="G223" s="171">
        <v>4</v>
      </c>
      <c r="H223" s="167" t="s">
        <v>156</v>
      </c>
      <c r="I223" s="167">
        <v>0</v>
      </c>
      <c r="J223" s="167"/>
      <c r="K223" s="170" t="s">
        <v>262</v>
      </c>
      <c r="L223" s="170" t="s">
        <v>778</v>
      </c>
      <c r="M223" s="170" t="s">
        <v>207</v>
      </c>
      <c r="N223" s="170" t="s">
        <v>207</v>
      </c>
      <c r="O223" s="170"/>
      <c r="P223" s="170" t="s">
        <v>307</v>
      </c>
      <c r="Q223" s="170" t="s">
        <v>207</v>
      </c>
      <c r="R223" s="167" t="s">
        <v>207</v>
      </c>
      <c r="S223" s="167" t="s">
        <v>207</v>
      </c>
      <c r="T223" s="169" t="s">
        <v>208</v>
      </c>
      <c r="U223" s="172" t="s">
        <v>730</v>
      </c>
      <c r="W223" s="174"/>
      <c r="AA223" s="175"/>
    </row>
    <row r="224" spans="1:27" s="173" customFormat="1" ht="24.95" customHeight="1" x14ac:dyDescent="0.2">
      <c r="A224" s="169" t="s">
        <v>844</v>
      </c>
      <c r="B224" s="169" t="s">
        <v>779</v>
      </c>
      <c r="C224" s="169" t="s">
        <v>780</v>
      </c>
      <c r="D224" s="170" t="s">
        <v>845</v>
      </c>
      <c r="E224" s="170" t="s">
        <v>341</v>
      </c>
      <c r="F224" s="167" t="s">
        <v>231</v>
      </c>
      <c r="G224" s="171">
        <v>4</v>
      </c>
      <c r="H224" s="167" t="s">
        <v>81</v>
      </c>
      <c r="I224" s="167">
        <v>0</v>
      </c>
      <c r="J224" s="167"/>
      <c r="K224" s="170"/>
      <c r="L224" s="170"/>
      <c r="M224" s="170" t="s">
        <v>207</v>
      </c>
      <c r="N224" s="170" t="s">
        <v>207</v>
      </c>
      <c r="O224" s="170"/>
      <c r="P224" s="170" t="s">
        <v>207</v>
      </c>
      <c r="Q224" s="170" t="s">
        <v>207</v>
      </c>
      <c r="R224" s="167" t="s">
        <v>207</v>
      </c>
      <c r="S224" s="167" t="s">
        <v>207</v>
      </c>
      <c r="T224" s="169"/>
      <c r="U224" s="172"/>
      <c r="W224" s="174"/>
      <c r="AA224" s="175"/>
    </row>
    <row r="225" spans="1:27" s="173" customFormat="1" ht="24.95" customHeight="1" x14ac:dyDescent="0.2">
      <c r="A225" s="169" t="s">
        <v>844</v>
      </c>
      <c r="B225" s="169" t="s">
        <v>779</v>
      </c>
      <c r="C225" s="169" t="s">
        <v>780</v>
      </c>
      <c r="D225" s="170" t="s">
        <v>845</v>
      </c>
      <c r="E225" s="170" t="s">
        <v>162</v>
      </c>
      <c r="F225" s="167" t="s">
        <v>781</v>
      </c>
      <c r="G225" s="171">
        <v>1</v>
      </c>
      <c r="H225" s="167" t="s">
        <v>105</v>
      </c>
      <c r="I225" s="167" t="s">
        <v>275</v>
      </c>
      <c r="J225" s="167">
        <v>1988</v>
      </c>
      <c r="K225" s="170" t="s">
        <v>732</v>
      </c>
      <c r="L225" s="170" t="s">
        <v>735</v>
      </c>
      <c r="M225" s="170" t="s">
        <v>207</v>
      </c>
      <c r="N225" s="170" t="s">
        <v>207</v>
      </c>
      <c r="O225" s="170"/>
      <c r="P225" s="170" t="s">
        <v>207</v>
      </c>
      <c r="Q225" s="170" t="s">
        <v>207</v>
      </c>
      <c r="R225" s="167" t="s">
        <v>207</v>
      </c>
      <c r="S225" s="167" t="s">
        <v>207</v>
      </c>
      <c r="T225" s="169" t="s">
        <v>208</v>
      </c>
      <c r="U225" s="172" t="s">
        <v>730</v>
      </c>
      <c r="W225" s="174"/>
      <c r="AA225" s="175"/>
    </row>
    <row r="226" spans="1:27" s="173" customFormat="1" ht="24.95" customHeight="1" x14ac:dyDescent="0.2">
      <c r="A226" s="169" t="s">
        <v>844</v>
      </c>
      <c r="B226" s="169" t="s">
        <v>779</v>
      </c>
      <c r="C226" s="169" t="s">
        <v>780</v>
      </c>
      <c r="D226" s="170" t="s">
        <v>845</v>
      </c>
      <c r="E226" s="170" t="s">
        <v>162</v>
      </c>
      <c r="F226" s="167" t="s">
        <v>782</v>
      </c>
      <c r="G226" s="171">
        <v>1</v>
      </c>
      <c r="H226" s="167" t="s">
        <v>105</v>
      </c>
      <c r="I226" s="167" t="s">
        <v>275</v>
      </c>
      <c r="J226" s="167">
        <v>1988</v>
      </c>
      <c r="K226" s="170" t="s">
        <v>732</v>
      </c>
      <c r="L226" s="170" t="s">
        <v>735</v>
      </c>
      <c r="M226" s="170" t="s">
        <v>207</v>
      </c>
      <c r="N226" s="170" t="s">
        <v>207</v>
      </c>
      <c r="O226" s="170"/>
      <c r="P226" s="170" t="s">
        <v>207</v>
      </c>
      <c r="Q226" s="170" t="s">
        <v>207</v>
      </c>
      <c r="R226" s="167" t="s">
        <v>207</v>
      </c>
      <c r="S226" s="167" t="s">
        <v>207</v>
      </c>
      <c r="T226" s="169" t="s">
        <v>208</v>
      </c>
      <c r="U226" s="172" t="s">
        <v>783</v>
      </c>
      <c r="W226" s="174"/>
      <c r="AA226" s="175"/>
    </row>
    <row r="227" spans="1:27" s="173" customFormat="1" ht="24.95" customHeight="1" x14ac:dyDescent="0.2">
      <c r="A227" s="169" t="s">
        <v>844</v>
      </c>
      <c r="B227" s="169" t="s">
        <v>779</v>
      </c>
      <c r="C227" s="169" t="s">
        <v>780</v>
      </c>
      <c r="D227" s="170" t="s">
        <v>845</v>
      </c>
      <c r="E227" s="170" t="s">
        <v>162</v>
      </c>
      <c r="F227" s="167" t="s">
        <v>784</v>
      </c>
      <c r="G227" s="171">
        <v>1</v>
      </c>
      <c r="H227" s="167" t="s">
        <v>105</v>
      </c>
      <c r="I227" s="167" t="s">
        <v>275</v>
      </c>
      <c r="J227" s="167">
        <v>1988</v>
      </c>
      <c r="K227" s="170" t="s">
        <v>732</v>
      </c>
      <c r="L227" s="170" t="s">
        <v>785</v>
      </c>
      <c r="M227" s="170" t="s">
        <v>207</v>
      </c>
      <c r="N227" s="170" t="s">
        <v>207</v>
      </c>
      <c r="O227" s="170"/>
      <c r="P227" s="170" t="s">
        <v>207</v>
      </c>
      <c r="Q227" s="170" t="s">
        <v>207</v>
      </c>
      <c r="R227" s="167" t="s">
        <v>207</v>
      </c>
      <c r="S227" s="167" t="s">
        <v>207</v>
      </c>
      <c r="T227" s="169" t="s">
        <v>208</v>
      </c>
      <c r="U227" s="172" t="s">
        <v>783</v>
      </c>
      <c r="W227" s="174"/>
      <c r="AA227" s="175"/>
    </row>
    <row r="228" spans="1:27" s="173" customFormat="1" ht="24.95" customHeight="1" x14ac:dyDescent="0.2">
      <c r="A228" s="169" t="s">
        <v>844</v>
      </c>
      <c r="B228" s="169" t="s">
        <v>779</v>
      </c>
      <c r="C228" s="169" t="s">
        <v>780</v>
      </c>
      <c r="D228" s="170" t="s">
        <v>845</v>
      </c>
      <c r="E228" s="170" t="s">
        <v>162</v>
      </c>
      <c r="F228" s="167" t="s">
        <v>786</v>
      </c>
      <c r="G228" s="171">
        <v>1</v>
      </c>
      <c r="H228" s="167" t="s">
        <v>105</v>
      </c>
      <c r="I228" s="167" t="s">
        <v>275</v>
      </c>
      <c r="J228" s="167">
        <v>1988</v>
      </c>
      <c r="K228" s="170" t="s">
        <v>732</v>
      </c>
      <c r="L228" s="170" t="s">
        <v>785</v>
      </c>
      <c r="M228" s="170" t="s">
        <v>207</v>
      </c>
      <c r="N228" s="170" t="s">
        <v>207</v>
      </c>
      <c r="O228" s="170"/>
      <c r="P228" s="170" t="s">
        <v>207</v>
      </c>
      <c r="Q228" s="170" t="s">
        <v>207</v>
      </c>
      <c r="R228" s="167" t="s">
        <v>207</v>
      </c>
      <c r="S228" s="167" t="s">
        <v>207</v>
      </c>
      <c r="T228" s="169" t="s">
        <v>208</v>
      </c>
      <c r="U228" s="172" t="s">
        <v>783</v>
      </c>
      <c r="W228" s="174"/>
      <c r="AA228" s="175"/>
    </row>
    <row r="229" spans="1:27" s="173" customFormat="1" ht="24.95" customHeight="1" x14ac:dyDescent="0.2">
      <c r="A229" s="169" t="s">
        <v>844</v>
      </c>
      <c r="B229" s="169" t="s">
        <v>779</v>
      </c>
      <c r="C229" s="169" t="s">
        <v>780</v>
      </c>
      <c r="D229" s="170" t="s">
        <v>845</v>
      </c>
      <c r="E229" s="170" t="s">
        <v>161</v>
      </c>
      <c r="F229" s="167" t="s">
        <v>750</v>
      </c>
      <c r="G229" s="171">
        <v>1</v>
      </c>
      <c r="H229" s="167" t="s">
        <v>105</v>
      </c>
      <c r="I229" s="167" t="s">
        <v>275</v>
      </c>
      <c r="J229" s="167">
        <v>1988</v>
      </c>
      <c r="K229" s="170" t="s">
        <v>240</v>
      </c>
      <c r="L229" s="170" t="s">
        <v>787</v>
      </c>
      <c r="M229" s="170" t="s">
        <v>207</v>
      </c>
      <c r="N229" s="170" t="s">
        <v>207</v>
      </c>
      <c r="O229" s="170"/>
      <c r="P229" s="170" t="s">
        <v>207</v>
      </c>
      <c r="Q229" s="170" t="s">
        <v>207</v>
      </c>
      <c r="R229" s="167" t="s">
        <v>207</v>
      </c>
      <c r="S229" s="167" t="s">
        <v>207</v>
      </c>
      <c r="T229" s="169" t="s">
        <v>208</v>
      </c>
      <c r="U229" s="172" t="s">
        <v>783</v>
      </c>
      <c r="W229" s="174"/>
      <c r="AA229" s="175"/>
    </row>
    <row r="230" spans="1:27" s="173" customFormat="1" ht="24.95" customHeight="1" x14ac:dyDescent="0.2">
      <c r="A230" s="169" t="s">
        <v>844</v>
      </c>
      <c r="B230" s="169" t="s">
        <v>779</v>
      </c>
      <c r="C230" s="169" t="s">
        <v>780</v>
      </c>
      <c r="D230" s="170" t="s">
        <v>845</v>
      </c>
      <c r="E230" s="170" t="s">
        <v>161</v>
      </c>
      <c r="F230" s="167" t="s">
        <v>694</v>
      </c>
      <c r="G230" s="171">
        <v>1</v>
      </c>
      <c r="H230" s="167" t="s">
        <v>105</v>
      </c>
      <c r="I230" s="167" t="s">
        <v>275</v>
      </c>
      <c r="J230" s="167">
        <v>1988</v>
      </c>
      <c r="K230" s="170" t="s">
        <v>240</v>
      </c>
      <c r="L230" s="170" t="s">
        <v>787</v>
      </c>
      <c r="M230" s="170" t="s">
        <v>207</v>
      </c>
      <c r="N230" s="170" t="s">
        <v>207</v>
      </c>
      <c r="O230" s="170"/>
      <c r="P230" s="170" t="s">
        <v>207</v>
      </c>
      <c r="Q230" s="170" t="s">
        <v>207</v>
      </c>
      <c r="R230" s="167" t="s">
        <v>207</v>
      </c>
      <c r="S230" s="167" t="s">
        <v>207</v>
      </c>
      <c r="T230" s="169" t="s">
        <v>208</v>
      </c>
      <c r="U230" s="172" t="s">
        <v>783</v>
      </c>
      <c r="W230" s="174"/>
      <c r="AA230" s="175"/>
    </row>
    <row r="231" spans="1:27" s="173" customFormat="1" ht="24.95" customHeight="1" x14ac:dyDescent="0.2">
      <c r="A231" s="169" t="s">
        <v>844</v>
      </c>
      <c r="B231" s="169" t="s">
        <v>779</v>
      </c>
      <c r="C231" s="169" t="s">
        <v>780</v>
      </c>
      <c r="D231" s="170" t="s">
        <v>845</v>
      </c>
      <c r="E231" s="170" t="s">
        <v>161</v>
      </c>
      <c r="F231" s="167" t="s">
        <v>788</v>
      </c>
      <c r="G231" s="171">
        <v>1</v>
      </c>
      <c r="H231" s="167" t="s">
        <v>105</v>
      </c>
      <c r="I231" s="167" t="s">
        <v>275</v>
      </c>
      <c r="J231" s="167">
        <v>1988</v>
      </c>
      <c r="K231" s="170" t="s">
        <v>240</v>
      </c>
      <c r="L231" s="170" t="s">
        <v>789</v>
      </c>
      <c r="M231" s="170" t="s">
        <v>207</v>
      </c>
      <c r="N231" s="170" t="s">
        <v>207</v>
      </c>
      <c r="O231" s="170"/>
      <c r="P231" s="170" t="s">
        <v>207</v>
      </c>
      <c r="Q231" s="170" t="s">
        <v>207</v>
      </c>
      <c r="R231" s="167" t="s">
        <v>207</v>
      </c>
      <c r="S231" s="167" t="s">
        <v>207</v>
      </c>
      <c r="T231" s="169" t="s">
        <v>208</v>
      </c>
      <c r="U231" s="172" t="s">
        <v>783</v>
      </c>
      <c r="W231" s="174"/>
      <c r="AA231" s="175"/>
    </row>
    <row r="232" spans="1:27" s="173" customFormat="1" ht="24.95" customHeight="1" x14ac:dyDescent="0.2">
      <c r="A232" s="169" t="s">
        <v>844</v>
      </c>
      <c r="B232" s="169" t="s">
        <v>779</v>
      </c>
      <c r="C232" s="169" t="s">
        <v>780</v>
      </c>
      <c r="D232" s="170" t="s">
        <v>845</v>
      </c>
      <c r="E232" s="170" t="s">
        <v>161</v>
      </c>
      <c r="F232" s="167" t="s">
        <v>790</v>
      </c>
      <c r="G232" s="171">
        <v>1</v>
      </c>
      <c r="H232" s="167" t="s">
        <v>105</v>
      </c>
      <c r="I232" s="167" t="s">
        <v>275</v>
      </c>
      <c r="J232" s="167">
        <v>1988</v>
      </c>
      <c r="K232" s="170" t="s">
        <v>240</v>
      </c>
      <c r="L232" s="170" t="s">
        <v>789</v>
      </c>
      <c r="M232" s="170" t="s">
        <v>207</v>
      </c>
      <c r="N232" s="170" t="s">
        <v>207</v>
      </c>
      <c r="O232" s="170"/>
      <c r="P232" s="170" t="s">
        <v>207</v>
      </c>
      <c r="Q232" s="170" t="s">
        <v>207</v>
      </c>
      <c r="R232" s="167" t="s">
        <v>207</v>
      </c>
      <c r="S232" s="167" t="s">
        <v>207</v>
      </c>
      <c r="T232" s="169" t="s">
        <v>208</v>
      </c>
      <c r="U232" s="172" t="s">
        <v>783</v>
      </c>
      <c r="W232" s="174"/>
      <c r="AA232" s="175"/>
    </row>
    <row r="233" spans="1:27" s="173" customFormat="1" ht="24.95" customHeight="1" x14ac:dyDescent="0.2">
      <c r="A233" s="169" t="s">
        <v>844</v>
      </c>
      <c r="B233" s="169" t="s">
        <v>779</v>
      </c>
      <c r="C233" s="169" t="s">
        <v>780</v>
      </c>
      <c r="D233" s="170" t="s">
        <v>848</v>
      </c>
      <c r="E233" s="170" t="s">
        <v>89</v>
      </c>
      <c r="F233" s="170" t="s">
        <v>791</v>
      </c>
      <c r="G233" s="171">
        <v>1</v>
      </c>
      <c r="H233" s="167" t="s">
        <v>96</v>
      </c>
      <c r="I233" s="167">
        <v>0</v>
      </c>
      <c r="J233" s="167">
        <v>2014</v>
      </c>
      <c r="K233" s="170" t="s">
        <v>265</v>
      </c>
      <c r="L233" s="170" t="s">
        <v>289</v>
      </c>
      <c r="M233" s="170" t="s">
        <v>792</v>
      </c>
      <c r="N233" s="170"/>
      <c r="O233" s="170"/>
      <c r="P233" s="170" t="s">
        <v>793</v>
      </c>
      <c r="Q233" s="170" t="s">
        <v>794</v>
      </c>
      <c r="R233" s="167">
        <v>1.7</v>
      </c>
      <c r="S233" s="167" t="s">
        <v>213</v>
      </c>
      <c r="T233" s="169">
        <v>3</v>
      </c>
      <c r="U233" s="172" t="s">
        <v>719</v>
      </c>
      <c r="W233" s="174"/>
      <c r="AA233" s="175"/>
    </row>
    <row r="234" spans="1:27" s="173" customFormat="1" ht="24.95" customHeight="1" x14ac:dyDescent="0.2">
      <c r="A234" s="169" t="s">
        <v>844</v>
      </c>
      <c r="B234" s="169" t="s">
        <v>779</v>
      </c>
      <c r="C234" s="169" t="s">
        <v>780</v>
      </c>
      <c r="D234" s="170" t="s">
        <v>848</v>
      </c>
      <c r="E234" s="170" t="s">
        <v>89</v>
      </c>
      <c r="F234" s="170" t="s">
        <v>795</v>
      </c>
      <c r="G234" s="171">
        <v>1</v>
      </c>
      <c r="H234" s="167" t="s">
        <v>96</v>
      </c>
      <c r="I234" s="167">
        <v>0</v>
      </c>
      <c r="J234" s="167">
        <v>2021</v>
      </c>
      <c r="K234" s="170" t="s">
        <v>304</v>
      </c>
      <c r="L234" s="170" t="s">
        <v>796</v>
      </c>
      <c r="M234" s="170" t="s">
        <v>207</v>
      </c>
      <c r="N234" s="170"/>
      <c r="O234" s="170"/>
      <c r="P234" s="170" t="s">
        <v>212</v>
      </c>
      <c r="Q234" s="170" t="s">
        <v>213</v>
      </c>
      <c r="R234" s="167" t="s">
        <v>213</v>
      </c>
      <c r="S234" s="167" t="s">
        <v>213</v>
      </c>
      <c r="T234" s="169">
        <v>3</v>
      </c>
      <c r="U234" s="172" t="s">
        <v>719</v>
      </c>
      <c r="W234" s="174"/>
      <c r="AA234" s="175"/>
    </row>
    <row r="235" spans="1:27" s="173" customFormat="1" ht="24.95" customHeight="1" x14ac:dyDescent="0.2">
      <c r="A235" s="169" t="s">
        <v>844</v>
      </c>
      <c r="B235" s="169" t="s">
        <v>779</v>
      </c>
      <c r="C235" s="169" t="s">
        <v>780</v>
      </c>
      <c r="D235" s="170" t="s">
        <v>848</v>
      </c>
      <c r="E235" s="170" t="s">
        <v>89</v>
      </c>
      <c r="F235" s="170" t="s">
        <v>797</v>
      </c>
      <c r="G235" s="171">
        <v>1</v>
      </c>
      <c r="H235" s="167" t="s">
        <v>96</v>
      </c>
      <c r="I235" s="167">
        <v>0</v>
      </c>
      <c r="J235" s="167">
        <v>2014</v>
      </c>
      <c r="K235" s="170" t="s">
        <v>261</v>
      </c>
      <c r="L235" s="170" t="s">
        <v>289</v>
      </c>
      <c r="M235" s="170" t="s">
        <v>798</v>
      </c>
      <c r="N235" s="170"/>
      <c r="O235" s="170"/>
      <c r="P235" s="170" t="s">
        <v>212</v>
      </c>
      <c r="Q235" s="170" t="s">
        <v>213</v>
      </c>
      <c r="R235" s="167" t="s">
        <v>213</v>
      </c>
      <c r="S235" s="167" t="s">
        <v>213</v>
      </c>
      <c r="T235" s="169">
        <v>3</v>
      </c>
      <c r="U235" s="172" t="s">
        <v>719</v>
      </c>
      <c r="W235" s="174"/>
      <c r="AA235" s="175"/>
    </row>
    <row r="236" spans="1:27" s="173" customFormat="1" ht="24.95" customHeight="1" x14ac:dyDescent="0.2">
      <c r="A236" s="169" t="s">
        <v>844</v>
      </c>
      <c r="B236" s="169" t="s">
        <v>779</v>
      </c>
      <c r="C236" s="169" t="s">
        <v>780</v>
      </c>
      <c r="D236" s="170" t="s">
        <v>849</v>
      </c>
      <c r="E236" s="170" t="s">
        <v>134</v>
      </c>
      <c r="F236" s="167" t="s">
        <v>799</v>
      </c>
      <c r="G236" s="171">
        <v>1</v>
      </c>
      <c r="H236" s="167" t="s">
        <v>142</v>
      </c>
      <c r="I236" s="167">
        <v>0</v>
      </c>
      <c r="J236" s="167">
        <v>1988</v>
      </c>
      <c r="K236" s="170" t="s">
        <v>215</v>
      </c>
      <c r="L236" s="170" t="s">
        <v>800</v>
      </c>
      <c r="M236" s="170" t="s">
        <v>207</v>
      </c>
      <c r="N236" s="170" t="s">
        <v>207</v>
      </c>
      <c r="O236" s="170" t="s">
        <v>237</v>
      </c>
      <c r="P236" s="170" t="s">
        <v>207</v>
      </c>
      <c r="Q236" s="170" t="s">
        <v>207</v>
      </c>
      <c r="R236" s="167" t="s">
        <v>207</v>
      </c>
      <c r="S236" s="167" t="s">
        <v>207</v>
      </c>
      <c r="T236" s="169" t="s">
        <v>208</v>
      </c>
      <c r="U236" s="172" t="s">
        <v>783</v>
      </c>
      <c r="W236" s="174"/>
      <c r="AA236" s="175"/>
    </row>
    <row r="237" spans="1:27" s="173" customFormat="1" ht="24.95" customHeight="1" x14ac:dyDescent="0.2">
      <c r="A237" s="169" t="s">
        <v>844</v>
      </c>
      <c r="B237" s="169" t="s">
        <v>779</v>
      </c>
      <c r="C237" s="169" t="s">
        <v>780</v>
      </c>
      <c r="D237" s="170" t="s">
        <v>849</v>
      </c>
      <c r="E237" s="170" t="s">
        <v>134</v>
      </c>
      <c r="F237" s="167" t="s">
        <v>801</v>
      </c>
      <c r="G237" s="171">
        <v>1</v>
      </c>
      <c r="H237" s="167" t="s">
        <v>142</v>
      </c>
      <c r="I237" s="167">
        <v>0</v>
      </c>
      <c r="J237" s="167">
        <v>1988</v>
      </c>
      <c r="K237" s="170" t="s">
        <v>215</v>
      </c>
      <c r="L237" s="170"/>
      <c r="M237" s="170" t="s">
        <v>207</v>
      </c>
      <c r="N237" s="170" t="s">
        <v>207</v>
      </c>
      <c r="O237" s="170" t="s">
        <v>237</v>
      </c>
      <c r="P237" s="170" t="s">
        <v>207</v>
      </c>
      <c r="Q237" s="170" t="s">
        <v>207</v>
      </c>
      <c r="R237" s="167" t="s">
        <v>207</v>
      </c>
      <c r="S237" s="167" t="s">
        <v>207</v>
      </c>
      <c r="T237" s="169" t="s">
        <v>208</v>
      </c>
      <c r="U237" s="172" t="s">
        <v>802</v>
      </c>
      <c r="W237" s="174"/>
      <c r="AA237" s="175"/>
    </row>
    <row r="238" spans="1:27" s="173" customFormat="1" ht="24.95" customHeight="1" x14ac:dyDescent="0.2">
      <c r="A238" s="169" t="s">
        <v>844</v>
      </c>
      <c r="B238" s="169" t="s">
        <v>779</v>
      </c>
      <c r="C238" s="169" t="s">
        <v>780</v>
      </c>
      <c r="D238" s="170" t="s">
        <v>536</v>
      </c>
      <c r="E238" s="170" t="s">
        <v>139</v>
      </c>
      <c r="F238" s="167" t="s">
        <v>803</v>
      </c>
      <c r="G238" s="171">
        <v>1</v>
      </c>
      <c r="H238" s="167" t="s">
        <v>148</v>
      </c>
      <c r="I238" s="167">
        <v>0</v>
      </c>
      <c r="J238" s="167" t="s">
        <v>207</v>
      </c>
      <c r="K238" s="170" t="s">
        <v>721</v>
      </c>
      <c r="L238" s="170" t="s">
        <v>804</v>
      </c>
      <c r="M238" s="170" t="s">
        <v>207</v>
      </c>
      <c r="N238" s="170" t="s">
        <v>207</v>
      </c>
      <c r="O238" s="170"/>
      <c r="P238" s="170" t="s">
        <v>207</v>
      </c>
      <c r="Q238" s="170" t="s">
        <v>207</v>
      </c>
      <c r="R238" s="167" t="s">
        <v>207</v>
      </c>
      <c r="S238" s="167" t="s">
        <v>207</v>
      </c>
      <c r="T238" s="169">
        <v>3</v>
      </c>
      <c r="U238" s="172" t="s">
        <v>719</v>
      </c>
      <c r="W238" s="174"/>
      <c r="AA238" s="175"/>
    </row>
    <row r="239" spans="1:27" s="173" customFormat="1" ht="24.95" customHeight="1" x14ac:dyDescent="0.2">
      <c r="A239" s="169" t="s">
        <v>844</v>
      </c>
      <c r="B239" s="169" t="s">
        <v>779</v>
      </c>
      <c r="C239" s="169" t="s">
        <v>728</v>
      </c>
      <c r="D239" s="170" t="s">
        <v>850</v>
      </c>
      <c r="E239" s="170" t="s">
        <v>140</v>
      </c>
      <c r="F239" s="167" t="s">
        <v>258</v>
      </c>
      <c r="G239" s="171">
        <v>250</v>
      </c>
      <c r="H239" s="167" t="s">
        <v>149</v>
      </c>
      <c r="I239" s="167">
        <v>0</v>
      </c>
      <c r="J239" s="167"/>
      <c r="K239" s="170"/>
      <c r="L239" s="170"/>
      <c r="M239" s="170"/>
      <c r="N239" s="170"/>
      <c r="O239" s="170"/>
      <c r="P239" s="170"/>
      <c r="Q239" s="170"/>
      <c r="R239" s="167"/>
      <c r="S239" s="167"/>
      <c r="T239" s="169" t="s">
        <v>217</v>
      </c>
      <c r="U239" s="172" t="s">
        <v>218</v>
      </c>
      <c r="W239" s="174"/>
      <c r="AA239" s="175"/>
    </row>
    <row r="240" spans="1:27" s="173" customFormat="1" ht="24.95" customHeight="1" x14ac:dyDescent="0.2">
      <c r="A240" s="169" t="s">
        <v>844</v>
      </c>
      <c r="B240" s="169" t="s">
        <v>779</v>
      </c>
      <c r="C240" s="169" t="s">
        <v>780</v>
      </c>
      <c r="D240" s="170" t="s">
        <v>270</v>
      </c>
      <c r="E240" s="170" t="s">
        <v>56</v>
      </c>
      <c r="F240" s="167" t="s">
        <v>219</v>
      </c>
      <c r="G240" s="171">
        <v>3</v>
      </c>
      <c r="H240" s="167" t="s">
        <v>156</v>
      </c>
      <c r="I240" s="167">
        <v>0</v>
      </c>
      <c r="J240" s="167"/>
      <c r="K240" s="170" t="s">
        <v>262</v>
      </c>
      <c r="L240" s="170" t="s">
        <v>778</v>
      </c>
      <c r="M240" s="170" t="s">
        <v>207</v>
      </c>
      <c r="N240" s="170" t="s">
        <v>207</v>
      </c>
      <c r="O240" s="170"/>
      <c r="P240" s="170" t="s">
        <v>399</v>
      </c>
      <c r="Q240" s="170" t="s">
        <v>207</v>
      </c>
      <c r="R240" s="167" t="s">
        <v>207</v>
      </c>
      <c r="S240" s="167" t="s">
        <v>207</v>
      </c>
      <c r="T240" s="169" t="s">
        <v>208</v>
      </c>
      <c r="U240" s="172" t="s">
        <v>730</v>
      </c>
      <c r="W240" s="174"/>
      <c r="AA240" s="175"/>
    </row>
    <row r="241" spans="1:30" s="173" customFormat="1" ht="24.95" customHeight="1" x14ac:dyDescent="0.2">
      <c r="A241" s="169" t="s">
        <v>844</v>
      </c>
      <c r="B241" s="169" t="s">
        <v>805</v>
      </c>
      <c r="C241" s="169" t="s">
        <v>806</v>
      </c>
      <c r="D241" s="170" t="s">
        <v>845</v>
      </c>
      <c r="E241" s="170" t="s">
        <v>341</v>
      </c>
      <c r="F241" s="167" t="s">
        <v>231</v>
      </c>
      <c r="G241" s="171">
        <v>4</v>
      </c>
      <c r="H241" s="167" t="s">
        <v>81</v>
      </c>
      <c r="I241" s="167">
        <v>0</v>
      </c>
      <c r="J241" s="167"/>
      <c r="K241" s="170"/>
      <c r="L241" s="170"/>
      <c r="M241" s="170" t="s">
        <v>207</v>
      </c>
      <c r="N241" s="170" t="s">
        <v>207</v>
      </c>
      <c r="O241" s="170"/>
      <c r="P241" s="170" t="s">
        <v>207</v>
      </c>
      <c r="Q241" s="170" t="s">
        <v>207</v>
      </c>
      <c r="R241" s="167" t="s">
        <v>207</v>
      </c>
      <c r="S241" s="167" t="s">
        <v>207</v>
      </c>
      <c r="T241" s="169"/>
      <c r="U241" s="172"/>
      <c r="W241" s="174"/>
      <c r="AA241" s="175"/>
    </row>
    <row r="242" spans="1:30" s="173" customFormat="1" ht="24.95" customHeight="1" x14ac:dyDescent="0.2">
      <c r="A242" s="169" t="s">
        <v>844</v>
      </c>
      <c r="B242" s="169" t="s">
        <v>805</v>
      </c>
      <c r="C242" s="169" t="s">
        <v>806</v>
      </c>
      <c r="D242" s="170" t="s">
        <v>845</v>
      </c>
      <c r="E242" s="170" t="s">
        <v>161</v>
      </c>
      <c r="F242" s="167" t="s">
        <v>807</v>
      </c>
      <c r="G242" s="171">
        <v>1</v>
      </c>
      <c r="H242" s="167" t="s">
        <v>105</v>
      </c>
      <c r="I242" s="167" t="s">
        <v>275</v>
      </c>
      <c r="J242" s="167">
        <v>2002</v>
      </c>
      <c r="K242" s="170" t="s">
        <v>240</v>
      </c>
      <c r="L242" s="170" t="s">
        <v>263</v>
      </c>
      <c r="M242" s="170" t="s">
        <v>207</v>
      </c>
      <c r="N242" s="170" t="s">
        <v>207</v>
      </c>
      <c r="O242" s="170"/>
      <c r="P242" s="170" t="s">
        <v>808</v>
      </c>
      <c r="Q242" s="170" t="s">
        <v>207</v>
      </c>
      <c r="R242" s="167" t="s">
        <v>207</v>
      </c>
      <c r="S242" s="167" t="s">
        <v>207</v>
      </c>
      <c r="T242" s="169" t="s">
        <v>208</v>
      </c>
      <c r="U242" s="172" t="s">
        <v>730</v>
      </c>
      <c r="W242" s="174"/>
      <c r="AA242" s="175"/>
    </row>
    <row r="243" spans="1:30" s="173" customFormat="1" ht="24.95" customHeight="1" x14ac:dyDescent="0.2">
      <c r="A243" s="169" t="s">
        <v>844</v>
      </c>
      <c r="B243" s="169" t="s">
        <v>805</v>
      </c>
      <c r="C243" s="169" t="s">
        <v>806</v>
      </c>
      <c r="D243" s="170" t="s">
        <v>845</v>
      </c>
      <c r="E243" s="170" t="s">
        <v>161</v>
      </c>
      <c r="F243" s="167" t="s">
        <v>809</v>
      </c>
      <c r="G243" s="171">
        <v>1</v>
      </c>
      <c r="H243" s="167" t="s">
        <v>105</v>
      </c>
      <c r="I243" s="167" t="s">
        <v>275</v>
      </c>
      <c r="J243" s="167">
        <v>2002</v>
      </c>
      <c r="K243" s="170" t="s">
        <v>240</v>
      </c>
      <c r="L243" s="170" t="s">
        <v>263</v>
      </c>
      <c r="M243" s="170" t="s">
        <v>207</v>
      </c>
      <c r="N243" s="170" t="s">
        <v>207</v>
      </c>
      <c r="O243" s="170"/>
      <c r="P243" s="170" t="s">
        <v>808</v>
      </c>
      <c r="Q243" s="170" t="s">
        <v>207</v>
      </c>
      <c r="R243" s="167" t="s">
        <v>207</v>
      </c>
      <c r="S243" s="167" t="s">
        <v>207</v>
      </c>
      <c r="T243" s="169" t="s">
        <v>208</v>
      </c>
      <c r="U243" s="172" t="s">
        <v>689</v>
      </c>
      <c r="W243" s="174"/>
      <c r="AA243" s="175"/>
    </row>
    <row r="244" spans="1:30" s="173" customFormat="1" ht="24.95" customHeight="1" x14ac:dyDescent="0.2">
      <c r="A244" s="169" t="s">
        <v>844</v>
      </c>
      <c r="B244" s="169" t="s">
        <v>805</v>
      </c>
      <c r="C244" s="169" t="s">
        <v>806</v>
      </c>
      <c r="D244" s="170" t="s">
        <v>845</v>
      </c>
      <c r="E244" s="170" t="s">
        <v>161</v>
      </c>
      <c r="F244" s="167" t="s">
        <v>810</v>
      </c>
      <c r="G244" s="171">
        <v>1</v>
      </c>
      <c r="H244" s="167" t="s">
        <v>105</v>
      </c>
      <c r="I244" s="167" t="s">
        <v>275</v>
      </c>
      <c r="J244" s="167">
        <v>2002</v>
      </c>
      <c r="K244" s="170" t="s">
        <v>240</v>
      </c>
      <c r="L244" s="170" t="s">
        <v>236</v>
      </c>
      <c r="M244" s="170" t="s">
        <v>207</v>
      </c>
      <c r="N244" s="170" t="s">
        <v>207</v>
      </c>
      <c r="O244" s="170"/>
      <c r="P244" s="170" t="s">
        <v>808</v>
      </c>
      <c r="Q244" s="170" t="s">
        <v>207</v>
      </c>
      <c r="R244" s="167" t="s">
        <v>207</v>
      </c>
      <c r="S244" s="167" t="s">
        <v>207</v>
      </c>
      <c r="T244" s="169" t="s">
        <v>208</v>
      </c>
      <c r="U244" s="172" t="s">
        <v>689</v>
      </c>
      <c r="W244" s="174"/>
      <c r="AA244" s="175"/>
    </row>
    <row r="245" spans="1:30" s="173" customFormat="1" ht="24.95" customHeight="1" x14ac:dyDescent="0.2">
      <c r="A245" s="169" t="s">
        <v>844</v>
      </c>
      <c r="B245" s="169" t="s">
        <v>805</v>
      </c>
      <c r="C245" s="169" t="s">
        <v>806</v>
      </c>
      <c r="D245" s="170" t="s">
        <v>845</v>
      </c>
      <c r="E245" s="170" t="s">
        <v>161</v>
      </c>
      <c r="F245" s="167" t="s">
        <v>811</v>
      </c>
      <c r="G245" s="171">
        <v>1</v>
      </c>
      <c r="H245" s="167" t="s">
        <v>105</v>
      </c>
      <c r="I245" s="167" t="s">
        <v>275</v>
      </c>
      <c r="J245" s="167">
        <v>2018</v>
      </c>
      <c r="K245" s="170" t="s">
        <v>240</v>
      </c>
      <c r="L245" s="170" t="s">
        <v>812</v>
      </c>
      <c r="M245" s="170" t="s">
        <v>207</v>
      </c>
      <c r="N245" s="170" t="s">
        <v>207</v>
      </c>
      <c r="O245" s="170"/>
      <c r="P245" s="170" t="s">
        <v>813</v>
      </c>
      <c r="Q245" s="170" t="s">
        <v>207</v>
      </c>
      <c r="R245" s="167" t="s">
        <v>207</v>
      </c>
      <c r="S245" s="167" t="s">
        <v>207</v>
      </c>
      <c r="T245" s="169" t="s">
        <v>208</v>
      </c>
      <c r="U245" s="172" t="s">
        <v>689</v>
      </c>
      <c r="W245" s="174"/>
      <c r="AA245" s="175"/>
    </row>
    <row r="246" spans="1:30" s="173" customFormat="1" ht="24.95" customHeight="1" x14ac:dyDescent="0.2">
      <c r="A246" s="169" t="s">
        <v>844</v>
      </c>
      <c r="B246" s="169" t="s">
        <v>805</v>
      </c>
      <c r="C246" s="169" t="s">
        <v>806</v>
      </c>
      <c r="D246" s="170" t="s">
        <v>849</v>
      </c>
      <c r="E246" s="170" t="s">
        <v>134</v>
      </c>
      <c r="F246" s="167" t="s">
        <v>814</v>
      </c>
      <c r="G246" s="171">
        <v>1</v>
      </c>
      <c r="H246" s="167" t="s">
        <v>142</v>
      </c>
      <c r="I246" s="167">
        <v>0</v>
      </c>
      <c r="J246" s="167">
        <v>2002</v>
      </c>
      <c r="K246" s="170" t="s">
        <v>215</v>
      </c>
      <c r="L246" s="170" t="s">
        <v>815</v>
      </c>
      <c r="M246" s="170" t="s">
        <v>816</v>
      </c>
      <c r="N246" s="170" t="s">
        <v>207</v>
      </c>
      <c r="O246" s="170" t="s">
        <v>237</v>
      </c>
      <c r="P246" s="170" t="s">
        <v>207</v>
      </c>
      <c r="Q246" s="170" t="s">
        <v>207</v>
      </c>
      <c r="R246" s="167" t="s">
        <v>207</v>
      </c>
      <c r="S246" s="167" t="s">
        <v>207</v>
      </c>
      <c r="T246" s="169" t="s">
        <v>208</v>
      </c>
      <c r="U246" s="172" t="s">
        <v>689</v>
      </c>
      <c r="W246" s="174"/>
      <c r="AA246" s="175"/>
    </row>
    <row r="247" spans="1:30" s="173" customFormat="1" ht="24.95" customHeight="1" x14ac:dyDescent="0.2">
      <c r="A247" s="169" t="s">
        <v>844</v>
      </c>
      <c r="B247" s="169" t="s">
        <v>805</v>
      </c>
      <c r="C247" s="169" t="s">
        <v>806</v>
      </c>
      <c r="D247" s="170" t="s">
        <v>536</v>
      </c>
      <c r="E247" s="170" t="s">
        <v>139</v>
      </c>
      <c r="F247" s="167" t="s">
        <v>817</v>
      </c>
      <c r="G247" s="171">
        <v>1</v>
      </c>
      <c r="H247" s="167" t="s">
        <v>148</v>
      </c>
      <c r="I247" s="167">
        <v>0</v>
      </c>
      <c r="J247" s="167">
        <v>2016</v>
      </c>
      <c r="K247" s="170" t="s">
        <v>463</v>
      </c>
      <c r="L247" s="170" t="s">
        <v>818</v>
      </c>
      <c r="M247" s="170" t="s">
        <v>207</v>
      </c>
      <c r="N247" s="170" t="s">
        <v>207</v>
      </c>
      <c r="O247" s="170"/>
      <c r="P247" s="170" t="s">
        <v>207</v>
      </c>
      <c r="Q247" s="170" t="s">
        <v>207</v>
      </c>
      <c r="R247" s="167" t="s">
        <v>207</v>
      </c>
      <c r="S247" s="167" t="s">
        <v>207</v>
      </c>
      <c r="T247" s="169">
        <v>2</v>
      </c>
      <c r="U247" s="172" t="s">
        <v>719</v>
      </c>
      <c r="W247" s="174"/>
      <c r="AA247" s="175"/>
    </row>
    <row r="248" spans="1:30" s="173" customFormat="1" ht="24.95" customHeight="1" x14ac:dyDescent="0.2">
      <c r="A248" s="169" t="s">
        <v>844</v>
      </c>
      <c r="B248" s="169" t="s">
        <v>805</v>
      </c>
      <c r="C248" s="169" t="s">
        <v>806</v>
      </c>
      <c r="D248" s="170" t="s">
        <v>536</v>
      </c>
      <c r="E248" s="170" t="s">
        <v>139</v>
      </c>
      <c r="F248" s="167" t="s">
        <v>819</v>
      </c>
      <c r="G248" s="171">
        <v>1</v>
      </c>
      <c r="H248" s="167" t="s">
        <v>148</v>
      </c>
      <c r="I248" s="167">
        <v>0</v>
      </c>
      <c r="J248" s="167">
        <v>2002</v>
      </c>
      <c r="K248" s="170" t="s">
        <v>294</v>
      </c>
      <c r="L248" s="170" t="s">
        <v>820</v>
      </c>
      <c r="M248" s="170" t="s">
        <v>207</v>
      </c>
      <c r="N248" s="170" t="s">
        <v>207</v>
      </c>
      <c r="O248" s="170"/>
      <c r="P248" s="170" t="s">
        <v>207</v>
      </c>
      <c r="Q248" s="170" t="s">
        <v>207</v>
      </c>
      <c r="R248" s="167" t="s">
        <v>207</v>
      </c>
      <c r="S248" s="167" t="s">
        <v>207</v>
      </c>
      <c r="T248" s="169">
        <v>2</v>
      </c>
      <c r="U248" s="172" t="s">
        <v>719</v>
      </c>
      <c r="W248" s="174"/>
      <c r="AA248" s="175"/>
    </row>
    <row r="249" spans="1:30" s="173" customFormat="1" ht="24.95" customHeight="1" x14ac:dyDescent="0.2">
      <c r="A249" s="169" t="s">
        <v>844</v>
      </c>
      <c r="B249" s="169" t="s">
        <v>805</v>
      </c>
      <c r="C249" s="169" t="s">
        <v>806</v>
      </c>
      <c r="D249" s="170" t="s">
        <v>536</v>
      </c>
      <c r="E249" s="170" t="s">
        <v>139</v>
      </c>
      <c r="F249" s="167" t="s">
        <v>821</v>
      </c>
      <c r="G249" s="171">
        <v>1</v>
      </c>
      <c r="H249" s="167" t="s">
        <v>148</v>
      </c>
      <c r="I249" s="167">
        <v>0</v>
      </c>
      <c r="J249" s="167">
        <v>2002</v>
      </c>
      <c r="K249" s="170" t="s">
        <v>294</v>
      </c>
      <c r="L249" s="170" t="s">
        <v>822</v>
      </c>
      <c r="M249" s="170" t="s">
        <v>207</v>
      </c>
      <c r="N249" s="170" t="s">
        <v>207</v>
      </c>
      <c r="O249" s="170"/>
      <c r="P249" s="170" t="s">
        <v>207</v>
      </c>
      <c r="Q249" s="170" t="s">
        <v>207</v>
      </c>
      <c r="R249" s="167" t="s">
        <v>207</v>
      </c>
      <c r="S249" s="167" t="s">
        <v>207</v>
      </c>
      <c r="T249" s="169" t="s">
        <v>208</v>
      </c>
      <c r="U249" s="172" t="s">
        <v>689</v>
      </c>
      <c r="W249" s="174"/>
      <c r="AA249" s="175"/>
    </row>
    <row r="250" spans="1:30" s="173" customFormat="1" ht="24.95" customHeight="1" x14ac:dyDescent="0.2">
      <c r="A250" s="169" t="s">
        <v>844</v>
      </c>
      <c r="B250" s="169" t="s">
        <v>805</v>
      </c>
      <c r="C250" s="169" t="s">
        <v>806</v>
      </c>
      <c r="D250" s="170" t="s">
        <v>850</v>
      </c>
      <c r="E250" s="170" t="s">
        <v>140</v>
      </c>
      <c r="F250" s="167" t="s">
        <v>258</v>
      </c>
      <c r="G250" s="171">
        <v>500</v>
      </c>
      <c r="H250" s="167" t="s">
        <v>149</v>
      </c>
      <c r="I250" s="167">
        <v>0</v>
      </c>
      <c r="J250" s="167"/>
      <c r="K250" s="170"/>
      <c r="L250" s="170"/>
      <c r="M250" s="170"/>
      <c r="N250" s="170"/>
      <c r="O250" s="170"/>
      <c r="P250" s="170"/>
      <c r="Q250" s="170"/>
      <c r="R250" s="167"/>
      <c r="S250" s="167"/>
      <c r="T250" s="169" t="s">
        <v>217</v>
      </c>
      <c r="U250" s="172" t="s">
        <v>218</v>
      </c>
      <c r="W250" s="174"/>
      <c r="AA250" s="175"/>
    </row>
    <row r="251" spans="1:30" s="173" customFormat="1" ht="24.95" customHeight="1" x14ac:dyDescent="0.2">
      <c r="A251" s="169" t="s">
        <v>844</v>
      </c>
      <c r="B251" s="169" t="s">
        <v>805</v>
      </c>
      <c r="C251" s="169" t="s">
        <v>806</v>
      </c>
      <c r="D251" s="170" t="s">
        <v>270</v>
      </c>
      <c r="E251" s="170" t="s">
        <v>56</v>
      </c>
      <c r="F251" s="167" t="s">
        <v>219</v>
      </c>
      <c r="G251" s="171">
        <v>2</v>
      </c>
      <c r="H251" s="167" t="s">
        <v>156</v>
      </c>
      <c r="I251" s="167">
        <v>0</v>
      </c>
      <c r="J251" s="167"/>
      <c r="K251" s="170" t="s">
        <v>254</v>
      </c>
      <c r="L251" s="170" t="s">
        <v>778</v>
      </c>
      <c r="M251" s="170" t="s">
        <v>207</v>
      </c>
      <c r="N251" s="170" t="s">
        <v>207</v>
      </c>
      <c r="O251" s="170"/>
      <c r="P251" s="170" t="s">
        <v>302</v>
      </c>
      <c r="Q251" s="170" t="s">
        <v>207</v>
      </c>
      <c r="R251" s="167" t="s">
        <v>207</v>
      </c>
      <c r="S251" s="167" t="s">
        <v>207</v>
      </c>
      <c r="T251" s="169" t="s">
        <v>208</v>
      </c>
      <c r="U251" s="172" t="s">
        <v>823</v>
      </c>
      <c r="W251" s="174"/>
      <c r="AA251" s="175"/>
    </row>
    <row r="252" spans="1:30" s="173" customFormat="1" ht="24.95" customHeight="1" x14ac:dyDescent="0.2">
      <c r="A252" s="169" t="s">
        <v>844</v>
      </c>
      <c r="B252" s="169" t="s">
        <v>824</v>
      </c>
      <c r="C252" s="169" t="s">
        <v>825</v>
      </c>
      <c r="D252" s="170" t="s">
        <v>845</v>
      </c>
      <c r="E252" s="170" t="s">
        <v>341</v>
      </c>
      <c r="F252" s="167" t="s">
        <v>250</v>
      </c>
      <c r="G252" s="171">
        <v>3</v>
      </c>
      <c r="H252" s="167" t="s">
        <v>81</v>
      </c>
      <c r="I252" s="167">
        <v>0</v>
      </c>
      <c r="J252" s="167"/>
      <c r="K252" s="170"/>
      <c r="L252" s="170"/>
      <c r="M252" s="170" t="s">
        <v>207</v>
      </c>
      <c r="N252" s="170" t="s">
        <v>207</v>
      </c>
      <c r="O252" s="170"/>
      <c r="P252" s="170" t="s">
        <v>207</v>
      </c>
      <c r="Q252" s="170" t="s">
        <v>207</v>
      </c>
      <c r="R252" s="167" t="s">
        <v>207</v>
      </c>
      <c r="S252" s="167" t="s">
        <v>207</v>
      </c>
      <c r="T252" s="169"/>
      <c r="U252" s="172"/>
      <c r="W252" s="174"/>
      <c r="AA252" s="175"/>
    </row>
    <row r="253" spans="1:30" s="173" customFormat="1" ht="24.95" customHeight="1" x14ac:dyDescent="0.2">
      <c r="A253" s="169" t="s">
        <v>844</v>
      </c>
      <c r="B253" s="169" t="s">
        <v>824</v>
      </c>
      <c r="C253" s="169" t="s">
        <v>825</v>
      </c>
      <c r="D253" s="170" t="s">
        <v>845</v>
      </c>
      <c r="E253" s="170" t="s">
        <v>161</v>
      </c>
      <c r="F253" s="167" t="s">
        <v>826</v>
      </c>
      <c r="G253" s="171">
        <v>1</v>
      </c>
      <c r="H253" s="167" t="s">
        <v>105</v>
      </c>
      <c r="I253" s="167" t="s">
        <v>275</v>
      </c>
      <c r="J253" s="167">
        <v>2010</v>
      </c>
      <c r="K253" s="170" t="s">
        <v>251</v>
      </c>
      <c r="L253" s="170" t="s">
        <v>827</v>
      </c>
      <c r="M253" s="170" t="s">
        <v>207</v>
      </c>
      <c r="N253" s="170" t="s">
        <v>207</v>
      </c>
      <c r="O253" s="170"/>
      <c r="P253" s="170" t="s">
        <v>828</v>
      </c>
      <c r="Q253" s="170" t="s">
        <v>207</v>
      </c>
      <c r="R253" s="167" t="s">
        <v>207</v>
      </c>
      <c r="S253" s="167" t="s">
        <v>207</v>
      </c>
      <c r="T253" s="169" t="s">
        <v>208</v>
      </c>
      <c r="U253" s="172" t="s">
        <v>823</v>
      </c>
      <c r="W253" s="174"/>
      <c r="AA253" s="175"/>
    </row>
    <row r="254" spans="1:30" s="173" customFormat="1" ht="24.95" customHeight="1" x14ac:dyDescent="0.2">
      <c r="A254" s="169" t="s">
        <v>844</v>
      </c>
      <c r="B254" s="169" t="s">
        <v>824</v>
      </c>
      <c r="C254" s="169" t="s">
        <v>825</v>
      </c>
      <c r="D254" s="170" t="s">
        <v>845</v>
      </c>
      <c r="E254" s="170" t="s">
        <v>161</v>
      </c>
      <c r="F254" s="167" t="s">
        <v>829</v>
      </c>
      <c r="G254" s="171">
        <v>1</v>
      </c>
      <c r="H254" s="167" t="s">
        <v>105</v>
      </c>
      <c r="I254" s="167" t="s">
        <v>275</v>
      </c>
      <c r="J254" s="167">
        <v>2010</v>
      </c>
      <c r="K254" s="170" t="s">
        <v>251</v>
      </c>
      <c r="L254" s="170" t="s">
        <v>830</v>
      </c>
      <c r="M254" s="170" t="s">
        <v>207</v>
      </c>
      <c r="N254" s="170" t="s">
        <v>207</v>
      </c>
      <c r="O254" s="170"/>
      <c r="P254" s="170" t="s">
        <v>831</v>
      </c>
      <c r="Q254" s="170" t="s">
        <v>207</v>
      </c>
      <c r="R254" s="167" t="s">
        <v>207</v>
      </c>
      <c r="S254" s="167" t="s">
        <v>207</v>
      </c>
      <c r="T254" s="169" t="s">
        <v>208</v>
      </c>
      <c r="U254" s="172" t="s">
        <v>823</v>
      </c>
      <c r="W254" s="174"/>
      <c r="AA254" s="175"/>
    </row>
    <row r="255" spans="1:30" s="175" customFormat="1" ht="24.95" customHeight="1" x14ac:dyDescent="0.2">
      <c r="A255" s="169" t="s">
        <v>844</v>
      </c>
      <c r="B255" s="169" t="s">
        <v>824</v>
      </c>
      <c r="C255" s="169" t="s">
        <v>825</v>
      </c>
      <c r="D255" s="170" t="s">
        <v>845</v>
      </c>
      <c r="E255" s="170" t="s">
        <v>161</v>
      </c>
      <c r="F255" s="167" t="s">
        <v>807</v>
      </c>
      <c r="G255" s="171">
        <v>1</v>
      </c>
      <c r="H255" s="167" t="s">
        <v>105</v>
      </c>
      <c r="I255" s="167" t="s">
        <v>275</v>
      </c>
      <c r="J255" s="167">
        <v>2010</v>
      </c>
      <c r="K255" s="170" t="s">
        <v>251</v>
      </c>
      <c r="L255" s="170" t="s">
        <v>827</v>
      </c>
      <c r="M255" s="170" t="s">
        <v>207</v>
      </c>
      <c r="N255" s="170" t="s">
        <v>207</v>
      </c>
      <c r="O255" s="170"/>
      <c r="P255" s="170" t="s">
        <v>832</v>
      </c>
      <c r="Q255" s="170" t="s">
        <v>207</v>
      </c>
      <c r="R255" s="167" t="s">
        <v>207</v>
      </c>
      <c r="S255" s="167" t="s">
        <v>207</v>
      </c>
      <c r="T255" s="169" t="s">
        <v>208</v>
      </c>
      <c r="U255" s="172" t="s">
        <v>823</v>
      </c>
      <c r="V255" s="173"/>
      <c r="W255" s="174"/>
      <c r="X255" s="173"/>
      <c r="Y255" s="173"/>
      <c r="Z255" s="173"/>
      <c r="AB255" s="173"/>
      <c r="AC255" s="173"/>
      <c r="AD255" s="173"/>
    </row>
    <row r="256" spans="1:30" s="173" customFormat="1" ht="24.95" customHeight="1" x14ac:dyDescent="0.2">
      <c r="A256" s="169" t="s">
        <v>844</v>
      </c>
      <c r="B256" s="169" t="s">
        <v>824</v>
      </c>
      <c r="C256" s="169" t="s">
        <v>825</v>
      </c>
      <c r="D256" s="170" t="s">
        <v>270</v>
      </c>
      <c r="E256" s="170" t="s">
        <v>56</v>
      </c>
      <c r="F256" s="167" t="s">
        <v>219</v>
      </c>
      <c r="G256" s="171">
        <v>3</v>
      </c>
      <c r="H256" s="167" t="s">
        <v>156</v>
      </c>
      <c r="I256" s="167">
        <v>0</v>
      </c>
      <c r="J256" s="167"/>
      <c r="K256" s="170" t="s">
        <v>262</v>
      </c>
      <c r="L256" s="170" t="s">
        <v>778</v>
      </c>
      <c r="M256" s="170" t="s">
        <v>207</v>
      </c>
      <c r="N256" s="170" t="s">
        <v>207</v>
      </c>
      <c r="O256" s="170"/>
      <c r="P256" s="170" t="s">
        <v>302</v>
      </c>
      <c r="Q256" s="170" t="s">
        <v>207</v>
      </c>
      <c r="R256" s="167" t="s">
        <v>207</v>
      </c>
      <c r="S256" s="167" t="s">
        <v>207</v>
      </c>
      <c r="T256" s="169" t="s">
        <v>208</v>
      </c>
      <c r="U256" s="172" t="s">
        <v>833</v>
      </c>
      <c r="W256" s="174"/>
      <c r="AA256" s="175"/>
    </row>
    <row r="257" spans="1:27" s="173" customFormat="1" ht="24.95" customHeight="1" x14ac:dyDescent="0.2">
      <c r="A257" s="169" t="s">
        <v>844</v>
      </c>
      <c r="B257" s="169" t="s">
        <v>834</v>
      </c>
      <c r="C257" s="169" t="s">
        <v>835</v>
      </c>
      <c r="D257" s="170" t="s">
        <v>845</v>
      </c>
      <c r="E257" s="170" t="s">
        <v>341</v>
      </c>
      <c r="F257" s="167" t="s">
        <v>222</v>
      </c>
      <c r="G257" s="171">
        <v>2</v>
      </c>
      <c r="H257" s="167" t="s">
        <v>81</v>
      </c>
      <c r="I257" s="167">
        <v>0</v>
      </c>
      <c r="J257" s="167"/>
      <c r="K257" s="170"/>
      <c r="L257" s="170"/>
      <c r="M257" s="170" t="s">
        <v>207</v>
      </c>
      <c r="N257" s="170" t="s">
        <v>207</v>
      </c>
      <c r="O257" s="170"/>
      <c r="P257" s="170" t="s">
        <v>207</v>
      </c>
      <c r="Q257" s="170" t="s">
        <v>207</v>
      </c>
      <c r="R257" s="167" t="s">
        <v>207</v>
      </c>
      <c r="S257" s="167" t="s">
        <v>207</v>
      </c>
      <c r="T257" s="169" t="s">
        <v>208</v>
      </c>
      <c r="U257" s="172" t="s">
        <v>833</v>
      </c>
      <c r="W257" s="174"/>
      <c r="AA257" s="175"/>
    </row>
    <row r="258" spans="1:27" s="173" customFormat="1" ht="24.95" customHeight="1" x14ac:dyDescent="0.2">
      <c r="A258" s="169" t="s">
        <v>844</v>
      </c>
      <c r="B258" s="169" t="s">
        <v>834</v>
      </c>
      <c r="C258" s="169" t="s">
        <v>835</v>
      </c>
      <c r="D258" s="170" t="s">
        <v>845</v>
      </c>
      <c r="E258" s="170" t="s">
        <v>161</v>
      </c>
      <c r="F258" s="167" t="s">
        <v>807</v>
      </c>
      <c r="G258" s="171">
        <v>1</v>
      </c>
      <c r="H258" s="167" t="s">
        <v>105</v>
      </c>
      <c r="I258" s="167" t="s">
        <v>275</v>
      </c>
      <c r="J258" s="167">
        <v>2010</v>
      </c>
      <c r="K258" s="170" t="s">
        <v>301</v>
      </c>
      <c r="L258" s="170" t="s">
        <v>836</v>
      </c>
      <c r="M258" s="170" t="s">
        <v>207</v>
      </c>
      <c r="N258" s="170" t="s">
        <v>207</v>
      </c>
      <c r="O258" s="170"/>
      <c r="P258" s="170" t="s">
        <v>837</v>
      </c>
      <c r="Q258" s="170" t="s">
        <v>207</v>
      </c>
      <c r="R258" s="167" t="s">
        <v>207</v>
      </c>
      <c r="S258" s="167" t="s">
        <v>207</v>
      </c>
      <c r="T258" s="169" t="s">
        <v>208</v>
      </c>
      <c r="U258" s="172" t="s">
        <v>833</v>
      </c>
      <c r="W258" s="174"/>
      <c r="AA258" s="175"/>
    </row>
    <row r="259" spans="1:27" s="173" customFormat="1" ht="24.95" customHeight="1" x14ac:dyDescent="0.2">
      <c r="A259" s="169" t="s">
        <v>844</v>
      </c>
      <c r="B259" s="169" t="s">
        <v>834</v>
      </c>
      <c r="C259" s="169" t="s">
        <v>835</v>
      </c>
      <c r="D259" s="170" t="s">
        <v>845</v>
      </c>
      <c r="E259" s="170" t="s">
        <v>161</v>
      </c>
      <c r="F259" s="167" t="s">
        <v>838</v>
      </c>
      <c r="G259" s="171">
        <v>1</v>
      </c>
      <c r="H259" s="167" t="s">
        <v>105</v>
      </c>
      <c r="I259" s="167" t="s">
        <v>275</v>
      </c>
      <c r="J259" s="167">
        <v>2008</v>
      </c>
      <c r="K259" s="170" t="s">
        <v>369</v>
      </c>
      <c r="L259" s="170" t="s">
        <v>839</v>
      </c>
      <c r="M259" s="170" t="s">
        <v>207</v>
      </c>
      <c r="N259" s="170" t="s">
        <v>207</v>
      </c>
      <c r="O259" s="170"/>
      <c r="P259" s="170" t="s">
        <v>207</v>
      </c>
      <c r="Q259" s="170" t="s">
        <v>207</v>
      </c>
      <c r="R259" s="167" t="s">
        <v>207</v>
      </c>
      <c r="S259" s="167" t="s">
        <v>207</v>
      </c>
      <c r="T259" s="169" t="s">
        <v>208</v>
      </c>
      <c r="U259" s="172" t="s">
        <v>833</v>
      </c>
      <c r="W259" s="174"/>
      <c r="AA259" s="175"/>
    </row>
    <row r="260" spans="1:27" s="173" customFormat="1" ht="24.95" customHeight="1" x14ac:dyDescent="0.2">
      <c r="A260" s="169" t="s">
        <v>844</v>
      </c>
      <c r="B260" s="169" t="s">
        <v>834</v>
      </c>
      <c r="C260" s="169" t="s">
        <v>835</v>
      </c>
      <c r="D260" s="170" t="s">
        <v>849</v>
      </c>
      <c r="E260" s="170" t="s">
        <v>134</v>
      </c>
      <c r="F260" s="167" t="s">
        <v>840</v>
      </c>
      <c r="G260" s="171">
        <v>1</v>
      </c>
      <c r="H260" s="167" t="s">
        <v>142</v>
      </c>
      <c r="I260" s="167">
        <v>0</v>
      </c>
      <c r="J260" s="167">
        <v>2005</v>
      </c>
      <c r="K260" s="170" t="s">
        <v>215</v>
      </c>
      <c r="L260" s="170" t="s">
        <v>841</v>
      </c>
      <c r="M260" s="170" t="s">
        <v>207</v>
      </c>
      <c r="N260" s="170" t="s">
        <v>207</v>
      </c>
      <c r="O260" s="170" t="s">
        <v>237</v>
      </c>
      <c r="P260" s="170" t="s">
        <v>207</v>
      </c>
      <c r="Q260" s="170" t="s">
        <v>207</v>
      </c>
      <c r="R260" s="167" t="s">
        <v>207</v>
      </c>
      <c r="S260" s="167" t="s">
        <v>207</v>
      </c>
      <c r="T260" s="169" t="s">
        <v>208</v>
      </c>
      <c r="U260" s="172" t="s">
        <v>833</v>
      </c>
      <c r="W260" s="174"/>
      <c r="AA260" s="175"/>
    </row>
    <row r="261" spans="1:27" s="173" customFormat="1" ht="24.95" customHeight="1" x14ac:dyDescent="0.2">
      <c r="A261" s="169" t="s">
        <v>844</v>
      </c>
      <c r="B261" s="169" t="s">
        <v>834</v>
      </c>
      <c r="C261" s="169" t="s">
        <v>835</v>
      </c>
      <c r="D261" s="170" t="s">
        <v>536</v>
      </c>
      <c r="E261" s="170" t="s">
        <v>48</v>
      </c>
      <c r="F261" s="167" t="s">
        <v>842</v>
      </c>
      <c r="G261" s="171">
        <v>1</v>
      </c>
      <c r="H261" s="167" t="s">
        <v>147</v>
      </c>
      <c r="I261" s="167">
        <v>0</v>
      </c>
      <c r="J261" s="167">
        <v>2005</v>
      </c>
      <c r="K261" s="170" t="s">
        <v>215</v>
      </c>
      <c r="L261" s="170" t="s">
        <v>843</v>
      </c>
      <c r="M261" s="170" t="s">
        <v>207</v>
      </c>
      <c r="N261" s="170" t="s">
        <v>207</v>
      </c>
      <c r="O261" s="170"/>
      <c r="P261" s="170" t="s">
        <v>207</v>
      </c>
      <c r="Q261" s="170" t="s">
        <v>207</v>
      </c>
      <c r="R261" s="167" t="s">
        <v>207</v>
      </c>
      <c r="S261" s="167" t="s">
        <v>207</v>
      </c>
      <c r="T261" s="169" t="s">
        <v>208</v>
      </c>
      <c r="U261" s="172" t="s">
        <v>833</v>
      </c>
      <c r="W261" s="174"/>
      <c r="AA261" s="175"/>
    </row>
    <row r="262" spans="1:27" s="173" customFormat="1" ht="24.95" customHeight="1" x14ac:dyDescent="0.2">
      <c r="A262" s="169" t="s">
        <v>844</v>
      </c>
      <c r="B262" s="169" t="s">
        <v>834</v>
      </c>
      <c r="C262" s="169" t="s">
        <v>835</v>
      </c>
      <c r="D262" s="170" t="s">
        <v>536</v>
      </c>
      <c r="E262" s="170" t="s">
        <v>139</v>
      </c>
      <c r="F262" s="167" t="s">
        <v>669</v>
      </c>
      <c r="G262" s="171">
        <v>1</v>
      </c>
      <c r="H262" s="167" t="s">
        <v>148</v>
      </c>
      <c r="I262" s="167">
        <v>0</v>
      </c>
      <c r="J262" s="167">
        <v>2011</v>
      </c>
      <c r="K262" s="170"/>
      <c r="L262" s="170" t="s">
        <v>237</v>
      </c>
      <c r="M262" s="170" t="s">
        <v>207</v>
      </c>
      <c r="N262" s="170" t="s">
        <v>207</v>
      </c>
      <c r="O262" s="170"/>
      <c r="P262" s="170" t="s">
        <v>207</v>
      </c>
      <c r="Q262" s="170" t="s">
        <v>207</v>
      </c>
      <c r="R262" s="167" t="s">
        <v>207</v>
      </c>
      <c r="S262" s="167" t="s">
        <v>207</v>
      </c>
      <c r="T262" s="169" t="s">
        <v>208</v>
      </c>
      <c r="U262" s="172" t="s">
        <v>833</v>
      </c>
      <c r="W262" s="174"/>
      <c r="AA262" s="175"/>
    </row>
    <row r="263" spans="1:27" s="173" customFormat="1" ht="24.95" customHeight="1" x14ac:dyDescent="0.2">
      <c r="A263" s="169" t="s">
        <v>844</v>
      </c>
      <c r="B263" s="169" t="s">
        <v>834</v>
      </c>
      <c r="C263" s="169" t="s">
        <v>835</v>
      </c>
      <c r="D263" s="170" t="s">
        <v>850</v>
      </c>
      <c r="E263" s="170" t="s">
        <v>140</v>
      </c>
      <c r="F263" s="167" t="s">
        <v>258</v>
      </c>
      <c r="G263" s="171">
        <v>50</v>
      </c>
      <c r="H263" s="167" t="s">
        <v>149</v>
      </c>
      <c r="I263" s="167">
        <v>0</v>
      </c>
      <c r="J263" s="167"/>
      <c r="K263" s="170"/>
      <c r="L263" s="170"/>
      <c r="M263" s="170"/>
      <c r="N263" s="170"/>
      <c r="O263" s="170"/>
      <c r="P263" s="170"/>
      <c r="Q263" s="170"/>
      <c r="R263" s="167"/>
      <c r="S263" s="167"/>
      <c r="T263" s="169" t="s">
        <v>217</v>
      </c>
      <c r="U263" s="172" t="s">
        <v>218</v>
      </c>
      <c r="W263" s="174"/>
      <c r="AA263" s="175"/>
    </row>
    <row r="264" spans="1:27" s="173" customFormat="1" x14ac:dyDescent="0.2">
      <c r="A264" s="174"/>
      <c r="B264" s="174"/>
      <c r="C264" s="174"/>
      <c r="D264" s="176"/>
      <c r="E264" s="176"/>
      <c r="F264" s="176"/>
      <c r="K264" s="177"/>
      <c r="L264" s="177"/>
      <c r="M264" s="177"/>
      <c r="N264" s="177"/>
      <c r="O264" s="177"/>
      <c r="P264" s="177"/>
      <c r="Q264" s="176"/>
      <c r="R264" s="178"/>
      <c r="S264" s="178"/>
      <c r="T264" s="174"/>
      <c r="U264" s="175"/>
      <c r="W264" s="174"/>
      <c r="AA264" s="175"/>
    </row>
    <row r="270" spans="1:27" x14ac:dyDescent="0.2">
      <c r="G270" s="95">
        <f>2880/60</f>
        <v>48</v>
      </c>
    </row>
  </sheetData>
  <autoFilter ref="A2:XEQ263" xr:uid="{9FBCBB16-E968-49E1-B44D-B09E02E43DF5}"/>
  <conditionalFormatting sqref="B28:C29 B30:E61 B62:C63 D63:E63 T63:U90 Q92 T92 P93:Q94 P96:Q96 F196:G198 Q196:U198 T199:U205 D215:E223 B225:E232 B233:C238 D233:E240 D242:E251 D253:E256 D258:E263">
    <cfRule type="expression" dxfId="61" priority="48">
      <formula>AND(RIGHT(#REF!,1)&lt;&gt;"1",#REF!&lt;&gt;"")</formula>
    </cfRule>
  </conditionalFormatting>
  <conditionalFormatting sqref="B91:C120">
    <cfRule type="expression" dxfId="60" priority="6">
      <formula>AND(RIGHT(#REF!,1)&lt;&gt;"1",#REF!&lt;&gt;"")</formula>
    </cfRule>
  </conditionalFormatting>
  <conditionalFormatting sqref="B136:C219 B220:B223">
    <cfRule type="expression" dxfId="59" priority="23">
      <formula>AND(RIGHT(#REF!,1)&lt;&gt;"1",#REF!&lt;&gt;"")</formula>
    </cfRule>
  </conditionalFormatting>
  <conditionalFormatting sqref="B240:C263">
    <cfRule type="expression" dxfId="58" priority="25">
      <formula>AND(RIGHT(#REF!,1)&lt;&gt;"1",#REF!&lt;&gt;"")</formula>
    </cfRule>
  </conditionalFormatting>
  <conditionalFormatting sqref="B3:E27 T3:U27 H3:I263 T29:U61 J30:S30 B121:E135 F121:G140 J121:U141">
    <cfRule type="expression" dxfId="57" priority="22">
      <formula>AND(RIGHT(#REF!,1)&lt;&gt;"1",#REF!&lt;&gt;"")</formula>
    </cfRule>
  </conditionalFormatting>
  <conditionalFormatting sqref="B64:E90">
    <cfRule type="expression" dxfId="56" priority="24">
      <formula>AND(RIGHT(#REF!,1)&lt;&gt;"1",#REF!&lt;&gt;"")</formula>
    </cfRule>
  </conditionalFormatting>
  <conditionalFormatting sqref="B239:F239">
    <cfRule type="expression" dxfId="55" priority="37">
      <formula>AND(RIGHT(#REF!,1)&lt;&gt;"1",#REF!&lt;&gt;"")</formula>
    </cfRule>
  </conditionalFormatting>
  <conditionalFormatting sqref="C221:C223 B224:G228 J224:U228">
    <cfRule type="expression" dxfId="54" priority="29">
      <formula>AND(RIGHT(#REF!,1)&lt;&gt;"1",#REF!&lt;&gt;"")</formula>
    </cfRule>
  </conditionalFormatting>
  <conditionalFormatting sqref="D92:D120">
    <cfRule type="expression" dxfId="53" priority="5">
      <formula>AND(RIGHT(#REF!,1)&lt;&gt;"1",#REF!&lt;&gt;"")</formula>
    </cfRule>
  </conditionalFormatting>
  <conditionalFormatting sqref="D29:E29">
    <cfRule type="expression" dxfId="52" priority="2">
      <formula>AND(RIGHT(#REF!,1)&lt;&gt;"1",#REF!&lt;&gt;"")</formula>
    </cfRule>
  </conditionalFormatting>
  <conditionalFormatting sqref="D136:E205">
    <cfRule type="expression" dxfId="51" priority="1">
      <formula>AND(RIGHT(#REF!,1)&lt;&gt;"1",#REF!&lt;&gt;"")</formula>
    </cfRule>
  </conditionalFormatting>
  <conditionalFormatting sqref="D28:F28 J28:U28">
    <cfRule type="expression" dxfId="50" priority="47">
      <formula>AND(RIGHT(#REF!,1)&lt;&gt;"1",#REF!&lt;&gt;"")</formula>
    </cfRule>
  </conditionalFormatting>
  <conditionalFormatting sqref="D62:F62 J62:U62">
    <cfRule type="expression" dxfId="49" priority="45">
      <formula>AND(RIGHT(#REF!,1)&lt;&gt;"1",#REF!&lt;&gt;"")</formula>
    </cfRule>
  </conditionalFormatting>
  <conditionalFormatting sqref="D91:F91 J91:U91">
    <cfRule type="expression" dxfId="48" priority="43">
      <formula>AND(RIGHT(#REF!,1)&lt;&gt;"1",#REF!&lt;&gt;"")</formula>
    </cfRule>
  </conditionalFormatting>
  <conditionalFormatting sqref="D141:F141">
    <cfRule type="expression" dxfId="47" priority="41">
      <formula>AND(RIGHT(#REF!,1)&lt;&gt;"1",#REF!&lt;&gt;"")</formula>
    </cfRule>
  </conditionalFormatting>
  <conditionalFormatting sqref="D173:F173 J173:U173">
    <cfRule type="expression" dxfId="46" priority="40">
      <formula>AND(RIGHT(#REF!,1)&lt;&gt;"1",#REF!&lt;&gt;"")</formula>
    </cfRule>
  </conditionalFormatting>
  <conditionalFormatting sqref="D195:F195 J195:U195">
    <cfRule type="expression" dxfId="45" priority="34">
      <formula>AND(RIGHT(#REF!,1)&lt;&gt;"1",#REF!&lt;&gt;"")</formula>
    </cfRule>
  </conditionalFormatting>
  <conditionalFormatting sqref="D222:F222 J222:U222">
    <cfRule type="expression" dxfId="44" priority="39">
      <formula>AND(RIGHT(#REF!,1)&lt;&gt;"1",#REF!&lt;&gt;"")</formula>
    </cfRule>
  </conditionalFormatting>
  <conditionalFormatting sqref="D250:F250 J250:U250">
    <cfRule type="expression" dxfId="43" priority="36">
      <formula>AND(RIGHT(#REF!,1)&lt;&gt;"1",#REF!&lt;&gt;"")</formula>
    </cfRule>
  </conditionalFormatting>
  <conditionalFormatting sqref="D263:F263 J263:U263">
    <cfRule type="expression" dxfId="42" priority="35">
      <formula>AND(RIGHT(#REF!,1)&lt;&gt;"1",#REF!&lt;&gt;"")</formula>
    </cfRule>
  </conditionalFormatting>
  <conditionalFormatting sqref="D30:G30">
    <cfRule type="expression" dxfId="41" priority="46">
      <formula>AND(RIGHT(#REF!,1)&lt;&gt;"1",#REF!&lt;&gt;"")</formula>
    </cfRule>
  </conditionalFormatting>
  <conditionalFormatting sqref="D64:G64 J64:U64">
    <cfRule type="expression" dxfId="40" priority="44">
      <formula>AND(RIGHT(#REF!,1)&lt;&gt;"1",#REF!&lt;&gt;"")</formula>
    </cfRule>
  </conditionalFormatting>
  <conditionalFormatting sqref="D123:G123">
    <cfRule type="expression" dxfId="39" priority="42">
      <formula>AND(RIGHT(#REF!,1)&lt;&gt;"1",#REF!&lt;&gt;"")</formula>
    </cfRule>
  </conditionalFormatting>
  <conditionalFormatting sqref="D146:G146 J146:U146">
    <cfRule type="expression" dxfId="38" priority="33">
      <formula>AND(RIGHT(#REF!,1)&lt;&gt;"1",#REF!&lt;&gt;"")</formula>
    </cfRule>
  </conditionalFormatting>
  <conditionalFormatting sqref="D176:G176 J176:U176">
    <cfRule type="expression" dxfId="37" priority="32">
      <formula>AND(RIGHT(#REF!,1)&lt;&gt;"1",#REF!&lt;&gt;"")</formula>
    </cfRule>
  </conditionalFormatting>
  <conditionalFormatting sqref="D197:G214 J197:U214">
    <cfRule type="expression" dxfId="36" priority="30">
      <formula>AND(RIGHT(#REF!,1)&lt;&gt;"1",#REF!&lt;&gt;"")</formula>
    </cfRule>
  </conditionalFormatting>
  <conditionalFormatting sqref="D241:G241 J241:U241">
    <cfRule type="expression" dxfId="35" priority="28">
      <formula>AND(RIGHT(#REF!,1)&lt;&gt;"1",#REF!&lt;&gt;"")</formula>
    </cfRule>
  </conditionalFormatting>
  <conditionalFormatting sqref="D252:G252 J252:U252">
    <cfRule type="expression" dxfId="34" priority="27">
      <formula>AND(RIGHT(#REF!,1)&lt;&gt;"1",#REF!&lt;&gt;"")</formula>
    </cfRule>
  </conditionalFormatting>
  <conditionalFormatting sqref="D257:G257 J257:S257">
    <cfRule type="expression" dxfId="33" priority="26">
      <formula>AND(RIGHT(#REF!,1)&lt;&gt;"1",#REF!&lt;&gt;"")</formula>
    </cfRule>
  </conditionalFormatting>
  <conditionalFormatting sqref="E92:E94 E96">
    <cfRule type="expression" dxfId="32" priority="21">
      <formula>AND(RIGHT(#REF!,1)&lt;&gt;"1",#REF!&lt;&gt;"")</formula>
    </cfRule>
  </conditionalFormatting>
  <conditionalFormatting sqref="E98:E100">
    <cfRule type="expression" dxfId="31" priority="10">
      <formula>AND(RIGHT(#REF!,1)&lt;&gt;"1",#REF!&lt;&gt;"")</formula>
    </cfRule>
  </conditionalFormatting>
  <conditionalFormatting sqref="E102:E120">
    <cfRule type="expression" dxfId="30" priority="12">
      <formula>AND(RIGHT(#REF!,1)&lt;&gt;"1",#REF!&lt;&gt;"")</formula>
    </cfRule>
  </conditionalFormatting>
  <conditionalFormatting sqref="E125">
    <cfRule type="expression" dxfId="29" priority="3">
      <formula>AND(RIGHT(#REF!,1)&lt;&gt;"1",#REF!&lt;&gt;"")</formula>
    </cfRule>
  </conditionalFormatting>
  <conditionalFormatting sqref="E95:F95 K95:Q95">
    <cfRule type="expression" dxfId="28" priority="7">
      <formula>AND(RIGHT(#REF!,1)&lt;&gt;"1",#REF!&lt;&gt;"")</formula>
    </cfRule>
  </conditionalFormatting>
  <conditionalFormatting sqref="E97:F97 K97:Q97">
    <cfRule type="expression" dxfId="27" priority="8">
      <formula>AND(RIGHT(#REF!,1)&lt;&gt;"1",#REF!&lt;&gt;"")</formula>
    </cfRule>
  </conditionalFormatting>
  <conditionalFormatting sqref="E101:F101 K101:Q101">
    <cfRule type="expression" dxfId="26" priority="9">
      <formula>AND(RIGHT(#REF!,1)&lt;&gt;"1",#REF!&lt;&gt;"")</formula>
    </cfRule>
  </conditionalFormatting>
  <conditionalFormatting sqref="F142:G172 F174:G194">
    <cfRule type="expression" dxfId="25" priority="49">
      <formula>AND(RIGHT(#REF!,1)&lt;&gt;"1",#REF!&lt;&gt;"")</formula>
    </cfRule>
  </conditionalFormatting>
  <conditionalFormatting sqref="F247:G249 F251:G251 F253:G253">
    <cfRule type="expression" dxfId="24" priority="50">
      <formula>AND(RIGHT(#REF!,1)&lt;&gt;"1",#REF!&lt;&gt;"")</formula>
    </cfRule>
  </conditionalFormatting>
  <conditionalFormatting sqref="J251 J253">
    <cfRule type="expression" dxfId="23" priority="62">
      <formula>AND(RIGHT(#REF!,1)&lt;&gt;"1",#REF!&lt;&gt;"")</formula>
    </cfRule>
  </conditionalFormatting>
  <conditionalFormatting sqref="J256 J258:J260">
    <cfRule type="expression" dxfId="22" priority="61">
      <formula>AND(RIGHT(#REF!,1)&lt;&gt;"1",#REF!&lt;&gt;"")</formula>
    </cfRule>
  </conditionalFormatting>
  <conditionalFormatting sqref="J142:P145 J147:P172 J174:P175 J177:P194 J247:K249">
    <cfRule type="expression" dxfId="21" priority="57">
      <formula>AND(RIGHT(#REF!,1)&lt;&gt;"1",#REF!&lt;&gt;"")</formula>
    </cfRule>
  </conditionalFormatting>
  <conditionalFormatting sqref="J196:P205">
    <cfRule type="expression" dxfId="20" priority="31">
      <formula>AND(RIGHT(#REF!,1)&lt;&gt;"1",#REF!&lt;&gt;"")</formula>
    </cfRule>
  </conditionalFormatting>
  <conditionalFormatting sqref="J239:U239">
    <cfRule type="expression" dxfId="19" priority="38">
      <formula>AND(RIGHT(#REF!,1)&lt;&gt;"1",#REF!&lt;&gt;"")</formula>
    </cfRule>
  </conditionalFormatting>
  <conditionalFormatting sqref="M118">
    <cfRule type="expression" dxfId="18" priority="14">
      <formula>AND(RIGHT(#REF!,1)&lt;&gt;"1",#REF!&lt;&gt;"")</formula>
    </cfRule>
  </conditionalFormatting>
  <conditionalFormatting sqref="N117">
    <cfRule type="expression" dxfId="17" priority="15">
      <formula>AND(RIGHT(#REF!,1)&lt;&gt;"1",#REF!&lt;&gt;"")</formula>
    </cfRule>
  </conditionalFormatting>
  <conditionalFormatting sqref="O98">
    <cfRule type="expression" dxfId="16" priority="13">
      <formula>AND(RIGHT(#REF!,1)&lt;&gt;"1",#REF!&lt;&gt;"")</formula>
    </cfRule>
  </conditionalFormatting>
  <conditionalFormatting sqref="O108:O109">
    <cfRule type="expression" dxfId="15" priority="19">
      <formula>AND(RIGHT(#REF!,1)&lt;&gt;"1",#REF!&lt;&gt;"")</formula>
    </cfRule>
  </conditionalFormatting>
  <conditionalFormatting sqref="O230:O231">
    <cfRule type="expression" dxfId="14" priority="60">
      <formula>AND(RIGHT(#REF!,1)&lt;&gt;"1",#REF!&lt;&gt;"")</formula>
    </cfRule>
  </conditionalFormatting>
  <conditionalFormatting sqref="O115:Q116">
    <cfRule type="expression" dxfId="13" priority="16">
      <formula>AND(RIGHT(#REF!,1)&lt;&gt;"1",#REF!&lt;&gt;"")</formula>
    </cfRule>
  </conditionalFormatting>
  <conditionalFormatting sqref="P5">
    <cfRule type="expression" dxfId="12" priority="56">
      <formula>AND(RIGHT(#REF!,1)&lt;&gt;"1",#REF!&lt;&gt;"")</formula>
    </cfRule>
  </conditionalFormatting>
  <conditionalFormatting sqref="P18">
    <cfRule type="expression" dxfId="11" priority="55">
      <formula>AND(RIGHT(#REF!,1)&lt;&gt;"1",#REF!&lt;&gt;"")</formula>
    </cfRule>
  </conditionalFormatting>
  <conditionalFormatting sqref="P39">
    <cfRule type="expression" dxfId="10" priority="54">
      <formula>AND(RIGHT(#REF!,1)&lt;&gt;"1",#REF!&lt;&gt;"")</formula>
    </cfRule>
  </conditionalFormatting>
  <conditionalFormatting sqref="P68">
    <cfRule type="expression" dxfId="9" priority="53">
      <formula>AND(RIGHT(#REF!,1)&lt;&gt;"1",#REF!&lt;&gt;"")</formula>
    </cfRule>
  </conditionalFormatting>
  <conditionalFormatting sqref="P84:P85">
    <cfRule type="expression" dxfId="8" priority="51">
      <formula>AND(RIGHT(#REF!,1)&lt;&gt;"1",#REF!&lt;&gt;"")</formula>
    </cfRule>
  </conditionalFormatting>
  <conditionalFormatting sqref="P107:P109">
    <cfRule type="expression" dxfId="7" priority="18">
      <formula>AND(RIGHT(#REF!,1)&lt;&gt;"1",#REF!&lt;&gt;"")</formula>
    </cfRule>
  </conditionalFormatting>
  <conditionalFormatting sqref="P259:P260">
    <cfRule type="expression" dxfId="6" priority="52">
      <formula>AND(RIGHT(#REF!,1)&lt;&gt;"1",#REF!&lt;&gt;"")</formula>
    </cfRule>
  </conditionalFormatting>
  <conditionalFormatting sqref="P98:Q100">
    <cfRule type="expression" dxfId="5" priority="11">
      <formula>AND(RIGHT(#REF!,1)&lt;&gt;"1",#REF!&lt;&gt;"")</formula>
    </cfRule>
  </conditionalFormatting>
  <conditionalFormatting sqref="P102:Q120">
    <cfRule type="expression" dxfId="4" priority="17">
      <formula>AND(RIGHT(#REF!,1)&lt;&gt;"1",#REF!&lt;&gt;"")</formula>
    </cfRule>
  </conditionalFormatting>
  <conditionalFormatting sqref="Q142:U172 Q174:U194">
    <cfRule type="expression" dxfId="3" priority="58">
      <formula>AND(RIGHT(#REF!,1)&lt;&gt;"1",#REF!&lt;&gt;"")</formula>
    </cfRule>
  </conditionalFormatting>
  <conditionalFormatting sqref="R92:U120">
    <cfRule type="expression" dxfId="2" priority="4">
      <formula>AND(RIGHT(#REF!,1)&lt;&gt;"1",#REF!&lt;&gt;"")</formula>
    </cfRule>
  </conditionalFormatting>
  <conditionalFormatting sqref="T103:T120">
    <cfRule type="expression" dxfId="1" priority="20">
      <formula>AND(RIGHT(#REF!,1)&lt;&gt;"1",#REF!&lt;&gt;"")</formula>
    </cfRule>
  </conditionalFormatting>
  <conditionalFormatting sqref="U255:U256">
    <cfRule type="expression" dxfId="0" priority="59">
      <formula>AND(RIGHT(#REF!,1)&lt;&gt;"1",#REF!&lt;&gt;"")</formula>
    </cfRule>
  </conditionalFormatting>
  <pageMargins left="0.39370078740157483" right="0.39370078740157483" top="0.19685039370078741" bottom="0" header="0.31496062992125984" footer="0.31496062992125984"/>
  <pageSetup paperSize="9" scale="50" fitToHeight="0" orientation="landscape" horizontalDpi="1200" verticalDpi="1200" r:id="rId1"/>
  <headerFooter alignWithMargins="0">
    <oddFooter>&amp;C&amp;8Page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14</vt:i4>
      </vt:variant>
    </vt:vector>
  </HeadingPairs>
  <TitlesOfParts>
    <vt:vector size="23" baseType="lpstr">
      <vt:lpstr>Pdg BPU</vt:lpstr>
      <vt:lpstr>BPU- Mission M1</vt:lpstr>
      <vt:lpstr>BPU- Missions M2 et M3</vt:lpstr>
      <vt:lpstr>BPU-Taux horaires</vt:lpstr>
      <vt:lpstr>BPU-Coefficients</vt:lpstr>
      <vt:lpstr>Pdg DPGF</vt:lpstr>
      <vt:lpstr>DPGF</vt:lpstr>
      <vt:lpstr>DPF - Montant M2 M3 par site</vt:lpstr>
      <vt:lpstr>Inventaire LOT 2</vt:lpstr>
      <vt:lpstr>'BPU-Taux horaires'!Impression_des_titres</vt:lpstr>
      <vt:lpstr>'DPF - Montant M2 M3 par site'!Impression_des_titres</vt:lpstr>
      <vt:lpstr>'Inventaire LOT 2'!Impression_des_titres</vt:lpstr>
      <vt:lpstr>'Pdg BPU'!Impression_des_titres</vt:lpstr>
      <vt:lpstr>'Pdg DPGF'!Impression_des_titres</vt:lpstr>
      <vt:lpstr>'BPU- Mission M1'!Zone_d_impression</vt:lpstr>
      <vt:lpstr>'BPU- Missions M2 et M3'!Zone_d_impression</vt:lpstr>
      <vt:lpstr>'BPU-Coefficients'!Zone_d_impression</vt:lpstr>
      <vt:lpstr>'BPU-Taux horaires'!Zone_d_impression</vt:lpstr>
      <vt:lpstr>'DPF - Montant M2 M3 par site'!Zone_d_impression</vt:lpstr>
      <vt:lpstr>DPGF!Zone_d_impression</vt:lpstr>
      <vt:lpstr>'Inventaire LOT 2'!Zone_d_impression</vt:lpstr>
      <vt:lpstr>'Pdg BPU'!Zone_d_impression</vt:lpstr>
      <vt:lpstr>'Pdg DPGF'!Zone_d_impression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2014-09-08T18:17:35Z</dcterms:created>
  <dcterms:modified xsi:type="dcterms:W3CDTF">2025-03-10T09:06:47Z</dcterms:modified>
</cp:coreProperties>
</file>