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gen-Nerac\Achats\MARCHES\TRANSPORTS\2025-004 Transport produits thermosensibles - Fin 30.06.2029\1. Consultation\0. Docs de travail\"/>
    </mc:Choice>
  </mc:AlternateContent>
  <xr:revisionPtr revIDLastSave="0" documentId="13_ncr:1_{E2D52719-B6D3-405C-B3E6-2F1DB10BDBC8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BPU Transports récurrents" sheetId="1" r:id="rId1"/>
    <sheet name="BPU Tr. ponctuels classiques" sheetId="4" r:id="rId2"/>
    <sheet name="BPU Tr. ponctuels urgents" sheetId="3" r:id="rId3"/>
    <sheet name="DQE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H6" i="7" s="1"/>
  <c r="F5" i="7" l="1"/>
  <c r="F23" i="7" l="1"/>
  <c r="H23" i="7" s="1"/>
  <c r="H5" i="7"/>
  <c r="F20" i="7"/>
  <c r="H20" i="7" s="1"/>
  <c r="F17" i="7"/>
  <c r="H17" i="7" s="1"/>
  <c r="F18" i="7"/>
  <c r="H18" i="7" s="1"/>
  <c r="F19" i="7"/>
  <c r="H19" i="7" s="1"/>
  <c r="F21" i="7"/>
  <c r="H21" i="7" s="1"/>
  <c r="F22" i="7"/>
  <c r="H22" i="7" s="1"/>
  <c r="F9" i="7"/>
  <c r="H9" i="7" s="1"/>
  <c r="F10" i="7"/>
  <c r="H10" i="7" s="1"/>
  <c r="F11" i="7"/>
  <c r="H11" i="7" s="1"/>
  <c r="F12" i="7"/>
  <c r="H12" i="7" s="1"/>
  <c r="F13" i="7"/>
  <c r="H13" i="7" s="1"/>
  <c r="F16" i="7" l="1"/>
  <c r="H16" i="7" s="1"/>
  <c r="F15" i="7" l="1"/>
  <c r="H15" i="7" s="1"/>
  <c r="F8" i="7"/>
  <c r="F24" i="7" l="1"/>
  <c r="H24" i="7" s="1"/>
  <c r="H8" i="7"/>
  <c r="F25" i="7"/>
  <c r="H25" i="7" s="1"/>
  <c r="F26" i="7" l="1"/>
  <c r="H26" i="7" s="1"/>
</calcChain>
</file>

<file path=xl/sharedStrings.xml><?xml version="1.0" encoding="utf-8"?>
<sst xmlns="http://schemas.openxmlformats.org/spreadsheetml/2006/main" count="125" uniqueCount="60">
  <si>
    <t>Le candidat doit obligatoirement respecter le cadre de réponse proposé ci-dessous</t>
  </si>
  <si>
    <t xml:space="preserve"> samedi</t>
  </si>
  <si>
    <t>Dimanche et jours fériés</t>
  </si>
  <si>
    <t>Transport en urgence entre  8h et 19h</t>
  </si>
  <si>
    <t>Déplacements de nuit sur appel 
de 19h à 8h</t>
  </si>
  <si>
    <t xml:space="preserve">forfait hebdomadaire </t>
  </si>
  <si>
    <t>Du lundi au dimanche</t>
  </si>
  <si>
    <t>TVA 20%</t>
  </si>
  <si>
    <t>Prix TTC</t>
  </si>
  <si>
    <t>PARTIE A BON DE COMMANDE</t>
  </si>
  <si>
    <t xml:space="preserve">Forfait kilométrique </t>
  </si>
  <si>
    <t>Coefficient de majoration.</t>
  </si>
  <si>
    <t>Du lundi au vendredi</t>
  </si>
  <si>
    <t xml:space="preserve">Bordereaux de Prix Unitaires aux départs de tout les établissements </t>
  </si>
  <si>
    <t>Pour les transports Ponctuels Urgents</t>
  </si>
  <si>
    <t xml:space="preserve">Pour les transports Ponctuels Classiques </t>
  </si>
  <si>
    <t xml:space="preserve">Du lundi au samedi de 8h à 19h </t>
  </si>
  <si>
    <t xml:space="preserve">Dimanche et jours fériés de 8h à 19h </t>
  </si>
  <si>
    <t>DQE</t>
  </si>
  <si>
    <t>Unité</t>
  </si>
  <si>
    <t>Quantité annuelle estimée*</t>
  </si>
  <si>
    <t>Prix unitaire en €HT</t>
  </si>
  <si>
    <t>Prix annuel en € HT</t>
  </si>
  <si>
    <t>Taux TVA</t>
  </si>
  <si>
    <t>Prix annuel € TTC</t>
  </si>
  <si>
    <t xml:space="preserve">Forfait hebdomadaire </t>
  </si>
  <si>
    <t>Semaine</t>
  </si>
  <si>
    <t>Total DQE :</t>
  </si>
  <si>
    <t>* Les quantités sont données à titre estimatif et n'ont pas de valeur contractuelle</t>
  </si>
  <si>
    <t xml:space="preserve">Type de Transport </t>
  </si>
  <si>
    <t>Prix HT</t>
  </si>
  <si>
    <t xml:space="preserve">Avec un véhicule classique </t>
  </si>
  <si>
    <t xml:space="preserve">Avec un véhicule à température dirigée </t>
  </si>
  <si>
    <t xml:space="preserve">Prix HT </t>
  </si>
  <si>
    <t>Km</t>
  </si>
  <si>
    <t>Mode de transport</t>
  </si>
  <si>
    <t>Véhicule classique</t>
  </si>
  <si>
    <t xml:space="preserve">Véhicule à température dirigée </t>
  </si>
  <si>
    <t>Jour semaine</t>
  </si>
  <si>
    <t>Jour week-end</t>
  </si>
  <si>
    <t>Nuit semaine</t>
  </si>
  <si>
    <t xml:space="preserve">Jour semaine </t>
  </si>
  <si>
    <t>Nuit week-end</t>
  </si>
  <si>
    <t>PARTIE PONCTUELLE - EN URGENCE</t>
  </si>
  <si>
    <t>PARTIE PONCTUELLE - CLASSIQUE</t>
  </si>
  <si>
    <t>PARTIE RECURRENTE</t>
  </si>
  <si>
    <t>Pour les transports récurrents</t>
  </si>
  <si>
    <t>Total annuel estimé Prestations récurrentes :</t>
  </si>
  <si>
    <t>Total annuel estimé prestations ponctuelles classiques  :</t>
  </si>
  <si>
    <t>Total annuel prestations ponctuelles urgentes  :</t>
  </si>
  <si>
    <t xml:space="preserve">Navette PS Villeneuvois -&gt; ESF Agen -&gt; CH Agen -&gt; PS Villeneuvois </t>
  </si>
  <si>
    <t>Coût d'un déplacement sur appel</t>
  </si>
  <si>
    <t>Transports récurrents pour le Pôle de Santé du Villeneuvois et le CH Agen-Nérac site d'Agen</t>
  </si>
  <si>
    <t xml:space="preserve">Tournées programmées
 ( Agen-Nérac) </t>
  </si>
  <si>
    <t xml:space="preserve">Tournées programmées
 ( Agen-Villeneuve) </t>
  </si>
  <si>
    <t>Le candidat doit obligatoirement respecter le cadre de réponse proposé ci-dessous et le prix au kilomètre</t>
  </si>
  <si>
    <t>Navette CH Agen-Nérac site d'Agen -&gt; EHPAD d'Albret -&gt; CH Agen- Nérac site dNérac</t>
  </si>
  <si>
    <t xml:space="preserve">BPU Transports réccurents </t>
  </si>
  <si>
    <t>BPU Transport ponctuel classique</t>
  </si>
  <si>
    <t>BPU Transport ponctuel urgent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</si>
</sst>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19" x14ac:knownFonts="1">
    <font>
      <sz val="10"/>
      <name val="Arial"/>
    </font>
    <font>
      <sz val="10"/>
      <name val="Arial"/>
      <family val="2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2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44" fontId="13" fillId="0" borderId="11" xfId="2" applyFont="1" applyFill="1" applyBorder="1" applyAlignment="1">
      <alignment horizontal="center" vertical="center" wrapText="1"/>
    </xf>
    <xf numFmtId="4" fontId="13" fillId="0" borderId="12" xfId="1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4" fontId="15" fillId="3" borderId="11" xfId="0" applyNumberFormat="1" applyFont="1" applyFill="1" applyBorder="1" applyAlignment="1">
      <alignment horizontal="center" vertical="center"/>
    </xf>
    <xf numFmtId="165" fontId="15" fillId="3" borderId="11" xfId="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164" fontId="15" fillId="3" borderId="17" xfId="0" applyNumberFormat="1" applyFont="1" applyFill="1" applyBorder="1" applyAlignment="1">
      <alignment horizontal="center" vertical="center"/>
    </xf>
    <xf numFmtId="165" fontId="15" fillId="3" borderId="17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/>
    </xf>
    <xf numFmtId="164" fontId="15" fillId="3" borderId="8" xfId="0" applyNumberFormat="1" applyFont="1" applyFill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9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164" fontId="15" fillId="3" borderId="23" xfId="0" applyNumberFormat="1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165" fontId="13" fillId="0" borderId="1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13" fillId="0" borderId="1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8" fillId="3" borderId="2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8" fillId="3" borderId="6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5" xfId="0" applyFont="1" applyBorder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zoomScale="90" zoomScaleNormal="90" workbookViewId="0">
      <selection activeCell="A3" sqref="A3:G3"/>
    </sheetView>
  </sheetViews>
  <sheetFormatPr baseColWidth="10" defaultRowHeight="12.75" x14ac:dyDescent="0.2"/>
  <cols>
    <col min="1" max="1" width="8.85546875" style="1" bestFit="1" customWidth="1"/>
    <col min="2" max="2" width="17.85546875" style="2" customWidth="1"/>
    <col min="3" max="3" width="15.7109375" style="1" customWidth="1"/>
    <col min="4" max="4" width="15.85546875" style="3" bestFit="1" customWidth="1"/>
    <col min="5" max="5" width="19.140625" style="1" customWidth="1"/>
    <col min="6" max="6" width="16.42578125" style="1" customWidth="1"/>
    <col min="7" max="7" width="24.28515625" style="1" customWidth="1"/>
    <col min="8" max="16384" width="11.42578125" style="1"/>
  </cols>
  <sheetData>
    <row r="1" spans="1:11" x14ac:dyDescent="0.2">
      <c r="A1" s="65"/>
      <c r="B1" s="66"/>
      <c r="C1" s="66"/>
      <c r="D1" s="66"/>
      <c r="E1" s="66"/>
      <c r="F1" s="66"/>
      <c r="G1" s="66"/>
    </row>
    <row r="2" spans="1:11" s="7" customFormat="1" x14ac:dyDescent="0.2">
      <c r="A2" s="67" t="s">
        <v>52</v>
      </c>
      <c r="B2" s="67"/>
      <c r="C2" s="67"/>
      <c r="D2" s="67"/>
      <c r="E2" s="67"/>
      <c r="F2" s="67"/>
      <c r="G2" s="67"/>
    </row>
    <row r="3" spans="1:11" s="7" customFormat="1" ht="15.75" x14ac:dyDescent="0.2">
      <c r="A3" s="68" t="s">
        <v>57</v>
      </c>
      <c r="B3" s="68"/>
      <c r="C3" s="68"/>
      <c r="D3" s="68"/>
      <c r="E3" s="68"/>
      <c r="F3" s="68"/>
      <c r="G3" s="68"/>
    </row>
    <row r="4" spans="1:11" s="7" customFormat="1" x14ac:dyDescent="0.2">
      <c r="A4" s="67" t="s">
        <v>55</v>
      </c>
      <c r="B4" s="67"/>
      <c r="C4" s="67"/>
      <c r="D4" s="67"/>
      <c r="E4" s="67"/>
      <c r="F4" s="67"/>
      <c r="G4" s="67"/>
    </row>
    <row r="5" spans="1:11" s="7" customFormat="1" x14ac:dyDescent="0.2">
      <c r="A5" s="8"/>
      <c r="B5" s="8"/>
      <c r="C5" s="8"/>
      <c r="D5" s="8"/>
      <c r="E5" s="8"/>
      <c r="F5" s="8"/>
      <c r="G5" s="8"/>
    </row>
    <row r="6" spans="1:11" s="10" customFormat="1" ht="18.75" customHeight="1" x14ac:dyDescent="0.2">
      <c r="A6" s="9"/>
      <c r="B6" s="73" t="s">
        <v>45</v>
      </c>
      <c r="C6" s="74"/>
      <c r="D6" s="71" t="s">
        <v>9</v>
      </c>
      <c r="E6" s="71"/>
      <c r="F6" s="71"/>
      <c r="G6" s="71"/>
    </row>
    <row r="7" spans="1:11" s="12" customFormat="1" ht="51" customHeight="1" x14ac:dyDescent="0.2">
      <c r="A7" s="11"/>
      <c r="B7" s="62" t="s">
        <v>54</v>
      </c>
      <c r="C7" s="62" t="s">
        <v>53</v>
      </c>
      <c r="D7" s="72" t="s">
        <v>3</v>
      </c>
      <c r="E7" s="72"/>
      <c r="F7" s="72"/>
      <c r="G7" s="21" t="s">
        <v>4</v>
      </c>
    </row>
    <row r="8" spans="1:11" s="13" customFormat="1" ht="25.5" x14ac:dyDescent="0.2">
      <c r="A8" s="11"/>
      <c r="B8" s="70" t="s">
        <v>6</v>
      </c>
      <c r="C8" s="70"/>
      <c r="D8" s="59" t="s">
        <v>12</v>
      </c>
      <c r="E8" s="59" t="s">
        <v>1</v>
      </c>
      <c r="F8" s="59" t="s">
        <v>2</v>
      </c>
      <c r="G8" s="59" t="s">
        <v>6</v>
      </c>
    </row>
    <row r="9" spans="1:11" s="15" customFormat="1" ht="38.25" x14ac:dyDescent="0.2">
      <c r="A9" s="14"/>
      <c r="B9" s="69" t="s">
        <v>5</v>
      </c>
      <c r="C9" s="69"/>
      <c r="D9" s="14" t="s">
        <v>51</v>
      </c>
      <c r="E9" s="14" t="s">
        <v>51</v>
      </c>
      <c r="F9" s="14" t="s">
        <v>51</v>
      </c>
      <c r="G9" s="14" t="s">
        <v>51</v>
      </c>
      <c r="H9" s="13"/>
      <c r="I9" s="13"/>
      <c r="J9" s="13"/>
      <c r="K9" s="13"/>
    </row>
    <row r="10" spans="1:11" s="17" customFormat="1" x14ac:dyDescent="0.2">
      <c r="A10" s="16" t="s">
        <v>30</v>
      </c>
      <c r="B10" s="60"/>
      <c r="C10" s="60"/>
      <c r="D10" s="60"/>
      <c r="E10" s="49"/>
      <c r="F10" s="49"/>
      <c r="G10" s="49"/>
      <c r="H10" s="22"/>
      <c r="I10" s="22"/>
      <c r="J10" s="22"/>
      <c r="K10" s="22"/>
    </row>
    <row r="11" spans="1:11" s="17" customFormat="1" x14ac:dyDescent="0.2">
      <c r="A11" s="16" t="s">
        <v>7</v>
      </c>
      <c r="B11" s="60"/>
      <c r="C11" s="60"/>
      <c r="D11" s="49"/>
      <c r="E11" s="49"/>
      <c r="F11" s="49"/>
      <c r="G11" s="49"/>
      <c r="H11" s="1"/>
      <c r="I11" s="1"/>
      <c r="J11" s="1"/>
      <c r="K11" s="1"/>
    </row>
    <row r="12" spans="1:11" s="17" customFormat="1" x14ac:dyDescent="0.2">
      <c r="A12" s="16" t="s">
        <v>8</v>
      </c>
      <c r="B12" s="60"/>
      <c r="C12" s="60"/>
      <c r="D12" s="49"/>
      <c r="E12" s="49"/>
      <c r="F12" s="49"/>
      <c r="G12" s="49"/>
      <c r="H12" s="1"/>
      <c r="I12" s="1"/>
      <c r="J12" s="1"/>
      <c r="K12" s="1"/>
    </row>
    <row r="13" spans="1:11" x14ac:dyDescent="0.2">
      <c r="A13" s="18"/>
      <c r="B13" s="5"/>
      <c r="C13" s="4"/>
      <c r="D13" s="6"/>
      <c r="E13" s="19"/>
      <c r="F13" s="19"/>
      <c r="G13" s="19"/>
    </row>
  </sheetData>
  <mergeCells count="9">
    <mergeCell ref="A1:G1"/>
    <mergeCell ref="A4:G4"/>
    <mergeCell ref="A2:G2"/>
    <mergeCell ref="A3:G3"/>
    <mergeCell ref="B9:C9"/>
    <mergeCell ref="B8:C8"/>
    <mergeCell ref="D6:G6"/>
    <mergeCell ref="D7:F7"/>
    <mergeCell ref="B6:C6"/>
  </mergeCells>
  <phoneticPr fontId="0" type="noConversion"/>
  <printOptions horizontalCentered="1"/>
  <pageMargins left="0.39370078740157483" right="0.19685039370078741" top="0.39370078740157483" bottom="0.19685039370078741" header="0.51181102362204722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"/>
  <sheetViews>
    <sheetView workbookViewId="0">
      <selection activeCell="A3" sqref="A3:G3"/>
    </sheetView>
  </sheetViews>
  <sheetFormatPr baseColWidth="10" defaultRowHeight="12.75" x14ac:dyDescent="0.2"/>
  <cols>
    <col min="1" max="2" width="20" customWidth="1"/>
    <col min="3" max="4" width="21.28515625" customWidth="1"/>
    <col min="5" max="7" width="20" customWidth="1"/>
  </cols>
  <sheetData>
    <row r="1" spans="1:7" ht="15" x14ac:dyDescent="0.2">
      <c r="A1" s="79"/>
      <c r="B1" s="79"/>
      <c r="C1" s="79"/>
      <c r="D1" s="79"/>
      <c r="E1" s="79"/>
      <c r="F1" s="79"/>
      <c r="G1" s="79"/>
    </row>
    <row r="2" spans="1:7" ht="15.75" x14ac:dyDescent="0.2">
      <c r="A2" s="68" t="s">
        <v>13</v>
      </c>
      <c r="B2" s="68"/>
      <c r="C2" s="68"/>
      <c r="D2" s="68"/>
      <c r="E2" s="68"/>
      <c r="F2" s="68"/>
      <c r="G2" s="68"/>
    </row>
    <row r="3" spans="1:7" ht="12.75" customHeight="1" x14ac:dyDescent="0.2">
      <c r="A3" s="68" t="s">
        <v>58</v>
      </c>
      <c r="B3" s="68"/>
      <c r="C3" s="68"/>
      <c r="D3" s="68"/>
      <c r="E3" s="68"/>
      <c r="F3" s="68"/>
      <c r="G3" s="68"/>
    </row>
    <row r="4" spans="1:7" x14ac:dyDescent="0.2">
      <c r="A4" s="67" t="s">
        <v>0</v>
      </c>
      <c r="B4" s="67"/>
      <c r="C4" s="67"/>
      <c r="D4" s="67"/>
      <c r="E4" s="67"/>
      <c r="F4" s="67"/>
      <c r="G4" s="67"/>
    </row>
    <row r="5" spans="1:7" x14ac:dyDescent="0.2">
      <c r="A5" s="8"/>
      <c r="B5" s="8"/>
      <c r="C5" s="8"/>
      <c r="D5" s="8"/>
      <c r="E5" s="8"/>
      <c r="F5" s="8"/>
      <c r="G5" s="8"/>
    </row>
    <row r="6" spans="1:7" x14ac:dyDescent="0.2">
      <c r="A6" s="77" t="s">
        <v>44</v>
      </c>
      <c r="B6" s="80"/>
      <c r="C6" s="80"/>
      <c r="D6" s="80"/>
      <c r="E6" s="80"/>
      <c r="F6" s="80"/>
      <c r="G6" s="78"/>
    </row>
    <row r="7" spans="1:7" ht="38.25" customHeight="1" x14ac:dyDescent="0.2">
      <c r="A7" s="21"/>
      <c r="B7" s="77" t="s">
        <v>16</v>
      </c>
      <c r="C7" s="78"/>
      <c r="D7" s="77" t="s">
        <v>17</v>
      </c>
      <c r="E7" s="78"/>
      <c r="F7" s="77" t="s">
        <v>4</v>
      </c>
      <c r="G7" s="78"/>
    </row>
    <row r="8" spans="1:7" ht="25.5" customHeight="1" x14ac:dyDescent="0.2">
      <c r="A8" s="14"/>
      <c r="B8" s="75" t="s">
        <v>10</v>
      </c>
      <c r="C8" s="76"/>
      <c r="D8" s="75" t="s">
        <v>10</v>
      </c>
      <c r="E8" s="76"/>
      <c r="F8" s="75" t="s">
        <v>11</v>
      </c>
      <c r="G8" s="76"/>
    </row>
    <row r="9" spans="1:7" ht="25.5" x14ac:dyDescent="0.2">
      <c r="A9" s="16"/>
      <c r="B9" s="16" t="s">
        <v>31</v>
      </c>
      <c r="C9" s="16" t="s">
        <v>32</v>
      </c>
      <c r="D9" s="16" t="s">
        <v>31</v>
      </c>
      <c r="E9" s="16" t="s">
        <v>32</v>
      </c>
      <c r="F9" s="16" t="s">
        <v>31</v>
      </c>
      <c r="G9" s="16" t="s">
        <v>32</v>
      </c>
    </row>
    <row r="10" spans="1:7" ht="32.25" customHeight="1" x14ac:dyDescent="0.2">
      <c r="A10" s="16" t="s">
        <v>33</v>
      </c>
      <c r="B10" s="16"/>
      <c r="C10" s="14"/>
      <c r="D10" s="14"/>
      <c r="E10" s="14"/>
      <c r="F10" s="14"/>
      <c r="G10" s="14"/>
    </row>
    <row r="11" spans="1:7" ht="27" customHeight="1" x14ac:dyDescent="0.2">
      <c r="A11" s="16" t="s">
        <v>7</v>
      </c>
      <c r="B11" s="16"/>
      <c r="C11" s="14"/>
      <c r="D11" s="14"/>
      <c r="E11" s="14"/>
      <c r="F11" s="14"/>
      <c r="G11" s="14"/>
    </row>
    <row r="12" spans="1:7" ht="27" customHeight="1" x14ac:dyDescent="0.2">
      <c r="A12" s="16" t="s">
        <v>8</v>
      </c>
      <c r="B12" s="16"/>
      <c r="C12" s="14"/>
      <c r="D12" s="14"/>
      <c r="E12" s="14"/>
      <c r="F12" s="14"/>
      <c r="G12" s="14"/>
    </row>
  </sheetData>
  <mergeCells count="11">
    <mergeCell ref="A1:G1"/>
    <mergeCell ref="A2:G2"/>
    <mergeCell ref="A4:G4"/>
    <mergeCell ref="A6:G6"/>
    <mergeCell ref="B7:C7"/>
    <mergeCell ref="A3:G3"/>
    <mergeCell ref="B8:C8"/>
    <mergeCell ref="D7:E7"/>
    <mergeCell ref="D8:E8"/>
    <mergeCell ref="F7:G7"/>
    <mergeCell ref="F8:G8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"/>
  <sheetViews>
    <sheetView tabSelected="1" workbookViewId="0">
      <selection activeCell="A3" sqref="A3:G3"/>
    </sheetView>
  </sheetViews>
  <sheetFormatPr baseColWidth="10" defaultRowHeight="12.75" x14ac:dyDescent="0.2"/>
  <cols>
    <col min="1" max="2" width="25" customWidth="1"/>
    <col min="3" max="4" width="19.140625" customWidth="1"/>
    <col min="5" max="5" width="19.42578125" customWidth="1"/>
    <col min="6" max="6" width="17.42578125" customWidth="1"/>
    <col min="7" max="7" width="19.140625" customWidth="1"/>
    <col min="8" max="8" width="20.42578125" customWidth="1"/>
  </cols>
  <sheetData>
    <row r="1" spans="1:8" ht="15.75" customHeight="1" x14ac:dyDescent="0.2">
      <c r="A1" s="79"/>
      <c r="B1" s="79"/>
      <c r="C1" s="79"/>
      <c r="D1" s="79"/>
      <c r="E1" s="79"/>
      <c r="F1" s="79"/>
      <c r="G1" s="79"/>
      <c r="H1" s="7"/>
    </row>
    <row r="2" spans="1:8" ht="15.75" x14ac:dyDescent="0.2">
      <c r="A2" s="68" t="s">
        <v>13</v>
      </c>
      <c r="B2" s="68"/>
      <c r="C2" s="68"/>
      <c r="D2" s="68"/>
      <c r="E2" s="68"/>
      <c r="F2" s="68"/>
      <c r="G2" s="68"/>
      <c r="H2" s="7"/>
    </row>
    <row r="3" spans="1:8" ht="12.75" customHeight="1" x14ac:dyDescent="0.2">
      <c r="A3" s="68" t="s">
        <v>59</v>
      </c>
      <c r="B3" s="68"/>
      <c r="C3" s="68"/>
      <c r="D3" s="68"/>
      <c r="E3" s="68"/>
      <c r="F3" s="68"/>
      <c r="G3" s="68"/>
      <c r="H3" s="7"/>
    </row>
    <row r="4" spans="1:8" x14ac:dyDescent="0.2">
      <c r="A4" s="67" t="s">
        <v>0</v>
      </c>
      <c r="B4" s="67"/>
      <c r="C4" s="67"/>
      <c r="D4" s="67"/>
      <c r="E4" s="67"/>
      <c r="F4" s="67"/>
      <c r="G4" s="67"/>
      <c r="H4" s="7"/>
    </row>
    <row r="5" spans="1:8" x14ac:dyDescent="0.2">
      <c r="A5" s="8"/>
      <c r="B5" s="8"/>
      <c r="C5" s="8"/>
      <c r="D5" s="8"/>
      <c r="E5" s="8"/>
      <c r="F5" s="8"/>
      <c r="G5" s="8"/>
      <c r="H5" s="7"/>
    </row>
    <row r="6" spans="1:8" ht="12.75" customHeight="1" x14ac:dyDescent="0.2">
      <c r="A6" s="77" t="s">
        <v>43</v>
      </c>
      <c r="B6" s="80"/>
      <c r="C6" s="80"/>
      <c r="D6" s="80"/>
      <c r="E6" s="80"/>
      <c r="F6" s="80"/>
      <c r="G6" s="78"/>
      <c r="H6" s="23"/>
    </row>
    <row r="7" spans="1:8" ht="38.25" customHeight="1" x14ac:dyDescent="0.2">
      <c r="A7" s="20"/>
      <c r="B7" s="77" t="s">
        <v>16</v>
      </c>
      <c r="C7" s="78"/>
      <c r="D7" s="77" t="s">
        <v>17</v>
      </c>
      <c r="E7" s="78"/>
      <c r="F7" s="77" t="s">
        <v>4</v>
      </c>
      <c r="G7" s="78"/>
    </row>
    <row r="8" spans="1:8" ht="25.5" customHeight="1" x14ac:dyDescent="0.2">
      <c r="A8" s="14"/>
      <c r="B8" s="75" t="s">
        <v>10</v>
      </c>
      <c r="C8" s="76"/>
      <c r="D8" s="75" t="s">
        <v>10</v>
      </c>
      <c r="E8" s="76"/>
      <c r="F8" s="75" t="s">
        <v>11</v>
      </c>
      <c r="G8" s="76"/>
    </row>
    <row r="9" spans="1:8" ht="38.25" x14ac:dyDescent="0.2">
      <c r="A9" s="16"/>
      <c r="B9" s="16" t="s">
        <v>31</v>
      </c>
      <c r="C9" s="16" t="s">
        <v>32</v>
      </c>
      <c r="D9" s="16" t="s">
        <v>31</v>
      </c>
      <c r="E9" s="16" t="s">
        <v>32</v>
      </c>
      <c r="F9" s="16" t="s">
        <v>31</v>
      </c>
      <c r="G9" s="16" t="s">
        <v>32</v>
      </c>
    </row>
    <row r="10" spans="1:8" ht="27.75" customHeight="1" x14ac:dyDescent="0.2">
      <c r="A10" s="16" t="s">
        <v>30</v>
      </c>
      <c r="B10" s="16"/>
      <c r="C10" s="14"/>
      <c r="D10" s="14"/>
      <c r="E10" s="14"/>
      <c r="F10" s="14"/>
      <c r="G10" s="14"/>
    </row>
    <row r="11" spans="1:8" ht="25.5" customHeight="1" x14ac:dyDescent="0.2">
      <c r="A11" s="16" t="s">
        <v>7</v>
      </c>
      <c r="B11" s="16"/>
      <c r="C11" s="14"/>
      <c r="D11" s="14"/>
      <c r="E11" s="14"/>
      <c r="F11" s="14"/>
      <c r="G11" s="14"/>
    </row>
    <row r="12" spans="1:8" ht="26.25" customHeight="1" x14ac:dyDescent="0.2">
      <c r="A12" s="16" t="s">
        <v>8</v>
      </c>
      <c r="B12" s="16"/>
      <c r="C12" s="14"/>
      <c r="D12" s="14"/>
      <c r="E12" s="14"/>
      <c r="F12" s="14"/>
      <c r="G12" s="14"/>
    </row>
  </sheetData>
  <mergeCells count="11">
    <mergeCell ref="B8:C8"/>
    <mergeCell ref="D8:E8"/>
    <mergeCell ref="F8:G8"/>
    <mergeCell ref="A1:G1"/>
    <mergeCell ref="A2:G2"/>
    <mergeCell ref="A4:G4"/>
    <mergeCell ref="A6:G6"/>
    <mergeCell ref="B7:C7"/>
    <mergeCell ref="D7:E7"/>
    <mergeCell ref="F7:G7"/>
    <mergeCell ref="A3:G3"/>
  </mergeCells>
  <pageMargins left="0.7" right="0.7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8"/>
  <sheetViews>
    <sheetView zoomScale="80" zoomScaleNormal="80" workbookViewId="0">
      <selection activeCell="A6" sqref="A6"/>
    </sheetView>
  </sheetViews>
  <sheetFormatPr baseColWidth="10" defaultRowHeight="12.75" x14ac:dyDescent="0.2"/>
  <cols>
    <col min="1" max="1" width="72.7109375" style="50" bestFit="1" customWidth="1"/>
    <col min="2" max="2" width="16.42578125" style="50" customWidth="1"/>
    <col min="3" max="3" width="11.42578125" style="50"/>
    <col min="4" max="4" width="15" style="50" customWidth="1"/>
    <col min="5" max="5" width="11.42578125" style="50"/>
    <col min="6" max="6" width="15.85546875" style="50" bestFit="1" customWidth="1"/>
    <col min="7" max="7" width="11.42578125" style="50"/>
    <col min="8" max="8" width="14.28515625" style="50" bestFit="1" customWidth="1"/>
    <col min="9" max="10" width="11.42578125" style="50"/>
    <col min="11" max="13" width="11.42578125" style="51"/>
    <col min="14" max="16384" width="11.42578125" style="50"/>
  </cols>
  <sheetData>
    <row r="1" spans="1:13" ht="19.5" thickBot="1" x14ac:dyDescent="0.25">
      <c r="A1" s="83" t="s">
        <v>18</v>
      </c>
      <c r="B1" s="84"/>
      <c r="C1" s="84"/>
      <c r="D1" s="84"/>
      <c r="E1" s="84"/>
      <c r="F1" s="84"/>
      <c r="G1" s="84"/>
      <c r="H1" s="85"/>
    </row>
    <row r="2" spans="1:13" ht="13.5" thickBot="1" x14ac:dyDescent="0.25"/>
    <row r="3" spans="1:13" ht="48" thickBot="1" x14ac:dyDescent="0.25">
      <c r="A3" s="24" t="s">
        <v>35</v>
      </c>
      <c r="B3" s="25" t="s">
        <v>29</v>
      </c>
      <c r="C3" s="25" t="s">
        <v>19</v>
      </c>
      <c r="D3" s="25" t="s">
        <v>20</v>
      </c>
      <c r="E3" s="25" t="s">
        <v>21</v>
      </c>
      <c r="F3" s="26" t="s">
        <v>22</v>
      </c>
      <c r="G3" s="26" t="s">
        <v>23</v>
      </c>
      <c r="H3" s="27" t="s">
        <v>24</v>
      </c>
    </row>
    <row r="4" spans="1:13" ht="16.5" thickBot="1" x14ac:dyDescent="0.3">
      <c r="A4" s="86" t="s">
        <v>46</v>
      </c>
      <c r="B4" s="87"/>
      <c r="C4" s="87"/>
      <c r="D4" s="87"/>
      <c r="E4" s="87"/>
      <c r="F4" s="87"/>
      <c r="G4" s="87"/>
      <c r="H4" s="87"/>
    </row>
    <row r="5" spans="1:13" ht="32.25" thickBot="1" x14ac:dyDescent="0.25">
      <c r="A5" s="28" t="s">
        <v>50</v>
      </c>
      <c r="B5" s="29" t="s">
        <v>25</v>
      </c>
      <c r="C5" s="30" t="s">
        <v>26</v>
      </c>
      <c r="D5" s="30">
        <v>52</v>
      </c>
      <c r="E5" s="30"/>
      <c r="F5" s="31">
        <f>D5*E5</f>
        <v>0</v>
      </c>
      <c r="G5" s="32">
        <v>0.2</v>
      </c>
      <c r="H5" s="33">
        <f>F5*1.2</f>
        <v>0</v>
      </c>
    </row>
    <row r="6" spans="1:13" ht="32.25" thickBot="1" x14ac:dyDescent="0.25">
      <c r="A6" s="28" t="s">
        <v>56</v>
      </c>
      <c r="B6" s="29" t="s">
        <v>25</v>
      </c>
      <c r="C6" s="30" t="s">
        <v>26</v>
      </c>
      <c r="D6" s="30">
        <v>52</v>
      </c>
      <c r="E6" s="30"/>
      <c r="F6" s="31">
        <f>D6*E6</f>
        <v>0</v>
      </c>
      <c r="G6" s="32">
        <v>1.2</v>
      </c>
      <c r="H6" s="33">
        <f>F6*1.2</f>
        <v>0</v>
      </c>
      <c r="K6" s="63"/>
      <c r="L6" s="63"/>
      <c r="M6" s="63"/>
    </row>
    <row r="7" spans="1:13" ht="15.75" customHeight="1" thickBot="1" x14ac:dyDescent="0.3">
      <c r="A7" s="88" t="s">
        <v>15</v>
      </c>
      <c r="B7" s="89"/>
      <c r="C7" s="89"/>
      <c r="D7" s="89"/>
      <c r="E7" s="89"/>
      <c r="F7" s="89"/>
      <c r="G7" s="89"/>
      <c r="H7" s="89"/>
    </row>
    <row r="8" spans="1:13" ht="16.5" thickBot="1" x14ac:dyDescent="0.25">
      <c r="A8" s="46" t="s">
        <v>36</v>
      </c>
      <c r="B8" s="34" t="s">
        <v>38</v>
      </c>
      <c r="C8" s="34" t="s">
        <v>34</v>
      </c>
      <c r="D8" s="34">
        <v>27760</v>
      </c>
      <c r="E8" s="34"/>
      <c r="F8" s="35">
        <f t="shared" ref="F8:F22" si="0">D8*E8</f>
        <v>0</v>
      </c>
      <c r="G8" s="36">
        <v>0.2</v>
      </c>
      <c r="H8" s="44">
        <f>F8*1.2</f>
        <v>0</v>
      </c>
      <c r="L8" s="52"/>
    </row>
    <row r="9" spans="1:13" ht="16.5" thickBot="1" x14ac:dyDescent="0.25">
      <c r="A9" s="47" t="s">
        <v>37</v>
      </c>
      <c r="B9" s="37" t="s">
        <v>38</v>
      </c>
      <c r="C9" s="37" t="s">
        <v>34</v>
      </c>
      <c r="D9" s="37">
        <v>7100</v>
      </c>
      <c r="E9" s="37"/>
      <c r="F9" s="38">
        <f t="shared" si="0"/>
        <v>0</v>
      </c>
      <c r="G9" s="36">
        <v>0.2</v>
      </c>
      <c r="H9" s="44">
        <f t="shared" ref="H9:H13" si="1">F9*1.2</f>
        <v>0</v>
      </c>
      <c r="L9" s="52"/>
    </row>
    <row r="10" spans="1:13" ht="16.5" thickBot="1" x14ac:dyDescent="0.25">
      <c r="A10" s="47" t="s">
        <v>36</v>
      </c>
      <c r="B10" s="37" t="s">
        <v>39</v>
      </c>
      <c r="C10" s="37" t="s">
        <v>34</v>
      </c>
      <c r="D10" s="37">
        <v>1600</v>
      </c>
      <c r="E10" s="37"/>
      <c r="F10" s="38">
        <f t="shared" si="0"/>
        <v>0</v>
      </c>
      <c r="G10" s="36">
        <v>0.2</v>
      </c>
      <c r="H10" s="44">
        <f t="shared" si="1"/>
        <v>0</v>
      </c>
      <c r="L10" s="52"/>
    </row>
    <row r="11" spans="1:13" ht="16.5" thickBot="1" x14ac:dyDescent="0.25">
      <c r="A11" s="47" t="s">
        <v>37</v>
      </c>
      <c r="B11" s="37" t="s">
        <v>39</v>
      </c>
      <c r="C11" s="37" t="s">
        <v>34</v>
      </c>
      <c r="D11" s="37">
        <v>200</v>
      </c>
      <c r="E11" s="37"/>
      <c r="F11" s="38">
        <f t="shared" si="0"/>
        <v>0</v>
      </c>
      <c r="G11" s="36">
        <v>0.2</v>
      </c>
      <c r="H11" s="44">
        <f t="shared" si="1"/>
        <v>0</v>
      </c>
    </row>
    <row r="12" spans="1:13" ht="16.5" thickBot="1" x14ac:dyDescent="0.25">
      <c r="A12" s="47" t="s">
        <v>36</v>
      </c>
      <c r="B12" s="37" t="s">
        <v>40</v>
      </c>
      <c r="C12" s="37" t="s">
        <v>34</v>
      </c>
      <c r="D12" s="58">
        <v>150</v>
      </c>
      <c r="E12" s="53"/>
      <c r="F12" s="38">
        <f t="shared" si="0"/>
        <v>0</v>
      </c>
      <c r="G12" s="36">
        <v>0.2</v>
      </c>
      <c r="H12" s="44">
        <f t="shared" si="1"/>
        <v>0</v>
      </c>
    </row>
    <row r="13" spans="1:13" ht="16.5" thickBot="1" x14ac:dyDescent="0.25">
      <c r="A13" s="48" t="s">
        <v>37</v>
      </c>
      <c r="B13" s="45" t="s">
        <v>40</v>
      </c>
      <c r="C13" s="45" t="s">
        <v>34</v>
      </c>
      <c r="D13" s="57">
        <v>100</v>
      </c>
      <c r="E13" s="54"/>
      <c r="F13" s="39">
        <f t="shared" si="0"/>
        <v>0</v>
      </c>
      <c r="G13" s="36">
        <v>0.2</v>
      </c>
      <c r="H13" s="44">
        <f t="shared" si="1"/>
        <v>0</v>
      </c>
    </row>
    <row r="14" spans="1:13" ht="16.5" thickBot="1" x14ac:dyDescent="0.25">
      <c r="A14" s="90" t="s">
        <v>14</v>
      </c>
      <c r="B14" s="91"/>
      <c r="C14" s="91"/>
      <c r="D14" s="91"/>
      <c r="E14" s="91"/>
      <c r="F14" s="91"/>
      <c r="G14" s="91"/>
      <c r="H14" s="92"/>
    </row>
    <row r="15" spans="1:13" ht="18.75" customHeight="1" thickBot="1" x14ac:dyDescent="0.25">
      <c r="A15" s="46" t="s">
        <v>36</v>
      </c>
      <c r="B15" s="55" t="s">
        <v>41</v>
      </c>
      <c r="C15" s="34" t="s">
        <v>34</v>
      </c>
      <c r="D15" s="55">
        <v>4698</v>
      </c>
      <c r="E15" s="55"/>
      <c r="F15" s="35">
        <f t="shared" si="0"/>
        <v>0</v>
      </c>
      <c r="G15" s="56">
        <v>0.2</v>
      </c>
      <c r="H15" s="44">
        <f>F15*1.2</f>
        <v>0</v>
      </c>
      <c r="J15" s="81"/>
      <c r="L15" s="52"/>
    </row>
    <row r="16" spans="1:13" ht="16.5" thickBot="1" x14ac:dyDescent="0.25">
      <c r="A16" s="48" t="s">
        <v>37</v>
      </c>
      <c r="B16" s="57" t="s">
        <v>41</v>
      </c>
      <c r="C16" s="45" t="s">
        <v>34</v>
      </c>
      <c r="D16" s="57">
        <v>490</v>
      </c>
      <c r="E16" s="57"/>
      <c r="F16" s="39">
        <f t="shared" si="0"/>
        <v>0</v>
      </c>
      <c r="G16" s="56">
        <v>0.2</v>
      </c>
      <c r="H16" s="44">
        <f t="shared" ref="H16:H26" si="2">F16*1.2</f>
        <v>0</v>
      </c>
      <c r="J16" s="81"/>
    </row>
    <row r="17" spans="1:12" ht="16.5" thickBot="1" x14ac:dyDescent="0.25">
      <c r="A17" s="46" t="s">
        <v>36</v>
      </c>
      <c r="B17" s="55" t="s">
        <v>39</v>
      </c>
      <c r="C17" s="34" t="s">
        <v>34</v>
      </c>
      <c r="D17" s="55">
        <v>2291</v>
      </c>
      <c r="E17" s="55"/>
      <c r="F17" s="35">
        <f t="shared" si="0"/>
        <v>0</v>
      </c>
      <c r="G17" s="56">
        <v>0.2</v>
      </c>
      <c r="H17" s="44">
        <f t="shared" si="2"/>
        <v>0</v>
      </c>
      <c r="J17" s="81"/>
      <c r="L17" s="52"/>
    </row>
    <row r="18" spans="1:12" ht="16.5" thickBot="1" x14ac:dyDescent="0.25">
      <c r="A18" s="48" t="s">
        <v>37</v>
      </c>
      <c r="B18" s="57" t="s">
        <v>39</v>
      </c>
      <c r="C18" s="45" t="s">
        <v>34</v>
      </c>
      <c r="D18" s="57">
        <v>550</v>
      </c>
      <c r="E18" s="57"/>
      <c r="F18" s="39">
        <f t="shared" si="0"/>
        <v>0</v>
      </c>
      <c r="G18" s="56">
        <v>0.2</v>
      </c>
      <c r="H18" s="44">
        <f t="shared" si="2"/>
        <v>0</v>
      </c>
      <c r="J18" s="81"/>
    </row>
    <row r="19" spans="1:12" ht="16.5" thickBot="1" x14ac:dyDescent="0.25">
      <c r="A19" s="46" t="s">
        <v>36</v>
      </c>
      <c r="B19" s="55" t="s">
        <v>40</v>
      </c>
      <c r="C19" s="34" t="s">
        <v>34</v>
      </c>
      <c r="D19" s="55">
        <v>7656</v>
      </c>
      <c r="E19" s="55"/>
      <c r="F19" s="35">
        <f t="shared" si="0"/>
        <v>0</v>
      </c>
      <c r="G19" s="56">
        <v>0.2</v>
      </c>
      <c r="H19" s="44">
        <f t="shared" si="2"/>
        <v>0</v>
      </c>
      <c r="J19" s="81"/>
      <c r="L19" s="52"/>
    </row>
    <row r="20" spans="1:12" ht="16.5" thickBot="1" x14ac:dyDescent="0.25">
      <c r="A20" s="48" t="s">
        <v>37</v>
      </c>
      <c r="B20" s="57" t="s">
        <v>40</v>
      </c>
      <c r="C20" s="45" t="s">
        <v>34</v>
      </c>
      <c r="D20" s="57">
        <v>175</v>
      </c>
      <c r="E20" s="57"/>
      <c r="F20" s="39">
        <f t="shared" si="0"/>
        <v>0</v>
      </c>
      <c r="G20" s="56">
        <v>0.2</v>
      </c>
      <c r="H20" s="44">
        <f t="shared" si="2"/>
        <v>0</v>
      </c>
      <c r="J20" s="81"/>
    </row>
    <row r="21" spans="1:12" ht="16.5" thickBot="1" x14ac:dyDescent="0.25">
      <c r="A21" s="46" t="s">
        <v>36</v>
      </c>
      <c r="B21" s="55" t="s">
        <v>42</v>
      </c>
      <c r="C21" s="34" t="s">
        <v>34</v>
      </c>
      <c r="D21" s="55">
        <v>1392</v>
      </c>
      <c r="E21" s="55"/>
      <c r="F21" s="35">
        <f t="shared" si="0"/>
        <v>0</v>
      </c>
      <c r="G21" s="56">
        <v>0.2</v>
      </c>
      <c r="H21" s="44">
        <f t="shared" si="2"/>
        <v>0</v>
      </c>
      <c r="J21" s="81"/>
      <c r="L21" s="52"/>
    </row>
    <row r="22" spans="1:12" ht="16.5" thickBot="1" x14ac:dyDescent="0.25">
      <c r="A22" s="48" t="s">
        <v>37</v>
      </c>
      <c r="B22" s="57" t="s">
        <v>42</v>
      </c>
      <c r="C22" s="45" t="s">
        <v>34</v>
      </c>
      <c r="D22" s="57">
        <v>75</v>
      </c>
      <c r="E22" s="57"/>
      <c r="F22" s="39">
        <f t="shared" si="0"/>
        <v>0</v>
      </c>
      <c r="G22" s="56">
        <v>0.2</v>
      </c>
      <c r="H22" s="44">
        <f t="shared" si="2"/>
        <v>0</v>
      </c>
    </row>
    <row r="23" spans="1:12" ht="16.5" thickBot="1" x14ac:dyDescent="0.25">
      <c r="A23" s="93" t="s">
        <v>47</v>
      </c>
      <c r="B23" s="94"/>
      <c r="C23" s="94"/>
      <c r="D23" s="94"/>
      <c r="E23" s="95"/>
      <c r="F23" s="61">
        <f>F5</f>
        <v>0</v>
      </c>
      <c r="G23" s="56">
        <v>0.2</v>
      </c>
      <c r="H23" s="44">
        <f t="shared" si="2"/>
        <v>0</v>
      </c>
      <c r="J23" s="82"/>
      <c r="L23" s="52"/>
    </row>
    <row r="24" spans="1:12" ht="16.5" thickBot="1" x14ac:dyDescent="0.3">
      <c r="A24" s="96" t="s">
        <v>48</v>
      </c>
      <c r="B24" s="97"/>
      <c r="C24" s="97"/>
      <c r="D24" s="97"/>
      <c r="E24" s="98"/>
      <c r="F24" s="40">
        <f>SUM(F8:F13)</f>
        <v>0</v>
      </c>
      <c r="G24" s="56">
        <v>0.2</v>
      </c>
      <c r="H24" s="44">
        <f t="shared" si="2"/>
        <v>0</v>
      </c>
      <c r="J24" s="82"/>
      <c r="L24" s="52"/>
    </row>
    <row r="25" spans="1:12" ht="16.5" thickBot="1" x14ac:dyDescent="0.3">
      <c r="A25" s="96" t="s">
        <v>49</v>
      </c>
      <c r="B25" s="97"/>
      <c r="C25" s="97"/>
      <c r="D25" s="97"/>
      <c r="E25" s="98"/>
      <c r="F25" s="41">
        <f>SUM(F15:F22)</f>
        <v>0</v>
      </c>
      <c r="G25" s="56">
        <v>0.2</v>
      </c>
      <c r="H25" s="44">
        <f t="shared" si="2"/>
        <v>0</v>
      </c>
      <c r="J25" s="82"/>
      <c r="L25" s="52"/>
    </row>
    <row r="26" spans="1:12" ht="16.5" thickBot="1" x14ac:dyDescent="0.3">
      <c r="A26" s="96" t="s">
        <v>27</v>
      </c>
      <c r="B26" s="97"/>
      <c r="C26" s="97"/>
      <c r="D26" s="97"/>
      <c r="E26" s="98"/>
      <c r="F26" s="42">
        <f>F24+F25+F23</f>
        <v>0</v>
      </c>
      <c r="G26" s="56">
        <v>0.2</v>
      </c>
      <c r="H26" s="64">
        <f t="shared" si="2"/>
        <v>0</v>
      </c>
      <c r="J26" s="82"/>
      <c r="L26" s="52"/>
    </row>
    <row r="27" spans="1:12" x14ac:dyDescent="0.2">
      <c r="C27" s="51"/>
      <c r="D27" s="51"/>
      <c r="E27" s="51"/>
    </row>
    <row r="28" spans="1:12" ht="15" x14ac:dyDescent="0.25">
      <c r="A28" s="43" t="s">
        <v>28</v>
      </c>
      <c r="B28" s="43"/>
      <c r="C28" s="43"/>
      <c r="D28" s="43"/>
      <c r="E28" s="43"/>
      <c r="F28" s="43"/>
      <c r="G28" s="43"/>
      <c r="H28" s="43"/>
    </row>
  </sheetData>
  <mergeCells count="10">
    <mergeCell ref="J15:J21"/>
    <mergeCell ref="J23:J26"/>
    <mergeCell ref="A1:H1"/>
    <mergeCell ref="A4:H4"/>
    <mergeCell ref="A7:H7"/>
    <mergeCell ref="A14:H14"/>
    <mergeCell ref="A23:E23"/>
    <mergeCell ref="A24:E24"/>
    <mergeCell ref="A25:E25"/>
    <mergeCell ref="A26:E2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Transports récurrents</vt:lpstr>
      <vt:lpstr>BPU Tr. ponctuels classiques</vt:lpstr>
      <vt:lpstr>BPU Tr. ponctuels urgents</vt:lpstr>
      <vt:lpstr>DQE</vt:lpstr>
    </vt:vector>
  </TitlesOfParts>
  <Company>CHITS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A003P1</dc:creator>
  <cp:lastModifiedBy>GOULESQUE Fabien</cp:lastModifiedBy>
  <cp:lastPrinted>2025-01-31T14:12:18Z</cp:lastPrinted>
  <dcterms:created xsi:type="dcterms:W3CDTF">2003-01-20T09:05:05Z</dcterms:created>
  <dcterms:modified xsi:type="dcterms:W3CDTF">2025-02-05T10:06:14Z</dcterms:modified>
</cp:coreProperties>
</file>