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/>
  <mc:AlternateContent xmlns:mc="http://schemas.openxmlformats.org/markup-compatibility/2006">
    <mc:Choice Requires="x15">
      <x15ac:absPath xmlns:x15ac="http://schemas.microsoft.com/office/spreadsheetml/2010/11/ac" url="Z:\Scx\Marches\01 Commun\MARCHES\Marchés services\2025-10 LOC-ENT VETEMENTS RESTAURATION\2025-10\01 DCE\01 DCE FINAL\"/>
    </mc:Choice>
  </mc:AlternateContent>
  <xr:revisionPtr revIDLastSave="0" documentId="13_ncr:1_{4E50DDDF-5ED5-498D-B228-3539D581A66A}" xr6:coauthVersionLast="36" xr6:coauthVersionMax="36" xr10:uidLastSave="{00000000-0000-0000-0000-000000000000}"/>
  <bookViews>
    <workbookView xWindow="14385" yWindow="-15" windowWidth="14430" windowHeight="14655" xr2:uid="{00000000-000D-0000-FFFF-FFFF00000000}"/>
  </bookViews>
  <sheets>
    <sheet name="2025-10 " sheetId="5" r:id="rId1"/>
  </sheets>
  <definedNames>
    <definedName name="_xlnm.Print_Titles" localSheetId="0">'2025-10 '!$1:$6</definedName>
  </definedNames>
  <calcPr calcId="191029"/>
</workbook>
</file>

<file path=xl/calcChain.xml><?xml version="1.0" encoding="utf-8"?>
<calcChain xmlns="http://schemas.openxmlformats.org/spreadsheetml/2006/main">
  <c r="AK75" i="5" l="1"/>
  <c r="AK68" i="5"/>
  <c r="AK66" i="5"/>
  <c r="AK57" i="5"/>
  <c r="AQ57" i="5" s="1"/>
  <c r="AR57" i="5" s="1"/>
  <c r="AK56" i="5"/>
  <c r="AQ56" i="5" s="1"/>
  <c r="AR56" i="5" s="1"/>
  <c r="AK55" i="5"/>
  <c r="AQ55" i="5" s="1"/>
  <c r="AR55" i="5" s="1"/>
  <c r="AK54" i="5"/>
  <c r="AQ54" i="5" s="1"/>
  <c r="AR54" i="5" s="1"/>
  <c r="AK53" i="5"/>
  <c r="AN53" i="5" s="1"/>
  <c r="AK52" i="5"/>
  <c r="AQ52" i="5" s="1"/>
  <c r="AR52" i="5" s="1"/>
  <c r="AK51" i="5"/>
  <c r="AN51" i="5" s="1"/>
  <c r="AK50" i="5"/>
  <c r="AN50" i="5" s="1"/>
  <c r="AK49" i="5"/>
  <c r="AN49" i="5" s="1"/>
  <c r="AP46" i="5"/>
  <c r="AM46" i="5"/>
  <c r="AK46" i="5"/>
  <c r="AQ46" i="5" s="1"/>
  <c r="AR46" i="5" s="1"/>
  <c r="AP44" i="5"/>
  <c r="AM44" i="5"/>
  <c r="AK44" i="5"/>
  <c r="AQ44" i="5" s="1"/>
  <c r="AR44" i="5" s="1"/>
  <c r="AP43" i="5"/>
  <c r="AM43" i="5"/>
  <c r="AK43" i="5"/>
  <c r="AQ43" i="5" s="1"/>
  <c r="AR43" i="5" s="1"/>
  <c r="AP42" i="5"/>
  <c r="AM42" i="5"/>
  <c r="AK42" i="5"/>
  <c r="AP40" i="5"/>
  <c r="AM40" i="5"/>
  <c r="AK40" i="5"/>
  <c r="AQ40" i="5" s="1"/>
  <c r="AR40" i="5" s="1"/>
  <c r="AP39" i="5"/>
  <c r="AM39" i="5"/>
  <c r="AK39" i="5"/>
  <c r="AQ39" i="5" s="1"/>
  <c r="AR39" i="5" s="1"/>
  <c r="AP38" i="5"/>
  <c r="AM38" i="5"/>
  <c r="AK38" i="5"/>
  <c r="AQ38" i="5" s="1"/>
  <c r="AR38" i="5" s="1"/>
  <c r="AP36" i="5"/>
  <c r="AM36" i="5"/>
  <c r="AK36" i="5"/>
  <c r="AQ36" i="5" s="1"/>
  <c r="AR36" i="5" s="1"/>
  <c r="AP35" i="5"/>
  <c r="AM35" i="5"/>
  <c r="AK35" i="5"/>
  <c r="AQ35" i="5" s="1"/>
  <c r="AR35" i="5" s="1"/>
  <c r="AP34" i="5"/>
  <c r="AM34" i="5"/>
  <c r="AK34" i="5"/>
  <c r="AQ34" i="5" s="1"/>
  <c r="AR34" i="5" s="1"/>
  <c r="AP33" i="5"/>
  <c r="AM33" i="5"/>
  <c r="AK33" i="5"/>
  <c r="AQ33" i="5" s="1"/>
  <c r="AR33" i="5" s="1"/>
  <c r="AP31" i="5"/>
  <c r="AM31" i="5"/>
  <c r="AK31" i="5"/>
  <c r="AQ31" i="5" s="1"/>
  <c r="AR31" i="5" s="1"/>
  <c r="AP30" i="5"/>
  <c r="AM30" i="5"/>
  <c r="AK30" i="5"/>
  <c r="AQ30" i="5" s="1"/>
  <c r="AR30" i="5" s="1"/>
  <c r="AP29" i="5"/>
  <c r="AM29" i="5"/>
  <c r="AK29" i="5"/>
  <c r="AQ29" i="5" s="1"/>
  <c r="AR29" i="5" s="1"/>
  <c r="AP27" i="5"/>
  <c r="AM27" i="5"/>
  <c r="AK27" i="5"/>
  <c r="AN27" i="5" s="1"/>
  <c r="AP26" i="5"/>
  <c r="AM26" i="5"/>
  <c r="AK26" i="5"/>
  <c r="AQ26" i="5" s="1"/>
  <c r="AR26" i="5" s="1"/>
  <c r="AP25" i="5"/>
  <c r="AM25" i="5"/>
  <c r="AK25" i="5"/>
  <c r="AQ25" i="5" s="1"/>
  <c r="AR25" i="5" s="1"/>
  <c r="AP24" i="5"/>
  <c r="AM24" i="5"/>
  <c r="AK24" i="5"/>
  <c r="AQ24" i="5" s="1"/>
  <c r="AR24" i="5" s="1"/>
  <c r="AP22" i="5"/>
  <c r="AM22" i="5"/>
  <c r="AK22" i="5"/>
  <c r="AQ22" i="5" s="1"/>
  <c r="AR22" i="5" s="1"/>
  <c r="AP21" i="5"/>
  <c r="AM21" i="5"/>
  <c r="AK21" i="5"/>
  <c r="AQ21" i="5" s="1"/>
  <c r="AR21" i="5" s="1"/>
  <c r="AP20" i="5"/>
  <c r="AM20" i="5"/>
  <c r="AK20" i="5"/>
  <c r="AQ20" i="5" s="1"/>
  <c r="AR20" i="5" s="1"/>
  <c r="AP19" i="5"/>
  <c r="AM19" i="5"/>
  <c r="AK19" i="5"/>
  <c r="AQ19" i="5" s="1"/>
  <c r="AR19" i="5" s="1"/>
  <c r="AP18" i="5"/>
  <c r="AM18" i="5"/>
  <c r="AK18" i="5"/>
  <c r="AQ18" i="5" s="1"/>
  <c r="AR18" i="5" s="1"/>
  <c r="AP16" i="5"/>
  <c r="AM16" i="5"/>
  <c r="AK16" i="5"/>
  <c r="AQ16" i="5" s="1"/>
  <c r="AR16" i="5" s="1"/>
  <c r="AP15" i="5"/>
  <c r="AM15" i="5"/>
  <c r="AK15" i="5"/>
  <c r="AQ15" i="5" s="1"/>
  <c r="AR15" i="5" s="1"/>
  <c r="AP13" i="5"/>
  <c r="AM13" i="5"/>
  <c r="AK13" i="5"/>
  <c r="AQ13" i="5" s="1"/>
  <c r="AR13" i="5" s="1"/>
  <c r="AP12" i="5"/>
  <c r="AM12" i="5"/>
  <c r="AK12" i="5"/>
  <c r="AQ12" i="5" s="1"/>
  <c r="AR12" i="5" s="1"/>
  <c r="AP10" i="5"/>
  <c r="AM10" i="5"/>
  <c r="AK10" i="5"/>
  <c r="AQ10" i="5" s="1"/>
  <c r="AR10" i="5" s="1"/>
  <c r="AP9" i="5"/>
  <c r="AM9" i="5"/>
  <c r="AN9" i="5" s="1"/>
  <c r="AK9" i="5"/>
  <c r="AQ9" i="5" s="1"/>
  <c r="AR9" i="5" s="1"/>
  <c r="AP8" i="5"/>
  <c r="AM8" i="5"/>
  <c r="AK8" i="5"/>
  <c r="AQ8" i="5" s="1"/>
  <c r="AR8" i="5" s="1"/>
  <c r="AN39" i="5" l="1"/>
  <c r="AN18" i="5"/>
  <c r="AN34" i="5"/>
  <c r="AN42" i="5"/>
  <c r="AN25" i="5"/>
  <c r="AN16" i="5"/>
  <c r="AN35" i="5"/>
  <c r="AN10" i="5"/>
  <c r="AN13" i="5"/>
  <c r="AN26" i="5"/>
  <c r="AQ50" i="5"/>
  <c r="AR50" i="5" s="1"/>
  <c r="AN36" i="5"/>
  <c r="AN43" i="5"/>
  <c r="AQ51" i="5"/>
  <c r="AR51" i="5" s="1"/>
  <c r="AN40" i="5"/>
  <c r="AN24" i="5"/>
  <c r="AN44" i="5"/>
  <c r="AQ49" i="5"/>
  <c r="AR49" i="5" s="1"/>
  <c r="AN33" i="5"/>
  <c r="AQ69" i="5"/>
  <c r="AQ70" i="5" s="1"/>
  <c r="AN15" i="5"/>
  <c r="AN52" i="5"/>
  <c r="AN12" i="5"/>
  <c r="AN19" i="5"/>
  <c r="AN30" i="5"/>
  <c r="AN38" i="5"/>
  <c r="AN22" i="5"/>
  <c r="AN46" i="5"/>
  <c r="AN29" i="5"/>
  <c r="AN8" i="5"/>
  <c r="AN31" i="5"/>
  <c r="AQ27" i="5"/>
  <c r="AR27" i="5" s="1"/>
  <c r="AQ42" i="5"/>
  <c r="AR42" i="5" s="1"/>
  <c r="AQ53" i="5"/>
  <c r="AR53" i="5" s="1"/>
  <c r="AN56" i="5"/>
  <c r="AN54" i="5"/>
  <c r="AN57" i="5"/>
  <c r="AN55" i="5"/>
  <c r="AN21" i="5"/>
  <c r="AN20" i="5"/>
  <c r="AR58" i="5" l="1"/>
  <c r="AR59" i="5" s="1"/>
  <c r="X80" i="5" s="1"/>
  <c r="AK73" i="5"/>
  <c r="AQ76" i="5" s="1"/>
  <c r="AQ77" i="5" s="1"/>
  <c r="X81" i="5" l="1"/>
</calcChain>
</file>

<file path=xl/sharedStrings.xml><?xml version="1.0" encoding="utf-8"?>
<sst xmlns="http://schemas.openxmlformats.org/spreadsheetml/2006/main" count="315" uniqueCount="118">
  <si>
    <t>Echantillons</t>
  </si>
  <si>
    <t>Genre</t>
  </si>
  <si>
    <t>Référence produit</t>
  </si>
  <si>
    <t xml:space="preserve">NOM DU CANDIDAT : </t>
  </si>
  <si>
    <t>MONTANT ESTIMATIF
MENSUEL HT</t>
  </si>
  <si>
    <t>Dotation par porteur</t>
  </si>
  <si>
    <t>Estimation nombre total de porteurs</t>
  </si>
  <si>
    <t>BORDEREAU DES PRIX UNITAIRES</t>
  </si>
  <si>
    <t>TOTAL MONTANT ESTIMATIF MENSUEL HT</t>
  </si>
  <si>
    <t>TOTAL MONTANT ESTIMATIF SUR 48 MOIS HT</t>
  </si>
  <si>
    <t>ESTIMATION DU NOMBRE DE PORTEURS PAR POINT DE LIVRAISON/COLLECTE</t>
  </si>
  <si>
    <t>Couleur</t>
  </si>
  <si>
    <t>Noir</t>
  </si>
  <si>
    <t>MIXTE</t>
  </si>
  <si>
    <t>F</t>
  </si>
  <si>
    <t>Blanc</t>
  </si>
  <si>
    <t>oui</t>
  </si>
  <si>
    <t>non</t>
  </si>
  <si>
    <t>Logo
(cf article 5.2 CCTP)</t>
  </si>
  <si>
    <t>Prix hebdo HT par change
(ensemble des prestations stipulées à l'article 4.1 du CCTP incluses)</t>
  </si>
  <si>
    <t>RECAPITULATIF MONTANTS ESTIMATIFS</t>
  </si>
  <si>
    <t>Type articles</t>
  </si>
  <si>
    <t>DIDEROT</t>
  </si>
  <si>
    <t>STENDHAL</t>
  </si>
  <si>
    <t>INP</t>
  </si>
  <si>
    <t>SCIENCES</t>
  </si>
  <si>
    <t>LITTERAIRE</t>
  </si>
  <si>
    <t>UFRAPS</t>
  </si>
  <si>
    <t>POLYTECH</t>
  </si>
  <si>
    <t>DLST</t>
  </si>
  <si>
    <t>INTERMEDE</t>
  </si>
  <si>
    <t>EPICEA</t>
  </si>
  <si>
    <t>TUTTI QUANTI</t>
  </si>
  <si>
    <t>CONDILLAC</t>
  </si>
  <si>
    <t>OISEAU BLANC</t>
  </si>
  <si>
    <t>ARSONVAL</t>
  </si>
  <si>
    <t>MINATEC</t>
  </si>
  <si>
    <t>GREEN'ER</t>
  </si>
  <si>
    <t>LE CADRAN SOLAIRE</t>
  </si>
  <si>
    <t>LE HOME</t>
  </si>
  <si>
    <t>IUGA</t>
  </si>
  <si>
    <t>ANNECY
REST.</t>
  </si>
  <si>
    <t>TOM MOREL</t>
  </si>
  <si>
    <t>IUT</t>
  </si>
  <si>
    <t>JACOB RU</t>
  </si>
  <si>
    <t>JACOB CAFE</t>
  </si>
  <si>
    <t>BOURGET DU LAC
LA CHAUTAGNE</t>
  </si>
  <si>
    <t>BOURGET DU LAC
HELICE</t>
  </si>
  <si>
    <t>VALENCE
BRIFF'O</t>
  </si>
  <si>
    <t>VALENCE
DERODON</t>
  </si>
  <si>
    <t>VALENCE
LA TOUR MAUBOURG</t>
  </si>
  <si>
    <t>Polo manches courtes
50% coton/50% polyester</t>
  </si>
  <si>
    <t>Pantalon cuisinier
polyester/coton
poches italiennes-bouton central-fermeture pressions ou glissière</t>
  </si>
  <si>
    <t>RESPONSABLE RESTAURATION</t>
  </si>
  <si>
    <t>CHEF CUISINIER ET SECOND</t>
  </si>
  <si>
    <t>Gilet froid matelassé sans manche
polyester/coton + ouate</t>
  </si>
  <si>
    <t>Pantalon 
polyester/coton
poches italiennes-bouton central-fermeture pressions ou glissière</t>
  </si>
  <si>
    <t>Veste softshell 
polyester/elasthanne
col montant-fermeture centrale glissière-poches</t>
  </si>
  <si>
    <t>AGENT SERVICE</t>
  </si>
  <si>
    <t>CUISINIER</t>
  </si>
  <si>
    <t>AGENT POLE FROID</t>
  </si>
  <si>
    <t>PLONGEUR</t>
  </si>
  <si>
    <t>T shirt manches courtes
100% coton</t>
  </si>
  <si>
    <t>AGENT APPROVISIONNEMENT/LIVREUR</t>
  </si>
  <si>
    <t>Pantalon 
polyester/coton
dos élastiqué-bouton central-fermeture pressions ou glissière-multipoches dont poches genoux</t>
  </si>
  <si>
    <t>PATISSIER</t>
  </si>
  <si>
    <t>AGENT PRESTATIONS EXCEPTIONNELLES</t>
  </si>
  <si>
    <t>VACATAIRE</t>
  </si>
  <si>
    <t>DIVERS</t>
  </si>
  <si>
    <t>Lavette</t>
  </si>
  <si>
    <t>Torchon</t>
  </si>
  <si>
    <t>Gris</t>
  </si>
  <si>
    <t>Marine</t>
  </si>
  <si>
    <t>Blanche</t>
  </si>
  <si>
    <t>Bleu</t>
  </si>
  <si>
    <t>Verte</t>
  </si>
  <si>
    <t>Jaune</t>
  </si>
  <si>
    <t>Rouge</t>
  </si>
  <si>
    <t>H</t>
  </si>
  <si>
    <t>ESTIMATION DU NOMBRE d'ARTICLES A LIVRER PAR POINT DE LIVRAISON ET PAR SEMAINE</t>
  </si>
  <si>
    <t>Estimation nombre total articles par semaine</t>
  </si>
  <si>
    <t>Prix hebdo HT par article
(ensemble des prestations stipulées à l'article 4.1 du CCTP incluses)</t>
  </si>
  <si>
    <t>Stock total</t>
  </si>
  <si>
    <t xml:space="preserve">MONTANT ESTIMATIF HT SUR 48 MOIS HORS PSE </t>
  </si>
  <si>
    <t>MONTANT  ESTIMATIF 
HEBDO HT</t>
  </si>
  <si>
    <t>Nombre changes hebdo par porteur</t>
  </si>
  <si>
    <t>Veste cuisinier 
polyester/coton
col officier-fermeture croisée pressions-poche poitrine</t>
  </si>
  <si>
    <t>blanc avec liseré bordeaux</t>
  </si>
  <si>
    <t>blanc avec liseré gris</t>
  </si>
  <si>
    <t>Sweat molleton 
100% polyester ou polyester/coton
col rond-bords cotes col, bas manche, bas sweat</t>
  </si>
  <si>
    <t>Sweat molleton 
100% polyester
col montant fermeture pressions</t>
  </si>
  <si>
    <t>MODE DE DEPOT DES VETEMENTS DANS LES POINTS DE LIVRAISON</t>
  </si>
  <si>
    <t>x</t>
  </si>
  <si>
    <t>NOMBRE ESTIMATIF PORTEURS EN ARMOIRE PENDERIE</t>
  </si>
  <si>
    <t>TOTAL ESTIMATIF PORTEURS EN ARMOIRE PENDERIE</t>
  </si>
  <si>
    <t>PSE MONTANT ESTIMATIF MENSUEL HT</t>
  </si>
  <si>
    <t>LIVRAISON SUR PORTANT (sans facturation supplémentaire)</t>
  </si>
  <si>
    <t>LIVRAISON EN ARMOIRE PENDERIE PAR PORTEUR (facturation)</t>
  </si>
  <si>
    <t xml:space="preserve">PRESTATION SUPPLEMENTAIRE EVENTUELLE OBLIGATOIRE (PSE)
Mise en place d’un système de comptabilisation du linge sur site à chaque collecte et livraison </t>
  </si>
  <si>
    <t xml:space="preserve">MONTANT ESTIMATIF HT SUR 48 MOIS AVEC LA PSE </t>
  </si>
  <si>
    <t>PRIX MENSUEL HT PAR PORTEUR DE LA MISE A DISPOSITION DES ARMOIRES PENDERIE</t>
  </si>
  <si>
    <t>PRIX MENSUEL HT PAR ARTICLE</t>
  </si>
  <si>
    <t>PRIX HEBDOMADAIRE HT PAR PORTEUR DE LA MISE A DISPOSITION DES ARMOIRES PENDERIE</t>
  </si>
  <si>
    <t>PRIX HEBDOMADAIRE HT PAR ARTICLE</t>
  </si>
  <si>
    <t>PSE MONTANT ESTIMATIF SUR 48 MOIS HT</t>
  </si>
  <si>
    <t>STOCK TOTAL ESTIMATIF ARTICLE (hors torchons, franges et lavettes)</t>
  </si>
  <si>
    <t>Pantalon
Polyester/elasthane
poches italiennes-ceinture avec passants - pinces dos - fermeture à glissière et bouton central</t>
  </si>
  <si>
    <t>Chemise manches longues 
Polyester/coton
Coupe droite - Col chemise pointe - poche poitrine - pli plat dos- Boutons cousus</t>
  </si>
  <si>
    <t>X</t>
  </si>
  <si>
    <t>Frange à poche ou pressions</t>
  </si>
  <si>
    <t>Chemise manches longues ou 3/4
Polyester/coton
Coupe cintrée - Col chemise pointe
Boutons cousus</t>
  </si>
  <si>
    <t>Gris foncé + détails colorés</t>
  </si>
  <si>
    <t>Blouse
polyester/coton - matière souple
fermeture centrale par pressions-col tailleur-poches</t>
  </si>
  <si>
    <t>Veste manches longues
polyester/coton
Poignets bord cotes - fermeture boutons pressions - pas de poches exterieures-poches intérieures</t>
  </si>
  <si>
    <t>Veste manches longues matelassée 
100% polyester + ouate - poignets bords cotes - fermeture boutons pressions - Col montant - pas de poches exterieures-poches intérieures</t>
  </si>
  <si>
    <t>MARCHÉ N° 2025-10 : LOCATION ET ENTRETIEN DES VETEMENTS PROFESSIONNELS DES PERSONNELS DE LA RESTAURATION</t>
  </si>
  <si>
    <t>Tablier bavette sans poche centrale</t>
  </si>
  <si>
    <t xml:space="preserve">Tablier bavette sans poche centrale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</si>
</sst>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\ &quot;€&quot;"/>
    <numFmt numFmtId="165" formatCode="#,##0.000\ &quot;€&quot;"/>
    <numFmt numFmtId="166" formatCode="#,##0&quot; unités &quot;"/>
    <numFmt numFmtId="167" formatCode="#,##0&quot; porteurs &quot;"/>
    <numFmt numFmtId="168" formatCode="#,##0.000\ _€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4"/>
      <color rgb="FF7030A0"/>
      <name val="Arial"/>
      <family val="2"/>
    </font>
    <font>
      <sz val="12"/>
      <name val="Arial"/>
      <family val="2"/>
    </font>
    <font>
      <sz val="14"/>
      <name val="Calibri"/>
      <family val="2"/>
    </font>
    <font>
      <b/>
      <sz val="18"/>
      <color rgb="FF7030A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4"/>
      <color rgb="FF9954CC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lightDown">
        <fgColor theme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lightTrellis">
        <bgColor indexed="22"/>
      </patternFill>
    </fill>
    <fill>
      <patternFill patternType="lightDown">
        <fgColor theme="0"/>
        <bgColor theme="0"/>
      </patternFill>
    </fill>
    <fill>
      <patternFill patternType="lightTrellis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173">
    <xf numFmtId="0" fontId="0" fillId="0" borderId="0" xfId="0"/>
    <xf numFmtId="0" fontId="4" fillId="0" borderId="0" xfId="0" applyFont="1" applyFill="1" applyBorder="1" applyAlignment="1" applyProtection="1">
      <alignment vertical="center" wrapText="1"/>
    </xf>
    <xf numFmtId="164" fontId="4" fillId="0" borderId="0" xfId="0" applyNumberFormat="1" applyFont="1" applyFill="1" applyBorder="1" applyAlignment="1" applyProtection="1">
      <alignment vertical="center" wrapText="1"/>
    </xf>
    <xf numFmtId="166" fontId="4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1" fontId="4" fillId="0" borderId="0" xfId="0" applyNumberFormat="1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 wrapText="1"/>
    </xf>
    <xf numFmtId="1" fontId="11" fillId="0" borderId="1" xfId="2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0" fillId="0" borderId="0" xfId="0" applyProtection="1"/>
    <xf numFmtId="165" fontId="0" fillId="0" borderId="0" xfId="0" applyNumberFormat="1" applyProtection="1"/>
    <xf numFmtId="0" fontId="0" fillId="6" borderId="0" xfId="0" applyFill="1" applyBorder="1" applyProtection="1"/>
    <xf numFmtId="164" fontId="0" fillId="0" borderId="0" xfId="0" applyNumberFormat="1" applyProtection="1"/>
    <xf numFmtId="0" fontId="7" fillId="0" borderId="0" xfId="0" applyFont="1" applyProtection="1"/>
    <xf numFmtId="0" fontId="2" fillId="0" borderId="0" xfId="0" applyFont="1" applyProtection="1"/>
    <xf numFmtId="1" fontId="0" fillId="0" borderId="0" xfId="0" applyNumberFormat="1" applyProtection="1"/>
    <xf numFmtId="0" fontId="9" fillId="0" borderId="0" xfId="0" applyFont="1" applyAlignment="1" applyProtection="1">
      <alignment horizontal="center"/>
    </xf>
    <xf numFmtId="168" fontId="0" fillId="0" borderId="0" xfId="0" applyNumberFormat="1" applyProtection="1"/>
    <xf numFmtId="0" fontId="11" fillId="0" borderId="1" xfId="2" applyNumberFormat="1" applyFont="1" applyFill="1" applyBorder="1" applyAlignment="1" applyProtection="1">
      <alignment horizontal="center" vertical="center"/>
    </xf>
    <xf numFmtId="164" fontId="11" fillId="9" borderId="1" xfId="2" applyNumberFormat="1" applyFont="1" applyFill="1" applyBorder="1" applyAlignment="1" applyProtection="1">
      <alignment horizontal="center" vertical="center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167" fontId="13" fillId="0" borderId="0" xfId="0" applyNumberFormat="1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11" borderId="1" xfId="0" applyFont="1" applyFill="1" applyBorder="1" applyAlignment="1" applyProtection="1">
      <alignment horizontal="center" vertical="center" wrapText="1"/>
    </xf>
    <xf numFmtId="1" fontId="16" fillId="7" borderId="1" xfId="0" applyNumberFormat="1" applyFont="1" applyFill="1" applyBorder="1" applyAlignment="1" applyProtection="1">
      <alignment horizontal="center" vertical="center"/>
    </xf>
    <xf numFmtId="1" fontId="16" fillId="8" borderId="1" xfId="0" applyNumberFormat="1" applyFont="1" applyFill="1" applyBorder="1" applyAlignment="1" applyProtection="1">
      <alignment horizontal="center" vertical="center"/>
    </xf>
    <xf numFmtId="0" fontId="11" fillId="13" borderId="1" xfId="2" applyNumberFormat="1" applyFont="1" applyFill="1" applyBorder="1" applyAlignment="1" applyProtection="1">
      <alignment horizontal="center" vertical="center"/>
    </xf>
    <xf numFmtId="1" fontId="11" fillId="13" borderId="1" xfId="2" applyNumberFormat="1" applyFont="1" applyFill="1" applyBorder="1" applyAlignment="1" applyProtection="1">
      <alignment horizontal="center" vertical="center"/>
    </xf>
    <xf numFmtId="0" fontId="5" fillId="0" borderId="1" xfId="3" applyFont="1" applyFill="1" applyBorder="1" applyAlignment="1" applyProtection="1">
      <alignment horizontal="center" vertical="center" textRotation="90" wrapText="1"/>
    </xf>
    <xf numFmtId="0" fontId="5" fillId="0" borderId="1" xfId="0" applyFont="1" applyFill="1" applyBorder="1" applyAlignment="1" applyProtection="1">
      <alignment horizontal="center" vertical="center" textRotation="90" wrapText="1"/>
    </xf>
    <xf numFmtId="0" fontId="13" fillId="0" borderId="1" xfId="0" applyFont="1" applyBorder="1" applyAlignment="1" applyProtection="1">
      <alignment vertical="center" wrapText="1"/>
    </xf>
    <xf numFmtId="1" fontId="11" fillId="6" borderId="1" xfId="0" applyNumberFormat="1" applyFont="1" applyFill="1" applyBorder="1" applyAlignment="1" applyProtection="1">
      <alignment horizontal="center" vertical="center"/>
    </xf>
    <xf numFmtId="0" fontId="13" fillId="6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left" vertical="center"/>
    </xf>
    <xf numFmtId="0" fontId="13" fillId="6" borderId="1" xfId="0" applyFont="1" applyFill="1" applyBorder="1" applyAlignment="1" applyProtection="1">
      <alignment horizontal="left" vertical="center" wrapText="1"/>
    </xf>
    <xf numFmtId="0" fontId="13" fillId="0" borderId="1" xfId="3" applyFont="1" applyBorder="1" applyAlignment="1" applyProtection="1">
      <alignment vertical="center" wrapText="1"/>
    </xf>
    <xf numFmtId="0" fontId="13" fillId="6" borderId="1" xfId="3" applyFont="1" applyFill="1" applyBorder="1" applyAlignment="1" applyProtection="1">
      <alignment vertical="center" wrapText="1"/>
    </xf>
    <xf numFmtId="0" fontId="13" fillId="0" borderId="1" xfId="3" applyFont="1" applyFill="1" applyBorder="1" applyAlignment="1" applyProtection="1">
      <alignment horizontal="left" vertical="center" wrapText="1"/>
    </xf>
    <xf numFmtId="1" fontId="16" fillId="12" borderId="1" xfId="0" applyNumberFormat="1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vertical="center"/>
    </xf>
    <xf numFmtId="0" fontId="8" fillId="4" borderId="9" xfId="0" applyFont="1" applyFill="1" applyBorder="1" applyAlignment="1" applyProtection="1">
      <alignment vertical="center"/>
    </xf>
    <xf numFmtId="0" fontId="7" fillId="4" borderId="9" xfId="0" applyFont="1" applyFill="1" applyBorder="1" applyAlignment="1" applyProtection="1">
      <alignment vertical="center"/>
    </xf>
    <xf numFmtId="1" fontId="2" fillId="4" borderId="9" xfId="0" applyNumberFormat="1" applyFont="1" applyFill="1" applyBorder="1" applyAlignment="1" applyProtection="1">
      <alignment vertical="center"/>
    </xf>
    <xf numFmtId="168" fontId="2" fillId="4" borderId="9" xfId="0" applyNumberFormat="1" applyFont="1" applyFill="1" applyBorder="1" applyAlignment="1" applyProtection="1">
      <alignment vertical="center"/>
    </xf>
    <xf numFmtId="165" fontId="2" fillId="4" borderId="9" xfId="0" applyNumberFormat="1" applyFont="1" applyFill="1" applyBorder="1" applyAlignment="1" applyProtection="1">
      <alignment vertical="center"/>
    </xf>
    <xf numFmtId="165" fontId="2" fillId="4" borderId="10" xfId="0" applyNumberFormat="1" applyFont="1" applyFill="1" applyBorder="1" applyAlignment="1" applyProtection="1">
      <alignment vertical="center"/>
    </xf>
    <xf numFmtId="0" fontId="11" fillId="4" borderId="8" xfId="0" applyFont="1" applyFill="1" applyBorder="1" applyAlignment="1" applyProtection="1">
      <alignment horizontal="left" vertical="center"/>
    </xf>
    <xf numFmtId="0" fontId="11" fillId="4" borderId="9" xfId="0" applyFont="1" applyFill="1" applyBorder="1" applyAlignment="1" applyProtection="1">
      <alignment vertical="center"/>
    </xf>
    <xf numFmtId="0" fontId="5" fillId="4" borderId="9" xfId="0" applyFont="1" applyFill="1" applyBorder="1" applyAlignment="1" applyProtection="1">
      <alignment vertical="center"/>
    </xf>
    <xf numFmtId="0" fontId="11" fillId="4" borderId="9" xfId="0" applyFont="1" applyFill="1" applyBorder="1" applyAlignment="1" applyProtection="1">
      <alignment vertical="center"/>
      <protection locked="0"/>
    </xf>
    <xf numFmtId="1" fontId="11" fillId="4" borderId="9" xfId="0" applyNumberFormat="1" applyFont="1" applyFill="1" applyBorder="1" applyAlignment="1" applyProtection="1">
      <alignment vertical="center"/>
    </xf>
    <xf numFmtId="0" fontId="11" fillId="4" borderId="8" xfId="0" applyFont="1" applyFill="1" applyBorder="1" applyAlignment="1" applyProtection="1">
      <alignment vertical="center"/>
    </xf>
    <xf numFmtId="0" fontId="11" fillId="4" borderId="9" xfId="0" applyNumberFormat="1" applyFont="1" applyFill="1" applyBorder="1" applyAlignment="1" applyProtection="1">
      <alignment vertical="center"/>
    </xf>
    <xf numFmtId="0" fontId="11" fillId="4" borderId="10" xfId="0" applyNumberFormat="1" applyFont="1" applyFill="1" applyBorder="1" applyAlignment="1" applyProtection="1">
      <alignment vertical="center"/>
    </xf>
    <xf numFmtId="164" fontId="11" fillId="0" borderId="1" xfId="2" applyNumberFormat="1" applyFont="1" applyFill="1" applyBorder="1" applyAlignment="1" applyProtection="1">
      <alignment horizontal="center" vertical="center" wrapText="1"/>
    </xf>
    <xf numFmtId="165" fontId="11" fillId="5" borderId="1" xfId="2" applyNumberFormat="1" applyFont="1" applyFill="1" applyBorder="1" applyAlignment="1" applyProtection="1">
      <alignment horizontal="center" vertical="center"/>
      <protection locked="0"/>
    </xf>
    <xf numFmtId="165" fontId="11" fillId="4" borderId="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/>
    </xf>
    <xf numFmtId="0" fontId="17" fillId="0" borderId="1" xfId="3" applyFont="1" applyFill="1" applyBorder="1" applyAlignment="1" applyProtection="1">
      <alignment horizontal="center" vertical="center" textRotation="90" wrapText="1"/>
    </xf>
    <xf numFmtId="0" fontId="17" fillId="0" borderId="1" xfId="0" applyFont="1" applyFill="1" applyBorder="1" applyAlignment="1" applyProtection="1">
      <alignment horizontal="center" vertical="center" textRotation="90" wrapText="1"/>
    </xf>
    <xf numFmtId="167" fontId="16" fillId="7" borderId="1" xfId="0" applyNumberFormat="1" applyFont="1" applyFill="1" applyBorder="1" applyAlignment="1" applyProtection="1">
      <alignment horizontal="center" vertical="center"/>
    </xf>
    <xf numFmtId="167" fontId="16" fillId="7" borderId="1" xfId="0" applyNumberFormat="1" applyFont="1" applyFill="1" applyBorder="1" applyAlignment="1" applyProtection="1">
      <alignment horizontal="center" vertical="center" wrapText="1"/>
    </xf>
    <xf numFmtId="3" fontId="16" fillId="7" borderId="1" xfId="0" applyNumberFormat="1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left" vertical="center" wrapText="1"/>
    </xf>
    <xf numFmtId="0" fontId="13" fillId="0" borderId="9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center" vertical="center" wrapText="1"/>
    </xf>
    <xf numFmtId="3" fontId="16" fillId="7" borderId="1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Protection="1"/>
    <xf numFmtId="1" fontId="11" fillId="6" borderId="29" xfId="0" applyNumberFormat="1" applyFont="1" applyFill="1" applyBorder="1" applyAlignment="1" applyProtection="1">
      <alignment horizontal="center" vertical="center"/>
    </xf>
    <xf numFmtId="0" fontId="11" fillId="13" borderId="29" xfId="2" applyNumberFormat="1" applyFont="1" applyFill="1" applyBorder="1" applyAlignment="1" applyProtection="1">
      <alignment horizontal="center" vertical="center"/>
    </xf>
    <xf numFmtId="1" fontId="11" fillId="13" borderId="29" xfId="2" applyNumberFormat="1" applyFont="1" applyFill="1" applyBorder="1" applyAlignment="1" applyProtection="1">
      <alignment horizontal="center" vertical="center"/>
    </xf>
    <xf numFmtId="1" fontId="11" fillId="0" borderId="29" xfId="2" applyNumberFormat="1" applyFont="1" applyFill="1" applyBorder="1" applyAlignment="1" applyProtection="1">
      <alignment horizontal="center" vertical="center"/>
    </xf>
    <xf numFmtId="164" fontId="11" fillId="9" borderId="29" xfId="2" applyNumberFormat="1" applyFont="1" applyFill="1" applyBorder="1" applyAlignment="1" applyProtection="1">
      <alignment horizontal="center" vertical="center"/>
    </xf>
    <xf numFmtId="164" fontId="7" fillId="0" borderId="23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 wrapText="1"/>
    </xf>
    <xf numFmtId="0" fontId="14" fillId="0" borderId="16" xfId="0" applyFont="1" applyBorder="1" applyAlignment="1" applyProtection="1">
      <alignment vertical="center" wrapText="1"/>
    </xf>
    <xf numFmtId="164" fontId="18" fillId="0" borderId="7" xfId="2" applyNumberFormat="1" applyFont="1" applyFill="1" applyBorder="1" applyAlignment="1" applyProtection="1">
      <alignment horizontal="center" vertical="center"/>
    </xf>
    <xf numFmtId="0" fontId="11" fillId="6" borderId="1" xfId="0" applyFont="1" applyFill="1" applyBorder="1" applyAlignment="1" applyProtection="1">
      <alignment horizontal="center" vertical="center" wrapText="1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165" fontId="11" fillId="5" borderId="1" xfId="2" applyNumberFormat="1" applyFont="1" applyFill="1" applyBorder="1" applyAlignment="1" applyProtection="1">
      <alignment horizontal="center" vertical="center"/>
    </xf>
    <xf numFmtId="1" fontId="2" fillId="4" borderId="9" xfId="0" applyNumberFormat="1" applyFont="1" applyFill="1" applyBorder="1" applyAlignment="1" applyProtection="1">
      <alignment horizontal="left" vertical="center"/>
    </xf>
    <xf numFmtId="1" fontId="8" fillId="4" borderId="9" xfId="0" applyNumberFormat="1" applyFont="1" applyFill="1" applyBorder="1" applyAlignment="1" applyProtection="1">
      <alignment vertical="center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3" fillId="3" borderId="0" xfId="2" applyNumberFormat="1" applyFont="1" applyFill="1" applyBorder="1" applyAlignment="1" applyProtection="1">
      <alignment horizontal="center" vertical="center" wrapText="1"/>
    </xf>
    <xf numFmtId="165" fontId="10" fillId="6" borderId="0" xfId="0" applyNumberFormat="1" applyFont="1" applyFill="1" applyBorder="1" applyAlignment="1" applyProtection="1">
      <alignment horizontal="center"/>
    </xf>
    <xf numFmtId="168" fontId="11" fillId="0" borderId="1" xfId="0" applyNumberFormat="1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textRotation="90" wrapText="1"/>
    </xf>
    <xf numFmtId="0" fontId="11" fillId="5" borderId="3" xfId="0" applyFont="1" applyFill="1" applyBorder="1" applyAlignment="1" applyProtection="1">
      <alignment horizontal="center" vertical="center" wrapText="1"/>
      <protection locked="0"/>
    </xf>
    <xf numFmtId="0" fontId="11" fillId="5" borderId="4" xfId="0" applyFont="1" applyFill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167" fontId="3" fillId="0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164" fontId="15" fillId="9" borderId="6" xfId="0" applyNumberFormat="1" applyFont="1" applyFill="1" applyBorder="1" applyAlignment="1" applyProtection="1">
      <alignment horizontal="center" vertical="center"/>
    </xf>
    <xf numFmtId="164" fontId="15" fillId="9" borderId="12" xfId="0" applyNumberFormat="1" applyFont="1" applyFill="1" applyBorder="1" applyAlignment="1" applyProtection="1">
      <alignment horizontal="center" vertical="center"/>
    </xf>
    <xf numFmtId="1" fontId="7" fillId="0" borderId="24" xfId="0" applyNumberFormat="1" applyFont="1" applyFill="1" applyBorder="1" applyAlignment="1" applyProtection="1">
      <alignment horizontal="right" vertical="center"/>
    </xf>
    <xf numFmtId="1" fontId="7" fillId="0" borderId="25" xfId="0" applyNumberFormat="1" applyFont="1" applyFill="1" applyBorder="1" applyAlignment="1" applyProtection="1">
      <alignment horizontal="right" vertical="center"/>
    </xf>
    <xf numFmtId="1" fontId="7" fillId="0" borderId="22" xfId="0" applyNumberFormat="1" applyFont="1" applyFill="1" applyBorder="1" applyAlignment="1" applyProtection="1">
      <alignment horizontal="right" vertical="center"/>
    </xf>
    <xf numFmtId="1" fontId="7" fillId="0" borderId="14" xfId="0" applyNumberFormat="1" applyFont="1" applyFill="1" applyBorder="1" applyAlignment="1" applyProtection="1">
      <alignment horizontal="right" vertical="center"/>
    </xf>
    <xf numFmtId="1" fontId="7" fillId="0" borderId="13" xfId="0" applyNumberFormat="1" applyFont="1" applyFill="1" applyBorder="1" applyAlignment="1" applyProtection="1">
      <alignment horizontal="right" vertical="center"/>
    </xf>
    <xf numFmtId="1" fontId="7" fillId="0" borderId="15" xfId="0" applyNumberFormat="1" applyFont="1" applyFill="1" applyBorder="1" applyAlignment="1" applyProtection="1">
      <alignment horizontal="right" vertical="center"/>
    </xf>
    <xf numFmtId="164" fontId="15" fillId="9" borderId="1" xfId="0" applyNumberFormat="1" applyFont="1" applyFill="1" applyBorder="1" applyAlignment="1" applyProtection="1">
      <alignment horizontal="center" vertical="center"/>
    </xf>
    <xf numFmtId="164" fontId="15" fillId="9" borderId="20" xfId="0" applyNumberFormat="1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5" fontId="11" fillId="10" borderId="8" xfId="0" applyNumberFormat="1" applyFont="1" applyFill="1" applyBorder="1" applyAlignment="1" applyProtection="1">
      <alignment horizontal="center" vertical="center"/>
      <protection locked="0"/>
    </xf>
    <xf numFmtId="165" fontId="11" fillId="10" borderId="9" xfId="0" applyNumberFormat="1" applyFont="1" applyFill="1" applyBorder="1" applyAlignment="1" applyProtection="1">
      <alignment horizontal="center" vertical="center"/>
      <protection locked="0"/>
    </xf>
    <xf numFmtId="165" fontId="11" fillId="10" borderId="10" xfId="0" applyNumberFormat="1" applyFont="1" applyFill="1" applyBorder="1" applyAlignment="1" applyProtection="1">
      <alignment horizontal="center" vertical="center"/>
      <protection locked="0"/>
    </xf>
    <xf numFmtId="1" fontId="5" fillId="0" borderId="8" xfId="0" applyNumberFormat="1" applyFont="1" applyBorder="1" applyAlignment="1" applyProtection="1">
      <alignment horizontal="right" vertical="center" wrapText="1"/>
    </xf>
    <xf numFmtId="1" fontId="5" fillId="0" borderId="9" xfId="0" applyNumberFormat="1" applyFont="1" applyBorder="1" applyAlignment="1" applyProtection="1">
      <alignment horizontal="right" vertical="center" wrapText="1"/>
    </xf>
    <xf numFmtId="1" fontId="5" fillId="0" borderId="10" xfId="0" applyNumberFormat="1" applyFont="1" applyBorder="1" applyAlignment="1" applyProtection="1">
      <alignment horizontal="right" vertical="center" wrapText="1"/>
    </xf>
    <xf numFmtId="0" fontId="12" fillId="0" borderId="3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center" vertical="center"/>
    </xf>
    <xf numFmtId="165" fontId="11" fillId="5" borderId="8" xfId="2" applyNumberFormat="1" applyFont="1" applyFill="1" applyBorder="1" applyAlignment="1" applyProtection="1">
      <alignment horizontal="center" vertical="center"/>
      <protection locked="0"/>
    </xf>
    <xf numFmtId="165" fontId="11" fillId="5" borderId="10" xfId="2" applyNumberFormat="1" applyFont="1" applyFill="1" applyBorder="1" applyAlignment="1" applyProtection="1">
      <alignment horizontal="center" vertical="center"/>
      <protection locked="0"/>
    </xf>
    <xf numFmtId="165" fontId="11" fillId="5" borderId="26" xfId="2" applyNumberFormat="1" applyFont="1" applyFill="1" applyBorder="1" applyAlignment="1" applyProtection="1">
      <alignment horizontal="center" vertical="center"/>
      <protection locked="0"/>
    </xf>
    <xf numFmtId="165" fontId="11" fillId="5" borderId="27" xfId="2" applyNumberFormat="1" applyFont="1" applyFill="1" applyBorder="1" applyAlignment="1" applyProtection="1">
      <alignment horizontal="center" vertical="center"/>
      <protection locked="0"/>
    </xf>
    <xf numFmtId="1" fontId="11" fillId="0" borderId="8" xfId="0" applyNumberFormat="1" applyFont="1" applyFill="1" applyBorder="1" applyAlignment="1" applyProtection="1">
      <alignment horizontal="center" vertical="center" wrapText="1"/>
    </xf>
    <xf numFmtId="1" fontId="11" fillId="0" borderId="10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4" fontId="7" fillId="6" borderId="30" xfId="0" applyNumberFormat="1" applyFont="1" applyFill="1" applyBorder="1" applyAlignment="1" applyProtection="1">
      <alignment horizontal="center" vertical="center"/>
    </xf>
    <xf numFmtId="164" fontId="7" fillId="6" borderId="23" xfId="0" applyNumberFormat="1" applyFont="1" applyFill="1" applyBorder="1" applyAlignment="1" applyProtection="1">
      <alignment horizontal="center" vertical="center"/>
    </xf>
    <xf numFmtId="164" fontId="18" fillId="6" borderId="31" xfId="0" applyNumberFormat="1" applyFont="1" applyFill="1" applyBorder="1" applyAlignment="1" applyProtection="1">
      <alignment horizontal="center" vertical="center"/>
    </xf>
    <xf numFmtId="164" fontId="18" fillId="6" borderId="32" xfId="0" applyNumberFormat="1" applyFont="1" applyFill="1" applyBorder="1" applyAlignment="1" applyProtection="1">
      <alignment horizontal="center" vertical="center"/>
    </xf>
    <xf numFmtId="0" fontId="5" fillId="0" borderId="8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3" fontId="11" fillId="6" borderId="1" xfId="0" applyNumberFormat="1" applyFont="1" applyFill="1" applyBorder="1" applyAlignment="1" applyProtection="1">
      <alignment horizontal="center" vertical="center"/>
    </xf>
    <xf numFmtId="0" fontId="11" fillId="6" borderId="1" xfId="0" applyFont="1" applyFill="1" applyBorder="1" applyAlignment="1" applyProtection="1">
      <alignment horizontal="center" vertical="center"/>
    </xf>
    <xf numFmtId="165" fontId="11" fillId="10" borderId="29" xfId="0" applyNumberFormat="1" applyFont="1" applyFill="1" applyBorder="1" applyAlignment="1" applyProtection="1">
      <alignment horizontal="center" vertical="center"/>
    </xf>
    <xf numFmtId="165" fontId="11" fillId="10" borderId="29" xfId="0" applyNumberFormat="1" applyFont="1" applyFill="1" applyBorder="1" applyAlignment="1" applyProtection="1">
      <alignment horizontal="center" vertical="center"/>
      <protection locked="0"/>
    </xf>
    <xf numFmtId="0" fontId="7" fillId="0" borderId="21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164" fontId="18" fillId="6" borderId="6" xfId="0" applyNumberFormat="1" applyFont="1" applyFill="1" applyBorder="1" applyAlignment="1" applyProtection="1">
      <alignment horizontal="center" vertical="center"/>
    </xf>
    <xf numFmtId="164" fontId="18" fillId="6" borderId="12" xfId="0" applyNumberFormat="1" applyFont="1" applyFill="1" applyBorder="1" applyAlignment="1" applyProtection="1">
      <alignment horizontal="center" vertical="center"/>
    </xf>
    <xf numFmtId="0" fontId="7" fillId="0" borderId="17" xfId="0" applyFont="1" applyBorder="1" applyAlignment="1">
      <alignment horizontal="right" vertical="center" wrapText="1"/>
    </xf>
    <xf numFmtId="0" fontId="7" fillId="0" borderId="18" xfId="0" applyFont="1" applyBorder="1" applyAlignment="1">
      <alignment horizontal="right" vertical="center" wrapText="1"/>
    </xf>
    <xf numFmtId="164" fontId="7" fillId="6" borderId="18" xfId="0" applyNumberFormat="1" applyFont="1" applyFill="1" applyBorder="1" applyAlignment="1" applyProtection="1">
      <alignment horizontal="center" vertical="center"/>
    </xf>
    <xf numFmtId="164" fontId="7" fillId="6" borderId="19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right" vertical="center" wrapText="1"/>
    </xf>
    <xf numFmtId="0" fontId="7" fillId="0" borderId="24" xfId="0" applyFont="1" applyBorder="1" applyAlignment="1">
      <alignment horizontal="right" vertical="center" wrapText="1"/>
    </xf>
    <xf numFmtId="0" fontId="7" fillId="0" borderId="25" xfId="0" applyFont="1" applyBorder="1" applyAlignment="1">
      <alignment horizontal="right" vertical="center" wrapText="1"/>
    </xf>
    <xf numFmtId="0" fontId="7" fillId="0" borderId="2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</cellXfs>
  <cellStyles count="4">
    <cellStyle name="Euro" xfId="1" xr:uid="{00000000-0005-0000-0000-000000000000}"/>
    <cellStyle name="Normal" xfId="0" builtinId="0"/>
    <cellStyle name="Normal 2" xfId="3" xr:uid="{00000000-0005-0000-0000-000002000000}"/>
    <cellStyle name="Pourcentage_Copie de Viandes et poissons surgelés Grenoble-1" xfId="2" xr:uid="{00000000-0005-0000-0000-000003000000}"/>
  </cellStyles>
  <dxfs count="0"/>
  <tableStyles count="0" defaultTableStyle="TableStyleMedium2" defaultPivotStyle="PivotStyleLight16"/>
  <colors>
    <mruColors>
      <color rgb="FF9954CC"/>
      <color rgb="FF8F45C7"/>
      <color rgb="FF099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checked="Checked" lockText="1" noThreeD="1"/>
</file>

<file path=xl/ctrlProps/ctrlProp108.xml><?xml version="1.0" encoding="utf-8"?>
<formControlPr xmlns="http://schemas.microsoft.com/office/spreadsheetml/2009/9/main" objectType="CheckBox" checked="Checked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checked="Checked" lockText="1" noThreeD="1"/>
</file>

<file path=xl/ctrlProps/ctrlProp121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checked="Checked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checked="Checked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checked="Checked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checked="Checked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checked="Checked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checked="Checked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60.xml><?xml version="1.0" encoding="utf-8"?>
<formControlPr xmlns="http://schemas.microsoft.com/office/spreadsheetml/2009/9/main" objectType="CheckBox" checked="Checked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checked="Checked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checked="Checked" lockText="1" noThreeD="1"/>
</file>

<file path=xl/ctrlProps/ctrlProp65.xml><?xml version="1.0" encoding="utf-8"?>
<formControlPr xmlns="http://schemas.microsoft.com/office/spreadsheetml/2009/9/main" objectType="CheckBox" checked="Checked" lockText="1" noThreeD="1"/>
</file>

<file path=xl/ctrlProps/ctrlProp66.xml><?xml version="1.0" encoding="utf-8"?>
<formControlPr xmlns="http://schemas.microsoft.com/office/spreadsheetml/2009/9/main" objectType="CheckBox" checked="Checked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checked="Checked" lockText="1" noThreeD="1"/>
</file>

<file path=xl/ctrlProps/ctrlProp69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checked="Checked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checked="Checked" lockText="1" noThreeD="1"/>
</file>

<file path=xl/ctrlProps/ctrlProp75.xml><?xml version="1.0" encoding="utf-8"?>
<formControlPr xmlns="http://schemas.microsoft.com/office/spreadsheetml/2009/9/main" objectType="CheckBox" checked="Checked" lockText="1" noThreeD="1"/>
</file>

<file path=xl/ctrlProps/ctrlProp76.xml><?xml version="1.0" encoding="utf-8"?>
<formControlPr xmlns="http://schemas.microsoft.com/office/spreadsheetml/2009/9/main" objectType="CheckBox" checked="Checked" lockText="1" noThreeD="1"/>
</file>

<file path=xl/ctrlProps/ctrlProp77.xml><?xml version="1.0" encoding="utf-8"?>
<formControlPr xmlns="http://schemas.microsoft.com/office/spreadsheetml/2009/9/main" objectType="CheckBox" checked="Checked" lockText="1" noThreeD="1"/>
</file>

<file path=xl/ctrlProps/ctrlProp78.xml><?xml version="1.0" encoding="utf-8"?>
<formControlPr xmlns="http://schemas.microsoft.com/office/spreadsheetml/2009/9/main" objectType="CheckBox" checked="Checked" lockText="1" noThreeD="1"/>
</file>

<file path=xl/ctrlProps/ctrlProp79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checked="Checked" lockText="1" noThreeD="1"/>
</file>

<file path=xl/ctrlProps/ctrlProp81.xml><?xml version="1.0" encoding="utf-8"?>
<formControlPr xmlns="http://schemas.microsoft.com/office/spreadsheetml/2009/9/main" objectType="CheckBox" checked="Checked" lockText="1" noThreeD="1"/>
</file>

<file path=xl/ctrlProps/ctrlProp82.xml><?xml version="1.0" encoding="utf-8"?>
<formControlPr xmlns="http://schemas.microsoft.com/office/spreadsheetml/2009/9/main" objectType="CheckBox" checked="Checked" lockText="1" noThreeD="1"/>
</file>

<file path=xl/ctrlProps/ctrlProp83.xml><?xml version="1.0" encoding="utf-8"?>
<formControlPr xmlns="http://schemas.microsoft.com/office/spreadsheetml/2009/9/main" objectType="CheckBox" checked="Checked" lockText="1" noThreeD="1"/>
</file>

<file path=xl/ctrlProps/ctrlProp84.xml><?xml version="1.0" encoding="utf-8"?>
<formControlPr xmlns="http://schemas.microsoft.com/office/spreadsheetml/2009/9/main" objectType="CheckBox" checked="Checked" lockText="1" noThreeD="1"/>
</file>

<file path=xl/ctrlProps/ctrlProp85.xml><?xml version="1.0" encoding="utf-8"?>
<formControlPr xmlns="http://schemas.microsoft.com/office/spreadsheetml/2009/9/main" objectType="CheckBox" checked="Checked" lockText="1" noThreeD="1"/>
</file>

<file path=xl/ctrlProps/ctrlProp86.xml><?xml version="1.0" encoding="utf-8"?>
<formControlPr xmlns="http://schemas.microsoft.com/office/spreadsheetml/2009/9/main" objectType="CheckBox" checked="Checked" lockText="1" noThreeD="1"/>
</file>

<file path=xl/ctrlProps/ctrlProp87.xml><?xml version="1.0" encoding="utf-8"?>
<formControlPr xmlns="http://schemas.microsoft.com/office/spreadsheetml/2009/9/main" objectType="CheckBox" checked="Checked" lockText="1" noThreeD="1"/>
</file>

<file path=xl/ctrlProps/ctrlProp88.xml><?xml version="1.0" encoding="utf-8"?>
<formControlPr xmlns="http://schemas.microsoft.com/office/spreadsheetml/2009/9/main" objectType="CheckBox" checked="Checked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checked="Checked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323850</xdr:colOff>
          <xdr:row>63</xdr:row>
          <xdr:rowOff>104775</xdr:rowOff>
        </xdr:from>
        <xdr:to>
          <xdr:col>6</xdr:col>
          <xdr:colOff>638175</xdr:colOff>
          <xdr:row>63</xdr:row>
          <xdr:rowOff>419100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323850</xdr:colOff>
          <xdr:row>63</xdr:row>
          <xdr:rowOff>104775</xdr:rowOff>
        </xdr:from>
        <xdr:to>
          <xdr:col>7</xdr:col>
          <xdr:colOff>638175</xdr:colOff>
          <xdr:row>63</xdr:row>
          <xdr:rowOff>419100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323850</xdr:colOff>
          <xdr:row>63</xdr:row>
          <xdr:rowOff>104775</xdr:rowOff>
        </xdr:from>
        <xdr:to>
          <xdr:col>8</xdr:col>
          <xdr:colOff>638175</xdr:colOff>
          <xdr:row>63</xdr:row>
          <xdr:rowOff>419100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323850</xdr:colOff>
          <xdr:row>63</xdr:row>
          <xdr:rowOff>104775</xdr:rowOff>
        </xdr:from>
        <xdr:to>
          <xdr:col>9</xdr:col>
          <xdr:colOff>638175</xdr:colOff>
          <xdr:row>63</xdr:row>
          <xdr:rowOff>419100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323850</xdr:colOff>
          <xdr:row>63</xdr:row>
          <xdr:rowOff>104775</xdr:rowOff>
        </xdr:from>
        <xdr:to>
          <xdr:col>10</xdr:col>
          <xdr:colOff>638175</xdr:colOff>
          <xdr:row>63</xdr:row>
          <xdr:rowOff>419100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323850</xdr:colOff>
          <xdr:row>63</xdr:row>
          <xdr:rowOff>104775</xdr:rowOff>
        </xdr:from>
        <xdr:to>
          <xdr:col>14</xdr:col>
          <xdr:colOff>638175</xdr:colOff>
          <xdr:row>63</xdr:row>
          <xdr:rowOff>419100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323850</xdr:colOff>
          <xdr:row>63</xdr:row>
          <xdr:rowOff>104775</xdr:rowOff>
        </xdr:from>
        <xdr:to>
          <xdr:col>17</xdr:col>
          <xdr:colOff>638175</xdr:colOff>
          <xdr:row>63</xdr:row>
          <xdr:rowOff>419100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323850</xdr:colOff>
          <xdr:row>63</xdr:row>
          <xdr:rowOff>104775</xdr:rowOff>
        </xdr:from>
        <xdr:to>
          <xdr:col>18</xdr:col>
          <xdr:colOff>638175</xdr:colOff>
          <xdr:row>63</xdr:row>
          <xdr:rowOff>419100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323850</xdr:colOff>
          <xdr:row>63</xdr:row>
          <xdr:rowOff>104775</xdr:rowOff>
        </xdr:from>
        <xdr:to>
          <xdr:col>20</xdr:col>
          <xdr:colOff>638175</xdr:colOff>
          <xdr:row>63</xdr:row>
          <xdr:rowOff>419100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323850</xdr:colOff>
          <xdr:row>63</xdr:row>
          <xdr:rowOff>104775</xdr:rowOff>
        </xdr:from>
        <xdr:to>
          <xdr:col>21</xdr:col>
          <xdr:colOff>638175</xdr:colOff>
          <xdr:row>63</xdr:row>
          <xdr:rowOff>419100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323850</xdr:colOff>
          <xdr:row>63</xdr:row>
          <xdr:rowOff>104775</xdr:rowOff>
        </xdr:from>
        <xdr:to>
          <xdr:col>23</xdr:col>
          <xdr:colOff>638175</xdr:colOff>
          <xdr:row>63</xdr:row>
          <xdr:rowOff>419100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323850</xdr:colOff>
          <xdr:row>63</xdr:row>
          <xdr:rowOff>104775</xdr:rowOff>
        </xdr:from>
        <xdr:to>
          <xdr:col>25</xdr:col>
          <xdr:colOff>638175</xdr:colOff>
          <xdr:row>63</xdr:row>
          <xdr:rowOff>419100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323850</xdr:colOff>
          <xdr:row>63</xdr:row>
          <xdr:rowOff>104775</xdr:rowOff>
        </xdr:from>
        <xdr:to>
          <xdr:col>26</xdr:col>
          <xdr:colOff>638175</xdr:colOff>
          <xdr:row>63</xdr:row>
          <xdr:rowOff>419100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323850</xdr:colOff>
          <xdr:row>63</xdr:row>
          <xdr:rowOff>104775</xdr:rowOff>
        </xdr:from>
        <xdr:to>
          <xdr:col>27</xdr:col>
          <xdr:colOff>638175</xdr:colOff>
          <xdr:row>63</xdr:row>
          <xdr:rowOff>419100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323850</xdr:colOff>
          <xdr:row>63</xdr:row>
          <xdr:rowOff>104775</xdr:rowOff>
        </xdr:from>
        <xdr:to>
          <xdr:col>28</xdr:col>
          <xdr:colOff>638175</xdr:colOff>
          <xdr:row>63</xdr:row>
          <xdr:rowOff>419100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323850</xdr:colOff>
          <xdr:row>63</xdr:row>
          <xdr:rowOff>104775</xdr:rowOff>
        </xdr:from>
        <xdr:to>
          <xdr:col>29</xdr:col>
          <xdr:colOff>638175</xdr:colOff>
          <xdr:row>63</xdr:row>
          <xdr:rowOff>419100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323850</xdr:colOff>
          <xdr:row>63</xdr:row>
          <xdr:rowOff>104775</xdr:rowOff>
        </xdr:from>
        <xdr:to>
          <xdr:col>30</xdr:col>
          <xdr:colOff>638175</xdr:colOff>
          <xdr:row>63</xdr:row>
          <xdr:rowOff>419100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33</xdr:col>
          <xdr:colOff>323850</xdr:colOff>
          <xdr:row>63</xdr:row>
          <xdr:rowOff>104775</xdr:rowOff>
        </xdr:from>
        <xdr:to>
          <xdr:col>33</xdr:col>
          <xdr:colOff>638175</xdr:colOff>
          <xdr:row>63</xdr:row>
          <xdr:rowOff>419100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323850</xdr:colOff>
          <xdr:row>63</xdr:row>
          <xdr:rowOff>104775</xdr:rowOff>
        </xdr:from>
        <xdr:to>
          <xdr:col>34</xdr:col>
          <xdr:colOff>638175</xdr:colOff>
          <xdr:row>63</xdr:row>
          <xdr:rowOff>419100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323850</xdr:colOff>
          <xdr:row>62</xdr:row>
          <xdr:rowOff>104775</xdr:rowOff>
        </xdr:from>
        <xdr:to>
          <xdr:col>7</xdr:col>
          <xdr:colOff>638175</xdr:colOff>
          <xdr:row>62</xdr:row>
          <xdr:rowOff>419100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323850</xdr:colOff>
          <xdr:row>62</xdr:row>
          <xdr:rowOff>104775</xdr:rowOff>
        </xdr:from>
        <xdr:to>
          <xdr:col>8</xdr:col>
          <xdr:colOff>638175</xdr:colOff>
          <xdr:row>62</xdr:row>
          <xdr:rowOff>419100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323850</xdr:colOff>
          <xdr:row>62</xdr:row>
          <xdr:rowOff>104775</xdr:rowOff>
        </xdr:from>
        <xdr:to>
          <xdr:col>9</xdr:col>
          <xdr:colOff>638175</xdr:colOff>
          <xdr:row>62</xdr:row>
          <xdr:rowOff>419100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323850</xdr:colOff>
          <xdr:row>62</xdr:row>
          <xdr:rowOff>104775</xdr:rowOff>
        </xdr:from>
        <xdr:to>
          <xdr:col>10</xdr:col>
          <xdr:colOff>638175</xdr:colOff>
          <xdr:row>62</xdr:row>
          <xdr:rowOff>419100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323850</xdr:colOff>
          <xdr:row>62</xdr:row>
          <xdr:rowOff>104775</xdr:rowOff>
        </xdr:from>
        <xdr:to>
          <xdr:col>14</xdr:col>
          <xdr:colOff>638175</xdr:colOff>
          <xdr:row>62</xdr:row>
          <xdr:rowOff>419100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323850</xdr:colOff>
          <xdr:row>62</xdr:row>
          <xdr:rowOff>104775</xdr:rowOff>
        </xdr:from>
        <xdr:to>
          <xdr:col>17</xdr:col>
          <xdr:colOff>638175</xdr:colOff>
          <xdr:row>62</xdr:row>
          <xdr:rowOff>419100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323850</xdr:colOff>
          <xdr:row>62</xdr:row>
          <xdr:rowOff>104775</xdr:rowOff>
        </xdr:from>
        <xdr:to>
          <xdr:col>18</xdr:col>
          <xdr:colOff>638175</xdr:colOff>
          <xdr:row>62</xdr:row>
          <xdr:rowOff>419100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323850</xdr:colOff>
          <xdr:row>62</xdr:row>
          <xdr:rowOff>104775</xdr:rowOff>
        </xdr:from>
        <xdr:to>
          <xdr:col>20</xdr:col>
          <xdr:colOff>638175</xdr:colOff>
          <xdr:row>62</xdr:row>
          <xdr:rowOff>419100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323850</xdr:colOff>
          <xdr:row>62</xdr:row>
          <xdr:rowOff>104775</xdr:rowOff>
        </xdr:from>
        <xdr:to>
          <xdr:col>21</xdr:col>
          <xdr:colOff>638175</xdr:colOff>
          <xdr:row>62</xdr:row>
          <xdr:rowOff>419100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323850</xdr:colOff>
          <xdr:row>62</xdr:row>
          <xdr:rowOff>104775</xdr:rowOff>
        </xdr:from>
        <xdr:to>
          <xdr:col>23</xdr:col>
          <xdr:colOff>638175</xdr:colOff>
          <xdr:row>62</xdr:row>
          <xdr:rowOff>419100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323850</xdr:colOff>
          <xdr:row>62</xdr:row>
          <xdr:rowOff>104775</xdr:rowOff>
        </xdr:from>
        <xdr:to>
          <xdr:col>25</xdr:col>
          <xdr:colOff>638175</xdr:colOff>
          <xdr:row>62</xdr:row>
          <xdr:rowOff>419100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323850</xdr:colOff>
          <xdr:row>62</xdr:row>
          <xdr:rowOff>104775</xdr:rowOff>
        </xdr:from>
        <xdr:to>
          <xdr:col>26</xdr:col>
          <xdr:colOff>638175</xdr:colOff>
          <xdr:row>62</xdr:row>
          <xdr:rowOff>419100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323850</xdr:colOff>
          <xdr:row>62</xdr:row>
          <xdr:rowOff>104775</xdr:rowOff>
        </xdr:from>
        <xdr:to>
          <xdr:col>27</xdr:col>
          <xdr:colOff>638175</xdr:colOff>
          <xdr:row>62</xdr:row>
          <xdr:rowOff>419100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323850</xdr:colOff>
          <xdr:row>62</xdr:row>
          <xdr:rowOff>104775</xdr:rowOff>
        </xdr:from>
        <xdr:to>
          <xdr:col>28</xdr:col>
          <xdr:colOff>638175</xdr:colOff>
          <xdr:row>62</xdr:row>
          <xdr:rowOff>419100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323850</xdr:colOff>
          <xdr:row>62</xdr:row>
          <xdr:rowOff>104775</xdr:rowOff>
        </xdr:from>
        <xdr:to>
          <xdr:col>29</xdr:col>
          <xdr:colOff>638175</xdr:colOff>
          <xdr:row>62</xdr:row>
          <xdr:rowOff>419100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323850</xdr:colOff>
          <xdr:row>62</xdr:row>
          <xdr:rowOff>104775</xdr:rowOff>
        </xdr:from>
        <xdr:to>
          <xdr:col>30</xdr:col>
          <xdr:colOff>638175</xdr:colOff>
          <xdr:row>62</xdr:row>
          <xdr:rowOff>419100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33</xdr:col>
          <xdr:colOff>323850</xdr:colOff>
          <xdr:row>62</xdr:row>
          <xdr:rowOff>104775</xdr:rowOff>
        </xdr:from>
        <xdr:to>
          <xdr:col>33</xdr:col>
          <xdr:colOff>638175</xdr:colOff>
          <xdr:row>62</xdr:row>
          <xdr:rowOff>419100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323850</xdr:colOff>
          <xdr:row>62</xdr:row>
          <xdr:rowOff>104775</xdr:rowOff>
        </xdr:from>
        <xdr:to>
          <xdr:col>34</xdr:col>
          <xdr:colOff>638175</xdr:colOff>
          <xdr:row>62</xdr:row>
          <xdr:rowOff>419100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323850</xdr:colOff>
          <xdr:row>62</xdr:row>
          <xdr:rowOff>104775</xdr:rowOff>
        </xdr:from>
        <xdr:to>
          <xdr:col>6</xdr:col>
          <xdr:colOff>638175</xdr:colOff>
          <xdr:row>62</xdr:row>
          <xdr:rowOff>419100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323850</xdr:colOff>
          <xdr:row>63</xdr:row>
          <xdr:rowOff>104775</xdr:rowOff>
        </xdr:from>
        <xdr:to>
          <xdr:col>22</xdr:col>
          <xdr:colOff>638175</xdr:colOff>
          <xdr:row>63</xdr:row>
          <xdr:rowOff>419100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323850</xdr:colOff>
          <xdr:row>62</xdr:row>
          <xdr:rowOff>104775</xdr:rowOff>
        </xdr:from>
        <xdr:to>
          <xdr:col>22</xdr:col>
          <xdr:colOff>638175</xdr:colOff>
          <xdr:row>62</xdr:row>
          <xdr:rowOff>419100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323850</xdr:colOff>
          <xdr:row>63</xdr:row>
          <xdr:rowOff>104775</xdr:rowOff>
        </xdr:from>
        <xdr:to>
          <xdr:col>19</xdr:col>
          <xdr:colOff>638175</xdr:colOff>
          <xdr:row>63</xdr:row>
          <xdr:rowOff>419100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323850</xdr:colOff>
          <xdr:row>62</xdr:row>
          <xdr:rowOff>104775</xdr:rowOff>
        </xdr:from>
        <xdr:to>
          <xdr:col>19</xdr:col>
          <xdr:colOff>638175</xdr:colOff>
          <xdr:row>62</xdr:row>
          <xdr:rowOff>419100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323850</xdr:colOff>
          <xdr:row>63</xdr:row>
          <xdr:rowOff>104775</xdr:rowOff>
        </xdr:from>
        <xdr:to>
          <xdr:col>24</xdr:col>
          <xdr:colOff>638175</xdr:colOff>
          <xdr:row>63</xdr:row>
          <xdr:rowOff>419100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323850</xdr:colOff>
          <xdr:row>62</xdr:row>
          <xdr:rowOff>104775</xdr:rowOff>
        </xdr:from>
        <xdr:to>
          <xdr:col>24</xdr:col>
          <xdr:colOff>638175</xdr:colOff>
          <xdr:row>62</xdr:row>
          <xdr:rowOff>419100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323850</xdr:colOff>
          <xdr:row>63</xdr:row>
          <xdr:rowOff>104775</xdr:rowOff>
        </xdr:from>
        <xdr:to>
          <xdr:col>35</xdr:col>
          <xdr:colOff>638175</xdr:colOff>
          <xdr:row>63</xdr:row>
          <xdr:rowOff>419100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323850</xdr:colOff>
          <xdr:row>62</xdr:row>
          <xdr:rowOff>104775</xdr:rowOff>
        </xdr:from>
        <xdr:to>
          <xdr:col>35</xdr:col>
          <xdr:colOff>638175</xdr:colOff>
          <xdr:row>62</xdr:row>
          <xdr:rowOff>419100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323850</xdr:colOff>
          <xdr:row>63</xdr:row>
          <xdr:rowOff>104775</xdr:rowOff>
        </xdr:from>
        <xdr:to>
          <xdr:col>31</xdr:col>
          <xdr:colOff>638175</xdr:colOff>
          <xdr:row>63</xdr:row>
          <xdr:rowOff>419100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323850</xdr:colOff>
          <xdr:row>62</xdr:row>
          <xdr:rowOff>104775</xdr:rowOff>
        </xdr:from>
        <xdr:to>
          <xdr:col>31</xdr:col>
          <xdr:colOff>638175</xdr:colOff>
          <xdr:row>62</xdr:row>
          <xdr:rowOff>419100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32</xdr:col>
          <xdr:colOff>323850</xdr:colOff>
          <xdr:row>63</xdr:row>
          <xdr:rowOff>104775</xdr:rowOff>
        </xdr:from>
        <xdr:to>
          <xdr:col>32</xdr:col>
          <xdr:colOff>638175</xdr:colOff>
          <xdr:row>63</xdr:row>
          <xdr:rowOff>419100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32</xdr:col>
          <xdr:colOff>323850</xdr:colOff>
          <xdr:row>62</xdr:row>
          <xdr:rowOff>104775</xdr:rowOff>
        </xdr:from>
        <xdr:to>
          <xdr:col>32</xdr:col>
          <xdr:colOff>638175</xdr:colOff>
          <xdr:row>62</xdr:row>
          <xdr:rowOff>419100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323850</xdr:colOff>
          <xdr:row>63</xdr:row>
          <xdr:rowOff>104775</xdr:rowOff>
        </xdr:from>
        <xdr:to>
          <xdr:col>11</xdr:col>
          <xdr:colOff>638175</xdr:colOff>
          <xdr:row>63</xdr:row>
          <xdr:rowOff>419100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323850</xdr:colOff>
          <xdr:row>62</xdr:row>
          <xdr:rowOff>104775</xdr:rowOff>
        </xdr:from>
        <xdr:to>
          <xdr:col>11</xdr:col>
          <xdr:colOff>638175</xdr:colOff>
          <xdr:row>62</xdr:row>
          <xdr:rowOff>419100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323850</xdr:colOff>
          <xdr:row>63</xdr:row>
          <xdr:rowOff>104775</xdr:rowOff>
        </xdr:from>
        <xdr:to>
          <xdr:col>12</xdr:col>
          <xdr:colOff>638175</xdr:colOff>
          <xdr:row>63</xdr:row>
          <xdr:rowOff>419100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323850</xdr:colOff>
          <xdr:row>62</xdr:row>
          <xdr:rowOff>104775</xdr:rowOff>
        </xdr:from>
        <xdr:to>
          <xdr:col>12</xdr:col>
          <xdr:colOff>638175</xdr:colOff>
          <xdr:row>62</xdr:row>
          <xdr:rowOff>419100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323850</xdr:colOff>
          <xdr:row>63</xdr:row>
          <xdr:rowOff>104775</xdr:rowOff>
        </xdr:from>
        <xdr:to>
          <xdr:col>13</xdr:col>
          <xdr:colOff>638175</xdr:colOff>
          <xdr:row>63</xdr:row>
          <xdr:rowOff>419100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323850</xdr:colOff>
          <xdr:row>62</xdr:row>
          <xdr:rowOff>104775</xdr:rowOff>
        </xdr:from>
        <xdr:to>
          <xdr:col>13</xdr:col>
          <xdr:colOff>638175</xdr:colOff>
          <xdr:row>62</xdr:row>
          <xdr:rowOff>419100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323850</xdr:colOff>
          <xdr:row>63</xdr:row>
          <xdr:rowOff>104775</xdr:rowOff>
        </xdr:from>
        <xdr:to>
          <xdr:col>16</xdr:col>
          <xdr:colOff>638175</xdr:colOff>
          <xdr:row>63</xdr:row>
          <xdr:rowOff>419100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323850</xdr:colOff>
          <xdr:row>62</xdr:row>
          <xdr:rowOff>104775</xdr:rowOff>
        </xdr:from>
        <xdr:to>
          <xdr:col>16</xdr:col>
          <xdr:colOff>638175</xdr:colOff>
          <xdr:row>62</xdr:row>
          <xdr:rowOff>419100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323850</xdr:colOff>
          <xdr:row>63</xdr:row>
          <xdr:rowOff>104775</xdr:rowOff>
        </xdr:from>
        <xdr:to>
          <xdr:col>15</xdr:col>
          <xdr:colOff>638175</xdr:colOff>
          <xdr:row>63</xdr:row>
          <xdr:rowOff>419100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323850</xdr:colOff>
          <xdr:row>62</xdr:row>
          <xdr:rowOff>104775</xdr:rowOff>
        </xdr:from>
        <xdr:to>
          <xdr:col>15</xdr:col>
          <xdr:colOff>638175</xdr:colOff>
          <xdr:row>62</xdr:row>
          <xdr:rowOff>419100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323850</xdr:colOff>
          <xdr:row>62</xdr:row>
          <xdr:rowOff>104775</xdr:rowOff>
        </xdr:from>
        <xdr:to>
          <xdr:col>9</xdr:col>
          <xdr:colOff>638175</xdr:colOff>
          <xdr:row>62</xdr:row>
          <xdr:rowOff>419100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323850</xdr:colOff>
          <xdr:row>62</xdr:row>
          <xdr:rowOff>104775</xdr:rowOff>
        </xdr:from>
        <xdr:to>
          <xdr:col>10</xdr:col>
          <xdr:colOff>638175</xdr:colOff>
          <xdr:row>62</xdr:row>
          <xdr:rowOff>419100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323850</xdr:colOff>
          <xdr:row>62</xdr:row>
          <xdr:rowOff>104775</xdr:rowOff>
        </xdr:from>
        <xdr:to>
          <xdr:col>11</xdr:col>
          <xdr:colOff>638175</xdr:colOff>
          <xdr:row>62</xdr:row>
          <xdr:rowOff>419100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323850</xdr:colOff>
          <xdr:row>62</xdr:row>
          <xdr:rowOff>104775</xdr:rowOff>
        </xdr:from>
        <xdr:to>
          <xdr:col>12</xdr:col>
          <xdr:colOff>638175</xdr:colOff>
          <xdr:row>62</xdr:row>
          <xdr:rowOff>419100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323850</xdr:colOff>
          <xdr:row>62</xdr:row>
          <xdr:rowOff>104775</xdr:rowOff>
        </xdr:from>
        <xdr:to>
          <xdr:col>13</xdr:col>
          <xdr:colOff>638175</xdr:colOff>
          <xdr:row>62</xdr:row>
          <xdr:rowOff>419100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323850</xdr:colOff>
          <xdr:row>62</xdr:row>
          <xdr:rowOff>104775</xdr:rowOff>
        </xdr:from>
        <xdr:to>
          <xdr:col>14</xdr:col>
          <xdr:colOff>638175</xdr:colOff>
          <xdr:row>62</xdr:row>
          <xdr:rowOff>419100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323850</xdr:colOff>
          <xdr:row>62</xdr:row>
          <xdr:rowOff>104775</xdr:rowOff>
        </xdr:from>
        <xdr:to>
          <xdr:col>15</xdr:col>
          <xdr:colOff>638175</xdr:colOff>
          <xdr:row>62</xdr:row>
          <xdr:rowOff>419100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323850</xdr:colOff>
          <xdr:row>62</xdr:row>
          <xdr:rowOff>104775</xdr:rowOff>
        </xdr:from>
        <xdr:to>
          <xdr:col>16</xdr:col>
          <xdr:colOff>638175</xdr:colOff>
          <xdr:row>62</xdr:row>
          <xdr:rowOff>419100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323850</xdr:colOff>
          <xdr:row>62</xdr:row>
          <xdr:rowOff>104775</xdr:rowOff>
        </xdr:from>
        <xdr:to>
          <xdr:col>17</xdr:col>
          <xdr:colOff>638175</xdr:colOff>
          <xdr:row>62</xdr:row>
          <xdr:rowOff>419100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323850</xdr:colOff>
          <xdr:row>62</xdr:row>
          <xdr:rowOff>104775</xdr:rowOff>
        </xdr:from>
        <xdr:to>
          <xdr:col>18</xdr:col>
          <xdr:colOff>638175</xdr:colOff>
          <xdr:row>62</xdr:row>
          <xdr:rowOff>419100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323850</xdr:colOff>
          <xdr:row>62</xdr:row>
          <xdr:rowOff>104775</xdr:rowOff>
        </xdr:from>
        <xdr:to>
          <xdr:col>19</xdr:col>
          <xdr:colOff>638175</xdr:colOff>
          <xdr:row>62</xdr:row>
          <xdr:rowOff>419100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323850</xdr:colOff>
          <xdr:row>62</xdr:row>
          <xdr:rowOff>104775</xdr:rowOff>
        </xdr:from>
        <xdr:to>
          <xdr:col>20</xdr:col>
          <xdr:colOff>638175</xdr:colOff>
          <xdr:row>62</xdr:row>
          <xdr:rowOff>419100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323850</xdr:colOff>
          <xdr:row>62</xdr:row>
          <xdr:rowOff>104775</xdr:rowOff>
        </xdr:from>
        <xdr:to>
          <xdr:col>21</xdr:col>
          <xdr:colOff>638175</xdr:colOff>
          <xdr:row>62</xdr:row>
          <xdr:rowOff>419100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323850</xdr:colOff>
          <xdr:row>62</xdr:row>
          <xdr:rowOff>104775</xdr:rowOff>
        </xdr:from>
        <xdr:to>
          <xdr:col>22</xdr:col>
          <xdr:colOff>638175</xdr:colOff>
          <xdr:row>62</xdr:row>
          <xdr:rowOff>419100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323850</xdr:colOff>
          <xdr:row>62</xdr:row>
          <xdr:rowOff>104775</xdr:rowOff>
        </xdr:from>
        <xdr:to>
          <xdr:col>23</xdr:col>
          <xdr:colOff>638175</xdr:colOff>
          <xdr:row>62</xdr:row>
          <xdr:rowOff>419100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323850</xdr:colOff>
          <xdr:row>62</xdr:row>
          <xdr:rowOff>104775</xdr:rowOff>
        </xdr:from>
        <xdr:to>
          <xdr:col>24</xdr:col>
          <xdr:colOff>638175</xdr:colOff>
          <xdr:row>62</xdr:row>
          <xdr:rowOff>419100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323850</xdr:colOff>
          <xdr:row>62</xdr:row>
          <xdr:rowOff>104775</xdr:rowOff>
        </xdr:from>
        <xdr:to>
          <xdr:col>25</xdr:col>
          <xdr:colOff>638175</xdr:colOff>
          <xdr:row>62</xdr:row>
          <xdr:rowOff>419100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323850</xdr:colOff>
          <xdr:row>62</xdr:row>
          <xdr:rowOff>104775</xdr:rowOff>
        </xdr:from>
        <xdr:to>
          <xdr:col>26</xdr:col>
          <xdr:colOff>638175</xdr:colOff>
          <xdr:row>62</xdr:row>
          <xdr:rowOff>419100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323850</xdr:colOff>
          <xdr:row>62</xdr:row>
          <xdr:rowOff>104775</xdr:rowOff>
        </xdr:from>
        <xdr:to>
          <xdr:col>27</xdr:col>
          <xdr:colOff>638175</xdr:colOff>
          <xdr:row>62</xdr:row>
          <xdr:rowOff>419100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323850</xdr:colOff>
          <xdr:row>62</xdr:row>
          <xdr:rowOff>104775</xdr:rowOff>
        </xdr:from>
        <xdr:to>
          <xdr:col>28</xdr:col>
          <xdr:colOff>638175</xdr:colOff>
          <xdr:row>62</xdr:row>
          <xdr:rowOff>419100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323850</xdr:colOff>
          <xdr:row>62</xdr:row>
          <xdr:rowOff>104775</xdr:rowOff>
        </xdr:from>
        <xdr:to>
          <xdr:col>29</xdr:col>
          <xdr:colOff>638175</xdr:colOff>
          <xdr:row>62</xdr:row>
          <xdr:rowOff>419100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323850</xdr:colOff>
          <xdr:row>62</xdr:row>
          <xdr:rowOff>104775</xdr:rowOff>
        </xdr:from>
        <xdr:to>
          <xdr:col>30</xdr:col>
          <xdr:colOff>638175</xdr:colOff>
          <xdr:row>62</xdr:row>
          <xdr:rowOff>419100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323850</xdr:colOff>
          <xdr:row>62</xdr:row>
          <xdr:rowOff>104775</xdr:rowOff>
        </xdr:from>
        <xdr:to>
          <xdr:col>31</xdr:col>
          <xdr:colOff>638175</xdr:colOff>
          <xdr:row>62</xdr:row>
          <xdr:rowOff>419100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32</xdr:col>
          <xdr:colOff>323850</xdr:colOff>
          <xdr:row>62</xdr:row>
          <xdr:rowOff>104775</xdr:rowOff>
        </xdr:from>
        <xdr:to>
          <xdr:col>32</xdr:col>
          <xdr:colOff>638175</xdr:colOff>
          <xdr:row>62</xdr:row>
          <xdr:rowOff>419100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33</xdr:col>
          <xdr:colOff>323850</xdr:colOff>
          <xdr:row>62</xdr:row>
          <xdr:rowOff>104775</xdr:rowOff>
        </xdr:from>
        <xdr:to>
          <xdr:col>33</xdr:col>
          <xdr:colOff>638175</xdr:colOff>
          <xdr:row>62</xdr:row>
          <xdr:rowOff>419100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323850</xdr:colOff>
          <xdr:row>62</xdr:row>
          <xdr:rowOff>104775</xdr:rowOff>
        </xdr:from>
        <xdr:to>
          <xdr:col>34</xdr:col>
          <xdr:colOff>638175</xdr:colOff>
          <xdr:row>62</xdr:row>
          <xdr:rowOff>419100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323850</xdr:colOff>
          <xdr:row>62</xdr:row>
          <xdr:rowOff>104775</xdr:rowOff>
        </xdr:from>
        <xdr:to>
          <xdr:col>35</xdr:col>
          <xdr:colOff>638175</xdr:colOff>
          <xdr:row>62</xdr:row>
          <xdr:rowOff>419100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323850</xdr:colOff>
          <xdr:row>63</xdr:row>
          <xdr:rowOff>104775</xdr:rowOff>
        </xdr:from>
        <xdr:to>
          <xdr:col>14</xdr:col>
          <xdr:colOff>638175</xdr:colOff>
          <xdr:row>63</xdr:row>
          <xdr:rowOff>419100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0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323850</xdr:colOff>
          <xdr:row>63</xdr:row>
          <xdr:rowOff>104775</xdr:rowOff>
        </xdr:from>
        <xdr:to>
          <xdr:col>14</xdr:col>
          <xdr:colOff>638175</xdr:colOff>
          <xdr:row>63</xdr:row>
          <xdr:rowOff>419100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0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323850</xdr:colOff>
          <xdr:row>64</xdr:row>
          <xdr:rowOff>104775</xdr:rowOff>
        </xdr:from>
        <xdr:to>
          <xdr:col>6</xdr:col>
          <xdr:colOff>638175</xdr:colOff>
          <xdr:row>64</xdr:row>
          <xdr:rowOff>419100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0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323850</xdr:colOff>
          <xdr:row>64</xdr:row>
          <xdr:rowOff>104775</xdr:rowOff>
        </xdr:from>
        <xdr:to>
          <xdr:col>7</xdr:col>
          <xdr:colOff>638175</xdr:colOff>
          <xdr:row>64</xdr:row>
          <xdr:rowOff>419100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0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323850</xdr:colOff>
          <xdr:row>64</xdr:row>
          <xdr:rowOff>104775</xdr:rowOff>
        </xdr:from>
        <xdr:to>
          <xdr:col>8</xdr:col>
          <xdr:colOff>638175</xdr:colOff>
          <xdr:row>64</xdr:row>
          <xdr:rowOff>419100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0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323850</xdr:colOff>
          <xdr:row>64</xdr:row>
          <xdr:rowOff>104775</xdr:rowOff>
        </xdr:from>
        <xdr:to>
          <xdr:col>9</xdr:col>
          <xdr:colOff>638175</xdr:colOff>
          <xdr:row>64</xdr:row>
          <xdr:rowOff>419100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0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323850</xdr:colOff>
          <xdr:row>64</xdr:row>
          <xdr:rowOff>104775</xdr:rowOff>
        </xdr:from>
        <xdr:to>
          <xdr:col>10</xdr:col>
          <xdr:colOff>638175</xdr:colOff>
          <xdr:row>64</xdr:row>
          <xdr:rowOff>419100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0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323850</xdr:colOff>
          <xdr:row>64</xdr:row>
          <xdr:rowOff>104775</xdr:rowOff>
        </xdr:from>
        <xdr:to>
          <xdr:col>14</xdr:col>
          <xdr:colOff>638175</xdr:colOff>
          <xdr:row>64</xdr:row>
          <xdr:rowOff>419100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0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323850</xdr:colOff>
          <xdr:row>64</xdr:row>
          <xdr:rowOff>104775</xdr:rowOff>
        </xdr:from>
        <xdr:to>
          <xdr:col>17</xdr:col>
          <xdr:colOff>638175</xdr:colOff>
          <xdr:row>64</xdr:row>
          <xdr:rowOff>419100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0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323850</xdr:colOff>
          <xdr:row>64</xdr:row>
          <xdr:rowOff>104775</xdr:rowOff>
        </xdr:from>
        <xdr:to>
          <xdr:col>18</xdr:col>
          <xdr:colOff>638175</xdr:colOff>
          <xdr:row>64</xdr:row>
          <xdr:rowOff>419100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0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323850</xdr:colOff>
          <xdr:row>64</xdr:row>
          <xdr:rowOff>104775</xdr:rowOff>
        </xdr:from>
        <xdr:to>
          <xdr:col>20</xdr:col>
          <xdr:colOff>638175</xdr:colOff>
          <xdr:row>64</xdr:row>
          <xdr:rowOff>419100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0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323850</xdr:colOff>
          <xdr:row>64</xdr:row>
          <xdr:rowOff>104775</xdr:rowOff>
        </xdr:from>
        <xdr:to>
          <xdr:col>21</xdr:col>
          <xdr:colOff>638175</xdr:colOff>
          <xdr:row>64</xdr:row>
          <xdr:rowOff>419100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0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323850</xdr:colOff>
          <xdr:row>64</xdr:row>
          <xdr:rowOff>104775</xdr:rowOff>
        </xdr:from>
        <xdr:to>
          <xdr:col>23</xdr:col>
          <xdr:colOff>638175</xdr:colOff>
          <xdr:row>64</xdr:row>
          <xdr:rowOff>419100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0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323850</xdr:colOff>
          <xdr:row>64</xdr:row>
          <xdr:rowOff>104775</xdr:rowOff>
        </xdr:from>
        <xdr:to>
          <xdr:col>25</xdr:col>
          <xdr:colOff>638175</xdr:colOff>
          <xdr:row>64</xdr:row>
          <xdr:rowOff>419100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0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323850</xdr:colOff>
          <xdr:row>64</xdr:row>
          <xdr:rowOff>104775</xdr:rowOff>
        </xdr:from>
        <xdr:to>
          <xdr:col>26</xdr:col>
          <xdr:colOff>638175</xdr:colOff>
          <xdr:row>64</xdr:row>
          <xdr:rowOff>419100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0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323850</xdr:colOff>
          <xdr:row>64</xdr:row>
          <xdr:rowOff>104775</xdr:rowOff>
        </xdr:from>
        <xdr:to>
          <xdr:col>27</xdr:col>
          <xdr:colOff>638175</xdr:colOff>
          <xdr:row>64</xdr:row>
          <xdr:rowOff>419100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0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323850</xdr:colOff>
          <xdr:row>64</xdr:row>
          <xdr:rowOff>104775</xdr:rowOff>
        </xdr:from>
        <xdr:to>
          <xdr:col>28</xdr:col>
          <xdr:colOff>638175</xdr:colOff>
          <xdr:row>64</xdr:row>
          <xdr:rowOff>419100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0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323850</xdr:colOff>
          <xdr:row>64</xdr:row>
          <xdr:rowOff>104775</xdr:rowOff>
        </xdr:from>
        <xdr:to>
          <xdr:col>29</xdr:col>
          <xdr:colOff>638175</xdr:colOff>
          <xdr:row>64</xdr:row>
          <xdr:rowOff>419100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0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323850</xdr:colOff>
          <xdr:row>64</xdr:row>
          <xdr:rowOff>104775</xdr:rowOff>
        </xdr:from>
        <xdr:to>
          <xdr:col>30</xdr:col>
          <xdr:colOff>638175</xdr:colOff>
          <xdr:row>64</xdr:row>
          <xdr:rowOff>419100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0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33</xdr:col>
          <xdr:colOff>323850</xdr:colOff>
          <xdr:row>64</xdr:row>
          <xdr:rowOff>104775</xdr:rowOff>
        </xdr:from>
        <xdr:to>
          <xdr:col>33</xdr:col>
          <xdr:colOff>638175</xdr:colOff>
          <xdr:row>64</xdr:row>
          <xdr:rowOff>419100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0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323850</xdr:colOff>
          <xdr:row>64</xdr:row>
          <xdr:rowOff>104775</xdr:rowOff>
        </xdr:from>
        <xdr:to>
          <xdr:col>34</xdr:col>
          <xdr:colOff>638175</xdr:colOff>
          <xdr:row>64</xdr:row>
          <xdr:rowOff>419100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0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323850</xdr:colOff>
          <xdr:row>64</xdr:row>
          <xdr:rowOff>104775</xdr:rowOff>
        </xdr:from>
        <xdr:to>
          <xdr:col>22</xdr:col>
          <xdr:colOff>638175</xdr:colOff>
          <xdr:row>64</xdr:row>
          <xdr:rowOff>419100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0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323850</xdr:colOff>
          <xdr:row>64</xdr:row>
          <xdr:rowOff>104775</xdr:rowOff>
        </xdr:from>
        <xdr:to>
          <xdr:col>19</xdr:col>
          <xdr:colOff>638175</xdr:colOff>
          <xdr:row>64</xdr:row>
          <xdr:rowOff>419100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0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323850</xdr:colOff>
          <xdr:row>64</xdr:row>
          <xdr:rowOff>104775</xdr:rowOff>
        </xdr:from>
        <xdr:to>
          <xdr:col>24</xdr:col>
          <xdr:colOff>638175</xdr:colOff>
          <xdr:row>64</xdr:row>
          <xdr:rowOff>419100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0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323850</xdr:colOff>
          <xdr:row>64</xdr:row>
          <xdr:rowOff>104775</xdr:rowOff>
        </xdr:from>
        <xdr:to>
          <xdr:col>35</xdr:col>
          <xdr:colOff>638175</xdr:colOff>
          <xdr:row>64</xdr:row>
          <xdr:rowOff>419100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0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323850</xdr:colOff>
          <xdr:row>64</xdr:row>
          <xdr:rowOff>104775</xdr:rowOff>
        </xdr:from>
        <xdr:to>
          <xdr:col>31</xdr:col>
          <xdr:colOff>638175</xdr:colOff>
          <xdr:row>64</xdr:row>
          <xdr:rowOff>419100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0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32</xdr:col>
          <xdr:colOff>323850</xdr:colOff>
          <xdr:row>64</xdr:row>
          <xdr:rowOff>104775</xdr:rowOff>
        </xdr:from>
        <xdr:to>
          <xdr:col>32</xdr:col>
          <xdr:colOff>638175</xdr:colOff>
          <xdr:row>64</xdr:row>
          <xdr:rowOff>419100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0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323850</xdr:colOff>
          <xdr:row>64</xdr:row>
          <xdr:rowOff>104775</xdr:rowOff>
        </xdr:from>
        <xdr:to>
          <xdr:col>11</xdr:col>
          <xdr:colOff>638175</xdr:colOff>
          <xdr:row>64</xdr:row>
          <xdr:rowOff>419100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0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323850</xdr:colOff>
          <xdr:row>64</xdr:row>
          <xdr:rowOff>104775</xdr:rowOff>
        </xdr:from>
        <xdr:to>
          <xdr:col>12</xdr:col>
          <xdr:colOff>638175</xdr:colOff>
          <xdr:row>64</xdr:row>
          <xdr:rowOff>419100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0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323850</xdr:colOff>
          <xdr:row>64</xdr:row>
          <xdr:rowOff>104775</xdr:rowOff>
        </xdr:from>
        <xdr:to>
          <xdr:col>13</xdr:col>
          <xdr:colOff>638175</xdr:colOff>
          <xdr:row>64</xdr:row>
          <xdr:rowOff>419100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0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323850</xdr:colOff>
          <xdr:row>64</xdr:row>
          <xdr:rowOff>104775</xdr:rowOff>
        </xdr:from>
        <xdr:to>
          <xdr:col>16</xdr:col>
          <xdr:colOff>638175</xdr:colOff>
          <xdr:row>64</xdr:row>
          <xdr:rowOff>419100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0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323850</xdr:colOff>
          <xdr:row>64</xdr:row>
          <xdr:rowOff>104775</xdr:rowOff>
        </xdr:from>
        <xdr:to>
          <xdr:col>15</xdr:col>
          <xdr:colOff>638175</xdr:colOff>
          <xdr:row>64</xdr:row>
          <xdr:rowOff>419100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0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323850</xdr:colOff>
          <xdr:row>64</xdr:row>
          <xdr:rowOff>104775</xdr:rowOff>
        </xdr:from>
        <xdr:to>
          <xdr:col>14</xdr:col>
          <xdr:colOff>638175</xdr:colOff>
          <xdr:row>64</xdr:row>
          <xdr:rowOff>419100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0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323850</xdr:colOff>
          <xdr:row>64</xdr:row>
          <xdr:rowOff>104775</xdr:rowOff>
        </xdr:from>
        <xdr:to>
          <xdr:col>14</xdr:col>
          <xdr:colOff>638175</xdr:colOff>
          <xdr:row>64</xdr:row>
          <xdr:rowOff>419100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0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81"/>
  <sheetViews>
    <sheetView tabSelected="1" zoomScale="75" workbookViewId="0">
      <selection activeCell="Q9" sqref="Q9"/>
    </sheetView>
  </sheetViews>
  <sheetFormatPr baseColWidth="10" defaultRowHeight="18" x14ac:dyDescent="0.25"/>
  <cols>
    <col min="1" max="1" width="41.140625" style="12" customWidth="1"/>
    <col min="2" max="2" width="16" style="65" customWidth="1"/>
    <col min="3" max="3" width="7.42578125" style="11" customWidth="1"/>
    <col min="4" max="4" width="19.140625" style="11" customWidth="1"/>
    <col min="5" max="5" width="8.140625" style="19" customWidth="1"/>
    <col min="6" max="6" width="4.5703125" style="11" customWidth="1"/>
    <col min="7" max="36" width="5.7109375" style="12" customWidth="1"/>
    <col min="37" max="37" width="12.42578125" style="16" customWidth="1"/>
    <col min="38" max="38" width="12" style="17" customWidth="1"/>
    <col min="39" max="39" width="10.85546875" style="18" customWidth="1"/>
    <col min="40" max="40" width="7.85546875" style="18" customWidth="1"/>
    <col min="41" max="41" width="14.5703125" style="20" customWidth="1"/>
    <col min="42" max="42" width="14.42578125" style="20" customWidth="1"/>
    <col min="43" max="43" width="13.140625" style="12" customWidth="1"/>
    <col min="44" max="44" width="20" style="12" customWidth="1"/>
    <col min="45" max="16384" width="11.42578125" style="12"/>
  </cols>
  <sheetData>
    <row r="1" spans="1:44" ht="39" customHeight="1" x14ac:dyDescent="0.2">
      <c r="A1" s="97" t="s">
        <v>115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</row>
    <row r="2" spans="1:44" ht="62.25" customHeight="1" thickBot="1" x14ac:dyDescent="0.25">
      <c r="A2" s="107" t="s">
        <v>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</row>
    <row r="3" spans="1:44" ht="32.25" customHeight="1" thickBot="1" x14ac:dyDescent="0.25">
      <c r="A3" s="28" t="s">
        <v>3</v>
      </c>
      <c r="B3" s="103"/>
      <c r="C3" s="103"/>
      <c r="D3" s="103"/>
      <c r="E3" s="103"/>
      <c r="F3" s="104"/>
      <c r="G3" s="2"/>
      <c r="H3" s="2"/>
      <c r="K3" s="2"/>
      <c r="L3" s="2"/>
      <c r="O3" s="3"/>
      <c r="P3" s="3"/>
      <c r="Q3" s="10"/>
      <c r="R3" s="10"/>
      <c r="S3" s="10"/>
      <c r="U3" s="14"/>
      <c r="W3" s="20"/>
      <c r="X3" s="2"/>
      <c r="Y3" s="2"/>
      <c r="AB3" s="3"/>
      <c r="AC3" s="3"/>
      <c r="AD3" s="10"/>
      <c r="AE3" s="10"/>
      <c r="AF3" s="10"/>
      <c r="AH3" s="14"/>
      <c r="AJ3" s="20"/>
      <c r="AK3" s="20"/>
      <c r="AL3" s="15"/>
      <c r="AM3" s="15"/>
      <c r="AN3" s="15"/>
      <c r="AO3" s="12"/>
      <c r="AP3" s="12"/>
    </row>
    <row r="4" spans="1:44" ht="24" customHeight="1" x14ac:dyDescent="0.25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</row>
    <row r="5" spans="1:44" ht="24" customHeight="1" x14ac:dyDescent="0.2">
      <c r="A5" s="101" t="s">
        <v>21</v>
      </c>
      <c r="B5" s="101" t="s">
        <v>11</v>
      </c>
      <c r="C5" s="101" t="s">
        <v>1</v>
      </c>
      <c r="D5" s="101" t="s">
        <v>2</v>
      </c>
      <c r="E5" s="101" t="s">
        <v>18</v>
      </c>
      <c r="F5" s="102" t="s">
        <v>0</v>
      </c>
      <c r="G5" s="122" t="s">
        <v>10</v>
      </c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01" t="s">
        <v>6</v>
      </c>
      <c r="AL5" s="101" t="s">
        <v>85</v>
      </c>
      <c r="AM5" s="105" t="s">
        <v>5</v>
      </c>
      <c r="AN5" s="105" t="s">
        <v>82</v>
      </c>
      <c r="AO5" s="99" t="s">
        <v>19</v>
      </c>
      <c r="AP5" s="99" t="s">
        <v>81</v>
      </c>
      <c r="AQ5" s="100" t="s">
        <v>84</v>
      </c>
      <c r="AR5" s="100" t="s">
        <v>4</v>
      </c>
    </row>
    <row r="6" spans="1:44" ht="135" customHeight="1" x14ac:dyDescent="0.2">
      <c r="A6" s="101"/>
      <c r="B6" s="101"/>
      <c r="C6" s="101"/>
      <c r="D6" s="101"/>
      <c r="E6" s="101"/>
      <c r="F6" s="102"/>
      <c r="G6" s="35" t="s">
        <v>22</v>
      </c>
      <c r="H6" s="35" t="s">
        <v>23</v>
      </c>
      <c r="I6" s="35" t="s">
        <v>24</v>
      </c>
      <c r="J6" s="35" t="s">
        <v>25</v>
      </c>
      <c r="K6" s="35" t="s">
        <v>26</v>
      </c>
      <c r="L6" s="35" t="s">
        <v>27</v>
      </c>
      <c r="M6" s="35" t="s">
        <v>28</v>
      </c>
      <c r="N6" s="35" t="s">
        <v>29</v>
      </c>
      <c r="O6" s="35" t="s">
        <v>30</v>
      </c>
      <c r="P6" s="35" t="s">
        <v>31</v>
      </c>
      <c r="Q6" s="35" t="s">
        <v>32</v>
      </c>
      <c r="R6" s="35" t="s">
        <v>33</v>
      </c>
      <c r="S6" s="35" t="s">
        <v>34</v>
      </c>
      <c r="T6" s="36" t="s">
        <v>35</v>
      </c>
      <c r="U6" s="36" t="s">
        <v>36</v>
      </c>
      <c r="V6" s="36" t="s">
        <v>37</v>
      </c>
      <c r="W6" s="36" t="s">
        <v>38</v>
      </c>
      <c r="X6" s="36" t="s">
        <v>39</v>
      </c>
      <c r="Y6" s="36" t="s">
        <v>40</v>
      </c>
      <c r="Z6" s="36" t="s">
        <v>41</v>
      </c>
      <c r="AA6" s="36" t="s">
        <v>42</v>
      </c>
      <c r="AB6" s="36" t="s">
        <v>28</v>
      </c>
      <c r="AC6" s="36" t="s">
        <v>43</v>
      </c>
      <c r="AD6" s="36" t="s">
        <v>44</v>
      </c>
      <c r="AE6" s="36" t="s">
        <v>45</v>
      </c>
      <c r="AF6" s="36" t="s">
        <v>46</v>
      </c>
      <c r="AG6" s="36" t="s">
        <v>47</v>
      </c>
      <c r="AH6" s="36" t="s">
        <v>48</v>
      </c>
      <c r="AI6" s="36" t="s">
        <v>49</v>
      </c>
      <c r="AJ6" s="36" t="s">
        <v>50</v>
      </c>
      <c r="AK6" s="101"/>
      <c r="AL6" s="101"/>
      <c r="AM6" s="105"/>
      <c r="AN6" s="105"/>
      <c r="AO6" s="99"/>
      <c r="AP6" s="99"/>
      <c r="AQ6" s="100"/>
      <c r="AR6" s="100"/>
    </row>
    <row r="7" spans="1:44" x14ac:dyDescent="0.2">
      <c r="A7" s="53" t="s">
        <v>53</v>
      </c>
      <c r="B7" s="54"/>
      <c r="C7" s="46"/>
      <c r="D7" s="46"/>
      <c r="E7" s="47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8"/>
      <c r="AL7" s="46"/>
      <c r="AM7" s="49"/>
      <c r="AN7" s="49"/>
      <c r="AO7" s="50"/>
      <c r="AP7" s="50"/>
      <c r="AQ7" s="51"/>
      <c r="AR7" s="52"/>
    </row>
    <row r="8" spans="1:44" ht="30" x14ac:dyDescent="0.2">
      <c r="A8" s="37" t="s">
        <v>51</v>
      </c>
      <c r="B8" s="87" t="s">
        <v>12</v>
      </c>
      <c r="C8" s="6" t="s">
        <v>13</v>
      </c>
      <c r="D8" s="23"/>
      <c r="E8" s="89" t="s">
        <v>16</v>
      </c>
      <c r="F8" s="89" t="s">
        <v>92</v>
      </c>
      <c r="G8" s="31">
        <v>6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1</v>
      </c>
      <c r="P8" s="32">
        <v>1</v>
      </c>
      <c r="Q8" s="32">
        <v>0</v>
      </c>
      <c r="R8" s="32">
        <v>1</v>
      </c>
      <c r="S8" s="32">
        <v>1</v>
      </c>
      <c r="T8" s="32">
        <v>1</v>
      </c>
      <c r="U8" s="32">
        <v>0</v>
      </c>
      <c r="V8" s="32">
        <v>5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1</v>
      </c>
      <c r="AE8" s="32">
        <v>0</v>
      </c>
      <c r="AF8" s="32">
        <v>0</v>
      </c>
      <c r="AG8" s="32">
        <v>0</v>
      </c>
      <c r="AH8" s="32">
        <v>0</v>
      </c>
      <c r="AI8" s="32">
        <v>1</v>
      </c>
      <c r="AJ8" s="32">
        <v>0</v>
      </c>
      <c r="AK8" s="38">
        <f>SUM(G8:AJ8)</f>
        <v>18</v>
      </c>
      <c r="AL8" s="21">
        <v>5</v>
      </c>
      <c r="AM8" s="9">
        <f t="shared" ref="AM8:AM22" si="0">(AL8*2)+1</f>
        <v>11</v>
      </c>
      <c r="AN8" s="9">
        <f>AM8*AK8</f>
        <v>198</v>
      </c>
      <c r="AO8" s="62"/>
      <c r="AP8" s="93">
        <f>AO8*AL8</f>
        <v>0</v>
      </c>
      <c r="AQ8" s="22">
        <f>AO8*AL8*AK8</f>
        <v>0</v>
      </c>
      <c r="AR8" s="22">
        <f>AQ8*4.35</f>
        <v>0</v>
      </c>
    </row>
    <row r="9" spans="1:44" ht="60" x14ac:dyDescent="0.2">
      <c r="A9" s="37" t="s">
        <v>86</v>
      </c>
      <c r="B9" s="87" t="s">
        <v>12</v>
      </c>
      <c r="C9" s="6" t="s">
        <v>13</v>
      </c>
      <c r="D9" s="23"/>
      <c r="E9" s="89" t="s">
        <v>16</v>
      </c>
      <c r="F9" s="89" t="s">
        <v>92</v>
      </c>
      <c r="G9" s="31">
        <v>6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1</v>
      </c>
      <c r="P9" s="32">
        <v>1</v>
      </c>
      <c r="Q9" s="32">
        <v>0</v>
      </c>
      <c r="R9" s="32">
        <v>1</v>
      </c>
      <c r="S9" s="32">
        <v>1</v>
      </c>
      <c r="T9" s="32">
        <v>4</v>
      </c>
      <c r="U9" s="32">
        <v>1</v>
      </c>
      <c r="V9" s="32">
        <v>0</v>
      </c>
      <c r="W9" s="32">
        <v>1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1</v>
      </c>
      <c r="AJ9" s="32">
        <v>0</v>
      </c>
      <c r="AK9" s="38">
        <f t="shared" ref="AK9:AK22" si="1">SUM(G9:AJ9)</f>
        <v>17</v>
      </c>
      <c r="AL9" s="21">
        <v>5</v>
      </c>
      <c r="AM9" s="9">
        <f t="shared" si="0"/>
        <v>11</v>
      </c>
      <c r="AN9" s="9">
        <f t="shared" ref="AN9:AN46" si="2">AM9*AK9</f>
        <v>187</v>
      </c>
      <c r="AO9" s="62"/>
      <c r="AP9" s="93">
        <f t="shared" ref="AP9:AP46" si="3">AO9*AL9</f>
        <v>0</v>
      </c>
      <c r="AQ9" s="22">
        <f>AO9*AL9*AK9</f>
        <v>0</v>
      </c>
      <c r="AR9" s="22">
        <f t="shared" ref="AR9:AR57" si="4">AQ9*4.35</f>
        <v>0</v>
      </c>
    </row>
    <row r="10" spans="1:44" ht="60" x14ac:dyDescent="0.2">
      <c r="A10" s="39" t="s">
        <v>52</v>
      </c>
      <c r="B10" s="87" t="s">
        <v>12</v>
      </c>
      <c r="C10" s="6" t="s">
        <v>13</v>
      </c>
      <c r="D10" s="23"/>
      <c r="E10" s="89" t="s">
        <v>17</v>
      </c>
      <c r="F10" s="89" t="s">
        <v>92</v>
      </c>
      <c r="G10" s="31">
        <v>6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1</v>
      </c>
      <c r="P10" s="32">
        <v>1</v>
      </c>
      <c r="Q10" s="32">
        <v>0</v>
      </c>
      <c r="R10" s="32">
        <v>1</v>
      </c>
      <c r="S10" s="32">
        <v>1</v>
      </c>
      <c r="T10" s="31">
        <v>4</v>
      </c>
      <c r="U10" s="32">
        <v>0</v>
      </c>
      <c r="V10" s="32">
        <v>0</v>
      </c>
      <c r="W10" s="31">
        <v>1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0</v>
      </c>
      <c r="AD10" s="32">
        <v>1</v>
      </c>
      <c r="AE10" s="32">
        <v>0</v>
      </c>
      <c r="AF10" s="32">
        <v>0</v>
      </c>
      <c r="AG10" s="32">
        <v>0</v>
      </c>
      <c r="AH10" s="32">
        <v>0</v>
      </c>
      <c r="AI10" s="32">
        <v>1</v>
      </c>
      <c r="AJ10" s="32">
        <v>0</v>
      </c>
      <c r="AK10" s="38">
        <f t="shared" si="1"/>
        <v>17</v>
      </c>
      <c r="AL10" s="21">
        <v>5</v>
      </c>
      <c r="AM10" s="9">
        <f>(AL10*2)+1</f>
        <v>11</v>
      </c>
      <c r="AN10" s="9">
        <f t="shared" si="2"/>
        <v>187</v>
      </c>
      <c r="AO10" s="62"/>
      <c r="AP10" s="93">
        <f t="shared" si="3"/>
        <v>0</v>
      </c>
      <c r="AQ10" s="22">
        <f>AO10*AL10*AK10</f>
        <v>0</v>
      </c>
      <c r="AR10" s="22">
        <f t="shared" si="4"/>
        <v>0</v>
      </c>
    </row>
    <row r="11" spans="1:44" ht="15.75" x14ac:dyDescent="0.2">
      <c r="A11" s="53" t="s">
        <v>54</v>
      </c>
      <c r="B11" s="54"/>
      <c r="C11" s="55"/>
      <c r="D11" s="56"/>
      <c r="E11" s="54"/>
      <c r="F11" s="5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54"/>
      <c r="AM11" s="57"/>
      <c r="AN11" s="49"/>
      <c r="AO11" s="63"/>
      <c r="AP11" s="50"/>
      <c r="AQ11" s="51"/>
      <c r="AR11" s="52"/>
    </row>
    <row r="12" spans="1:44" ht="60" x14ac:dyDescent="0.2">
      <c r="A12" s="39" t="s">
        <v>86</v>
      </c>
      <c r="B12" s="87" t="s">
        <v>87</v>
      </c>
      <c r="C12" s="6" t="s">
        <v>13</v>
      </c>
      <c r="D12" s="23"/>
      <c r="E12" s="89" t="s">
        <v>16</v>
      </c>
      <c r="F12" s="89" t="s">
        <v>92</v>
      </c>
      <c r="G12" s="31">
        <v>6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2</v>
      </c>
      <c r="P12" s="32">
        <v>1</v>
      </c>
      <c r="Q12" s="32">
        <v>1</v>
      </c>
      <c r="R12" s="32">
        <v>0</v>
      </c>
      <c r="S12" s="32">
        <v>0</v>
      </c>
      <c r="T12" s="32">
        <v>2</v>
      </c>
      <c r="U12" s="32">
        <v>2</v>
      </c>
      <c r="V12" s="32">
        <v>4</v>
      </c>
      <c r="W12" s="32">
        <v>2</v>
      </c>
      <c r="X12" s="32">
        <v>2</v>
      </c>
      <c r="Y12" s="32">
        <v>0</v>
      </c>
      <c r="Z12" s="32">
        <v>1</v>
      </c>
      <c r="AA12" s="32">
        <v>0</v>
      </c>
      <c r="AB12" s="32">
        <v>0</v>
      </c>
      <c r="AC12" s="32">
        <v>0</v>
      </c>
      <c r="AD12" s="32">
        <v>2</v>
      </c>
      <c r="AE12" s="32">
        <v>0</v>
      </c>
      <c r="AF12" s="32">
        <v>2</v>
      </c>
      <c r="AG12" s="32">
        <v>1</v>
      </c>
      <c r="AH12" s="32">
        <v>1</v>
      </c>
      <c r="AI12" s="32">
        <v>0</v>
      </c>
      <c r="AJ12" s="32">
        <v>0</v>
      </c>
      <c r="AK12" s="38">
        <f t="shared" si="1"/>
        <v>29</v>
      </c>
      <c r="AL12" s="21">
        <v>5</v>
      </c>
      <c r="AM12" s="9">
        <f t="shared" si="0"/>
        <v>11</v>
      </c>
      <c r="AN12" s="9">
        <f t="shared" si="2"/>
        <v>319</v>
      </c>
      <c r="AO12" s="62"/>
      <c r="AP12" s="93">
        <f t="shared" si="3"/>
        <v>0</v>
      </c>
      <c r="AQ12" s="22">
        <f>AO12*AL12*AK12</f>
        <v>0</v>
      </c>
      <c r="AR12" s="22">
        <f t="shared" si="4"/>
        <v>0</v>
      </c>
    </row>
    <row r="13" spans="1:44" ht="60" x14ac:dyDescent="0.2">
      <c r="A13" s="39" t="s">
        <v>52</v>
      </c>
      <c r="B13" s="87" t="s">
        <v>71</v>
      </c>
      <c r="C13" s="6" t="s">
        <v>13</v>
      </c>
      <c r="D13" s="23"/>
      <c r="E13" s="89" t="s">
        <v>17</v>
      </c>
      <c r="F13" s="89" t="s">
        <v>92</v>
      </c>
      <c r="G13" s="31">
        <v>6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2</v>
      </c>
      <c r="P13" s="32">
        <v>1</v>
      </c>
      <c r="Q13" s="32">
        <v>1</v>
      </c>
      <c r="R13" s="32">
        <v>0</v>
      </c>
      <c r="S13" s="32">
        <v>0</v>
      </c>
      <c r="T13" s="32">
        <v>2</v>
      </c>
      <c r="U13" s="32">
        <v>2</v>
      </c>
      <c r="V13" s="32">
        <v>4</v>
      </c>
      <c r="W13" s="32">
        <v>2</v>
      </c>
      <c r="X13" s="32">
        <v>2</v>
      </c>
      <c r="Y13" s="32">
        <v>0</v>
      </c>
      <c r="Z13" s="32">
        <v>1</v>
      </c>
      <c r="AA13" s="32">
        <v>0</v>
      </c>
      <c r="AB13" s="32">
        <v>0</v>
      </c>
      <c r="AC13" s="32">
        <v>0</v>
      </c>
      <c r="AD13" s="32">
        <v>2</v>
      </c>
      <c r="AE13" s="32">
        <v>0</v>
      </c>
      <c r="AF13" s="32">
        <v>2</v>
      </c>
      <c r="AG13" s="32">
        <v>1</v>
      </c>
      <c r="AH13" s="32">
        <v>1</v>
      </c>
      <c r="AI13" s="32">
        <v>0</v>
      </c>
      <c r="AJ13" s="32">
        <v>0</v>
      </c>
      <c r="AK13" s="38">
        <f t="shared" si="1"/>
        <v>29</v>
      </c>
      <c r="AL13" s="21">
        <v>5</v>
      </c>
      <c r="AM13" s="9">
        <f t="shared" si="0"/>
        <v>11</v>
      </c>
      <c r="AN13" s="9">
        <f t="shared" si="2"/>
        <v>319</v>
      </c>
      <c r="AO13" s="62"/>
      <c r="AP13" s="93">
        <f t="shared" si="3"/>
        <v>0</v>
      </c>
      <c r="AQ13" s="22">
        <f>AO13*AL13*AK13</f>
        <v>0</v>
      </c>
      <c r="AR13" s="22">
        <f t="shared" si="4"/>
        <v>0</v>
      </c>
    </row>
    <row r="14" spans="1:44" ht="15.75" x14ac:dyDescent="0.2">
      <c r="A14" s="53" t="s">
        <v>59</v>
      </c>
      <c r="B14" s="54"/>
      <c r="C14" s="55"/>
      <c r="D14" s="56"/>
      <c r="E14" s="54"/>
      <c r="F14" s="5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54"/>
      <c r="AM14" s="57"/>
      <c r="AN14" s="49"/>
      <c r="AO14" s="63"/>
      <c r="AP14" s="50"/>
      <c r="AQ14" s="51"/>
      <c r="AR14" s="52"/>
    </row>
    <row r="15" spans="1:44" ht="60" x14ac:dyDescent="0.2">
      <c r="A15" s="39" t="s">
        <v>86</v>
      </c>
      <c r="B15" s="87" t="s">
        <v>88</v>
      </c>
      <c r="C15" s="6" t="s">
        <v>13</v>
      </c>
      <c r="D15" s="23"/>
      <c r="E15" s="89" t="s">
        <v>16</v>
      </c>
      <c r="F15" s="89" t="s">
        <v>92</v>
      </c>
      <c r="G15" s="31">
        <v>15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1</v>
      </c>
      <c r="P15" s="32">
        <v>1</v>
      </c>
      <c r="Q15" s="32">
        <v>0</v>
      </c>
      <c r="R15" s="32">
        <v>0</v>
      </c>
      <c r="S15" s="32">
        <v>0</v>
      </c>
      <c r="T15" s="32">
        <v>1</v>
      </c>
      <c r="U15" s="32">
        <v>2</v>
      </c>
      <c r="V15" s="32">
        <v>1</v>
      </c>
      <c r="W15" s="32">
        <v>1</v>
      </c>
      <c r="X15" s="32">
        <v>1</v>
      </c>
      <c r="Y15" s="32">
        <v>0</v>
      </c>
      <c r="Z15" s="32">
        <v>4</v>
      </c>
      <c r="AA15" s="32">
        <v>0</v>
      </c>
      <c r="AB15" s="32">
        <v>0</v>
      </c>
      <c r="AC15" s="32">
        <v>0</v>
      </c>
      <c r="AD15" s="32">
        <v>1</v>
      </c>
      <c r="AE15" s="32">
        <v>0</v>
      </c>
      <c r="AF15" s="32">
        <v>2</v>
      </c>
      <c r="AG15" s="32">
        <v>1</v>
      </c>
      <c r="AH15" s="32">
        <v>1</v>
      </c>
      <c r="AI15" s="32">
        <v>2</v>
      </c>
      <c r="AJ15" s="32">
        <v>0</v>
      </c>
      <c r="AK15" s="38">
        <f t="shared" si="1"/>
        <v>34</v>
      </c>
      <c r="AL15" s="21">
        <v>5</v>
      </c>
      <c r="AM15" s="9">
        <f t="shared" si="0"/>
        <v>11</v>
      </c>
      <c r="AN15" s="9">
        <f t="shared" si="2"/>
        <v>374</v>
      </c>
      <c r="AO15" s="62"/>
      <c r="AP15" s="93">
        <f t="shared" si="3"/>
        <v>0</v>
      </c>
      <c r="AQ15" s="22">
        <f>AO15*AL15*AK15</f>
        <v>0</v>
      </c>
      <c r="AR15" s="22">
        <f t="shared" si="4"/>
        <v>0</v>
      </c>
    </row>
    <row r="16" spans="1:44" ht="60" x14ac:dyDescent="0.2">
      <c r="A16" s="41" t="s">
        <v>52</v>
      </c>
      <c r="B16" s="87" t="s">
        <v>71</v>
      </c>
      <c r="C16" s="6" t="s">
        <v>13</v>
      </c>
      <c r="D16" s="23"/>
      <c r="E16" s="89" t="s">
        <v>17</v>
      </c>
      <c r="F16" s="89"/>
      <c r="G16" s="31">
        <v>15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1</v>
      </c>
      <c r="P16" s="32">
        <v>1</v>
      </c>
      <c r="Q16" s="32">
        <v>0</v>
      </c>
      <c r="R16" s="32">
        <v>0</v>
      </c>
      <c r="S16" s="32">
        <v>0</v>
      </c>
      <c r="T16" s="32">
        <v>1</v>
      </c>
      <c r="U16" s="32">
        <v>2</v>
      </c>
      <c r="V16" s="32">
        <v>1</v>
      </c>
      <c r="W16" s="32">
        <v>1</v>
      </c>
      <c r="X16" s="32">
        <v>1</v>
      </c>
      <c r="Y16" s="32">
        <v>0</v>
      </c>
      <c r="Z16" s="32">
        <v>4</v>
      </c>
      <c r="AA16" s="32">
        <v>0</v>
      </c>
      <c r="AB16" s="32">
        <v>0</v>
      </c>
      <c r="AC16" s="32">
        <v>0</v>
      </c>
      <c r="AD16" s="32">
        <v>1</v>
      </c>
      <c r="AE16" s="32">
        <v>0</v>
      </c>
      <c r="AF16" s="32">
        <v>2</v>
      </c>
      <c r="AG16" s="32">
        <v>1</v>
      </c>
      <c r="AH16" s="32">
        <v>1</v>
      </c>
      <c r="AI16" s="32">
        <v>2</v>
      </c>
      <c r="AJ16" s="32">
        <v>0</v>
      </c>
      <c r="AK16" s="38">
        <f t="shared" si="1"/>
        <v>34</v>
      </c>
      <c r="AL16" s="21">
        <v>5</v>
      </c>
      <c r="AM16" s="9">
        <f t="shared" si="0"/>
        <v>11</v>
      </c>
      <c r="AN16" s="9">
        <f t="shared" si="2"/>
        <v>374</v>
      </c>
      <c r="AO16" s="62"/>
      <c r="AP16" s="93">
        <f t="shared" si="3"/>
        <v>0</v>
      </c>
      <c r="AQ16" s="22">
        <f>AO16*AL16*AK16</f>
        <v>0</v>
      </c>
      <c r="AR16" s="22">
        <f t="shared" si="4"/>
        <v>0</v>
      </c>
    </row>
    <row r="17" spans="1:44" ht="15.75" x14ac:dyDescent="0.2">
      <c r="A17" s="53" t="s">
        <v>60</v>
      </c>
      <c r="B17" s="54"/>
      <c r="C17" s="55"/>
      <c r="D17" s="56"/>
      <c r="E17" s="54"/>
      <c r="F17" s="5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54"/>
      <c r="AM17" s="57"/>
      <c r="AN17" s="49"/>
      <c r="AO17" s="63"/>
      <c r="AP17" s="50"/>
      <c r="AQ17" s="51"/>
      <c r="AR17" s="52"/>
    </row>
    <row r="18" spans="1:44" ht="60" x14ac:dyDescent="0.2">
      <c r="A18" s="42" t="s">
        <v>89</v>
      </c>
      <c r="B18" s="87" t="s">
        <v>15</v>
      </c>
      <c r="C18" s="6" t="s">
        <v>13</v>
      </c>
      <c r="D18" s="23"/>
      <c r="E18" s="89" t="s">
        <v>16</v>
      </c>
      <c r="F18" s="89" t="s">
        <v>92</v>
      </c>
      <c r="G18" s="31">
        <v>35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7</v>
      </c>
      <c r="P18" s="32">
        <v>4</v>
      </c>
      <c r="Q18" s="32">
        <v>0</v>
      </c>
      <c r="R18" s="32">
        <v>0</v>
      </c>
      <c r="S18" s="32">
        <v>0</v>
      </c>
      <c r="T18" s="32">
        <v>5</v>
      </c>
      <c r="U18" s="32">
        <v>2</v>
      </c>
      <c r="V18" s="32">
        <v>2</v>
      </c>
      <c r="W18" s="32">
        <v>5</v>
      </c>
      <c r="X18" s="32">
        <v>4</v>
      </c>
      <c r="Y18" s="32">
        <v>1</v>
      </c>
      <c r="Z18" s="32">
        <v>10</v>
      </c>
      <c r="AA18" s="32">
        <v>1</v>
      </c>
      <c r="AB18" s="32">
        <v>1</v>
      </c>
      <c r="AC18" s="32">
        <v>1</v>
      </c>
      <c r="AD18" s="32">
        <v>5</v>
      </c>
      <c r="AE18" s="32">
        <v>0</v>
      </c>
      <c r="AF18" s="32">
        <v>9</v>
      </c>
      <c r="AG18" s="32">
        <v>1</v>
      </c>
      <c r="AH18" s="32">
        <v>5</v>
      </c>
      <c r="AI18" s="32">
        <v>4</v>
      </c>
      <c r="AJ18" s="32">
        <v>2</v>
      </c>
      <c r="AK18" s="38">
        <f t="shared" si="1"/>
        <v>104</v>
      </c>
      <c r="AL18" s="21">
        <v>5</v>
      </c>
      <c r="AM18" s="9">
        <f t="shared" si="0"/>
        <v>11</v>
      </c>
      <c r="AN18" s="9">
        <f t="shared" si="2"/>
        <v>1144</v>
      </c>
      <c r="AO18" s="62"/>
      <c r="AP18" s="93">
        <f t="shared" si="3"/>
        <v>0</v>
      </c>
      <c r="AQ18" s="22">
        <f>AO18*AL18*AK18</f>
        <v>0</v>
      </c>
      <c r="AR18" s="22">
        <f t="shared" si="4"/>
        <v>0</v>
      </c>
    </row>
    <row r="19" spans="1:44" ht="75" x14ac:dyDescent="0.2">
      <c r="A19" s="43" t="s">
        <v>113</v>
      </c>
      <c r="B19" s="87" t="s">
        <v>15</v>
      </c>
      <c r="C19" s="6" t="s">
        <v>13</v>
      </c>
      <c r="D19" s="23"/>
      <c r="E19" s="89" t="s">
        <v>16</v>
      </c>
      <c r="F19" s="89" t="s">
        <v>92</v>
      </c>
      <c r="G19" s="31">
        <v>35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7</v>
      </c>
      <c r="P19" s="32">
        <v>4</v>
      </c>
      <c r="Q19" s="32">
        <v>0</v>
      </c>
      <c r="R19" s="32">
        <v>0</v>
      </c>
      <c r="S19" s="32">
        <v>0</v>
      </c>
      <c r="T19" s="32">
        <v>4</v>
      </c>
      <c r="U19" s="32">
        <v>0</v>
      </c>
      <c r="V19" s="32">
        <v>5</v>
      </c>
      <c r="W19" s="32">
        <v>2</v>
      </c>
      <c r="X19" s="32">
        <v>0</v>
      </c>
      <c r="Y19" s="32">
        <v>0</v>
      </c>
      <c r="Z19" s="32">
        <v>5</v>
      </c>
      <c r="AA19" s="32">
        <v>1</v>
      </c>
      <c r="AB19" s="32">
        <v>1</v>
      </c>
      <c r="AC19" s="32">
        <v>1</v>
      </c>
      <c r="AD19" s="32">
        <v>5</v>
      </c>
      <c r="AE19" s="32">
        <v>0</v>
      </c>
      <c r="AF19" s="32">
        <v>9</v>
      </c>
      <c r="AG19" s="32">
        <v>1</v>
      </c>
      <c r="AH19" s="32">
        <v>5</v>
      </c>
      <c r="AI19" s="32">
        <v>4</v>
      </c>
      <c r="AJ19" s="32">
        <v>2</v>
      </c>
      <c r="AK19" s="38">
        <f t="shared" si="1"/>
        <v>91</v>
      </c>
      <c r="AL19" s="21">
        <v>5</v>
      </c>
      <c r="AM19" s="9">
        <f t="shared" si="0"/>
        <v>11</v>
      </c>
      <c r="AN19" s="9">
        <f t="shared" si="2"/>
        <v>1001</v>
      </c>
      <c r="AO19" s="62"/>
      <c r="AP19" s="93">
        <f t="shared" si="3"/>
        <v>0</v>
      </c>
      <c r="AQ19" s="22">
        <f>AO19*AL19*AK19</f>
        <v>0</v>
      </c>
      <c r="AR19" s="22">
        <f t="shared" si="4"/>
        <v>0</v>
      </c>
    </row>
    <row r="20" spans="1:44" ht="95.25" customHeight="1" x14ac:dyDescent="0.2">
      <c r="A20" s="39" t="s">
        <v>114</v>
      </c>
      <c r="B20" s="87" t="s">
        <v>15</v>
      </c>
      <c r="C20" s="6" t="s">
        <v>13</v>
      </c>
      <c r="D20" s="23"/>
      <c r="E20" s="89" t="s">
        <v>16</v>
      </c>
      <c r="F20" s="89" t="s">
        <v>108</v>
      </c>
      <c r="G20" s="31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1">
        <v>7</v>
      </c>
      <c r="U20" s="32">
        <v>4</v>
      </c>
      <c r="V20" s="32">
        <v>6</v>
      </c>
      <c r="W20" s="31">
        <v>4</v>
      </c>
      <c r="X20" s="32">
        <v>4</v>
      </c>
      <c r="Y20" s="32">
        <v>0</v>
      </c>
      <c r="Z20" s="32">
        <v>1</v>
      </c>
      <c r="AA20" s="32">
        <v>0</v>
      </c>
      <c r="AB20" s="32">
        <v>0</v>
      </c>
      <c r="AC20" s="32">
        <v>1</v>
      </c>
      <c r="AD20" s="32">
        <v>0</v>
      </c>
      <c r="AE20" s="32">
        <v>0</v>
      </c>
      <c r="AF20" s="32">
        <v>9</v>
      </c>
      <c r="AG20" s="32">
        <v>1</v>
      </c>
      <c r="AH20" s="32">
        <v>5</v>
      </c>
      <c r="AI20" s="32">
        <v>4</v>
      </c>
      <c r="AJ20" s="32">
        <v>2</v>
      </c>
      <c r="AK20" s="38">
        <f t="shared" si="1"/>
        <v>48</v>
      </c>
      <c r="AL20" s="21">
        <v>2</v>
      </c>
      <c r="AM20" s="9">
        <f t="shared" si="0"/>
        <v>5</v>
      </c>
      <c r="AN20" s="9">
        <f t="shared" si="2"/>
        <v>240</v>
      </c>
      <c r="AO20" s="62"/>
      <c r="AP20" s="93">
        <f t="shared" si="3"/>
        <v>0</v>
      </c>
      <c r="AQ20" s="22">
        <f>AO20*AL20*AK20</f>
        <v>0</v>
      </c>
      <c r="AR20" s="22">
        <f t="shared" si="4"/>
        <v>0</v>
      </c>
    </row>
    <row r="21" spans="1:44" ht="30" x14ac:dyDescent="0.2">
      <c r="A21" s="39" t="s">
        <v>55</v>
      </c>
      <c r="B21" s="87" t="s">
        <v>15</v>
      </c>
      <c r="C21" s="6" t="s">
        <v>13</v>
      </c>
      <c r="D21" s="23"/>
      <c r="E21" s="89" t="s">
        <v>16</v>
      </c>
      <c r="F21" s="89" t="s">
        <v>108</v>
      </c>
      <c r="G21" s="31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5</v>
      </c>
      <c r="U21" s="32">
        <v>4</v>
      </c>
      <c r="V21" s="32">
        <v>5</v>
      </c>
      <c r="W21" s="32">
        <v>1</v>
      </c>
      <c r="X21" s="32">
        <v>0</v>
      </c>
      <c r="Y21" s="32">
        <v>0</v>
      </c>
      <c r="Z21" s="32">
        <v>5</v>
      </c>
      <c r="AA21" s="32">
        <v>1</v>
      </c>
      <c r="AB21" s="32">
        <v>1</v>
      </c>
      <c r="AC21" s="32">
        <v>1</v>
      </c>
      <c r="AD21" s="32">
        <v>5</v>
      </c>
      <c r="AE21" s="32">
        <v>0</v>
      </c>
      <c r="AF21" s="32">
        <v>9</v>
      </c>
      <c r="AG21" s="32">
        <v>1</v>
      </c>
      <c r="AH21" s="32">
        <v>5</v>
      </c>
      <c r="AI21" s="32">
        <v>4</v>
      </c>
      <c r="AJ21" s="32">
        <v>2</v>
      </c>
      <c r="AK21" s="38">
        <f t="shared" si="1"/>
        <v>49</v>
      </c>
      <c r="AL21" s="21">
        <v>2</v>
      </c>
      <c r="AM21" s="9">
        <f t="shared" si="0"/>
        <v>5</v>
      </c>
      <c r="AN21" s="9">
        <f t="shared" si="2"/>
        <v>245</v>
      </c>
      <c r="AO21" s="62"/>
      <c r="AP21" s="93">
        <f t="shared" si="3"/>
        <v>0</v>
      </c>
      <c r="AQ21" s="22">
        <f>AO21*AL21*AK21</f>
        <v>0</v>
      </c>
      <c r="AR21" s="22">
        <f t="shared" si="4"/>
        <v>0</v>
      </c>
    </row>
    <row r="22" spans="1:44" ht="60" x14ac:dyDescent="0.2">
      <c r="A22" s="44" t="s">
        <v>56</v>
      </c>
      <c r="B22" s="87" t="s">
        <v>71</v>
      </c>
      <c r="C22" s="6" t="s">
        <v>13</v>
      </c>
      <c r="D22" s="23"/>
      <c r="E22" s="89" t="s">
        <v>17</v>
      </c>
      <c r="F22" s="89"/>
      <c r="G22" s="31">
        <v>35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1">
        <v>7</v>
      </c>
      <c r="P22" s="31">
        <v>4</v>
      </c>
      <c r="Q22" s="32">
        <v>0</v>
      </c>
      <c r="R22" s="32">
        <v>0</v>
      </c>
      <c r="S22" s="32">
        <v>0</v>
      </c>
      <c r="T22" s="31">
        <v>0</v>
      </c>
      <c r="U22" s="32">
        <v>0</v>
      </c>
      <c r="V22" s="31">
        <v>6</v>
      </c>
      <c r="W22" s="31">
        <v>0</v>
      </c>
      <c r="X22" s="31">
        <v>0</v>
      </c>
      <c r="Y22" s="32">
        <v>0</v>
      </c>
      <c r="Z22" s="31">
        <v>4</v>
      </c>
      <c r="AA22" s="31">
        <v>1</v>
      </c>
      <c r="AB22" s="31">
        <v>1</v>
      </c>
      <c r="AC22" s="31">
        <v>0</v>
      </c>
      <c r="AD22" s="31">
        <v>5</v>
      </c>
      <c r="AE22" s="31">
        <v>0</v>
      </c>
      <c r="AF22" s="31">
        <v>9</v>
      </c>
      <c r="AG22" s="31">
        <v>1</v>
      </c>
      <c r="AH22" s="31">
        <v>5</v>
      </c>
      <c r="AI22" s="31">
        <v>4</v>
      </c>
      <c r="AJ22" s="31">
        <v>2</v>
      </c>
      <c r="AK22" s="38">
        <f t="shared" si="1"/>
        <v>84</v>
      </c>
      <c r="AL22" s="21">
        <v>5</v>
      </c>
      <c r="AM22" s="9">
        <f t="shared" si="0"/>
        <v>11</v>
      </c>
      <c r="AN22" s="9">
        <f t="shared" si="2"/>
        <v>924</v>
      </c>
      <c r="AO22" s="62"/>
      <c r="AP22" s="93">
        <f t="shared" si="3"/>
        <v>0</v>
      </c>
      <c r="AQ22" s="22">
        <f>AO22*AL22*AK22</f>
        <v>0</v>
      </c>
      <c r="AR22" s="22">
        <f t="shared" si="4"/>
        <v>0</v>
      </c>
    </row>
    <row r="23" spans="1:44" ht="15.75" x14ac:dyDescent="0.2">
      <c r="A23" s="53" t="s">
        <v>58</v>
      </c>
      <c r="B23" s="54"/>
      <c r="C23" s="55"/>
      <c r="D23" s="56"/>
      <c r="E23" s="54"/>
      <c r="F23" s="5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54"/>
      <c r="AM23" s="57"/>
      <c r="AN23" s="49"/>
      <c r="AO23" s="63"/>
      <c r="AP23" s="50"/>
      <c r="AQ23" s="51"/>
      <c r="AR23" s="52"/>
    </row>
    <row r="24" spans="1:44" ht="30" x14ac:dyDescent="0.2">
      <c r="A24" s="42" t="s">
        <v>51</v>
      </c>
      <c r="B24" s="87" t="s">
        <v>12</v>
      </c>
      <c r="C24" s="6" t="s">
        <v>13</v>
      </c>
      <c r="D24" s="23"/>
      <c r="E24" s="89" t="s">
        <v>16</v>
      </c>
      <c r="F24" s="89"/>
      <c r="G24" s="31">
        <v>40</v>
      </c>
      <c r="H24" s="32">
        <v>2</v>
      </c>
      <c r="I24" s="32">
        <v>2</v>
      </c>
      <c r="J24" s="32">
        <v>4</v>
      </c>
      <c r="K24" s="32">
        <v>4</v>
      </c>
      <c r="L24" s="31">
        <v>2</v>
      </c>
      <c r="M24" s="31">
        <v>1</v>
      </c>
      <c r="N24" s="31">
        <v>2</v>
      </c>
      <c r="O24" s="31">
        <v>9</v>
      </c>
      <c r="P24" s="32">
        <v>3</v>
      </c>
      <c r="Q24" s="32">
        <v>1</v>
      </c>
      <c r="R24" s="32">
        <v>3</v>
      </c>
      <c r="S24" s="32">
        <v>0</v>
      </c>
      <c r="T24" s="31">
        <v>8</v>
      </c>
      <c r="U24" s="32">
        <v>8</v>
      </c>
      <c r="V24" s="32">
        <v>6</v>
      </c>
      <c r="W24" s="31">
        <v>6</v>
      </c>
      <c r="X24" s="32">
        <v>3</v>
      </c>
      <c r="Y24" s="32">
        <v>1</v>
      </c>
      <c r="Z24" s="32">
        <v>9</v>
      </c>
      <c r="AA24" s="32">
        <v>1</v>
      </c>
      <c r="AB24" s="32">
        <v>1</v>
      </c>
      <c r="AC24" s="32">
        <v>1</v>
      </c>
      <c r="AD24" s="32">
        <v>3</v>
      </c>
      <c r="AE24" s="32">
        <v>2</v>
      </c>
      <c r="AF24" s="32">
        <v>5</v>
      </c>
      <c r="AG24" s="32">
        <v>5</v>
      </c>
      <c r="AH24" s="32">
        <v>9</v>
      </c>
      <c r="AI24" s="32">
        <v>0</v>
      </c>
      <c r="AJ24" s="32">
        <v>4</v>
      </c>
      <c r="AK24" s="38">
        <f>SUM(G24:AJ24)</f>
        <v>145</v>
      </c>
      <c r="AL24" s="21">
        <v>5</v>
      </c>
      <c r="AM24" s="9">
        <f>(AL24*2)+1</f>
        <v>11</v>
      </c>
      <c r="AN24" s="9">
        <f t="shared" si="2"/>
        <v>1595</v>
      </c>
      <c r="AO24" s="62"/>
      <c r="AP24" s="93">
        <f t="shared" si="3"/>
        <v>0</v>
      </c>
      <c r="AQ24" s="22">
        <f>AO24*AL24*AK24</f>
        <v>0</v>
      </c>
      <c r="AR24" s="22">
        <f t="shared" si="4"/>
        <v>0</v>
      </c>
    </row>
    <row r="25" spans="1:44" ht="60" x14ac:dyDescent="0.2">
      <c r="A25" s="43" t="s">
        <v>56</v>
      </c>
      <c r="B25" s="87" t="s">
        <v>12</v>
      </c>
      <c r="C25" s="6" t="s">
        <v>13</v>
      </c>
      <c r="D25" s="23"/>
      <c r="E25" s="89" t="s">
        <v>17</v>
      </c>
      <c r="F25" s="89" t="s">
        <v>108</v>
      </c>
      <c r="G25" s="31">
        <v>40</v>
      </c>
      <c r="H25" s="32">
        <v>2</v>
      </c>
      <c r="I25" s="32">
        <v>2</v>
      </c>
      <c r="J25" s="32">
        <v>4</v>
      </c>
      <c r="K25" s="32">
        <v>4</v>
      </c>
      <c r="L25" s="31">
        <v>2</v>
      </c>
      <c r="M25" s="31">
        <v>1</v>
      </c>
      <c r="N25" s="31">
        <v>2</v>
      </c>
      <c r="O25" s="31">
        <v>9</v>
      </c>
      <c r="P25" s="32">
        <v>3</v>
      </c>
      <c r="Q25" s="32">
        <v>1</v>
      </c>
      <c r="R25" s="32">
        <v>3</v>
      </c>
      <c r="S25" s="32">
        <v>0</v>
      </c>
      <c r="T25" s="31">
        <v>4</v>
      </c>
      <c r="U25" s="31">
        <v>3</v>
      </c>
      <c r="V25" s="32">
        <v>6</v>
      </c>
      <c r="W25" s="31">
        <v>4</v>
      </c>
      <c r="X25" s="31">
        <v>3</v>
      </c>
      <c r="Y25" s="32">
        <v>1</v>
      </c>
      <c r="Z25" s="31">
        <v>7</v>
      </c>
      <c r="AA25" s="32">
        <v>1</v>
      </c>
      <c r="AB25" s="32">
        <v>1</v>
      </c>
      <c r="AC25" s="32">
        <v>1</v>
      </c>
      <c r="AD25" s="31">
        <v>3</v>
      </c>
      <c r="AE25" s="31">
        <v>2</v>
      </c>
      <c r="AF25" s="32">
        <v>5</v>
      </c>
      <c r="AG25" s="32">
        <v>5</v>
      </c>
      <c r="AH25" s="31">
        <v>9</v>
      </c>
      <c r="AI25" s="31">
        <v>0</v>
      </c>
      <c r="AJ25" s="32">
        <v>4</v>
      </c>
      <c r="AK25" s="38">
        <f>SUM(G25:AJ25)</f>
        <v>132</v>
      </c>
      <c r="AL25" s="21">
        <v>5</v>
      </c>
      <c r="AM25" s="9">
        <f>(AL25*2)+1</f>
        <v>11</v>
      </c>
      <c r="AN25" s="9">
        <f t="shared" si="2"/>
        <v>1452</v>
      </c>
      <c r="AO25" s="62"/>
      <c r="AP25" s="93">
        <f t="shared" si="3"/>
        <v>0</v>
      </c>
      <c r="AQ25" s="22">
        <f>AO25*AL25*AK25</f>
        <v>0</v>
      </c>
      <c r="AR25" s="22">
        <f t="shared" si="4"/>
        <v>0</v>
      </c>
    </row>
    <row r="26" spans="1:44" ht="30" x14ac:dyDescent="0.2">
      <c r="A26" s="39" t="s">
        <v>55</v>
      </c>
      <c r="B26" s="87" t="s">
        <v>71</v>
      </c>
      <c r="C26" s="6" t="s">
        <v>13</v>
      </c>
      <c r="D26" s="23"/>
      <c r="E26" s="89" t="s">
        <v>16</v>
      </c>
      <c r="F26" s="89" t="s">
        <v>108</v>
      </c>
      <c r="G26" s="31">
        <v>40</v>
      </c>
      <c r="H26" s="32">
        <v>2</v>
      </c>
      <c r="I26" s="32">
        <v>2</v>
      </c>
      <c r="J26" s="32">
        <v>4</v>
      </c>
      <c r="K26" s="32">
        <v>4</v>
      </c>
      <c r="L26" s="31">
        <v>2</v>
      </c>
      <c r="M26" s="31">
        <v>1</v>
      </c>
      <c r="N26" s="31">
        <v>2</v>
      </c>
      <c r="O26" s="31">
        <v>9</v>
      </c>
      <c r="P26" s="32">
        <v>3</v>
      </c>
      <c r="Q26" s="32">
        <v>1</v>
      </c>
      <c r="R26" s="32">
        <v>3</v>
      </c>
      <c r="S26" s="32">
        <v>0</v>
      </c>
      <c r="T26" s="31">
        <v>3</v>
      </c>
      <c r="U26" s="32">
        <v>9</v>
      </c>
      <c r="V26" s="32">
        <v>4</v>
      </c>
      <c r="W26" s="31">
        <v>6</v>
      </c>
      <c r="X26" s="32">
        <v>2</v>
      </c>
      <c r="Y26" s="32">
        <v>0</v>
      </c>
      <c r="Z26" s="32">
        <v>5</v>
      </c>
      <c r="AA26" s="32">
        <v>1</v>
      </c>
      <c r="AB26" s="32">
        <v>1</v>
      </c>
      <c r="AC26" s="32">
        <v>0</v>
      </c>
      <c r="AD26" s="32">
        <v>3</v>
      </c>
      <c r="AE26" s="32">
        <v>2</v>
      </c>
      <c r="AF26" s="32">
        <v>5</v>
      </c>
      <c r="AG26" s="32">
        <v>5</v>
      </c>
      <c r="AH26" s="32">
        <v>9</v>
      </c>
      <c r="AI26" s="32">
        <v>0</v>
      </c>
      <c r="AJ26" s="32">
        <v>4</v>
      </c>
      <c r="AK26" s="38">
        <f>SUM(G26:AJ26)</f>
        <v>132</v>
      </c>
      <c r="AL26" s="21">
        <v>1</v>
      </c>
      <c r="AM26" s="9">
        <f>(AL26*2)+1</f>
        <v>3</v>
      </c>
      <c r="AN26" s="9">
        <f t="shared" si="2"/>
        <v>396</v>
      </c>
      <c r="AO26" s="62"/>
      <c r="AP26" s="93">
        <f t="shared" si="3"/>
        <v>0</v>
      </c>
      <c r="AQ26" s="22">
        <f>AO26*AL26*AK26</f>
        <v>0</v>
      </c>
      <c r="AR26" s="22">
        <f t="shared" si="4"/>
        <v>0</v>
      </c>
    </row>
    <row r="27" spans="1:44" ht="60" x14ac:dyDescent="0.2">
      <c r="A27" s="39" t="s">
        <v>57</v>
      </c>
      <c r="B27" s="87" t="s">
        <v>12</v>
      </c>
      <c r="C27" s="6" t="s">
        <v>13</v>
      </c>
      <c r="D27" s="23"/>
      <c r="E27" s="89" t="s">
        <v>16</v>
      </c>
      <c r="F27" s="89" t="s">
        <v>108</v>
      </c>
      <c r="G27" s="31">
        <v>4</v>
      </c>
      <c r="H27" s="32">
        <v>2</v>
      </c>
      <c r="I27" s="32">
        <v>2</v>
      </c>
      <c r="J27" s="32">
        <v>4</v>
      </c>
      <c r="K27" s="32">
        <v>4</v>
      </c>
      <c r="L27" s="31">
        <v>2</v>
      </c>
      <c r="M27" s="31">
        <v>1</v>
      </c>
      <c r="N27" s="31">
        <v>2</v>
      </c>
      <c r="O27" s="31">
        <v>9</v>
      </c>
      <c r="P27" s="32">
        <v>3</v>
      </c>
      <c r="Q27" s="32">
        <v>1</v>
      </c>
      <c r="R27" s="32">
        <v>3</v>
      </c>
      <c r="S27" s="32">
        <v>0</v>
      </c>
      <c r="T27" s="31">
        <v>3</v>
      </c>
      <c r="U27" s="31">
        <v>3</v>
      </c>
      <c r="V27" s="32">
        <v>2</v>
      </c>
      <c r="W27" s="31">
        <v>5</v>
      </c>
      <c r="X27" s="31">
        <v>2</v>
      </c>
      <c r="Y27" s="32">
        <v>1</v>
      </c>
      <c r="Z27" s="31">
        <v>8</v>
      </c>
      <c r="AA27" s="32">
        <v>1</v>
      </c>
      <c r="AB27" s="32">
        <v>1</v>
      </c>
      <c r="AC27" s="32">
        <v>1</v>
      </c>
      <c r="AD27" s="31">
        <v>3</v>
      </c>
      <c r="AE27" s="31">
        <v>2</v>
      </c>
      <c r="AF27" s="32">
        <v>5</v>
      </c>
      <c r="AG27" s="32">
        <v>5</v>
      </c>
      <c r="AH27" s="31">
        <v>9</v>
      </c>
      <c r="AI27" s="31">
        <v>0</v>
      </c>
      <c r="AJ27" s="32">
        <v>4</v>
      </c>
      <c r="AK27" s="38">
        <f>SUM(G27:AJ27)</f>
        <v>92</v>
      </c>
      <c r="AL27" s="21">
        <v>1</v>
      </c>
      <c r="AM27" s="9">
        <f>(AL27*2)+1</f>
        <v>3</v>
      </c>
      <c r="AN27" s="9">
        <f t="shared" si="2"/>
        <v>276</v>
      </c>
      <c r="AO27" s="62"/>
      <c r="AP27" s="93">
        <f t="shared" si="3"/>
        <v>0</v>
      </c>
      <c r="AQ27" s="22">
        <f>AO27*AL27*AK27</f>
        <v>0</v>
      </c>
      <c r="AR27" s="22">
        <f t="shared" si="4"/>
        <v>0</v>
      </c>
    </row>
    <row r="28" spans="1:44" ht="15.75" x14ac:dyDescent="0.2">
      <c r="A28" s="53" t="s">
        <v>61</v>
      </c>
      <c r="B28" s="54"/>
      <c r="C28" s="55"/>
      <c r="D28" s="56"/>
      <c r="E28" s="54"/>
      <c r="F28" s="54"/>
      <c r="G28" s="95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54"/>
      <c r="AM28" s="57"/>
      <c r="AN28" s="49"/>
      <c r="AO28" s="63"/>
      <c r="AP28" s="50"/>
      <c r="AQ28" s="51"/>
      <c r="AR28" s="52"/>
    </row>
    <row r="29" spans="1:44" ht="30" x14ac:dyDescent="0.2">
      <c r="A29" s="42" t="s">
        <v>62</v>
      </c>
      <c r="B29" s="87" t="s">
        <v>72</v>
      </c>
      <c r="C29" s="6" t="s">
        <v>13</v>
      </c>
      <c r="D29" s="23"/>
      <c r="E29" s="89" t="s">
        <v>16</v>
      </c>
      <c r="F29" s="89" t="s">
        <v>108</v>
      </c>
      <c r="G29" s="31">
        <v>7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2</v>
      </c>
      <c r="P29" s="32">
        <v>2</v>
      </c>
      <c r="Q29" s="32">
        <v>0</v>
      </c>
      <c r="R29" s="32">
        <v>1</v>
      </c>
      <c r="S29" s="32">
        <v>0</v>
      </c>
      <c r="T29" s="32">
        <v>3</v>
      </c>
      <c r="U29" s="32">
        <v>2</v>
      </c>
      <c r="V29" s="32">
        <v>2</v>
      </c>
      <c r="W29" s="32">
        <v>2</v>
      </c>
      <c r="X29" s="32">
        <v>1</v>
      </c>
      <c r="Y29" s="32">
        <v>0</v>
      </c>
      <c r="Z29" s="32">
        <v>13</v>
      </c>
      <c r="AA29" s="32">
        <v>1</v>
      </c>
      <c r="AB29" s="32">
        <v>1</v>
      </c>
      <c r="AC29" s="32">
        <v>1</v>
      </c>
      <c r="AD29" s="32">
        <v>2</v>
      </c>
      <c r="AE29" s="32">
        <v>0</v>
      </c>
      <c r="AF29" s="32">
        <v>10</v>
      </c>
      <c r="AG29" s="32">
        <v>1</v>
      </c>
      <c r="AH29" s="32">
        <v>3</v>
      </c>
      <c r="AI29" s="32">
        <v>1</v>
      </c>
      <c r="AJ29" s="32">
        <v>1</v>
      </c>
      <c r="AK29" s="38">
        <f t="shared" ref="AK29:AK44" si="5">SUM(G29:AJ29)</f>
        <v>56</v>
      </c>
      <c r="AL29" s="21">
        <v>5</v>
      </c>
      <c r="AM29" s="9">
        <f>(AL29*2)+1</f>
        <v>11</v>
      </c>
      <c r="AN29" s="9">
        <f t="shared" si="2"/>
        <v>616</v>
      </c>
      <c r="AO29" s="62"/>
      <c r="AP29" s="93">
        <f t="shared" si="3"/>
        <v>0</v>
      </c>
      <c r="AQ29" s="22">
        <f>AO29*AL29*AK29</f>
        <v>0</v>
      </c>
      <c r="AR29" s="22">
        <f>AQ29*4.35</f>
        <v>0</v>
      </c>
    </row>
    <row r="30" spans="1:44" ht="30" x14ac:dyDescent="0.2">
      <c r="A30" s="43" t="s">
        <v>55</v>
      </c>
      <c r="B30" s="87" t="s">
        <v>72</v>
      </c>
      <c r="C30" s="6" t="s">
        <v>13</v>
      </c>
      <c r="D30" s="23"/>
      <c r="E30" s="89" t="s">
        <v>17</v>
      </c>
      <c r="F30" s="89" t="s">
        <v>108</v>
      </c>
      <c r="G30" s="31">
        <v>7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2</v>
      </c>
      <c r="P30" s="32">
        <v>2</v>
      </c>
      <c r="Q30" s="32">
        <v>0</v>
      </c>
      <c r="R30" s="32">
        <v>1</v>
      </c>
      <c r="S30" s="32">
        <v>0</v>
      </c>
      <c r="T30" s="31">
        <v>0</v>
      </c>
      <c r="U30" s="32">
        <v>0</v>
      </c>
      <c r="V30" s="32">
        <v>0</v>
      </c>
      <c r="W30" s="31">
        <v>2</v>
      </c>
      <c r="X30" s="32">
        <v>1</v>
      </c>
      <c r="Y30" s="32">
        <v>0</v>
      </c>
      <c r="Z30" s="32">
        <v>4</v>
      </c>
      <c r="AA30" s="32">
        <v>0</v>
      </c>
      <c r="AB30" s="32">
        <v>0</v>
      </c>
      <c r="AC30" s="32">
        <v>0</v>
      </c>
      <c r="AD30" s="32">
        <v>2</v>
      </c>
      <c r="AE30" s="32">
        <v>0</v>
      </c>
      <c r="AF30" s="32">
        <v>3</v>
      </c>
      <c r="AG30" s="32">
        <v>1</v>
      </c>
      <c r="AH30" s="32">
        <v>3</v>
      </c>
      <c r="AI30" s="32">
        <v>1</v>
      </c>
      <c r="AJ30" s="32">
        <v>1</v>
      </c>
      <c r="AK30" s="38">
        <f t="shared" si="5"/>
        <v>30</v>
      </c>
      <c r="AL30" s="21">
        <v>2</v>
      </c>
      <c r="AM30" s="9">
        <f>(AL30*2)+1</f>
        <v>5</v>
      </c>
      <c r="AN30" s="9">
        <f t="shared" si="2"/>
        <v>150</v>
      </c>
      <c r="AO30" s="62"/>
      <c r="AP30" s="93">
        <f t="shared" si="3"/>
        <v>0</v>
      </c>
      <c r="AQ30" s="22">
        <f>AO30*AL30*AK30</f>
        <v>0</v>
      </c>
      <c r="AR30" s="22">
        <f>AQ30*4.35</f>
        <v>0</v>
      </c>
    </row>
    <row r="31" spans="1:44" ht="60" x14ac:dyDescent="0.2">
      <c r="A31" s="39" t="s">
        <v>56</v>
      </c>
      <c r="B31" s="87" t="s">
        <v>71</v>
      </c>
      <c r="C31" s="6" t="s">
        <v>13</v>
      </c>
      <c r="D31" s="23"/>
      <c r="E31" s="89" t="s">
        <v>16</v>
      </c>
      <c r="F31" s="89"/>
      <c r="G31" s="31">
        <v>7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2</v>
      </c>
      <c r="P31" s="32">
        <v>2</v>
      </c>
      <c r="Q31" s="32">
        <v>0</v>
      </c>
      <c r="R31" s="32">
        <v>1</v>
      </c>
      <c r="S31" s="32">
        <v>0</v>
      </c>
      <c r="T31" s="32">
        <v>3</v>
      </c>
      <c r="U31" s="32">
        <v>2</v>
      </c>
      <c r="V31" s="32">
        <v>2</v>
      </c>
      <c r="W31" s="32">
        <v>2</v>
      </c>
      <c r="X31" s="32">
        <v>1</v>
      </c>
      <c r="Y31" s="32">
        <v>0</v>
      </c>
      <c r="Z31" s="32">
        <v>3</v>
      </c>
      <c r="AA31" s="32">
        <v>0</v>
      </c>
      <c r="AB31" s="32">
        <v>0</v>
      </c>
      <c r="AC31" s="32">
        <v>0</v>
      </c>
      <c r="AD31" s="32">
        <v>2</v>
      </c>
      <c r="AE31" s="32">
        <v>0</v>
      </c>
      <c r="AF31" s="32">
        <v>3</v>
      </c>
      <c r="AG31" s="32">
        <v>1</v>
      </c>
      <c r="AH31" s="32">
        <v>3</v>
      </c>
      <c r="AI31" s="32">
        <v>1</v>
      </c>
      <c r="AJ31" s="32">
        <v>1</v>
      </c>
      <c r="AK31" s="38">
        <f t="shared" si="5"/>
        <v>36</v>
      </c>
      <c r="AL31" s="21">
        <v>5</v>
      </c>
      <c r="AM31" s="9">
        <f>(AL31*2)+1</f>
        <v>11</v>
      </c>
      <c r="AN31" s="9">
        <f t="shared" si="2"/>
        <v>396</v>
      </c>
      <c r="AO31" s="62"/>
      <c r="AP31" s="93">
        <f t="shared" si="3"/>
        <v>0</v>
      </c>
      <c r="AQ31" s="22">
        <f>AO31*AL31*AK31</f>
        <v>0</v>
      </c>
      <c r="AR31" s="22">
        <f>AQ31*4.35</f>
        <v>0</v>
      </c>
    </row>
    <row r="32" spans="1:44" ht="15.75" x14ac:dyDescent="0.2">
      <c r="A32" s="40" t="s">
        <v>63</v>
      </c>
      <c r="B32" s="58"/>
      <c r="C32" s="55"/>
      <c r="D32" s="56"/>
      <c r="E32" s="54"/>
      <c r="F32" s="5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54"/>
      <c r="AM32" s="57"/>
      <c r="AN32" s="49"/>
      <c r="AO32" s="63"/>
      <c r="AP32" s="50"/>
      <c r="AQ32" s="51"/>
      <c r="AR32" s="52"/>
    </row>
    <row r="33" spans="1:44" ht="30" x14ac:dyDescent="0.2">
      <c r="A33" s="42" t="s">
        <v>51</v>
      </c>
      <c r="B33" s="87" t="s">
        <v>12</v>
      </c>
      <c r="C33" s="6" t="s">
        <v>13</v>
      </c>
      <c r="D33" s="23"/>
      <c r="E33" s="89" t="s">
        <v>16</v>
      </c>
      <c r="F33" s="89"/>
      <c r="G33" s="31">
        <v>11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1</v>
      </c>
      <c r="P33" s="32">
        <v>0</v>
      </c>
      <c r="Q33" s="32">
        <v>0</v>
      </c>
      <c r="R33" s="32">
        <v>0</v>
      </c>
      <c r="S33" s="32">
        <v>0</v>
      </c>
      <c r="T33" s="32">
        <v>1</v>
      </c>
      <c r="U33" s="32">
        <v>2</v>
      </c>
      <c r="V33" s="32">
        <v>1</v>
      </c>
      <c r="W33" s="32">
        <v>1</v>
      </c>
      <c r="X33" s="32">
        <v>2</v>
      </c>
      <c r="Y33" s="32">
        <v>0</v>
      </c>
      <c r="Z33" s="32">
        <v>3</v>
      </c>
      <c r="AA33" s="32">
        <v>0</v>
      </c>
      <c r="AB33" s="32">
        <v>0</v>
      </c>
      <c r="AC33" s="32">
        <v>0</v>
      </c>
      <c r="AD33" s="32">
        <v>2</v>
      </c>
      <c r="AE33" s="32">
        <v>0</v>
      </c>
      <c r="AF33" s="32">
        <v>2</v>
      </c>
      <c r="AG33" s="32">
        <v>1</v>
      </c>
      <c r="AH33" s="32">
        <v>1</v>
      </c>
      <c r="AI33" s="32">
        <v>2</v>
      </c>
      <c r="AJ33" s="32">
        <v>0</v>
      </c>
      <c r="AK33" s="38">
        <f t="shared" si="5"/>
        <v>30</v>
      </c>
      <c r="AL33" s="21">
        <v>5</v>
      </c>
      <c r="AM33" s="9">
        <f>(AL33*2)+1</f>
        <v>11</v>
      </c>
      <c r="AN33" s="9">
        <f t="shared" si="2"/>
        <v>330</v>
      </c>
      <c r="AO33" s="62"/>
      <c r="AP33" s="93">
        <f t="shared" si="3"/>
        <v>0</v>
      </c>
      <c r="AQ33" s="22">
        <f>AO33*AL33*AK33</f>
        <v>0</v>
      </c>
      <c r="AR33" s="22">
        <f t="shared" si="4"/>
        <v>0</v>
      </c>
    </row>
    <row r="34" spans="1:44" ht="47.25" customHeight="1" x14ac:dyDescent="0.2">
      <c r="A34" s="43" t="s">
        <v>90</v>
      </c>
      <c r="B34" s="87" t="s">
        <v>111</v>
      </c>
      <c r="C34" s="6" t="s">
        <v>13</v>
      </c>
      <c r="D34" s="23"/>
      <c r="E34" s="89" t="s">
        <v>16</v>
      </c>
      <c r="F34" s="89" t="s">
        <v>108</v>
      </c>
      <c r="G34" s="31">
        <v>11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1</v>
      </c>
      <c r="P34" s="32">
        <v>0</v>
      </c>
      <c r="Q34" s="32">
        <v>0</v>
      </c>
      <c r="R34" s="32">
        <v>0</v>
      </c>
      <c r="S34" s="32">
        <v>0</v>
      </c>
      <c r="T34" s="32">
        <v>2</v>
      </c>
      <c r="U34" s="32">
        <v>2</v>
      </c>
      <c r="V34" s="32">
        <v>1</v>
      </c>
      <c r="W34" s="32">
        <v>1</v>
      </c>
      <c r="X34" s="32">
        <v>0</v>
      </c>
      <c r="Y34" s="32">
        <v>0</v>
      </c>
      <c r="Z34" s="32">
        <v>3</v>
      </c>
      <c r="AA34" s="32">
        <v>0</v>
      </c>
      <c r="AB34" s="32">
        <v>0</v>
      </c>
      <c r="AC34" s="32">
        <v>0</v>
      </c>
      <c r="AD34" s="32">
        <v>3</v>
      </c>
      <c r="AE34" s="32">
        <v>0</v>
      </c>
      <c r="AF34" s="32">
        <v>2</v>
      </c>
      <c r="AG34" s="32">
        <v>1</v>
      </c>
      <c r="AH34" s="32">
        <v>1</v>
      </c>
      <c r="AI34" s="32">
        <v>2</v>
      </c>
      <c r="AJ34" s="32">
        <v>0</v>
      </c>
      <c r="AK34" s="38">
        <f t="shared" si="5"/>
        <v>30</v>
      </c>
      <c r="AL34" s="21">
        <v>3</v>
      </c>
      <c r="AM34" s="9">
        <f>(AL34*2)+1</f>
        <v>7</v>
      </c>
      <c r="AN34" s="9">
        <f t="shared" si="2"/>
        <v>210</v>
      </c>
      <c r="AO34" s="62"/>
      <c r="AP34" s="93">
        <f t="shared" si="3"/>
        <v>0</v>
      </c>
      <c r="AQ34" s="22">
        <f>AO34*AL34*AK34</f>
        <v>0</v>
      </c>
      <c r="AR34" s="22">
        <f t="shared" si="4"/>
        <v>0</v>
      </c>
    </row>
    <row r="35" spans="1:44" ht="60" x14ac:dyDescent="0.2">
      <c r="A35" s="39" t="s">
        <v>57</v>
      </c>
      <c r="B35" s="87" t="s">
        <v>12</v>
      </c>
      <c r="C35" s="6" t="s">
        <v>13</v>
      </c>
      <c r="D35" s="23"/>
      <c r="E35" s="89" t="s">
        <v>16</v>
      </c>
      <c r="F35" s="89"/>
      <c r="G35" s="31">
        <v>11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1</v>
      </c>
      <c r="P35" s="32">
        <v>0</v>
      </c>
      <c r="Q35" s="32">
        <v>0</v>
      </c>
      <c r="R35" s="32">
        <v>0</v>
      </c>
      <c r="S35" s="32">
        <v>0</v>
      </c>
      <c r="T35" s="32">
        <v>2</v>
      </c>
      <c r="U35" s="32">
        <v>1</v>
      </c>
      <c r="V35" s="32">
        <v>1</v>
      </c>
      <c r="W35" s="32">
        <v>1</v>
      </c>
      <c r="X35" s="32">
        <v>2</v>
      </c>
      <c r="Y35" s="32">
        <v>0</v>
      </c>
      <c r="Z35" s="32">
        <v>3</v>
      </c>
      <c r="AA35" s="32">
        <v>0</v>
      </c>
      <c r="AB35" s="32">
        <v>0</v>
      </c>
      <c r="AC35" s="32">
        <v>0</v>
      </c>
      <c r="AD35" s="32">
        <v>3</v>
      </c>
      <c r="AE35" s="32">
        <v>0</v>
      </c>
      <c r="AF35" s="32">
        <v>2</v>
      </c>
      <c r="AG35" s="32">
        <v>1</v>
      </c>
      <c r="AH35" s="32">
        <v>1</v>
      </c>
      <c r="AI35" s="32">
        <v>2</v>
      </c>
      <c r="AJ35" s="32">
        <v>0</v>
      </c>
      <c r="AK35" s="38">
        <f t="shared" si="5"/>
        <v>31</v>
      </c>
      <c r="AL35" s="21">
        <v>2</v>
      </c>
      <c r="AM35" s="9">
        <f>(AL35*2)+1</f>
        <v>5</v>
      </c>
      <c r="AN35" s="9">
        <f t="shared" si="2"/>
        <v>155</v>
      </c>
      <c r="AO35" s="62"/>
      <c r="AP35" s="93">
        <f t="shared" si="3"/>
        <v>0</v>
      </c>
      <c r="AQ35" s="22">
        <f>AO35*AL35*AK35</f>
        <v>0</v>
      </c>
      <c r="AR35" s="22">
        <f t="shared" si="4"/>
        <v>0</v>
      </c>
    </row>
    <row r="36" spans="1:44" ht="75" x14ac:dyDescent="0.2">
      <c r="A36" s="39" t="s">
        <v>64</v>
      </c>
      <c r="B36" s="87" t="s">
        <v>71</v>
      </c>
      <c r="C36" s="6" t="s">
        <v>13</v>
      </c>
      <c r="D36" s="23"/>
      <c r="E36" s="89" t="s">
        <v>17</v>
      </c>
      <c r="F36" s="89" t="s">
        <v>108</v>
      </c>
      <c r="G36" s="31">
        <v>11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1</v>
      </c>
      <c r="P36" s="32">
        <v>0</v>
      </c>
      <c r="Q36" s="32">
        <v>0</v>
      </c>
      <c r="R36" s="32">
        <v>0</v>
      </c>
      <c r="S36" s="32">
        <v>0</v>
      </c>
      <c r="T36" s="32">
        <v>1</v>
      </c>
      <c r="U36" s="32">
        <v>2</v>
      </c>
      <c r="V36" s="32">
        <v>1</v>
      </c>
      <c r="W36" s="32">
        <v>1</v>
      </c>
      <c r="X36" s="32">
        <v>2</v>
      </c>
      <c r="Y36" s="32">
        <v>0</v>
      </c>
      <c r="Z36" s="32">
        <v>3</v>
      </c>
      <c r="AA36" s="32">
        <v>0</v>
      </c>
      <c r="AB36" s="32">
        <v>0</v>
      </c>
      <c r="AC36" s="32">
        <v>0</v>
      </c>
      <c r="AD36" s="32">
        <v>3</v>
      </c>
      <c r="AE36" s="32">
        <v>0</v>
      </c>
      <c r="AF36" s="32">
        <v>2</v>
      </c>
      <c r="AG36" s="32">
        <v>1</v>
      </c>
      <c r="AH36" s="32">
        <v>1</v>
      </c>
      <c r="AI36" s="32">
        <v>2</v>
      </c>
      <c r="AJ36" s="32">
        <v>0</v>
      </c>
      <c r="AK36" s="38">
        <f t="shared" si="5"/>
        <v>31</v>
      </c>
      <c r="AL36" s="21">
        <v>5</v>
      </c>
      <c r="AM36" s="9">
        <f>(AL36*2)+1</f>
        <v>11</v>
      </c>
      <c r="AN36" s="9">
        <f t="shared" si="2"/>
        <v>341</v>
      </c>
      <c r="AO36" s="62"/>
      <c r="AP36" s="93">
        <f t="shared" si="3"/>
        <v>0</v>
      </c>
      <c r="AQ36" s="22">
        <f>AO36*AL36*AK36</f>
        <v>0</v>
      </c>
      <c r="AR36" s="22">
        <f t="shared" si="4"/>
        <v>0</v>
      </c>
    </row>
    <row r="37" spans="1:44" ht="15.75" x14ac:dyDescent="0.2">
      <c r="A37" s="53" t="s">
        <v>65</v>
      </c>
      <c r="B37" s="54"/>
      <c r="C37" s="55"/>
      <c r="D37" s="56"/>
      <c r="E37" s="54"/>
      <c r="F37" s="54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94"/>
      <c r="AL37" s="54"/>
      <c r="AM37" s="57"/>
      <c r="AN37" s="49"/>
      <c r="AO37" s="63"/>
      <c r="AP37" s="50"/>
      <c r="AQ37" s="51"/>
      <c r="AR37" s="52"/>
    </row>
    <row r="38" spans="1:44" ht="60" x14ac:dyDescent="0.2">
      <c r="A38" s="92" t="s">
        <v>86</v>
      </c>
      <c r="B38" s="87" t="s">
        <v>88</v>
      </c>
      <c r="C38" s="6" t="s">
        <v>13</v>
      </c>
      <c r="D38" s="23"/>
      <c r="E38" s="89" t="s">
        <v>16</v>
      </c>
      <c r="F38" s="89"/>
      <c r="G38" s="31">
        <v>4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1</v>
      </c>
      <c r="V38" s="32">
        <v>0</v>
      </c>
      <c r="W38" s="32">
        <v>0</v>
      </c>
      <c r="X38" s="32">
        <v>0</v>
      </c>
      <c r="Y38" s="32">
        <v>0</v>
      </c>
      <c r="Z38" s="32">
        <v>2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8">
        <f t="shared" si="5"/>
        <v>7</v>
      </c>
      <c r="AL38" s="21">
        <v>5</v>
      </c>
      <c r="AM38" s="9">
        <f>(AL38*2)+1</f>
        <v>11</v>
      </c>
      <c r="AN38" s="9">
        <f t="shared" si="2"/>
        <v>77</v>
      </c>
      <c r="AO38" s="62"/>
      <c r="AP38" s="93">
        <f t="shared" si="3"/>
        <v>0</v>
      </c>
      <c r="AQ38" s="22">
        <f>AO38*AL38*AK38</f>
        <v>0</v>
      </c>
      <c r="AR38" s="22">
        <f t="shared" si="4"/>
        <v>0</v>
      </c>
    </row>
    <row r="39" spans="1:44" ht="60" x14ac:dyDescent="0.2">
      <c r="A39" s="92" t="s">
        <v>52</v>
      </c>
      <c r="B39" s="87" t="s">
        <v>71</v>
      </c>
      <c r="C39" s="6" t="s">
        <v>13</v>
      </c>
      <c r="D39" s="23"/>
      <c r="E39" s="89" t="s">
        <v>17</v>
      </c>
      <c r="F39" s="89"/>
      <c r="G39" s="31">
        <v>4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1</v>
      </c>
      <c r="V39" s="32">
        <v>0</v>
      </c>
      <c r="W39" s="32">
        <v>0</v>
      </c>
      <c r="X39" s="32">
        <v>0</v>
      </c>
      <c r="Y39" s="32">
        <v>0</v>
      </c>
      <c r="Z39" s="32">
        <v>2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8">
        <f t="shared" si="5"/>
        <v>7</v>
      </c>
      <c r="AL39" s="21">
        <v>5</v>
      </c>
      <c r="AM39" s="9">
        <f>(AL39*2)+1</f>
        <v>11</v>
      </c>
      <c r="AN39" s="9">
        <f t="shared" si="2"/>
        <v>77</v>
      </c>
      <c r="AO39" s="62"/>
      <c r="AP39" s="93">
        <f t="shared" si="3"/>
        <v>0</v>
      </c>
      <c r="AQ39" s="22">
        <f>AO39*AL39*AK39</f>
        <v>0</v>
      </c>
      <c r="AR39" s="22">
        <f t="shared" si="4"/>
        <v>0</v>
      </c>
    </row>
    <row r="40" spans="1:44" ht="30" x14ac:dyDescent="0.2">
      <c r="A40" s="39" t="s">
        <v>55</v>
      </c>
      <c r="B40" s="87" t="s">
        <v>15</v>
      </c>
      <c r="C40" s="6" t="s">
        <v>13</v>
      </c>
      <c r="D40" s="23"/>
      <c r="E40" s="89" t="s">
        <v>16</v>
      </c>
      <c r="F40" s="89"/>
      <c r="G40" s="31">
        <v>4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1</v>
      </c>
      <c r="V40" s="32">
        <v>0</v>
      </c>
      <c r="W40" s="32">
        <v>0</v>
      </c>
      <c r="X40" s="32">
        <v>0</v>
      </c>
      <c r="Y40" s="32">
        <v>0</v>
      </c>
      <c r="Z40" s="32">
        <v>1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8">
        <f t="shared" si="5"/>
        <v>6</v>
      </c>
      <c r="AL40" s="21">
        <v>5</v>
      </c>
      <c r="AM40" s="9">
        <f>(AL40*2)+1</f>
        <v>11</v>
      </c>
      <c r="AN40" s="9">
        <f t="shared" si="2"/>
        <v>66</v>
      </c>
      <c r="AO40" s="62"/>
      <c r="AP40" s="93">
        <f t="shared" si="3"/>
        <v>0</v>
      </c>
      <c r="AQ40" s="22">
        <f>AO40*AL40*AK40</f>
        <v>0</v>
      </c>
      <c r="AR40" s="22">
        <f t="shared" si="4"/>
        <v>0</v>
      </c>
    </row>
    <row r="41" spans="1:44" ht="15.75" x14ac:dyDescent="0.2">
      <c r="A41" s="40" t="s">
        <v>66</v>
      </c>
      <c r="B41" s="58"/>
      <c r="C41" s="55"/>
      <c r="D41" s="56"/>
      <c r="E41" s="54"/>
      <c r="F41" s="54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94"/>
      <c r="AL41" s="54"/>
      <c r="AM41" s="57"/>
      <c r="AN41" s="49"/>
      <c r="AO41" s="63"/>
      <c r="AP41" s="50"/>
      <c r="AQ41" s="51"/>
      <c r="AR41" s="52"/>
    </row>
    <row r="42" spans="1:44" ht="75" x14ac:dyDescent="0.2">
      <c r="A42" s="92" t="s">
        <v>106</v>
      </c>
      <c r="B42" s="87" t="s">
        <v>12</v>
      </c>
      <c r="C42" s="6" t="s">
        <v>13</v>
      </c>
      <c r="D42" s="23"/>
      <c r="E42" s="89" t="s">
        <v>17</v>
      </c>
      <c r="F42" s="89" t="s">
        <v>108</v>
      </c>
      <c r="G42" s="31">
        <v>4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4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1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8">
        <f t="shared" si="5"/>
        <v>9</v>
      </c>
      <c r="AL42" s="21">
        <v>5</v>
      </c>
      <c r="AM42" s="9">
        <f>(AL42*2)+1</f>
        <v>11</v>
      </c>
      <c r="AN42" s="9">
        <f t="shared" si="2"/>
        <v>99</v>
      </c>
      <c r="AO42" s="62"/>
      <c r="AP42" s="93">
        <f t="shared" si="3"/>
        <v>0</v>
      </c>
      <c r="AQ42" s="22">
        <f>AO42*AL42*AK42</f>
        <v>0</v>
      </c>
      <c r="AR42" s="22">
        <f t="shared" si="4"/>
        <v>0</v>
      </c>
    </row>
    <row r="43" spans="1:44" ht="75" x14ac:dyDescent="0.2">
      <c r="A43" s="92" t="s">
        <v>107</v>
      </c>
      <c r="B43" s="87" t="s">
        <v>12</v>
      </c>
      <c r="C43" s="6" t="s">
        <v>78</v>
      </c>
      <c r="D43" s="23"/>
      <c r="E43" s="89" t="s">
        <v>16</v>
      </c>
      <c r="F43" s="89" t="s">
        <v>108</v>
      </c>
      <c r="G43" s="31">
        <v>2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2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8">
        <f t="shared" si="5"/>
        <v>4</v>
      </c>
      <c r="AL43" s="21">
        <v>5</v>
      </c>
      <c r="AM43" s="9">
        <f>(AL43*2)+1</f>
        <v>11</v>
      </c>
      <c r="AN43" s="9">
        <f t="shared" si="2"/>
        <v>44</v>
      </c>
      <c r="AO43" s="62"/>
      <c r="AP43" s="93">
        <f t="shared" si="3"/>
        <v>0</v>
      </c>
      <c r="AQ43" s="22">
        <f>AO43*AL43*AK43</f>
        <v>0</v>
      </c>
      <c r="AR43" s="22">
        <f t="shared" si="4"/>
        <v>0</v>
      </c>
    </row>
    <row r="44" spans="1:44" ht="60" x14ac:dyDescent="0.2">
      <c r="A44" s="92" t="s">
        <v>110</v>
      </c>
      <c r="B44" s="87" t="s">
        <v>12</v>
      </c>
      <c r="C44" s="6" t="s">
        <v>14</v>
      </c>
      <c r="D44" s="23"/>
      <c r="E44" s="89" t="s">
        <v>16</v>
      </c>
      <c r="F44" s="89" t="s">
        <v>108</v>
      </c>
      <c r="G44" s="31">
        <v>2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2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8">
        <f t="shared" si="5"/>
        <v>4</v>
      </c>
      <c r="AL44" s="21">
        <v>5</v>
      </c>
      <c r="AM44" s="9">
        <f>(AL44*2)+1</f>
        <v>11</v>
      </c>
      <c r="AN44" s="9">
        <f t="shared" si="2"/>
        <v>44</v>
      </c>
      <c r="AO44" s="62"/>
      <c r="AP44" s="93">
        <f t="shared" si="3"/>
        <v>0</v>
      </c>
      <c r="AQ44" s="22">
        <f>AO44*AL44*AK44</f>
        <v>0</v>
      </c>
      <c r="AR44" s="22">
        <f t="shared" si="4"/>
        <v>0</v>
      </c>
    </row>
    <row r="45" spans="1:44" ht="15.75" x14ac:dyDescent="0.2">
      <c r="A45" s="53" t="s">
        <v>67</v>
      </c>
      <c r="B45" s="54"/>
      <c r="C45" s="55"/>
      <c r="D45" s="56"/>
      <c r="E45" s="54"/>
      <c r="F45" s="5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54"/>
      <c r="AM45" s="57"/>
      <c r="AN45" s="49"/>
      <c r="AO45" s="63"/>
      <c r="AP45" s="50"/>
      <c r="AQ45" s="51"/>
      <c r="AR45" s="52"/>
    </row>
    <row r="46" spans="1:44" ht="60" x14ac:dyDescent="0.2">
      <c r="A46" s="92" t="s">
        <v>112</v>
      </c>
      <c r="B46" s="87" t="s">
        <v>15</v>
      </c>
      <c r="C46" s="6" t="s">
        <v>13</v>
      </c>
      <c r="D46" s="23"/>
      <c r="E46" s="89" t="s">
        <v>16</v>
      </c>
      <c r="F46" s="89" t="s">
        <v>108</v>
      </c>
      <c r="G46" s="31">
        <v>20</v>
      </c>
      <c r="H46" s="45">
        <v>0</v>
      </c>
      <c r="I46" s="45">
        <v>0</v>
      </c>
      <c r="J46" s="45">
        <v>0</v>
      </c>
      <c r="K46" s="45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10</v>
      </c>
      <c r="U46" s="31">
        <v>8</v>
      </c>
      <c r="V46" s="31">
        <v>15</v>
      </c>
      <c r="W46" s="31">
        <v>0</v>
      </c>
      <c r="X46" s="31">
        <v>5</v>
      </c>
      <c r="Y46" s="31">
        <v>1</v>
      </c>
      <c r="Z46" s="31">
        <v>7</v>
      </c>
      <c r="AA46" s="31">
        <v>0</v>
      </c>
      <c r="AB46" s="45">
        <v>0</v>
      </c>
      <c r="AC46" s="45">
        <v>0</v>
      </c>
      <c r="AD46" s="31">
        <v>3</v>
      </c>
      <c r="AE46" s="31">
        <v>2</v>
      </c>
      <c r="AF46" s="31">
        <v>6</v>
      </c>
      <c r="AG46" s="31">
        <v>4</v>
      </c>
      <c r="AH46" s="31">
        <v>5</v>
      </c>
      <c r="AI46" s="31">
        <v>5</v>
      </c>
      <c r="AJ46" s="31">
        <v>2</v>
      </c>
      <c r="AK46" s="38">
        <f t="shared" ref="AK46:AK56" si="6">SUM(G46:AJ46)</f>
        <v>93</v>
      </c>
      <c r="AL46" s="21">
        <v>5</v>
      </c>
      <c r="AM46" s="9">
        <f>(AL46*2)+1</f>
        <v>11</v>
      </c>
      <c r="AN46" s="9">
        <f t="shared" si="2"/>
        <v>1023</v>
      </c>
      <c r="AO46" s="62"/>
      <c r="AP46" s="93">
        <f t="shared" si="3"/>
        <v>0</v>
      </c>
      <c r="AQ46" s="22">
        <f>AO46*AL46*AK46</f>
        <v>0</v>
      </c>
      <c r="AR46" s="22">
        <f t="shared" si="4"/>
        <v>0</v>
      </c>
    </row>
    <row r="47" spans="1:44" ht="78.75" customHeight="1" x14ac:dyDescent="0.2">
      <c r="A47" s="71"/>
      <c r="B47" s="72"/>
      <c r="C47" s="72"/>
      <c r="D47" s="96"/>
      <c r="E47" s="73"/>
      <c r="F47" s="74"/>
      <c r="G47" s="106" t="s">
        <v>79</v>
      </c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5" t="s">
        <v>80</v>
      </c>
      <c r="AL47" s="105"/>
      <c r="AM47" s="105"/>
      <c r="AN47" s="88" t="s">
        <v>82</v>
      </c>
      <c r="AO47" s="139" t="s">
        <v>81</v>
      </c>
      <c r="AP47" s="140"/>
      <c r="AQ47" s="88" t="s">
        <v>84</v>
      </c>
      <c r="AR47" s="61" t="s">
        <v>4</v>
      </c>
    </row>
    <row r="48" spans="1:44" ht="15.75" x14ac:dyDescent="0.2">
      <c r="A48" s="53" t="s">
        <v>68</v>
      </c>
      <c r="B48" s="54"/>
      <c r="C48" s="55"/>
      <c r="D48" s="56"/>
      <c r="E48" s="54"/>
      <c r="F48" s="54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60"/>
    </row>
    <row r="49" spans="1:44" ht="15.75" x14ac:dyDescent="0.2">
      <c r="A49" s="90" t="s">
        <v>117</v>
      </c>
      <c r="B49" s="87" t="s">
        <v>12</v>
      </c>
      <c r="C49" s="30"/>
      <c r="D49" s="23"/>
      <c r="E49" s="89" t="s">
        <v>16</v>
      </c>
      <c r="F49" s="89" t="s">
        <v>108</v>
      </c>
      <c r="G49" s="31">
        <v>570</v>
      </c>
      <c r="H49" s="32">
        <v>0</v>
      </c>
      <c r="I49" s="32">
        <v>0</v>
      </c>
      <c r="J49" s="32">
        <v>0</v>
      </c>
      <c r="K49" s="32">
        <v>20</v>
      </c>
      <c r="L49" s="32">
        <v>0</v>
      </c>
      <c r="M49" s="32">
        <v>0</v>
      </c>
      <c r="N49" s="32">
        <v>0</v>
      </c>
      <c r="O49" s="32">
        <v>100</v>
      </c>
      <c r="P49" s="32">
        <v>45</v>
      </c>
      <c r="Q49" s="32">
        <v>10</v>
      </c>
      <c r="R49" s="32">
        <v>30</v>
      </c>
      <c r="S49" s="32">
        <v>10</v>
      </c>
      <c r="T49" s="32">
        <v>5</v>
      </c>
      <c r="U49" s="32">
        <v>0</v>
      </c>
      <c r="V49" s="32">
        <v>7</v>
      </c>
      <c r="W49" s="32">
        <v>4</v>
      </c>
      <c r="X49" s="32">
        <v>0</v>
      </c>
      <c r="Y49" s="32">
        <v>0</v>
      </c>
      <c r="Z49" s="32">
        <v>80</v>
      </c>
      <c r="AA49" s="32">
        <v>0</v>
      </c>
      <c r="AB49" s="32">
        <v>0</v>
      </c>
      <c r="AC49" s="32">
        <v>0</v>
      </c>
      <c r="AD49" s="32">
        <v>25</v>
      </c>
      <c r="AE49" s="32">
        <v>10</v>
      </c>
      <c r="AF49" s="32">
        <v>50</v>
      </c>
      <c r="AG49" s="32">
        <v>50</v>
      </c>
      <c r="AH49" s="32">
        <v>8</v>
      </c>
      <c r="AI49" s="32">
        <v>1</v>
      </c>
      <c r="AJ49" s="32">
        <v>5</v>
      </c>
      <c r="AK49" s="38">
        <f>SUM(G49:AJ49)</f>
        <v>1030</v>
      </c>
      <c r="AL49" s="33"/>
      <c r="AM49" s="34"/>
      <c r="AN49" s="9">
        <f t="shared" ref="AN49:AN57" si="7">AK49*2</f>
        <v>2060</v>
      </c>
      <c r="AO49" s="135"/>
      <c r="AP49" s="136"/>
      <c r="AQ49" s="22">
        <f t="shared" ref="AQ49:AQ57" si="8">AO49*AK49</f>
        <v>0</v>
      </c>
      <c r="AR49" s="22">
        <f t="shared" si="4"/>
        <v>0</v>
      </c>
    </row>
    <row r="50" spans="1:44" ht="15.75" x14ac:dyDescent="0.2">
      <c r="A50" s="90" t="s">
        <v>116</v>
      </c>
      <c r="B50" s="87" t="s">
        <v>15</v>
      </c>
      <c r="C50" s="30"/>
      <c r="D50" s="23"/>
      <c r="E50" s="89" t="s">
        <v>16</v>
      </c>
      <c r="F50" s="89" t="s">
        <v>108</v>
      </c>
      <c r="G50" s="31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4</v>
      </c>
      <c r="U50" s="32">
        <v>3</v>
      </c>
      <c r="V50" s="32">
        <v>3</v>
      </c>
      <c r="W50" s="32">
        <v>4</v>
      </c>
      <c r="X50" s="32">
        <v>3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20</v>
      </c>
      <c r="AE50" s="32">
        <v>0</v>
      </c>
      <c r="AF50" s="32">
        <v>75</v>
      </c>
      <c r="AG50" s="32">
        <v>75</v>
      </c>
      <c r="AH50" s="32">
        <v>2</v>
      </c>
      <c r="AI50" s="32">
        <v>2</v>
      </c>
      <c r="AJ50" s="32">
        <v>0</v>
      </c>
      <c r="AK50" s="38">
        <f t="shared" si="6"/>
        <v>191</v>
      </c>
      <c r="AL50" s="33"/>
      <c r="AM50" s="34"/>
      <c r="AN50" s="9">
        <f t="shared" si="7"/>
        <v>382</v>
      </c>
      <c r="AO50" s="135"/>
      <c r="AP50" s="136"/>
      <c r="AQ50" s="22">
        <f t="shared" si="8"/>
        <v>0</v>
      </c>
      <c r="AR50" s="22">
        <f t="shared" si="4"/>
        <v>0</v>
      </c>
    </row>
    <row r="51" spans="1:44" ht="15.75" x14ac:dyDescent="0.2">
      <c r="A51" s="90" t="s">
        <v>70</v>
      </c>
      <c r="B51" s="87" t="s">
        <v>15</v>
      </c>
      <c r="C51" s="30"/>
      <c r="D51" s="23"/>
      <c r="E51" s="89" t="s">
        <v>17</v>
      </c>
      <c r="F51" s="89"/>
      <c r="G51" s="31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10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50</v>
      </c>
      <c r="AA51" s="32">
        <v>0</v>
      </c>
      <c r="AB51" s="32">
        <v>0</v>
      </c>
      <c r="AC51" s="32">
        <v>0</v>
      </c>
      <c r="AD51" s="32">
        <v>60</v>
      </c>
      <c r="AE51" s="32">
        <v>0</v>
      </c>
      <c r="AF51" s="32">
        <v>100</v>
      </c>
      <c r="AG51" s="32">
        <v>100</v>
      </c>
      <c r="AH51" s="32">
        <v>0</v>
      </c>
      <c r="AI51" s="32">
        <v>0</v>
      </c>
      <c r="AJ51" s="32">
        <v>0</v>
      </c>
      <c r="AK51" s="38">
        <f>SUM(G51:AJ51)</f>
        <v>320</v>
      </c>
      <c r="AL51" s="33"/>
      <c r="AM51" s="34"/>
      <c r="AN51" s="9">
        <f>AK51*2</f>
        <v>640</v>
      </c>
      <c r="AO51" s="135"/>
      <c r="AP51" s="136"/>
      <c r="AQ51" s="22">
        <f>AO51*AK51</f>
        <v>0</v>
      </c>
      <c r="AR51" s="22">
        <f>AQ51*4.35</f>
        <v>0</v>
      </c>
    </row>
    <row r="52" spans="1:44" ht="15.75" x14ac:dyDescent="0.2">
      <c r="A52" s="90" t="s">
        <v>109</v>
      </c>
      <c r="B52" s="87" t="s">
        <v>15</v>
      </c>
      <c r="C52" s="30"/>
      <c r="D52" s="23"/>
      <c r="E52" s="89" t="s">
        <v>17</v>
      </c>
      <c r="F52" s="89" t="s">
        <v>108</v>
      </c>
      <c r="G52" s="31">
        <v>85</v>
      </c>
      <c r="H52" s="32">
        <v>10</v>
      </c>
      <c r="I52" s="32">
        <v>10</v>
      </c>
      <c r="J52" s="32">
        <v>10</v>
      </c>
      <c r="K52" s="32">
        <v>10</v>
      </c>
      <c r="L52" s="32">
        <v>10</v>
      </c>
      <c r="M52" s="32">
        <v>5</v>
      </c>
      <c r="N52" s="32">
        <v>10</v>
      </c>
      <c r="O52" s="32">
        <v>50</v>
      </c>
      <c r="P52" s="32">
        <v>15</v>
      </c>
      <c r="Q52" s="32">
        <v>10</v>
      </c>
      <c r="R52" s="32">
        <v>15</v>
      </c>
      <c r="S52" s="32">
        <v>10</v>
      </c>
      <c r="T52" s="32">
        <v>40</v>
      </c>
      <c r="U52" s="32">
        <v>30</v>
      </c>
      <c r="V52" s="32">
        <v>30</v>
      </c>
      <c r="W52" s="32">
        <v>30</v>
      </c>
      <c r="X52" s="32">
        <v>12</v>
      </c>
      <c r="Y52" s="32">
        <v>5</v>
      </c>
      <c r="Z52" s="32">
        <v>20</v>
      </c>
      <c r="AA52" s="32">
        <v>0</v>
      </c>
      <c r="AB52" s="32">
        <v>0</v>
      </c>
      <c r="AC52" s="32">
        <v>0</v>
      </c>
      <c r="AD52" s="32">
        <v>20</v>
      </c>
      <c r="AE52" s="32">
        <v>10</v>
      </c>
      <c r="AF52" s="32">
        <v>30</v>
      </c>
      <c r="AG52" s="32">
        <v>20</v>
      </c>
      <c r="AH52" s="32">
        <v>20</v>
      </c>
      <c r="AI52" s="32">
        <v>5</v>
      </c>
      <c r="AJ52" s="32">
        <v>15</v>
      </c>
      <c r="AK52" s="38">
        <f t="shared" si="6"/>
        <v>537</v>
      </c>
      <c r="AL52" s="33"/>
      <c r="AM52" s="34"/>
      <c r="AN52" s="9">
        <f t="shared" si="7"/>
        <v>1074</v>
      </c>
      <c r="AO52" s="135"/>
      <c r="AP52" s="136"/>
      <c r="AQ52" s="22">
        <f t="shared" si="8"/>
        <v>0</v>
      </c>
      <c r="AR52" s="22">
        <f t="shared" si="4"/>
        <v>0</v>
      </c>
    </row>
    <row r="53" spans="1:44" ht="15.75" x14ac:dyDescent="0.2">
      <c r="A53" s="121" t="s">
        <v>69</v>
      </c>
      <c r="B53" s="87" t="s">
        <v>73</v>
      </c>
      <c r="C53" s="30"/>
      <c r="D53" s="23"/>
      <c r="E53" s="89" t="s">
        <v>17</v>
      </c>
      <c r="F53" s="89" t="s">
        <v>108</v>
      </c>
      <c r="G53" s="31">
        <v>300</v>
      </c>
      <c r="H53" s="32">
        <v>15</v>
      </c>
      <c r="I53" s="32">
        <v>15</v>
      </c>
      <c r="J53" s="32">
        <v>25</v>
      </c>
      <c r="K53" s="32">
        <v>20</v>
      </c>
      <c r="L53" s="32">
        <v>10</v>
      </c>
      <c r="M53" s="32">
        <v>10</v>
      </c>
      <c r="N53" s="32">
        <v>10</v>
      </c>
      <c r="O53" s="32">
        <v>55</v>
      </c>
      <c r="P53" s="32">
        <v>10</v>
      </c>
      <c r="Q53" s="32">
        <v>10</v>
      </c>
      <c r="R53" s="32">
        <v>10</v>
      </c>
      <c r="S53" s="32">
        <v>10</v>
      </c>
      <c r="T53" s="32">
        <v>20</v>
      </c>
      <c r="U53" s="32">
        <v>20</v>
      </c>
      <c r="V53" s="32">
        <v>30</v>
      </c>
      <c r="W53" s="32">
        <v>20</v>
      </c>
      <c r="X53" s="32">
        <v>10</v>
      </c>
      <c r="Y53" s="32">
        <v>5</v>
      </c>
      <c r="Z53" s="32">
        <v>30</v>
      </c>
      <c r="AA53" s="32">
        <v>0</v>
      </c>
      <c r="AB53" s="32">
        <v>0</v>
      </c>
      <c r="AC53" s="32">
        <v>0</v>
      </c>
      <c r="AD53" s="32">
        <v>20</v>
      </c>
      <c r="AE53" s="32">
        <v>10</v>
      </c>
      <c r="AF53" s="32">
        <v>30</v>
      </c>
      <c r="AG53" s="32">
        <v>20</v>
      </c>
      <c r="AH53" s="32">
        <v>10</v>
      </c>
      <c r="AI53" s="32">
        <v>0</v>
      </c>
      <c r="AJ53" s="32">
        <v>10</v>
      </c>
      <c r="AK53" s="38">
        <f t="shared" si="6"/>
        <v>735</v>
      </c>
      <c r="AL53" s="33"/>
      <c r="AM53" s="34"/>
      <c r="AN53" s="9">
        <f t="shared" si="7"/>
        <v>1470</v>
      </c>
      <c r="AO53" s="135"/>
      <c r="AP53" s="136"/>
      <c r="AQ53" s="22">
        <f t="shared" si="8"/>
        <v>0</v>
      </c>
      <c r="AR53" s="22">
        <f t="shared" si="4"/>
        <v>0</v>
      </c>
    </row>
    <row r="54" spans="1:44" ht="15.75" x14ac:dyDescent="0.2">
      <c r="A54" s="121"/>
      <c r="B54" s="87" t="s">
        <v>74</v>
      </c>
      <c r="C54" s="30"/>
      <c r="D54" s="23"/>
      <c r="E54" s="89" t="s">
        <v>17</v>
      </c>
      <c r="F54" s="89"/>
      <c r="G54" s="31">
        <v>15</v>
      </c>
      <c r="H54" s="32">
        <v>10</v>
      </c>
      <c r="I54" s="32">
        <v>10</v>
      </c>
      <c r="J54" s="32">
        <v>20</v>
      </c>
      <c r="K54" s="32">
        <v>20</v>
      </c>
      <c r="L54" s="32">
        <v>10</v>
      </c>
      <c r="M54" s="32">
        <v>10</v>
      </c>
      <c r="N54" s="32">
        <v>10</v>
      </c>
      <c r="O54" s="32">
        <v>10</v>
      </c>
      <c r="P54" s="32">
        <v>20</v>
      </c>
      <c r="Q54" s="32">
        <v>10</v>
      </c>
      <c r="R54" s="32">
        <v>20</v>
      </c>
      <c r="S54" s="32">
        <v>10</v>
      </c>
      <c r="T54" s="32">
        <v>20</v>
      </c>
      <c r="U54" s="32">
        <v>20</v>
      </c>
      <c r="V54" s="32">
        <v>20</v>
      </c>
      <c r="W54" s="32">
        <v>20</v>
      </c>
      <c r="X54" s="32">
        <v>10</v>
      </c>
      <c r="Y54" s="32">
        <v>0</v>
      </c>
      <c r="Z54" s="32">
        <v>30</v>
      </c>
      <c r="AA54" s="32">
        <v>0</v>
      </c>
      <c r="AB54" s="32">
        <v>0</v>
      </c>
      <c r="AC54" s="32">
        <v>0</v>
      </c>
      <c r="AD54" s="32">
        <v>20</v>
      </c>
      <c r="AE54" s="32">
        <v>10</v>
      </c>
      <c r="AF54" s="32">
        <v>30</v>
      </c>
      <c r="AG54" s="32">
        <v>20</v>
      </c>
      <c r="AH54" s="32">
        <v>20</v>
      </c>
      <c r="AI54" s="32">
        <v>10</v>
      </c>
      <c r="AJ54" s="32">
        <v>20</v>
      </c>
      <c r="AK54" s="38">
        <f>SUM(G54:AJ54)</f>
        <v>425</v>
      </c>
      <c r="AL54" s="33"/>
      <c r="AM54" s="34"/>
      <c r="AN54" s="9">
        <f t="shared" si="7"/>
        <v>850</v>
      </c>
      <c r="AO54" s="135"/>
      <c r="AP54" s="136"/>
      <c r="AQ54" s="22">
        <f t="shared" si="8"/>
        <v>0</v>
      </c>
      <c r="AR54" s="22">
        <f t="shared" si="4"/>
        <v>0</v>
      </c>
    </row>
    <row r="55" spans="1:44" ht="15.75" x14ac:dyDescent="0.2">
      <c r="A55" s="121"/>
      <c r="B55" s="87" t="s">
        <v>75</v>
      </c>
      <c r="C55" s="30"/>
      <c r="D55" s="23"/>
      <c r="E55" s="89" t="s">
        <v>17</v>
      </c>
      <c r="F55" s="91" t="s">
        <v>108</v>
      </c>
      <c r="G55" s="31">
        <v>75</v>
      </c>
      <c r="H55" s="32">
        <v>10</v>
      </c>
      <c r="I55" s="32">
        <v>10</v>
      </c>
      <c r="J55" s="32">
        <v>20</v>
      </c>
      <c r="K55" s="32">
        <v>20</v>
      </c>
      <c r="L55" s="32">
        <v>10</v>
      </c>
      <c r="M55" s="32">
        <v>10</v>
      </c>
      <c r="N55" s="32">
        <v>10</v>
      </c>
      <c r="O55" s="32">
        <v>50</v>
      </c>
      <c r="P55" s="32">
        <v>20</v>
      </c>
      <c r="Q55" s="32">
        <v>10</v>
      </c>
      <c r="R55" s="32">
        <v>20</v>
      </c>
      <c r="S55" s="32">
        <v>10</v>
      </c>
      <c r="T55" s="32">
        <v>20</v>
      </c>
      <c r="U55" s="32">
        <v>20</v>
      </c>
      <c r="V55" s="32">
        <v>20</v>
      </c>
      <c r="W55" s="32">
        <v>20</v>
      </c>
      <c r="X55" s="32">
        <v>10</v>
      </c>
      <c r="Y55" s="32">
        <v>5</v>
      </c>
      <c r="Z55" s="32">
        <v>0</v>
      </c>
      <c r="AA55" s="32">
        <v>0</v>
      </c>
      <c r="AB55" s="32">
        <v>0</v>
      </c>
      <c r="AC55" s="32">
        <v>0</v>
      </c>
      <c r="AD55" s="32">
        <v>20</v>
      </c>
      <c r="AE55" s="32">
        <v>10</v>
      </c>
      <c r="AF55" s="32">
        <v>30</v>
      </c>
      <c r="AG55" s="32">
        <v>20</v>
      </c>
      <c r="AH55" s="32">
        <v>10</v>
      </c>
      <c r="AI55" s="32">
        <v>10</v>
      </c>
      <c r="AJ55" s="32">
        <v>10</v>
      </c>
      <c r="AK55" s="38">
        <f>SUM(G55:AJ55)</f>
        <v>480</v>
      </c>
      <c r="AL55" s="33"/>
      <c r="AM55" s="34"/>
      <c r="AN55" s="9">
        <f t="shared" si="7"/>
        <v>960</v>
      </c>
      <c r="AO55" s="135"/>
      <c r="AP55" s="136"/>
      <c r="AQ55" s="22">
        <f t="shared" si="8"/>
        <v>0</v>
      </c>
      <c r="AR55" s="22">
        <f t="shared" si="4"/>
        <v>0</v>
      </c>
    </row>
    <row r="56" spans="1:44" ht="15.75" x14ac:dyDescent="0.2">
      <c r="A56" s="121"/>
      <c r="B56" s="87" t="s">
        <v>76</v>
      </c>
      <c r="C56" s="30"/>
      <c r="D56" s="23"/>
      <c r="E56" s="89" t="s">
        <v>17</v>
      </c>
      <c r="F56" s="89"/>
      <c r="G56" s="31">
        <v>50</v>
      </c>
      <c r="H56" s="32">
        <v>5</v>
      </c>
      <c r="I56" s="32">
        <v>5</v>
      </c>
      <c r="J56" s="32">
        <v>5</v>
      </c>
      <c r="K56" s="32">
        <v>5</v>
      </c>
      <c r="L56" s="32">
        <v>5</v>
      </c>
      <c r="M56" s="32">
        <v>5</v>
      </c>
      <c r="N56" s="32">
        <v>5</v>
      </c>
      <c r="O56" s="32">
        <v>20</v>
      </c>
      <c r="P56" s="32">
        <v>20</v>
      </c>
      <c r="Q56" s="32">
        <v>5</v>
      </c>
      <c r="R56" s="32">
        <v>20</v>
      </c>
      <c r="S56" s="32">
        <v>5</v>
      </c>
      <c r="T56" s="32">
        <v>20</v>
      </c>
      <c r="U56" s="32">
        <v>20</v>
      </c>
      <c r="V56" s="32">
        <v>20</v>
      </c>
      <c r="W56" s="32">
        <v>20</v>
      </c>
      <c r="X56" s="32">
        <v>10</v>
      </c>
      <c r="Y56" s="32">
        <v>0</v>
      </c>
      <c r="Z56" s="32">
        <v>30</v>
      </c>
      <c r="AA56" s="32">
        <v>0</v>
      </c>
      <c r="AB56" s="32">
        <v>0</v>
      </c>
      <c r="AC56" s="32">
        <v>0</v>
      </c>
      <c r="AD56" s="32">
        <v>20</v>
      </c>
      <c r="AE56" s="32">
        <v>10</v>
      </c>
      <c r="AF56" s="32">
        <v>30</v>
      </c>
      <c r="AG56" s="32">
        <v>20</v>
      </c>
      <c r="AH56" s="32">
        <v>0</v>
      </c>
      <c r="AI56" s="32">
        <v>0</v>
      </c>
      <c r="AJ56" s="32">
        <v>20</v>
      </c>
      <c r="AK56" s="38">
        <f t="shared" si="6"/>
        <v>375</v>
      </c>
      <c r="AL56" s="33"/>
      <c r="AM56" s="34"/>
      <c r="AN56" s="9">
        <f t="shared" si="7"/>
        <v>750</v>
      </c>
      <c r="AO56" s="135"/>
      <c r="AP56" s="136"/>
      <c r="AQ56" s="22">
        <f t="shared" si="8"/>
        <v>0</v>
      </c>
      <c r="AR56" s="22">
        <f t="shared" si="4"/>
        <v>0</v>
      </c>
    </row>
    <row r="57" spans="1:44" ht="16.5" thickBot="1" x14ac:dyDescent="0.25">
      <c r="A57" s="121"/>
      <c r="B57" s="87" t="s">
        <v>77</v>
      </c>
      <c r="C57" s="30"/>
      <c r="D57" s="23"/>
      <c r="E57" s="89" t="s">
        <v>17</v>
      </c>
      <c r="F57" s="89"/>
      <c r="G57" s="31">
        <v>50</v>
      </c>
      <c r="H57" s="32">
        <v>2</v>
      </c>
      <c r="I57" s="32">
        <v>2</v>
      </c>
      <c r="J57" s="32">
        <v>4</v>
      </c>
      <c r="K57" s="32">
        <v>4</v>
      </c>
      <c r="L57" s="32">
        <v>2</v>
      </c>
      <c r="M57" s="32">
        <v>2</v>
      </c>
      <c r="N57" s="32">
        <v>2</v>
      </c>
      <c r="O57" s="32">
        <v>20</v>
      </c>
      <c r="P57" s="32">
        <v>5</v>
      </c>
      <c r="Q57" s="32">
        <v>2</v>
      </c>
      <c r="R57" s="32">
        <v>5</v>
      </c>
      <c r="S57" s="32">
        <v>2</v>
      </c>
      <c r="T57" s="32">
        <v>10</v>
      </c>
      <c r="U57" s="32">
        <v>10</v>
      </c>
      <c r="V57" s="32">
        <v>10</v>
      </c>
      <c r="W57" s="32">
        <v>10</v>
      </c>
      <c r="X57" s="32">
        <v>10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20</v>
      </c>
      <c r="AE57" s="32">
        <v>10</v>
      </c>
      <c r="AF57" s="32">
        <v>30</v>
      </c>
      <c r="AG57" s="32">
        <v>20</v>
      </c>
      <c r="AH57" s="32">
        <v>60</v>
      </c>
      <c r="AI57" s="32">
        <v>25</v>
      </c>
      <c r="AJ57" s="32">
        <v>35</v>
      </c>
      <c r="AK57" s="77">
        <f>SUM(G57:AJ57)</f>
        <v>352</v>
      </c>
      <c r="AL57" s="78"/>
      <c r="AM57" s="79"/>
      <c r="AN57" s="80">
        <f t="shared" si="7"/>
        <v>704</v>
      </c>
      <c r="AO57" s="137"/>
      <c r="AP57" s="138"/>
      <c r="AQ57" s="81">
        <f t="shared" si="8"/>
        <v>0</v>
      </c>
      <c r="AR57" s="81">
        <f t="shared" si="4"/>
        <v>0</v>
      </c>
    </row>
    <row r="58" spans="1:44" ht="20.100000000000001" customHeight="1" x14ac:dyDescent="0.2">
      <c r="A58" s="24"/>
      <c r="B58" s="25"/>
      <c r="C58" s="25"/>
      <c r="D58" s="25"/>
      <c r="E58" s="26"/>
      <c r="F58" s="25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110" t="s">
        <v>8</v>
      </c>
      <c r="AL58" s="111"/>
      <c r="AM58" s="111"/>
      <c r="AN58" s="111"/>
      <c r="AO58" s="111"/>
      <c r="AP58" s="111"/>
      <c r="AQ58" s="112"/>
      <c r="AR58" s="82">
        <f>SUM(AR8:AR57)</f>
        <v>0</v>
      </c>
    </row>
    <row r="59" spans="1:44" ht="19.5" customHeight="1" thickBot="1" x14ac:dyDescent="0.25">
      <c r="A59" s="24"/>
      <c r="B59" s="25"/>
      <c r="C59" s="25"/>
      <c r="D59" s="25"/>
      <c r="E59" s="26"/>
      <c r="F59" s="25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113" t="s">
        <v>9</v>
      </c>
      <c r="AL59" s="114"/>
      <c r="AM59" s="114"/>
      <c r="AN59" s="114"/>
      <c r="AO59" s="114"/>
      <c r="AP59" s="114"/>
      <c r="AQ59" s="115"/>
      <c r="AR59" s="86">
        <f>AR58*48</f>
        <v>0</v>
      </c>
    </row>
    <row r="61" spans="1:44" ht="36" customHeight="1" x14ac:dyDescent="0.25">
      <c r="G61" s="141" t="s">
        <v>91</v>
      </c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</row>
    <row r="62" spans="1:44" ht="126" customHeight="1" x14ac:dyDescent="0.25">
      <c r="G62" s="66" t="s">
        <v>22</v>
      </c>
      <c r="H62" s="66" t="s">
        <v>23</v>
      </c>
      <c r="I62" s="66" t="s">
        <v>24</v>
      </c>
      <c r="J62" s="66" t="s">
        <v>25</v>
      </c>
      <c r="K62" s="66" t="s">
        <v>26</v>
      </c>
      <c r="L62" s="66" t="s">
        <v>27</v>
      </c>
      <c r="M62" s="66" t="s">
        <v>28</v>
      </c>
      <c r="N62" s="66" t="s">
        <v>29</v>
      </c>
      <c r="O62" s="66" t="s">
        <v>30</v>
      </c>
      <c r="P62" s="66" t="s">
        <v>31</v>
      </c>
      <c r="Q62" s="66" t="s">
        <v>32</v>
      </c>
      <c r="R62" s="66" t="s">
        <v>33</v>
      </c>
      <c r="S62" s="66" t="s">
        <v>34</v>
      </c>
      <c r="T62" s="67" t="s">
        <v>35</v>
      </c>
      <c r="U62" s="67" t="s">
        <v>36</v>
      </c>
      <c r="V62" s="67" t="s">
        <v>37</v>
      </c>
      <c r="W62" s="67" t="s">
        <v>38</v>
      </c>
      <c r="X62" s="67" t="s">
        <v>39</v>
      </c>
      <c r="Y62" s="67" t="s">
        <v>40</v>
      </c>
      <c r="Z62" s="67" t="s">
        <v>41</v>
      </c>
      <c r="AA62" s="67" t="s">
        <v>42</v>
      </c>
      <c r="AB62" s="67" t="s">
        <v>28</v>
      </c>
      <c r="AC62" s="67" t="s">
        <v>43</v>
      </c>
      <c r="AD62" s="67" t="s">
        <v>44</v>
      </c>
      <c r="AE62" s="67" t="s">
        <v>45</v>
      </c>
      <c r="AF62" s="67" t="s">
        <v>46</v>
      </c>
      <c r="AG62" s="67" t="s">
        <v>47</v>
      </c>
      <c r="AH62" s="67" t="s">
        <v>48</v>
      </c>
      <c r="AI62" s="67" t="s">
        <v>49</v>
      </c>
      <c r="AJ62" s="67" t="s">
        <v>50</v>
      </c>
    </row>
    <row r="63" spans="1:44" x14ac:dyDescent="0.25">
      <c r="A63" s="143" t="s">
        <v>96</v>
      </c>
      <c r="B63" s="143"/>
      <c r="C63" s="143"/>
      <c r="D63" s="143"/>
      <c r="E63" s="143"/>
      <c r="F63" s="143"/>
      <c r="G63" s="68" t="s">
        <v>92</v>
      </c>
      <c r="H63" s="68" t="s">
        <v>92</v>
      </c>
      <c r="I63" s="68" t="s">
        <v>92</v>
      </c>
      <c r="J63" s="68" t="s">
        <v>92</v>
      </c>
      <c r="K63" s="68" t="s">
        <v>92</v>
      </c>
      <c r="L63" s="68" t="s">
        <v>92</v>
      </c>
      <c r="M63" s="68" t="s">
        <v>92</v>
      </c>
      <c r="N63" s="68" t="s">
        <v>92</v>
      </c>
      <c r="O63" s="68" t="s">
        <v>92</v>
      </c>
      <c r="P63" s="68" t="s">
        <v>92</v>
      </c>
      <c r="Q63" s="68" t="s">
        <v>92</v>
      </c>
      <c r="R63" s="68" t="s">
        <v>92</v>
      </c>
      <c r="S63" s="68" t="s">
        <v>92</v>
      </c>
      <c r="T63" s="68" t="s">
        <v>92</v>
      </c>
      <c r="U63" s="68" t="s">
        <v>92</v>
      </c>
      <c r="V63" s="68" t="s">
        <v>92</v>
      </c>
      <c r="W63" s="68" t="s">
        <v>92</v>
      </c>
      <c r="X63" s="68" t="s">
        <v>92</v>
      </c>
      <c r="Y63" s="68" t="s">
        <v>92</v>
      </c>
      <c r="Z63" s="68" t="s">
        <v>92</v>
      </c>
      <c r="AA63" s="68" t="s">
        <v>92</v>
      </c>
      <c r="AB63" s="68" t="s">
        <v>92</v>
      </c>
      <c r="AC63" s="68" t="s">
        <v>92</v>
      </c>
      <c r="AD63" s="68" t="s">
        <v>92</v>
      </c>
      <c r="AE63" s="68" t="s">
        <v>92</v>
      </c>
      <c r="AF63" s="68" t="s">
        <v>92</v>
      </c>
      <c r="AG63" s="68" t="s">
        <v>92</v>
      </c>
      <c r="AH63" s="68"/>
      <c r="AI63" s="68"/>
      <c r="AJ63" s="68" t="s">
        <v>92</v>
      </c>
    </row>
    <row r="64" spans="1:44" x14ac:dyDescent="0.25">
      <c r="A64" s="143" t="s">
        <v>97</v>
      </c>
      <c r="B64" s="143"/>
      <c r="C64" s="143"/>
      <c r="D64" s="143"/>
      <c r="E64" s="143"/>
      <c r="F64" s="143"/>
      <c r="G64" s="68"/>
      <c r="H64" s="68"/>
      <c r="I64" s="68"/>
      <c r="J64" s="68"/>
      <c r="K64" s="68"/>
      <c r="L64" s="68"/>
      <c r="M64" s="68"/>
      <c r="N64" s="68"/>
      <c r="O64" s="68" t="s">
        <v>92</v>
      </c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9" t="s">
        <v>92</v>
      </c>
      <c r="AI64" s="69" t="s">
        <v>92</v>
      </c>
      <c r="AJ64" s="68"/>
    </row>
    <row r="65" spans="1:44" x14ac:dyDescent="0.25">
      <c r="A65" s="144" t="s">
        <v>93</v>
      </c>
      <c r="B65" s="145"/>
      <c r="C65" s="145"/>
      <c r="D65" s="145"/>
      <c r="E65" s="145"/>
      <c r="F65" s="146"/>
      <c r="G65" s="75"/>
      <c r="H65" s="75"/>
      <c r="I65" s="75"/>
      <c r="J65" s="75"/>
      <c r="K65" s="75"/>
      <c r="L65" s="75"/>
      <c r="M65" s="75"/>
      <c r="N65" s="75"/>
      <c r="O65" s="75">
        <v>22</v>
      </c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0">
        <v>20</v>
      </c>
      <c r="AI65" s="70">
        <v>16</v>
      </c>
      <c r="AJ65" s="75"/>
      <c r="AK65" s="76"/>
    </row>
    <row r="66" spans="1:44" ht="24.95" customHeight="1" x14ac:dyDescent="0.2">
      <c r="B66" s="12"/>
      <c r="C66" s="12"/>
      <c r="D66" s="12"/>
      <c r="E66" s="12"/>
      <c r="F66" s="12"/>
      <c r="G66" s="151" t="s">
        <v>94</v>
      </c>
      <c r="H66" s="152"/>
      <c r="I66" s="152"/>
      <c r="J66" s="152"/>
      <c r="K66" s="152"/>
      <c r="L66" s="152"/>
      <c r="M66" s="152"/>
      <c r="N66" s="152"/>
      <c r="O66" s="152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3"/>
      <c r="AK66" s="154">
        <f>O65+AH65+AI65</f>
        <v>58</v>
      </c>
      <c r="AL66" s="155"/>
      <c r="AM66" s="155"/>
      <c r="AN66" s="155"/>
      <c r="AO66" s="155"/>
      <c r="AP66" s="155"/>
    </row>
    <row r="67" spans="1:44" ht="24.95" customHeight="1" x14ac:dyDescent="0.2">
      <c r="B67" s="12"/>
      <c r="C67" s="12"/>
      <c r="D67" s="12"/>
      <c r="E67" s="12"/>
      <c r="F67" s="12"/>
      <c r="G67" s="151" t="s">
        <v>102</v>
      </c>
      <c r="H67" s="152"/>
      <c r="I67" s="152"/>
      <c r="J67" s="152"/>
      <c r="K67" s="152"/>
      <c r="L67" s="152"/>
      <c r="M67" s="152"/>
      <c r="N67" s="152"/>
      <c r="O67" s="152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2"/>
      <c r="AJ67" s="153"/>
      <c r="AK67" s="157"/>
      <c r="AL67" s="124"/>
      <c r="AM67" s="124"/>
      <c r="AN67" s="124"/>
      <c r="AO67" s="124"/>
      <c r="AP67" s="125"/>
    </row>
    <row r="68" spans="1:44" ht="24.95" customHeight="1" thickBot="1" x14ac:dyDescent="0.25">
      <c r="B68" s="12"/>
      <c r="C68" s="12"/>
      <c r="D68" s="12"/>
      <c r="E68" s="12"/>
      <c r="F68" s="12"/>
      <c r="G68" s="142" t="s">
        <v>100</v>
      </c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56">
        <f>AK67*4.35</f>
        <v>0</v>
      </c>
      <c r="AL68" s="156"/>
      <c r="AM68" s="156"/>
      <c r="AN68" s="156"/>
      <c r="AO68" s="156"/>
      <c r="AP68" s="156"/>
    </row>
    <row r="69" spans="1:44" ht="24.95" customHeight="1" x14ac:dyDescent="0.25">
      <c r="B69" s="12"/>
      <c r="C69" s="12"/>
      <c r="D69" s="12"/>
      <c r="E69" s="12"/>
      <c r="F69" s="12"/>
      <c r="M69" s="16"/>
      <c r="N69" s="17"/>
      <c r="O69" s="18"/>
      <c r="P69" s="18"/>
      <c r="Q69" s="20"/>
      <c r="R69" s="20"/>
      <c r="AK69" s="167" t="s">
        <v>8</v>
      </c>
      <c r="AL69" s="168"/>
      <c r="AM69" s="168"/>
      <c r="AN69" s="168"/>
      <c r="AO69" s="168"/>
      <c r="AP69" s="169"/>
      <c r="AQ69" s="147">
        <f>AK68*AK66</f>
        <v>0</v>
      </c>
      <c r="AR69" s="148"/>
    </row>
    <row r="70" spans="1:44" ht="24.95" customHeight="1" thickBot="1" x14ac:dyDescent="0.3">
      <c r="B70" s="12"/>
      <c r="C70" s="12"/>
      <c r="D70" s="12"/>
      <c r="E70" s="12"/>
      <c r="F70" s="12"/>
      <c r="M70" s="16"/>
      <c r="N70" s="17"/>
      <c r="O70" s="18"/>
      <c r="P70" s="18"/>
      <c r="Q70" s="20"/>
      <c r="R70" s="20"/>
      <c r="AK70" s="170" t="s">
        <v>9</v>
      </c>
      <c r="AL70" s="171"/>
      <c r="AM70" s="171"/>
      <c r="AN70" s="171"/>
      <c r="AO70" s="171"/>
      <c r="AP70" s="172"/>
      <c r="AQ70" s="149">
        <f>AQ69*48</f>
        <v>0</v>
      </c>
      <c r="AR70" s="150"/>
    </row>
    <row r="72" spans="1:44" ht="56.25" customHeight="1" x14ac:dyDescent="0.25">
      <c r="G72" s="141" t="s">
        <v>98</v>
      </c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</row>
    <row r="73" spans="1:44" ht="18" customHeight="1" x14ac:dyDescent="0.2">
      <c r="A73" s="83"/>
      <c r="B73" s="83"/>
      <c r="C73" s="83"/>
      <c r="D73" s="83"/>
      <c r="E73" s="83"/>
      <c r="F73" s="83"/>
      <c r="G73" s="166" t="s">
        <v>105</v>
      </c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/>
      <c r="AH73" s="166"/>
      <c r="AI73" s="166"/>
      <c r="AJ73" s="166"/>
      <c r="AK73" s="154">
        <f>SUM(AN8:AN50)</f>
        <v>15301</v>
      </c>
      <c r="AL73" s="155"/>
      <c r="AM73" s="155"/>
      <c r="AN73" s="155"/>
      <c r="AO73" s="155"/>
      <c r="AP73" s="155"/>
    </row>
    <row r="74" spans="1:44" ht="19.5" customHeight="1" x14ac:dyDescent="0.2">
      <c r="A74" s="84"/>
      <c r="B74" s="84"/>
      <c r="C74" s="84"/>
      <c r="D74" s="84"/>
      <c r="E74" s="84"/>
      <c r="F74" s="85"/>
      <c r="G74" s="126" t="s">
        <v>103</v>
      </c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8"/>
      <c r="AK74" s="123"/>
      <c r="AL74" s="124"/>
      <c r="AM74" s="124"/>
      <c r="AN74" s="124"/>
      <c r="AO74" s="124"/>
      <c r="AP74" s="125"/>
    </row>
    <row r="75" spans="1:44" ht="19.5" customHeight="1" thickBot="1" x14ac:dyDescent="0.25">
      <c r="A75" s="84"/>
      <c r="B75" s="84"/>
      <c r="C75" s="84"/>
      <c r="D75" s="84"/>
      <c r="E75" s="84"/>
      <c r="F75" s="85"/>
      <c r="G75" s="126" t="s">
        <v>101</v>
      </c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8"/>
      <c r="AK75" s="156">
        <f>AK74*4.35</f>
        <v>0</v>
      </c>
      <c r="AL75" s="156"/>
      <c r="AM75" s="156"/>
      <c r="AN75" s="156"/>
      <c r="AO75" s="156"/>
      <c r="AP75" s="156"/>
    </row>
    <row r="76" spans="1:44" ht="23.25" x14ac:dyDescent="0.2">
      <c r="A76" s="8"/>
      <c r="B76" s="26"/>
      <c r="C76" s="64"/>
      <c r="D76" s="64"/>
      <c r="E76" s="7"/>
      <c r="F76" s="64"/>
      <c r="G76" s="1"/>
      <c r="H76" s="1"/>
      <c r="I76" s="1"/>
      <c r="J76" s="3"/>
      <c r="K76" s="1"/>
      <c r="L76" s="1"/>
      <c r="M76" s="1"/>
      <c r="N76" s="3"/>
      <c r="O76" s="2"/>
      <c r="P76" s="1"/>
      <c r="Q76" s="3"/>
      <c r="R76" s="2"/>
      <c r="S76" s="3"/>
      <c r="T76" s="2"/>
      <c r="U76" s="2"/>
      <c r="V76" s="2"/>
      <c r="W76" s="1"/>
      <c r="X76" s="1"/>
      <c r="Y76" s="1"/>
      <c r="Z76" s="1"/>
      <c r="AA76" s="3"/>
      <c r="AB76" s="2"/>
      <c r="AC76" s="1"/>
      <c r="AD76" s="3"/>
      <c r="AE76" s="2"/>
      <c r="AF76" s="3"/>
      <c r="AG76" s="2"/>
      <c r="AH76" s="2"/>
      <c r="AI76" s="2"/>
      <c r="AJ76" s="1"/>
      <c r="AK76" s="162" t="s">
        <v>95</v>
      </c>
      <c r="AL76" s="163"/>
      <c r="AM76" s="163"/>
      <c r="AN76" s="163"/>
      <c r="AO76" s="163"/>
      <c r="AP76" s="163"/>
      <c r="AQ76" s="164">
        <f>AK75*AK73</f>
        <v>0</v>
      </c>
      <c r="AR76" s="165"/>
    </row>
    <row r="77" spans="1:44" ht="24" thickBot="1" x14ac:dyDescent="0.25">
      <c r="A77" s="8"/>
      <c r="B77" s="26"/>
      <c r="C77" s="29"/>
      <c r="D77" s="29"/>
      <c r="E77" s="7"/>
      <c r="F77" s="29"/>
      <c r="G77" s="1"/>
      <c r="H77" s="1"/>
      <c r="I77" s="1"/>
      <c r="J77" s="3"/>
      <c r="K77" s="1"/>
      <c r="L77" s="1"/>
      <c r="M77" s="1"/>
      <c r="N77" s="3"/>
      <c r="O77" s="2"/>
      <c r="P77" s="1"/>
      <c r="Q77" s="3"/>
      <c r="R77" s="2"/>
      <c r="S77" s="3"/>
      <c r="T77" s="2"/>
      <c r="U77" s="2"/>
      <c r="V77" s="2"/>
      <c r="W77" s="1"/>
      <c r="X77" s="1"/>
      <c r="Y77" s="1"/>
      <c r="Z77" s="1"/>
      <c r="AA77" s="3"/>
      <c r="AB77" s="2"/>
      <c r="AC77" s="1"/>
      <c r="AD77" s="3"/>
      <c r="AE77" s="2"/>
      <c r="AF77" s="3"/>
      <c r="AG77" s="2"/>
      <c r="AH77" s="2"/>
      <c r="AI77" s="2"/>
      <c r="AJ77" s="1"/>
      <c r="AK77" s="158" t="s">
        <v>104</v>
      </c>
      <c r="AL77" s="159"/>
      <c r="AM77" s="159"/>
      <c r="AN77" s="159"/>
      <c r="AO77" s="159"/>
      <c r="AP77" s="159"/>
      <c r="AQ77" s="160">
        <f>AQ76*48</f>
        <v>0</v>
      </c>
      <c r="AR77" s="161"/>
    </row>
    <row r="78" spans="1:44" ht="18.75" thickBot="1" x14ac:dyDescent="0.3"/>
    <row r="79" spans="1:44" ht="24" customHeight="1" x14ac:dyDescent="0.2">
      <c r="A79" s="118" t="s">
        <v>20</v>
      </c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20"/>
      <c r="AC79" s="1"/>
      <c r="AD79" s="3"/>
      <c r="AE79" s="2"/>
      <c r="AF79" s="3"/>
      <c r="AG79" s="2"/>
      <c r="AH79" s="2"/>
      <c r="AI79" s="2"/>
      <c r="AJ79" s="1"/>
      <c r="AK79" s="4"/>
      <c r="AL79" s="1"/>
      <c r="AM79" s="5"/>
      <c r="AN79" s="5"/>
    </row>
    <row r="80" spans="1:44" ht="27.95" customHeight="1" x14ac:dyDescent="0.25">
      <c r="A80" s="129" t="s">
        <v>83</v>
      </c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  <c r="O80" s="130"/>
      <c r="P80" s="130"/>
      <c r="Q80" s="130"/>
      <c r="R80" s="130"/>
      <c r="S80" s="130"/>
      <c r="T80" s="130"/>
      <c r="U80" s="130"/>
      <c r="V80" s="130"/>
      <c r="W80" s="131"/>
      <c r="X80" s="116">
        <f>AR59+AQ70</f>
        <v>0</v>
      </c>
      <c r="Y80" s="116"/>
      <c r="Z80" s="116"/>
      <c r="AA80" s="116"/>
      <c r="AB80" s="117"/>
      <c r="AF80" s="16"/>
      <c r="AG80" s="17"/>
      <c r="AH80" s="13"/>
      <c r="AI80" s="13"/>
      <c r="AK80" s="12"/>
      <c r="AL80" s="12"/>
      <c r="AM80" s="12"/>
      <c r="AN80" s="12"/>
      <c r="AQ80" s="15"/>
      <c r="AR80" s="15"/>
    </row>
    <row r="81" spans="1:40" ht="27.95" customHeight="1" thickBot="1" x14ac:dyDescent="0.3">
      <c r="A81" s="132" t="s">
        <v>99</v>
      </c>
      <c r="B81" s="133"/>
      <c r="C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4"/>
      <c r="X81" s="108">
        <f>AR59+AQ70+AQ77</f>
        <v>0</v>
      </c>
      <c r="Y81" s="108"/>
      <c r="Z81" s="108"/>
      <c r="AA81" s="108"/>
      <c r="AB81" s="109"/>
      <c r="AF81" s="16"/>
      <c r="AG81" s="17"/>
      <c r="AH81" s="13"/>
      <c r="AI81" s="13"/>
      <c r="AK81" s="12"/>
      <c r="AL81" s="12"/>
      <c r="AM81" s="12"/>
      <c r="AN81" s="12"/>
    </row>
  </sheetData>
  <sheetProtection password="CAC3" sheet="1" objects="1" scenarios="1"/>
  <mergeCells count="64">
    <mergeCell ref="G72:AJ72"/>
    <mergeCell ref="G73:AJ73"/>
    <mergeCell ref="AK73:AP73"/>
    <mergeCell ref="AK69:AP69"/>
    <mergeCell ref="AK70:AP70"/>
    <mergeCell ref="G75:AJ75"/>
    <mergeCell ref="AK77:AP77"/>
    <mergeCell ref="AQ77:AR77"/>
    <mergeCell ref="AK76:AP76"/>
    <mergeCell ref="AQ76:AR76"/>
    <mergeCell ref="AK75:AP75"/>
    <mergeCell ref="AQ69:AR69"/>
    <mergeCell ref="AQ70:AR70"/>
    <mergeCell ref="G66:AJ66"/>
    <mergeCell ref="AK66:AP66"/>
    <mergeCell ref="AK68:AP68"/>
    <mergeCell ref="G67:AJ67"/>
    <mergeCell ref="AK67:AP67"/>
    <mergeCell ref="G61:AJ61"/>
    <mergeCell ref="G68:AJ68"/>
    <mergeCell ref="A64:F64"/>
    <mergeCell ref="A63:F63"/>
    <mergeCell ref="A65:F65"/>
    <mergeCell ref="AO56:AP56"/>
    <mergeCell ref="AO57:AP57"/>
    <mergeCell ref="AP5:AP6"/>
    <mergeCell ref="AO47:AP47"/>
    <mergeCell ref="AO51:AP51"/>
    <mergeCell ref="AO49:AP49"/>
    <mergeCell ref="AO50:AP50"/>
    <mergeCell ref="AO52:AP52"/>
    <mergeCell ref="AO53:AP53"/>
    <mergeCell ref="AO54:AP54"/>
    <mergeCell ref="G47:AJ47"/>
    <mergeCell ref="AK47:AM47"/>
    <mergeCell ref="A2:AR2"/>
    <mergeCell ref="D5:D6"/>
    <mergeCell ref="X81:AB81"/>
    <mergeCell ref="AK58:AQ58"/>
    <mergeCell ref="AK59:AQ59"/>
    <mergeCell ref="X80:AB80"/>
    <mergeCell ref="A79:AB79"/>
    <mergeCell ref="A53:A57"/>
    <mergeCell ref="G5:AJ5"/>
    <mergeCell ref="AK74:AP74"/>
    <mergeCell ref="G74:AJ74"/>
    <mergeCell ref="A80:W80"/>
    <mergeCell ref="A81:W81"/>
    <mergeCell ref="AO55:AP55"/>
    <mergeCell ref="A1:AR1"/>
    <mergeCell ref="A4:AR4"/>
    <mergeCell ref="AO5:AO6"/>
    <mergeCell ref="AQ5:AQ6"/>
    <mergeCell ref="AR5:AR6"/>
    <mergeCell ref="E5:E6"/>
    <mergeCell ref="F5:F6"/>
    <mergeCell ref="AK5:AK6"/>
    <mergeCell ref="A5:A6"/>
    <mergeCell ref="B5:B6"/>
    <mergeCell ref="C5:C6"/>
    <mergeCell ref="AL5:AL6"/>
    <mergeCell ref="B3:F3"/>
    <mergeCell ref="AM5:AM6"/>
    <mergeCell ref="AN5:AN6"/>
  </mergeCells>
  <phoneticPr fontId="6" type="noConversion"/>
  <pageMargins left="0.11811023622047245" right="0.11811023622047245" top="0.19685039370078741" bottom="0.19685039370078741" header="0.51181102362204722" footer="0.51181102362204722"/>
  <pageSetup paperSize="9" scale="39" fitToHeight="0" orientation="landscape" r:id="rId1"/>
  <headerFooter alignWithMargins="0">
    <oddFooter>&amp;R&amp;P/&amp;N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5" r:id="rId4" name="Check Box 61">
              <controlPr defaultSize="0" autoFill="0" autoLine="0" autoPict="0">
                <anchor moveWithCells="1" sizeWithCells="1">
                  <from>
                    <xdr:col>6</xdr:col>
                    <xdr:colOff>323850</xdr:colOff>
                    <xdr:row>63</xdr:row>
                    <xdr:rowOff>104775</xdr:rowOff>
                  </from>
                  <to>
                    <xdr:col>6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5" name="Check Box 62">
              <controlPr defaultSize="0" autoFill="0" autoLine="0" autoPict="0">
                <anchor moveWithCells="1" sizeWithCells="1">
                  <from>
                    <xdr:col>7</xdr:col>
                    <xdr:colOff>323850</xdr:colOff>
                    <xdr:row>63</xdr:row>
                    <xdr:rowOff>104775</xdr:rowOff>
                  </from>
                  <to>
                    <xdr:col>7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" name="Check Box 63">
              <controlPr defaultSize="0" autoFill="0" autoLine="0" autoPict="0">
                <anchor moveWithCells="1" sizeWithCells="1">
                  <from>
                    <xdr:col>8</xdr:col>
                    <xdr:colOff>323850</xdr:colOff>
                    <xdr:row>63</xdr:row>
                    <xdr:rowOff>104775</xdr:rowOff>
                  </from>
                  <to>
                    <xdr:col>8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7" name="Check Box 64">
              <controlPr defaultSize="0" autoFill="0" autoLine="0" autoPict="0">
                <anchor moveWithCells="1" sizeWithCells="1">
                  <from>
                    <xdr:col>9</xdr:col>
                    <xdr:colOff>323850</xdr:colOff>
                    <xdr:row>63</xdr:row>
                    <xdr:rowOff>104775</xdr:rowOff>
                  </from>
                  <to>
                    <xdr:col>9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8" name="Check Box 65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63</xdr:row>
                    <xdr:rowOff>104775</xdr:rowOff>
                  </from>
                  <to>
                    <xdr:col>10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9" name="Check Box 66">
              <controlPr defaultSize="0" autoFill="0" autoLine="0" autoPict="0">
                <anchor moveWithCells="1" sizeWithCells="1">
                  <from>
                    <xdr:col>14</xdr:col>
                    <xdr:colOff>323850</xdr:colOff>
                    <xdr:row>63</xdr:row>
                    <xdr:rowOff>104775</xdr:rowOff>
                  </from>
                  <to>
                    <xdr:col>14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0" name="Check Box 67">
              <controlPr defaultSize="0" autoFill="0" autoLine="0" autoPict="0">
                <anchor moveWithCells="1" sizeWithCells="1">
                  <from>
                    <xdr:col>17</xdr:col>
                    <xdr:colOff>323850</xdr:colOff>
                    <xdr:row>63</xdr:row>
                    <xdr:rowOff>104775</xdr:rowOff>
                  </from>
                  <to>
                    <xdr:col>17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11" name="Check Box 68">
              <controlPr defaultSize="0" autoFill="0" autoLine="0" autoPict="0">
                <anchor moveWithCells="1" sizeWithCells="1">
                  <from>
                    <xdr:col>18</xdr:col>
                    <xdr:colOff>323850</xdr:colOff>
                    <xdr:row>63</xdr:row>
                    <xdr:rowOff>104775</xdr:rowOff>
                  </from>
                  <to>
                    <xdr:col>18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12" name="Check Box 69">
              <controlPr defaultSize="0" autoFill="0" autoLine="0" autoPict="0">
                <anchor moveWithCells="1" sizeWithCells="1">
                  <from>
                    <xdr:col>20</xdr:col>
                    <xdr:colOff>323850</xdr:colOff>
                    <xdr:row>63</xdr:row>
                    <xdr:rowOff>104775</xdr:rowOff>
                  </from>
                  <to>
                    <xdr:col>20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3" name="Check Box 70">
              <controlPr defaultSize="0" autoFill="0" autoLine="0" autoPict="0">
                <anchor moveWithCells="1" sizeWithCells="1">
                  <from>
                    <xdr:col>21</xdr:col>
                    <xdr:colOff>323850</xdr:colOff>
                    <xdr:row>63</xdr:row>
                    <xdr:rowOff>104775</xdr:rowOff>
                  </from>
                  <to>
                    <xdr:col>21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4" name="Check Box 71">
              <controlPr defaultSize="0" autoFill="0" autoLine="0" autoPict="0">
                <anchor moveWithCells="1" sizeWithCells="1">
                  <from>
                    <xdr:col>23</xdr:col>
                    <xdr:colOff>323850</xdr:colOff>
                    <xdr:row>63</xdr:row>
                    <xdr:rowOff>104775</xdr:rowOff>
                  </from>
                  <to>
                    <xdr:col>23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5" name="Check Box 72">
              <controlPr defaultSize="0" autoFill="0" autoLine="0" autoPict="0">
                <anchor moveWithCells="1" sizeWithCells="1">
                  <from>
                    <xdr:col>25</xdr:col>
                    <xdr:colOff>323850</xdr:colOff>
                    <xdr:row>63</xdr:row>
                    <xdr:rowOff>104775</xdr:rowOff>
                  </from>
                  <to>
                    <xdr:col>25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6" name="Check Box 73">
              <controlPr defaultSize="0" autoFill="0" autoLine="0" autoPict="0">
                <anchor moveWithCells="1" sizeWithCells="1">
                  <from>
                    <xdr:col>26</xdr:col>
                    <xdr:colOff>323850</xdr:colOff>
                    <xdr:row>63</xdr:row>
                    <xdr:rowOff>104775</xdr:rowOff>
                  </from>
                  <to>
                    <xdr:col>26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17" name="Check Box 74">
              <controlPr defaultSize="0" autoFill="0" autoLine="0" autoPict="0">
                <anchor moveWithCells="1" sizeWithCells="1">
                  <from>
                    <xdr:col>27</xdr:col>
                    <xdr:colOff>323850</xdr:colOff>
                    <xdr:row>63</xdr:row>
                    <xdr:rowOff>104775</xdr:rowOff>
                  </from>
                  <to>
                    <xdr:col>27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8" name="Check Box 75">
              <controlPr defaultSize="0" autoFill="0" autoLine="0" autoPict="0">
                <anchor moveWithCells="1" sizeWithCells="1">
                  <from>
                    <xdr:col>28</xdr:col>
                    <xdr:colOff>323850</xdr:colOff>
                    <xdr:row>63</xdr:row>
                    <xdr:rowOff>104775</xdr:rowOff>
                  </from>
                  <to>
                    <xdr:col>28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9" name="Check Box 76">
              <controlPr defaultSize="0" autoFill="0" autoLine="0" autoPict="0">
                <anchor moveWithCells="1" sizeWithCells="1">
                  <from>
                    <xdr:col>29</xdr:col>
                    <xdr:colOff>323850</xdr:colOff>
                    <xdr:row>63</xdr:row>
                    <xdr:rowOff>104775</xdr:rowOff>
                  </from>
                  <to>
                    <xdr:col>29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20" name="Check Box 77">
              <controlPr defaultSize="0" autoFill="0" autoLine="0" autoPict="0">
                <anchor moveWithCells="1" sizeWithCells="1">
                  <from>
                    <xdr:col>30</xdr:col>
                    <xdr:colOff>323850</xdr:colOff>
                    <xdr:row>63</xdr:row>
                    <xdr:rowOff>104775</xdr:rowOff>
                  </from>
                  <to>
                    <xdr:col>30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21" name="Check Box 78">
              <controlPr defaultSize="0" autoFill="0" autoLine="0" autoPict="0">
                <anchor moveWithCells="1" sizeWithCells="1">
                  <from>
                    <xdr:col>33</xdr:col>
                    <xdr:colOff>323850</xdr:colOff>
                    <xdr:row>63</xdr:row>
                    <xdr:rowOff>104775</xdr:rowOff>
                  </from>
                  <to>
                    <xdr:col>33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22" name="Check Box 79">
              <controlPr defaultSize="0" autoFill="0" autoLine="0" autoPict="0">
                <anchor moveWithCells="1" sizeWithCells="1">
                  <from>
                    <xdr:col>34</xdr:col>
                    <xdr:colOff>323850</xdr:colOff>
                    <xdr:row>63</xdr:row>
                    <xdr:rowOff>104775</xdr:rowOff>
                  </from>
                  <to>
                    <xdr:col>34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3" name="Check Box 80">
              <controlPr defaultSize="0" autoFill="0" autoLine="0" autoPict="0">
                <anchor moveWithCells="1" sizeWithCells="1">
                  <from>
                    <xdr:col>7</xdr:col>
                    <xdr:colOff>323850</xdr:colOff>
                    <xdr:row>62</xdr:row>
                    <xdr:rowOff>104775</xdr:rowOff>
                  </from>
                  <to>
                    <xdr:col>7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24" name="Check Box 81">
              <controlPr defaultSize="0" autoFill="0" autoLine="0" autoPict="0">
                <anchor moveWithCells="1" sizeWithCells="1">
                  <from>
                    <xdr:col>8</xdr:col>
                    <xdr:colOff>323850</xdr:colOff>
                    <xdr:row>62</xdr:row>
                    <xdr:rowOff>104775</xdr:rowOff>
                  </from>
                  <to>
                    <xdr:col>8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25" name="Check Box 82">
              <controlPr defaultSize="0" autoFill="0" autoLine="0" autoPict="0">
                <anchor moveWithCells="1" sizeWithCells="1">
                  <from>
                    <xdr:col>9</xdr:col>
                    <xdr:colOff>323850</xdr:colOff>
                    <xdr:row>62</xdr:row>
                    <xdr:rowOff>104775</xdr:rowOff>
                  </from>
                  <to>
                    <xdr:col>9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6" name="Check Box 83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62</xdr:row>
                    <xdr:rowOff>104775</xdr:rowOff>
                  </from>
                  <to>
                    <xdr:col>10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7" name="Check Box 84">
              <controlPr defaultSize="0" autoFill="0" autoLine="0" autoPict="0">
                <anchor moveWithCells="1" sizeWithCells="1">
                  <from>
                    <xdr:col>14</xdr:col>
                    <xdr:colOff>323850</xdr:colOff>
                    <xdr:row>62</xdr:row>
                    <xdr:rowOff>104775</xdr:rowOff>
                  </from>
                  <to>
                    <xdr:col>14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28" name="Check Box 85">
              <controlPr defaultSize="0" autoFill="0" autoLine="0" autoPict="0">
                <anchor moveWithCells="1" sizeWithCells="1">
                  <from>
                    <xdr:col>17</xdr:col>
                    <xdr:colOff>323850</xdr:colOff>
                    <xdr:row>62</xdr:row>
                    <xdr:rowOff>104775</xdr:rowOff>
                  </from>
                  <to>
                    <xdr:col>17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9" name="Check Box 86">
              <controlPr defaultSize="0" autoFill="0" autoLine="0" autoPict="0">
                <anchor moveWithCells="1" sizeWithCells="1">
                  <from>
                    <xdr:col>18</xdr:col>
                    <xdr:colOff>323850</xdr:colOff>
                    <xdr:row>62</xdr:row>
                    <xdr:rowOff>104775</xdr:rowOff>
                  </from>
                  <to>
                    <xdr:col>18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30" name="Check Box 87">
              <controlPr defaultSize="0" autoFill="0" autoLine="0" autoPict="0">
                <anchor moveWithCells="1" sizeWithCells="1">
                  <from>
                    <xdr:col>20</xdr:col>
                    <xdr:colOff>323850</xdr:colOff>
                    <xdr:row>62</xdr:row>
                    <xdr:rowOff>104775</xdr:rowOff>
                  </from>
                  <to>
                    <xdr:col>20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31" name="Check Box 88">
              <controlPr defaultSize="0" autoFill="0" autoLine="0" autoPict="0">
                <anchor moveWithCells="1" sizeWithCells="1">
                  <from>
                    <xdr:col>21</xdr:col>
                    <xdr:colOff>323850</xdr:colOff>
                    <xdr:row>62</xdr:row>
                    <xdr:rowOff>104775</xdr:rowOff>
                  </from>
                  <to>
                    <xdr:col>21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32" name="Check Box 89">
              <controlPr defaultSize="0" autoFill="0" autoLine="0" autoPict="0">
                <anchor moveWithCells="1" sizeWithCells="1">
                  <from>
                    <xdr:col>23</xdr:col>
                    <xdr:colOff>323850</xdr:colOff>
                    <xdr:row>62</xdr:row>
                    <xdr:rowOff>104775</xdr:rowOff>
                  </from>
                  <to>
                    <xdr:col>23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33" name="Check Box 90">
              <controlPr defaultSize="0" autoFill="0" autoLine="0" autoPict="0">
                <anchor moveWithCells="1" sizeWithCells="1">
                  <from>
                    <xdr:col>25</xdr:col>
                    <xdr:colOff>323850</xdr:colOff>
                    <xdr:row>62</xdr:row>
                    <xdr:rowOff>104775</xdr:rowOff>
                  </from>
                  <to>
                    <xdr:col>25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34" name="Check Box 91">
              <controlPr defaultSize="0" autoFill="0" autoLine="0" autoPict="0">
                <anchor moveWithCells="1" sizeWithCells="1">
                  <from>
                    <xdr:col>26</xdr:col>
                    <xdr:colOff>323850</xdr:colOff>
                    <xdr:row>62</xdr:row>
                    <xdr:rowOff>104775</xdr:rowOff>
                  </from>
                  <to>
                    <xdr:col>26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35" name="Check Box 92">
              <controlPr defaultSize="0" autoFill="0" autoLine="0" autoPict="0">
                <anchor moveWithCells="1" sizeWithCells="1">
                  <from>
                    <xdr:col>27</xdr:col>
                    <xdr:colOff>323850</xdr:colOff>
                    <xdr:row>62</xdr:row>
                    <xdr:rowOff>104775</xdr:rowOff>
                  </from>
                  <to>
                    <xdr:col>27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36" name="Check Box 93">
              <controlPr defaultSize="0" autoFill="0" autoLine="0" autoPict="0">
                <anchor moveWithCells="1" sizeWithCells="1">
                  <from>
                    <xdr:col>28</xdr:col>
                    <xdr:colOff>323850</xdr:colOff>
                    <xdr:row>62</xdr:row>
                    <xdr:rowOff>104775</xdr:rowOff>
                  </from>
                  <to>
                    <xdr:col>28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37" name="Check Box 94">
              <controlPr defaultSize="0" autoFill="0" autoLine="0" autoPict="0">
                <anchor moveWithCells="1" sizeWithCells="1">
                  <from>
                    <xdr:col>29</xdr:col>
                    <xdr:colOff>323850</xdr:colOff>
                    <xdr:row>62</xdr:row>
                    <xdr:rowOff>104775</xdr:rowOff>
                  </from>
                  <to>
                    <xdr:col>29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38" name="Check Box 95">
              <controlPr defaultSize="0" autoFill="0" autoLine="0" autoPict="0">
                <anchor moveWithCells="1" sizeWithCells="1">
                  <from>
                    <xdr:col>30</xdr:col>
                    <xdr:colOff>323850</xdr:colOff>
                    <xdr:row>62</xdr:row>
                    <xdr:rowOff>104775</xdr:rowOff>
                  </from>
                  <to>
                    <xdr:col>30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39" name="Check Box 96">
              <controlPr defaultSize="0" autoFill="0" autoLine="0" autoPict="0">
                <anchor moveWithCells="1" sizeWithCells="1">
                  <from>
                    <xdr:col>33</xdr:col>
                    <xdr:colOff>323850</xdr:colOff>
                    <xdr:row>62</xdr:row>
                    <xdr:rowOff>104775</xdr:rowOff>
                  </from>
                  <to>
                    <xdr:col>33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40" name="Check Box 97">
              <controlPr defaultSize="0" autoFill="0" autoLine="0" autoPict="0">
                <anchor moveWithCells="1" sizeWithCells="1">
                  <from>
                    <xdr:col>34</xdr:col>
                    <xdr:colOff>323850</xdr:colOff>
                    <xdr:row>62</xdr:row>
                    <xdr:rowOff>104775</xdr:rowOff>
                  </from>
                  <to>
                    <xdr:col>34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41" name="Check Box 98">
              <controlPr defaultSize="0" autoFill="0" autoLine="0" autoPict="0">
                <anchor moveWithCells="1" sizeWithCells="1">
                  <from>
                    <xdr:col>6</xdr:col>
                    <xdr:colOff>323850</xdr:colOff>
                    <xdr:row>62</xdr:row>
                    <xdr:rowOff>104775</xdr:rowOff>
                  </from>
                  <to>
                    <xdr:col>6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42" name="Check Box 99">
              <controlPr defaultSize="0" autoFill="0" autoLine="0" autoPict="0">
                <anchor moveWithCells="1" sizeWithCells="1">
                  <from>
                    <xdr:col>22</xdr:col>
                    <xdr:colOff>323850</xdr:colOff>
                    <xdr:row>63</xdr:row>
                    <xdr:rowOff>104775</xdr:rowOff>
                  </from>
                  <to>
                    <xdr:col>22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43" name="Check Box 100">
              <controlPr defaultSize="0" autoFill="0" autoLine="0" autoPict="0">
                <anchor moveWithCells="1" sizeWithCells="1">
                  <from>
                    <xdr:col>22</xdr:col>
                    <xdr:colOff>323850</xdr:colOff>
                    <xdr:row>62</xdr:row>
                    <xdr:rowOff>104775</xdr:rowOff>
                  </from>
                  <to>
                    <xdr:col>22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44" name="Check Box 101">
              <controlPr defaultSize="0" autoFill="0" autoLine="0" autoPict="0">
                <anchor moveWithCells="1" sizeWithCells="1">
                  <from>
                    <xdr:col>19</xdr:col>
                    <xdr:colOff>323850</xdr:colOff>
                    <xdr:row>63</xdr:row>
                    <xdr:rowOff>104775</xdr:rowOff>
                  </from>
                  <to>
                    <xdr:col>19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45" name="Check Box 102">
              <controlPr defaultSize="0" autoFill="0" autoLine="0" autoPict="0">
                <anchor moveWithCells="1" sizeWithCells="1">
                  <from>
                    <xdr:col>19</xdr:col>
                    <xdr:colOff>323850</xdr:colOff>
                    <xdr:row>62</xdr:row>
                    <xdr:rowOff>104775</xdr:rowOff>
                  </from>
                  <to>
                    <xdr:col>19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46" name="Check Box 103">
              <controlPr defaultSize="0" autoFill="0" autoLine="0" autoPict="0">
                <anchor moveWithCells="1" sizeWithCells="1">
                  <from>
                    <xdr:col>24</xdr:col>
                    <xdr:colOff>323850</xdr:colOff>
                    <xdr:row>63</xdr:row>
                    <xdr:rowOff>104775</xdr:rowOff>
                  </from>
                  <to>
                    <xdr:col>24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47" name="Check Box 104">
              <controlPr defaultSize="0" autoFill="0" autoLine="0" autoPict="0">
                <anchor moveWithCells="1" sizeWithCells="1">
                  <from>
                    <xdr:col>24</xdr:col>
                    <xdr:colOff>323850</xdr:colOff>
                    <xdr:row>62</xdr:row>
                    <xdr:rowOff>104775</xdr:rowOff>
                  </from>
                  <to>
                    <xdr:col>24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48" name="Check Box 105">
              <controlPr defaultSize="0" autoFill="0" autoLine="0" autoPict="0">
                <anchor moveWithCells="1" sizeWithCells="1">
                  <from>
                    <xdr:col>35</xdr:col>
                    <xdr:colOff>323850</xdr:colOff>
                    <xdr:row>63</xdr:row>
                    <xdr:rowOff>104775</xdr:rowOff>
                  </from>
                  <to>
                    <xdr:col>35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49" name="Check Box 106">
              <controlPr defaultSize="0" autoFill="0" autoLine="0" autoPict="0">
                <anchor moveWithCells="1" sizeWithCells="1">
                  <from>
                    <xdr:col>35</xdr:col>
                    <xdr:colOff>323850</xdr:colOff>
                    <xdr:row>62</xdr:row>
                    <xdr:rowOff>104775</xdr:rowOff>
                  </from>
                  <to>
                    <xdr:col>35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50" name="Check Box 107">
              <controlPr defaultSize="0" autoFill="0" autoLine="0" autoPict="0">
                <anchor moveWithCells="1" sizeWithCells="1">
                  <from>
                    <xdr:col>31</xdr:col>
                    <xdr:colOff>323850</xdr:colOff>
                    <xdr:row>63</xdr:row>
                    <xdr:rowOff>104775</xdr:rowOff>
                  </from>
                  <to>
                    <xdr:col>31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51" name="Check Box 108">
              <controlPr defaultSize="0" autoFill="0" autoLine="0" autoPict="0">
                <anchor moveWithCells="1" sizeWithCells="1">
                  <from>
                    <xdr:col>31</xdr:col>
                    <xdr:colOff>323850</xdr:colOff>
                    <xdr:row>62</xdr:row>
                    <xdr:rowOff>104775</xdr:rowOff>
                  </from>
                  <to>
                    <xdr:col>31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52" name="Check Box 109">
              <controlPr defaultSize="0" autoFill="0" autoLine="0" autoPict="0">
                <anchor moveWithCells="1" sizeWithCells="1">
                  <from>
                    <xdr:col>32</xdr:col>
                    <xdr:colOff>323850</xdr:colOff>
                    <xdr:row>63</xdr:row>
                    <xdr:rowOff>104775</xdr:rowOff>
                  </from>
                  <to>
                    <xdr:col>32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53" name="Check Box 110">
              <controlPr defaultSize="0" autoFill="0" autoLine="0" autoPict="0">
                <anchor moveWithCells="1" sizeWithCells="1">
                  <from>
                    <xdr:col>32</xdr:col>
                    <xdr:colOff>323850</xdr:colOff>
                    <xdr:row>62</xdr:row>
                    <xdr:rowOff>104775</xdr:rowOff>
                  </from>
                  <to>
                    <xdr:col>32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4" name="Check Box 111">
              <controlPr defaultSize="0" autoFill="0" autoLine="0" autoPict="0">
                <anchor moveWithCells="1" sizeWithCells="1">
                  <from>
                    <xdr:col>11</xdr:col>
                    <xdr:colOff>323850</xdr:colOff>
                    <xdr:row>63</xdr:row>
                    <xdr:rowOff>104775</xdr:rowOff>
                  </from>
                  <to>
                    <xdr:col>11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55" name="Check Box 112">
              <controlPr defaultSize="0" autoFill="0" autoLine="0" autoPict="0">
                <anchor moveWithCells="1" sizeWithCells="1">
                  <from>
                    <xdr:col>11</xdr:col>
                    <xdr:colOff>323850</xdr:colOff>
                    <xdr:row>62</xdr:row>
                    <xdr:rowOff>104775</xdr:rowOff>
                  </from>
                  <to>
                    <xdr:col>11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56" name="Check Box 113">
              <controlPr defaultSize="0" autoFill="0" autoLine="0" autoPict="0">
                <anchor moveWithCells="1" sizeWithCells="1">
                  <from>
                    <xdr:col>12</xdr:col>
                    <xdr:colOff>323850</xdr:colOff>
                    <xdr:row>63</xdr:row>
                    <xdr:rowOff>104775</xdr:rowOff>
                  </from>
                  <to>
                    <xdr:col>12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57" name="Check Box 114">
              <controlPr defaultSize="0" autoFill="0" autoLine="0" autoPict="0">
                <anchor moveWithCells="1" sizeWithCells="1">
                  <from>
                    <xdr:col>12</xdr:col>
                    <xdr:colOff>323850</xdr:colOff>
                    <xdr:row>62</xdr:row>
                    <xdr:rowOff>104775</xdr:rowOff>
                  </from>
                  <to>
                    <xdr:col>12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58" name="Check Box 115">
              <controlPr defaultSize="0" autoFill="0" autoLine="0" autoPict="0">
                <anchor moveWithCells="1" sizeWithCells="1">
                  <from>
                    <xdr:col>13</xdr:col>
                    <xdr:colOff>323850</xdr:colOff>
                    <xdr:row>63</xdr:row>
                    <xdr:rowOff>104775</xdr:rowOff>
                  </from>
                  <to>
                    <xdr:col>13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59" name="Check Box 116">
              <controlPr defaultSize="0" autoFill="0" autoLine="0" autoPict="0">
                <anchor moveWithCells="1" sizeWithCells="1">
                  <from>
                    <xdr:col>13</xdr:col>
                    <xdr:colOff>323850</xdr:colOff>
                    <xdr:row>62</xdr:row>
                    <xdr:rowOff>104775</xdr:rowOff>
                  </from>
                  <to>
                    <xdr:col>13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60" name="Check Box 117">
              <controlPr defaultSize="0" autoFill="0" autoLine="0" autoPict="0">
                <anchor moveWithCells="1" sizeWithCells="1">
                  <from>
                    <xdr:col>16</xdr:col>
                    <xdr:colOff>323850</xdr:colOff>
                    <xdr:row>63</xdr:row>
                    <xdr:rowOff>104775</xdr:rowOff>
                  </from>
                  <to>
                    <xdr:col>16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61" name="Check Box 118">
              <controlPr defaultSize="0" autoFill="0" autoLine="0" autoPict="0">
                <anchor moveWithCells="1" sizeWithCells="1">
                  <from>
                    <xdr:col>16</xdr:col>
                    <xdr:colOff>323850</xdr:colOff>
                    <xdr:row>62</xdr:row>
                    <xdr:rowOff>104775</xdr:rowOff>
                  </from>
                  <to>
                    <xdr:col>16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62" name="Check Box 119">
              <controlPr defaultSize="0" autoFill="0" autoLine="0" autoPict="0">
                <anchor moveWithCells="1" sizeWithCells="1">
                  <from>
                    <xdr:col>15</xdr:col>
                    <xdr:colOff>323850</xdr:colOff>
                    <xdr:row>63</xdr:row>
                    <xdr:rowOff>104775</xdr:rowOff>
                  </from>
                  <to>
                    <xdr:col>15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63" name="Check Box 120">
              <controlPr defaultSize="0" autoFill="0" autoLine="0" autoPict="0">
                <anchor moveWithCells="1" sizeWithCells="1">
                  <from>
                    <xdr:col>15</xdr:col>
                    <xdr:colOff>323850</xdr:colOff>
                    <xdr:row>62</xdr:row>
                    <xdr:rowOff>104775</xdr:rowOff>
                  </from>
                  <to>
                    <xdr:col>15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64" name="Check Box 121">
              <controlPr defaultSize="0" autoFill="0" autoLine="0" autoPict="0">
                <anchor moveWithCells="1" sizeWithCells="1">
                  <from>
                    <xdr:col>9</xdr:col>
                    <xdr:colOff>323850</xdr:colOff>
                    <xdr:row>62</xdr:row>
                    <xdr:rowOff>104775</xdr:rowOff>
                  </from>
                  <to>
                    <xdr:col>9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65" name="Check Box 122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62</xdr:row>
                    <xdr:rowOff>104775</xdr:rowOff>
                  </from>
                  <to>
                    <xdr:col>10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66" name="Check Box 123">
              <controlPr defaultSize="0" autoFill="0" autoLine="0" autoPict="0">
                <anchor moveWithCells="1" sizeWithCells="1">
                  <from>
                    <xdr:col>11</xdr:col>
                    <xdr:colOff>323850</xdr:colOff>
                    <xdr:row>62</xdr:row>
                    <xdr:rowOff>104775</xdr:rowOff>
                  </from>
                  <to>
                    <xdr:col>11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67" name="Check Box 124">
              <controlPr defaultSize="0" autoFill="0" autoLine="0" autoPict="0">
                <anchor moveWithCells="1" sizeWithCells="1">
                  <from>
                    <xdr:col>12</xdr:col>
                    <xdr:colOff>323850</xdr:colOff>
                    <xdr:row>62</xdr:row>
                    <xdr:rowOff>104775</xdr:rowOff>
                  </from>
                  <to>
                    <xdr:col>12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68" name="Check Box 125">
              <controlPr defaultSize="0" autoFill="0" autoLine="0" autoPict="0">
                <anchor moveWithCells="1" sizeWithCells="1">
                  <from>
                    <xdr:col>13</xdr:col>
                    <xdr:colOff>323850</xdr:colOff>
                    <xdr:row>62</xdr:row>
                    <xdr:rowOff>104775</xdr:rowOff>
                  </from>
                  <to>
                    <xdr:col>13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9" name="Check Box 126">
              <controlPr defaultSize="0" autoFill="0" autoLine="0" autoPict="0">
                <anchor moveWithCells="1" sizeWithCells="1">
                  <from>
                    <xdr:col>14</xdr:col>
                    <xdr:colOff>323850</xdr:colOff>
                    <xdr:row>62</xdr:row>
                    <xdr:rowOff>104775</xdr:rowOff>
                  </from>
                  <to>
                    <xdr:col>14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70" name="Check Box 127">
              <controlPr defaultSize="0" autoFill="0" autoLine="0" autoPict="0">
                <anchor moveWithCells="1" sizeWithCells="1">
                  <from>
                    <xdr:col>15</xdr:col>
                    <xdr:colOff>323850</xdr:colOff>
                    <xdr:row>62</xdr:row>
                    <xdr:rowOff>104775</xdr:rowOff>
                  </from>
                  <to>
                    <xdr:col>15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71" name="Check Box 128">
              <controlPr defaultSize="0" autoFill="0" autoLine="0" autoPict="0">
                <anchor moveWithCells="1" sizeWithCells="1">
                  <from>
                    <xdr:col>16</xdr:col>
                    <xdr:colOff>323850</xdr:colOff>
                    <xdr:row>62</xdr:row>
                    <xdr:rowOff>104775</xdr:rowOff>
                  </from>
                  <to>
                    <xdr:col>16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72" name="Check Box 129">
              <controlPr defaultSize="0" autoFill="0" autoLine="0" autoPict="0">
                <anchor moveWithCells="1" sizeWithCells="1">
                  <from>
                    <xdr:col>17</xdr:col>
                    <xdr:colOff>323850</xdr:colOff>
                    <xdr:row>62</xdr:row>
                    <xdr:rowOff>104775</xdr:rowOff>
                  </from>
                  <to>
                    <xdr:col>17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73" name="Check Box 130">
              <controlPr defaultSize="0" autoFill="0" autoLine="0" autoPict="0">
                <anchor moveWithCells="1" sizeWithCells="1">
                  <from>
                    <xdr:col>18</xdr:col>
                    <xdr:colOff>323850</xdr:colOff>
                    <xdr:row>62</xdr:row>
                    <xdr:rowOff>104775</xdr:rowOff>
                  </from>
                  <to>
                    <xdr:col>18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74" name="Check Box 131">
              <controlPr defaultSize="0" autoFill="0" autoLine="0" autoPict="0">
                <anchor moveWithCells="1" sizeWithCells="1">
                  <from>
                    <xdr:col>19</xdr:col>
                    <xdr:colOff>323850</xdr:colOff>
                    <xdr:row>62</xdr:row>
                    <xdr:rowOff>104775</xdr:rowOff>
                  </from>
                  <to>
                    <xdr:col>19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75" name="Check Box 132">
              <controlPr defaultSize="0" autoFill="0" autoLine="0" autoPict="0">
                <anchor moveWithCells="1" sizeWithCells="1">
                  <from>
                    <xdr:col>20</xdr:col>
                    <xdr:colOff>323850</xdr:colOff>
                    <xdr:row>62</xdr:row>
                    <xdr:rowOff>104775</xdr:rowOff>
                  </from>
                  <to>
                    <xdr:col>20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76" name="Check Box 133">
              <controlPr defaultSize="0" autoFill="0" autoLine="0" autoPict="0">
                <anchor moveWithCells="1" sizeWithCells="1">
                  <from>
                    <xdr:col>21</xdr:col>
                    <xdr:colOff>323850</xdr:colOff>
                    <xdr:row>62</xdr:row>
                    <xdr:rowOff>104775</xdr:rowOff>
                  </from>
                  <to>
                    <xdr:col>21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77" name="Check Box 134">
              <controlPr defaultSize="0" autoFill="0" autoLine="0" autoPict="0">
                <anchor moveWithCells="1" sizeWithCells="1">
                  <from>
                    <xdr:col>22</xdr:col>
                    <xdr:colOff>323850</xdr:colOff>
                    <xdr:row>62</xdr:row>
                    <xdr:rowOff>104775</xdr:rowOff>
                  </from>
                  <to>
                    <xdr:col>22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78" name="Check Box 135">
              <controlPr defaultSize="0" autoFill="0" autoLine="0" autoPict="0">
                <anchor moveWithCells="1" sizeWithCells="1">
                  <from>
                    <xdr:col>23</xdr:col>
                    <xdr:colOff>323850</xdr:colOff>
                    <xdr:row>62</xdr:row>
                    <xdr:rowOff>104775</xdr:rowOff>
                  </from>
                  <to>
                    <xdr:col>23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79" name="Check Box 136">
              <controlPr defaultSize="0" autoFill="0" autoLine="0" autoPict="0">
                <anchor moveWithCells="1" sizeWithCells="1">
                  <from>
                    <xdr:col>24</xdr:col>
                    <xdr:colOff>323850</xdr:colOff>
                    <xdr:row>62</xdr:row>
                    <xdr:rowOff>104775</xdr:rowOff>
                  </from>
                  <to>
                    <xdr:col>24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80" name="Check Box 137">
              <controlPr defaultSize="0" autoFill="0" autoLine="0" autoPict="0">
                <anchor moveWithCells="1" sizeWithCells="1">
                  <from>
                    <xdr:col>25</xdr:col>
                    <xdr:colOff>323850</xdr:colOff>
                    <xdr:row>62</xdr:row>
                    <xdr:rowOff>104775</xdr:rowOff>
                  </from>
                  <to>
                    <xdr:col>25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81" name="Check Box 138">
              <controlPr defaultSize="0" autoFill="0" autoLine="0" autoPict="0">
                <anchor moveWithCells="1" sizeWithCells="1">
                  <from>
                    <xdr:col>26</xdr:col>
                    <xdr:colOff>323850</xdr:colOff>
                    <xdr:row>62</xdr:row>
                    <xdr:rowOff>104775</xdr:rowOff>
                  </from>
                  <to>
                    <xdr:col>26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82" name="Check Box 139">
              <controlPr defaultSize="0" autoFill="0" autoLine="0" autoPict="0">
                <anchor moveWithCells="1" sizeWithCells="1">
                  <from>
                    <xdr:col>27</xdr:col>
                    <xdr:colOff>323850</xdr:colOff>
                    <xdr:row>62</xdr:row>
                    <xdr:rowOff>104775</xdr:rowOff>
                  </from>
                  <to>
                    <xdr:col>27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83" name="Check Box 140">
              <controlPr defaultSize="0" autoFill="0" autoLine="0" autoPict="0">
                <anchor moveWithCells="1" sizeWithCells="1">
                  <from>
                    <xdr:col>28</xdr:col>
                    <xdr:colOff>323850</xdr:colOff>
                    <xdr:row>62</xdr:row>
                    <xdr:rowOff>104775</xdr:rowOff>
                  </from>
                  <to>
                    <xdr:col>28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84" name="Check Box 141">
              <controlPr defaultSize="0" autoFill="0" autoLine="0" autoPict="0">
                <anchor moveWithCells="1" sizeWithCells="1">
                  <from>
                    <xdr:col>29</xdr:col>
                    <xdr:colOff>323850</xdr:colOff>
                    <xdr:row>62</xdr:row>
                    <xdr:rowOff>104775</xdr:rowOff>
                  </from>
                  <to>
                    <xdr:col>29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85" name="Check Box 142">
              <controlPr defaultSize="0" autoFill="0" autoLine="0" autoPict="0">
                <anchor moveWithCells="1" sizeWithCells="1">
                  <from>
                    <xdr:col>30</xdr:col>
                    <xdr:colOff>323850</xdr:colOff>
                    <xdr:row>62</xdr:row>
                    <xdr:rowOff>104775</xdr:rowOff>
                  </from>
                  <to>
                    <xdr:col>30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86" name="Check Box 143">
              <controlPr defaultSize="0" autoFill="0" autoLine="0" autoPict="0">
                <anchor moveWithCells="1" sizeWithCells="1">
                  <from>
                    <xdr:col>31</xdr:col>
                    <xdr:colOff>323850</xdr:colOff>
                    <xdr:row>62</xdr:row>
                    <xdr:rowOff>104775</xdr:rowOff>
                  </from>
                  <to>
                    <xdr:col>31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87" name="Check Box 144">
              <controlPr defaultSize="0" autoFill="0" autoLine="0" autoPict="0">
                <anchor moveWithCells="1" sizeWithCells="1">
                  <from>
                    <xdr:col>32</xdr:col>
                    <xdr:colOff>323850</xdr:colOff>
                    <xdr:row>62</xdr:row>
                    <xdr:rowOff>104775</xdr:rowOff>
                  </from>
                  <to>
                    <xdr:col>32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88" name="Check Box 145">
              <controlPr defaultSize="0" autoFill="0" autoLine="0" autoPict="0">
                <anchor moveWithCells="1" sizeWithCells="1">
                  <from>
                    <xdr:col>33</xdr:col>
                    <xdr:colOff>323850</xdr:colOff>
                    <xdr:row>62</xdr:row>
                    <xdr:rowOff>104775</xdr:rowOff>
                  </from>
                  <to>
                    <xdr:col>33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89" name="Check Box 146">
              <controlPr defaultSize="0" autoFill="0" autoLine="0" autoPict="0">
                <anchor moveWithCells="1" sizeWithCells="1">
                  <from>
                    <xdr:col>34</xdr:col>
                    <xdr:colOff>323850</xdr:colOff>
                    <xdr:row>62</xdr:row>
                    <xdr:rowOff>104775</xdr:rowOff>
                  </from>
                  <to>
                    <xdr:col>34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90" name="Check Box 147">
              <controlPr defaultSize="0" autoFill="0" autoLine="0" autoPict="0">
                <anchor moveWithCells="1" sizeWithCells="1">
                  <from>
                    <xdr:col>35</xdr:col>
                    <xdr:colOff>323850</xdr:colOff>
                    <xdr:row>62</xdr:row>
                    <xdr:rowOff>104775</xdr:rowOff>
                  </from>
                  <to>
                    <xdr:col>35</xdr:col>
                    <xdr:colOff>638175</xdr:colOff>
                    <xdr:row>62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91" name="Check Box 237">
              <controlPr defaultSize="0" autoFill="0" autoLine="0" autoPict="0">
                <anchor moveWithCells="1" sizeWithCells="1">
                  <from>
                    <xdr:col>14</xdr:col>
                    <xdr:colOff>323850</xdr:colOff>
                    <xdr:row>63</xdr:row>
                    <xdr:rowOff>104775</xdr:rowOff>
                  </from>
                  <to>
                    <xdr:col>14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92" name="Check Box 238">
              <controlPr defaultSize="0" autoFill="0" autoLine="0" autoPict="0">
                <anchor moveWithCells="1" sizeWithCells="1">
                  <from>
                    <xdr:col>14</xdr:col>
                    <xdr:colOff>323850</xdr:colOff>
                    <xdr:row>63</xdr:row>
                    <xdr:rowOff>104775</xdr:rowOff>
                  </from>
                  <to>
                    <xdr:col>14</xdr:col>
                    <xdr:colOff>638175</xdr:colOff>
                    <xdr:row>63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93" name="Check Box 239">
              <controlPr defaultSize="0" autoFill="0" autoLine="0" autoPict="0">
                <anchor moveWithCells="1" sizeWithCells="1">
                  <from>
                    <xdr:col>6</xdr:col>
                    <xdr:colOff>323850</xdr:colOff>
                    <xdr:row>64</xdr:row>
                    <xdr:rowOff>104775</xdr:rowOff>
                  </from>
                  <to>
                    <xdr:col>6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94" name="Check Box 240">
              <controlPr defaultSize="0" autoFill="0" autoLine="0" autoPict="0">
                <anchor moveWithCells="1" sizeWithCells="1">
                  <from>
                    <xdr:col>7</xdr:col>
                    <xdr:colOff>323850</xdr:colOff>
                    <xdr:row>64</xdr:row>
                    <xdr:rowOff>104775</xdr:rowOff>
                  </from>
                  <to>
                    <xdr:col>7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95" name="Check Box 241">
              <controlPr defaultSize="0" autoFill="0" autoLine="0" autoPict="0">
                <anchor moveWithCells="1" sizeWithCells="1">
                  <from>
                    <xdr:col>8</xdr:col>
                    <xdr:colOff>323850</xdr:colOff>
                    <xdr:row>64</xdr:row>
                    <xdr:rowOff>104775</xdr:rowOff>
                  </from>
                  <to>
                    <xdr:col>8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96" name="Check Box 242">
              <controlPr defaultSize="0" autoFill="0" autoLine="0" autoPict="0">
                <anchor moveWithCells="1" sizeWithCells="1">
                  <from>
                    <xdr:col>9</xdr:col>
                    <xdr:colOff>323850</xdr:colOff>
                    <xdr:row>64</xdr:row>
                    <xdr:rowOff>104775</xdr:rowOff>
                  </from>
                  <to>
                    <xdr:col>9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97" name="Check Box 243">
              <controlPr defaultSize="0" autoFill="0" autoLine="0" autoPict="0">
                <anchor moveWithCells="1" sizeWithCells="1">
                  <from>
                    <xdr:col>10</xdr:col>
                    <xdr:colOff>323850</xdr:colOff>
                    <xdr:row>64</xdr:row>
                    <xdr:rowOff>104775</xdr:rowOff>
                  </from>
                  <to>
                    <xdr:col>10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98" name="Check Box 244">
              <controlPr defaultSize="0" autoFill="0" autoLine="0" autoPict="0">
                <anchor moveWithCells="1" sizeWithCells="1">
                  <from>
                    <xdr:col>14</xdr:col>
                    <xdr:colOff>323850</xdr:colOff>
                    <xdr:row>64</xdr:row>
                    <xdr:rowOff>104775</xdr:rowOff>
                  </from>
                  <to>
                    <xdr:col>14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99" name="Check Box 245">
              <controlPr defaultSize="0" autoFill="0" autoLine="0" autoPict="0">
                <anchor moveWithCells="1" sizeWithCells="1">
                  <from>
                    <xdr:col>17</xdr:col>
                    <xdr:colOff>323850</xdr:colOff>
                    <xdr:row>64</xdr:row>
                    <xdr:rowOff>104775</xdr:rowOff>
                  </from>
                  <to>
                    <xdr:col>17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100" name="Check Box 246">
              <controlPr defaultSize="0" autoFill="0" autoLine="0" autoPict="0">
                <anchor moveWithCells="1" sizeWithCells="1">
                  <from>
                    <xdr:col>18</xdr:col>
                    <xdr:colOff>323850</xdr:colOff>
                    <xdr:row>64</xdr:row>
                    <xdr:rowOff>104775</xdr:rowOff>
                  </from>
                  <to>
                    <xdr:col>18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101" name="Check Box 247">
              <controlPr defaultSize="0" autoFill="0" autoLine="0" autoPict="0">
                <anchor moveWithCells="1" sizeWithCells="1">
                  <from>
                    <xdr:col>20</xdr:col>
                    <xdr:colOff>323850</xdr:colOff>
                    <xdr:row>64</xdr:row>
                    <xdr:rowOff>104775</xdr:rowOff>
                  </from>
                  <to>
                    <xdr:col>20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102" name="Check Box 248">
              <controlPr defaultSize="0" autoFill="0" autoLine="0" autoPict="0">
                <anchor moveWithCells="1" sizeWithCells="1">
                  <from>
                    <xdr:col>21</xdr:col>
                    <xdr:colOff>323850</xdr:colOff>
                    <xdr:row>64</xdr:row>
                    <xdr:rowOff>104775</xdr:rowOff>
                  </from>
                  <to>
                    <xdr:col>21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103" name="Check Box 249">
              <controlPr defaultSize="0" autoFill="0" autoLine="0" autoPict="0">
                <anchor moveWithCells="1" sizeWithCells="1">
                  <from>
                    <xdr:col>23</xdr:col>
                    <xdr:colOff>323850</xdr:colOff>
                    <xdr:row>64</xdr:row>
                    <xdr:rowOff>104775</xdr:rowOff>
                  </from>
                  <to>
                    <xdr:col>23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104" name="Check Box 250">
              <controlPr defaultSize="0" autoFill="0" autoLine="0" autoPict="0">
                <anchor moveWithCells="1" sizeWithCells="1">
                  <from>
                    <xdr:col>25</xdr:col>
                    <xdr:colOff>323850</xdr:colOff>
                    <xdr:row>64</xdr:row>
                    <xdr:rowOff>104775</xdr:rowOff>
                  </from>
                  <to>
                    <xdr:col>25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105" name="Check Box 251">
              <controlPr defaultSize="0" autoFill="0" autoLine="0" autoPict="0">
                <anchor moveWithCells="1" sizeWithCells="1">
                  <from>
                    <xdr:col>26</xdr:col>
                    <xdr:colOff>323850</xdr:colOff>
                    <xdr:row>64</xdr:row>
                    <xdr:rowOff>104775</xdr:rowOff>
                  </from>
                  <to>
                    <xdr:col>26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106" name="Check Box 252">
              <controlPr defaultSize="0" autoFill="0" autoLine="0" autoPict="0">
                <anchor moveWithCells="1" sizeWithCells="1">
                  <from>
                    <xdr:col>27</xdr:col>
                    <xdr:colOff>323850</xdr:colOff>
                    <xdr:row>64</xdr:row>
                    <xdr:rowOff>104775</xdr:rowOff>
                  </from>
                  <to>
                    <xdr:col>27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107" name="Check Box 253">
              <controlPr defaultSize="0" autoFill="0" autoLine="0" autoPict="0">
                <anchor moveWithCells="1" sizeWithCells="1">
                  <from>
                    <xdr:col>28</xdr:col>
                    <xdr:colOff>323850</xdr:colOff>
                    <xdr:row>64</xdr:row>
                    <xdr:rowOff>104775</xdr:rowOff>
                  </from>
                  <to>
                    <xdr:col>28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108" name="Check Box 254">
              <controlPr defaultSize="0" autoFill="0" autoLine="0" autoPict="0">
                <anchor moveWithCells="1" sizeWithCells="1">
                  <from>
                    <xdr:col>29</xdr:col>
                    <xdr:colOff>323850</xdr:colOff>
                    <xdr:row>64</xdr:row>
                    <xdr:rowOff>104775</xdr:rowOff>
                  </from>
                  <to>
                    <xdr:col>29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109" name="Check Box 255">
              <controlPr defaultSize="0" autoFill="0" autoLine="0" autoPict="0">
                <anchor moveWithCells="1" sizeWithCells="1">
                  <from>
                    <xdr:col>30</xdr:col>
                    <xdr:colOff>323850</xdr:colOff>
                    <xdr:row>64</xdr:row>
                    <xdr:rowOff>104775</xdr:rowOff>
                  </from>
                  <to>
                    <xdr:col>30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110" name="Check Box 256">
              <controlPr defaultSize="0" autoFill="0" autoLine="0" autoPict="0">
                <anchor moveWithCells="1" sizeWithCells="1">
                  <from>
                    <xdr:col>33</xdr:col>
                    <xdr:colOff>323850</xdr:colOff>
                    <xdr:row>64</xdr:row>
                    <xdr:rowOff>104775</xdr:rowOff>
                  </from>
                  <to>
                    <xdr:col>33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111" name="Check Box 257">
              <controlPr defaultSize="0" autoFill="0" autoLine="0" autoPict="0">
                <anchor moveWithCells="1" sizeWithCells="1">
                  <from>
                    <xdr:col>34</xdr:col>
                    <xdr:colOff>323850</xdr:colOff>
                    <xdr:row>64</xdr:row>
                    <xdr:rowOff>104775</xdr:rowOff>
                  </from>
                  <to>
                    <xdr:col>34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112" name="Check Box 258">
              <controlPr defaultSize="0" autoFill="0" autoLine="0" autoPict="0">
                <anchor moveWithCells="1" sizeWithCells="1">
                  <from>
                    <xdr:col>22</xdr:col>
                    <xdr:colOff>323850</xdr:colOff>
                    <xdr:row>64</xdr:row>
                    <xdr:rowOff>104775</xdr:rowOff>
                  </from>
                  <to>
                    <xdr:col>22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113" name="Check Box 259">
              <controlPr defaultSize="0" autoFill="0" autoLine="0" autoPict="0">
                <anchor moveWithCells="1" sizeWithCells="1">
                  <from>
                    <xdr:col>19</xdr:col>
                    <xdr:colOff>323850</xdr:colOff>
                    <xdr:row>64</xdr:row>
                    <xdr:rowOff>104775</xdr:rowOff>
                  </from>
                  <to>
                    <xdr:col>19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114" name="Check Box 260">
              <controlPr defaultSize="0" autoFill="0" autoLine="0" autoPict="0">
                <anchor moveWithCells="1" sizeWithCells="1">
                  <from>
                    <xdr:col>24</xdr:col>
                    <xdr:colOff>323850</xdr:colOff>
                    <xdr:row>64</xdr:row>
                    <xdr:rowOff>104775</xdr:rowOff>
                  </from>
                  <to>
                    <xdr:col>24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115" name="Check Box 261">
              <controlPr defaultSize="0" autoFill="0" autoLine="0" autoPict="0">
                <anchor moveWithCells="1" sizeWithCells="1">
                  <from>
                    <xdr:col>35</xdr:col>
                    <xdr:colOff>323850</xdr:colOff>
                    <xdr:row>64</xdr:row>
                    <xdr:rowOff>104775</xdr:rowOff>
                  </from>
                  <to>
                    <xdr:col>35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116" name="Check Box 262">
              <controlPr defaultSize="0" autoFill="0" autoLine="0" autoPict="0">
                <anchor moveWithCells="1" sizeWithCells="1">
                  <from>
                    <xdr:col>31</xdr:col>
                    <xdr:colOff>323850</xdr:colOff>
                    <xdr:row>64</xdr:row>
                    <xdr:rowOff>104775</xdr:rowOff>
                  </from>
                  <to>
                    <xdr:col>31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117" name="Check Box 263">
              <controlPr defaultSize="0" autoFill="0" autoLine="0" autoPict="0">
                <anchor moveWithCells="1" sizeWithCells="1">
                  <from>
                    <xdr:col>32</xdr:col>
                    <xdr:colOff>323850</xdr:colOff>
                    <xdr:row>64</xdr:row>
                    <xdr:rowOff>104775</xdr:rowOff>
                  </from>
                  <to>
                    <xdr:col>32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118" name="Check Box 264">
              <controlPr defaultSize="0" autoFill="0" autoLine="0" autoPict="0">
                <anchor moveWithCells="1" sizeWithCells="1">
                  <from>
                    <xdr:col>11</xdr:col>
                    <xdr:colOff>323850</xdr:colOff>
                    <xdr:row>64</xdr:row>
                    <xdr:rowOff>104775</xdr:rowOff>
                  </from>
                  <to>
                    <xdr:col>11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119" name="Check Box 265">
              <controlPr defaultSize="0" autoFill="0" autoLine="0" autoPict="0">
                <anchor moveWithCells="1" sizeWithCells="1">
                  <from>
                    <xdr:col>12</xdr:col>
                    <xdr:colOff>323850</xdr:colOff>
                    <xdr:row>64</xdr:row>
                    <xdr:rowOff>104775</xdr:rowOff>
                  </from>
                  <to>
                    <xdr:col>12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120" name="Check Box 266">
              <controlPr defaultSize="0" autoFill="0" autoLine="0" autoPict="0">
                <anchor moveWithCells="1" sizeWithCells="1">
                  <from>
                    <xdr:col>13</xdr:col>
                    <xdr:colOff>323850</xdr:colOff>
                    <xdr:row>64</xdr:row>
                    <xdr:rowOff>104775</xdr:rowOff>
                  </from>
                  <to>
                    <xdr:col>13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121" name="Check Box 267">
              <controlPr defaultSize="0" autoFill="0" autoLine="0" autoPict="0">
                <anchor moveWithCells="1" sizeWithCells="1">
                  <from>
                    <xdr:col>16</xdr:col>
                    <xdr:colOff>323850</xdr:colOff>
                    <xdr:row>64</xdr:row>
                    <xdr:rowOff>104775</xdr:rowOff>
                  </from>
                  <to>
                    <xdr:col>16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122" name="Check Box 268">
              <controlPr defaultSize="0" autoFill="0" autoLine="0" autoPict="0">
                <anchor moveWithCells="1" sizeWithCells="1">
                  <from>
                    <xdr:col>15</xdr:col>
                    <xdr:colOff>323850</xdr:colOff>
                    <xdr:row>64</xdr:row>
                    <xdr:rowOff>104775</xdr:rowOff>
                  </from>
                  <to>
                    <xdr:col>15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123" name="Check Box 269">
              <controlPr defaultSize="0" autoFill="0" autoLine="0" autoPict="0">
                <anchor moveWithCells="1" sizeWithCells="1">
                  <from>
                    <xdr:col>14</xdr:col>
                    <xdr:colOff>323850</xdr:colOff>
                    <xdr:row>64</xdr:row>
                    <xdr:rowOff>104775</xdr:rowOff>
                  </from>
                  <to>
                    <xdr:col>14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124" name="Check Box 270">
              <controlPr defaultSize="0" autoFill="0" autoLine="0" autoPict="0">
                <anchor moveWithCells="1" sizeWithCells="1">
                  <from>
                    <xdr:col>14</xdr:col>
                    <xdr:colOff>323850</xdr:colOff>
                    <xdr:row>64</xdr:row>
                    <xdr:rowOff>104775</xdr:rowOff>
                  </from>
                  <to>
                    <xdr:col>14</xdr:col>
                    <xdr:colOff>638175</xdr:colOff>
                    <xdr:row>64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CD5EAEB556C444A4D2038E1FAD6662" ma:contentTypeVersion="14" ma:contentTypeDescription="Crée un document." ma:contentTypeScope="" ma:versionID="c6d3d1ac358bff3fdfaa23fedd971be4">
  <xsd:schema xmlns:xsd="http://www.w3.org/2001/XMLSchema" xmlns:xs="http://www.w3.org/2001/XMLSchema" xmlns:p="http://schemas.microsoft.com/office/2006/metadata/properties" xmlns:ns2="a5caad52-2792-4743-a502-6493ecfa0dd8" xmlns:ns3="5429728b-ce07-4c33-8ef2-4dca47ae54e9" targetNamespace="http://schemas.microsoft.com/office/2006/metadata/properties" ma:root="true" ma:fieldsID="802692f924a45d694d6176772748bc85" ns2:_="" ns3:_="">
    <xsd:import namespace="a5caad52-2792-4743-a502-6493ecfa0dd8"/>
    <xsd:import namespace="5429728b-ce07-4c33-8ef2-4dca47ae54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caad52-2792-4743-a502-6493ecfa0d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dbd6e76-19c8-4247-a022-8225338e06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29728b-ce07-4c33-8ef2-4dca47ae54e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5caad52-2792-4743-a502-6493ecfa0d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1051FFB-A83C-4801-B858-3C3A8D5D32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C0D541-3464-4908-8438-14F1B2A7F9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caad52-2792-4743-a502-6493ecfa0dd8"/>
    <ds:schemaRef ds:uri="5429728b-ce07-4c33-8ef2-4dca47ae54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EFB0F0-0A10-42BA-9177-597C8048D927}">
  <ds:schemaRefs>
    <ds:schemaRef ds:uri="http://www.w3.org/XML/1998/namespace"/>
    <ds:schemaRef ds:uri="http://schemas.microsoft.com/office/2006/documentManagement/types"/>
    <ds:schemaRef ds:uri="http://purl.org/dc/terms/"/>
    <ds:schemaRef ds:uri="a5caad52-2792-4743-a502-6493ecfa0dd8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5429728b-ce07-4c33-8ef2-4dca47ae54e9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2025-10 </vt:lpstr>
      <vt:lpstr>'2025-10 '!Impression_des_titres</vt:lpstr>
    </vt:vector>
  </TitlesOfParts>
  <Company>CROUS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marches06</dc:creator>
  <cp:lastModifiedBy>Alexandra Menduni</cp:lastModifiedBy>
  <cp:lastPrinted>2025-01-30T14:24:05Z</cp:lastPrinted>
  <dcterms:created xsi:type="dcterms:W3CDTF">2011-09-12T05:59:11Z</dcterms:created>
  <dcterms:modified xsi:type="dcterms:W3CDTF">2025-02-13T08:28:21Z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0x010100BB6B2CDC121CD942A4B8B6BFBA16E0FD</vt:lpwstr>
  </property>
  <property fmtid="{D5CDD505-2E9C-101B-9397-08002B2CF9AE}" pid="3" name="MediaServiceImageTags">
    <vt:lpwstr/>
  </property>
</Properties>
</file>