
<file path=[Content_Types].xml><?xml version="1.0" encoding="utf-8"?>
<Types xmlns="http://schemas.openxmlformats.org/package/2006/content-types">
  <Default Extension="bin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ta-ec01\Eco_Construire\02 affaires\18_47 ST ETIENNE TREFILERIE\MS - Ravalement\05 DCE\DPGF\"/>
    </mc:Choice>
  </mc:AlternateContent>
  <xr:revisionPtr revIDLastSave="0" documentId="13_ncr:1_{7DD959AB-B118-4F7E-9EE3-35E0A17DA1F3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Lot N°01 Page de garde" sheetId="1" r:id="rId1"/>
    <sheet name="Lot N°01 RAVALEMENT DE FACADES" sheetId="2" r:id="rId2"/>
  </sheets>
  <definedNames>
    <definedName name="_xlnm.Print_Titles" localSheetId="1">'Lot N°01 RAVALEMENT DE FACADES'!$1:$3</definedName>
    <definedName name="_xlnm.Print_Area" localSheetId="1">'Lot N°01 RAVALEMENT DE FACADES'!$A$1:$V$66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9" i="2" l="1"/>
  <c r="V63" i="2" s="1"/>
  <c r="V59" i="2"/>
  <c r="V9" i="2" l="1"/>
  <c r="V32" i="2"/>
  <c r="T56" i="2"/>
  <c r="T55" i="2"/>
  <c r="T54" i="2"/>
  <c r="T53" i="2"/>
  <c r="T52" i="2"/>
  <c r="T51" i="2"/>
  <c r="T50" i="2"/>
  <c r="T49" i="2"/>
  <c r="T44" i="2"/>
  <c r="T43" i="2"/>
  <c r="T34" i="2"/>
  <c r="T33" i="2"/>
  <c r="T32" i="2"/>
  <c r="T31" i="2"/>
  <c r="T30" i="2"/>
  <c r="T29" i="2"/>
  <c r="T28" i="2"/>
  <c r="T27" i="2"/>
  <c r="T26" i="2"/>
  <c r="T21" i="2"/>
  <c r="T17" i="2"/>
  <c r="T18" i="2"/>
  <c r="T19" i="2"/>
  <c r="T20" i="2"/>
  <c r="T16" i="2"/>
  <c r="V8" i="2"/>
  <c r="V11" i="2"/>
  <c r="V10" i="2"/>
  <c r="E8" i="2"/>
  <c r="F8" i="2" s="1"/>
  <c r="I8" i="2"/>
  <c r="J8" i="2" s="1"/>
  <c r="M8" i="2"/>
  <c r="N8" i="2" s="1"/>
  <c r="Q8" i="2"/>
  <c r="R8" i="2" s="1"/>
  <c r="E9" i="2"/>
  <c r="F9" i="2" s="1"/>
  <c r="I9" i="2"/>
  <c r="J9" i="2" s="1"/>
  <c r="M9" i="2"/>
  <c r="N9" i="2" s="1"/>
  <c r="Q9" i="2"/>
  <c r="R9" i="2" s="1"/>
  <c r="E10" i="2"/>
  <c r="F10" i="2" s="1"/>
  <c r="I10" i="2"/>
  <c r="J10" i="2" s="1"/>
  <c r="M10" i="2"/>
  <c r="N10" i="2" s="1"/>
  <c r="Q10" i="2"/>
  <c r="R10" i="2" s="1"/>
  <c r="E11" i="2"/>
  <c r="F11" i="2" s="1"/>
  <c r="I11" i="2"/>
  <c r="J11" i="2" s="1"/>
  <c r="M11" i="2"/>
  <c r="N11" i="2" s="1"/>
  <c r="Q11" i="2"/>
  <c r="R11" i="2" s="1"/>
  <c r="E16" i="2"/>
  <c r="F16" i="2"/>
  <c r="I16" i="2"/>
  <c r="J16" i="2" s="1"/>
  <c r="V16" i="2" s="1"/>
  <c r="M16" i="2"/>
  <c r="N16" i="2" s="1"/>
  <c r="Q16" i="2"/>
  <c r="R16" i="2" s="1"/>
  <c r="E17" i="2"/>
  <c r="F17" i="2"/>
  <c r="V17" i="2" s="1"/>
  <c r="I17" i="2"/>
  <c r="J17" i="2" s="1"/>
  <c r="M17" i="2"/>
  <c r="N17" i="2" s="1"/>
  <c r="Q17" i="2"/>
  <c r="R17" i="2" s="1"/>
  <c r="E18" i="2"/>
  <c r="F18" i="2" s="1"/>
  <c r="I18" i="2"/>
  <c r="J18" i="2" s="1"/>
  <c r="V18" i="2" s="1"/>
  <c r="M18" i="2"/>
  <c r="N18" i="2" s="1"/>
  <c r="Q18" i="2"/>
  <c r="R18" i="2"/>
  <c r="E19" i="2"/>
  <c r="F19" i="2" s="1"/>
  <c r="I19" i="2"/>
  <c r="J19" i="2"/>
  <c r="M19" i="2"/>
  <c r="N19" i="2" s="1"/>
  <c r="V19" i="2" s="1"/>
  <c r="Q19" i="2"/>
  <c r="R19" i="2" s="1"/>
  <c r="E20" i="2"/>
  <c r="F20" i="2"/>
  <c r="I20" i="2"/>
  <c r="J20" i="2" s="1"/>
  <c r="M20" i="2"/>
  <c r="N20" i="2" s="1"/>
  <c r="Q20" i="2"/>
  <c r="R20" i="2" s="1"/>
  <c r="E21" i="2"/>
  <c r="F21" i="2" s="1"/>
  <c r="V21" i="2" s="1"/>
  <c r="I21" i="2"/>
  <c r="J21" i="2" s="1"/>
  <c r="M21" i="2"/>
  <c r="N21" i="2" s="1"/>
  <c r="Q21" i="2"/>
  <c r="R21" i="2" s="1"/>
  <c r="E26" i="2"/>
  <c r="F26" i="2" s="1"/>
  <c r="V26" i="2" s="1"/>
  <c r="I26" i="2"/>
  <c r="J26" i="2" s="1"/>
  <c r="M26" i="2"/>
  <c r="N26" i="2" s="1"/>
  <c r="Q26" i="2"/>
  <c r="R26" i="2"/>
  <c r="E27" i="2"/>
  <c r="F27" i="2" s="1"/>
  <c r="V27" i="2" s="1"/>
  <c r="I27" i="2"/>
  <c r="J27" i="2" s="1"/>
  <c r="M27" i="2"/>
  <c r="N27" i="2" s="1"/>
  <c r="Q27" i="2"/>
  <c r="R27" i="2"/>
  <c r="E28" i="2"/>
  <c r="F28" i="2" s="1"/>
  <c r="V28" i="2" s="1"/>
  <c r="I28" i="2"/>
  <c r="J28" i="2" s="1"/>
  <c r="M28" i="2"/>
  <c r="N28" i="2" s="1"/>
  <c r="Q28" i="2"/>
  <c r="R28" i="2" s="1"/>
  <c r="E29" i="2"/>
  <c r="F29" i="2" s="1"/>
  <c r="V29" i="2" s="1"/>
  <c r="I29" i="2"/>
  <c r="J29" i="2" s="1"/>
  <c r="M29" i="2"/>
  <c r="N29" i="2" s="1"/>
  <c r="Q29" i="2"/>
  <c r="R29" i="2" s="1"/>
  <c r="E30" i="2"/>
  <c r="F30" i="2" s="1"/>
  <c r="I30" i="2"/>
  <c r="J30" i="2" s="1"/>
  <c r="M30" i="2"/>
  <c r="N30" i="2" s="1"/>
  <c r="Q30" i="2"/>
  <c r="R30" i="2" s="1"/>
  <c r="E31" i="2"/>
  <c r="F31" i="2" s="1"/>
  <c r="I31" i="2"/>
  <c r="J31" i="2" s="1"/>
  <c r="M31" i="2"/>
  <c r="N31" i="2" s="1"/>
  <c r="Q31" i="2"/>
  <c r="R31" i="2" s="1"/>
  <c r="V31" i="2" s="1"/>
  <c r="E32" i="2"/>
  <c r="F32" i="2" s="1"/>
  <c r="I32" i="2"/>
  <c r="J32" i="2" s="1"/>
  <c r="M32" i="2"/>
  <c r="N32" i="2" s="1"/>
  <c r="Q32" i="2"/>
  <c r="R32" i="2" s="1"/>
  <c r="E33" i="2"/>
  <c r="F33" i="2" s="1"/>
  <c r="V33" i="2" s="1"/>
  <c r="I33" i="2"/>
  <c r="J33" i="2"/>
  <c r="M33" i="2"/>
  <c r="N33" i="2" s="1"/>
  <c r="Q33" i="2"/>
  <c r="R33" i="2" s="1"/>
  <c r="E34" i="2"/>
  <c r="F34" i="2" s="1"/>
  <c r="V34" i="2" s="1"/>
  <c r="I34" i="2"/>
  <c r="J34" i="2" s="1"/>
  <c r="M34" i="2"/>
  <c r="N34" i="2"/>
  <c r="Q34" i="2"/>
  <c r="R34" i="2" s="1"/>
  <c r="E43" i="2"/>
  <c r="F43" i="2" s="1"/>
  <c r="V43" i="2" s="1"/>
  <c r="I43" i="2"/>
  <c r="J43" i="2" s="1"/>
  <c r="M43" i="2"/>
  <c r="N43" i="2" s="1"/>
  <c r="Q43" i="2"/>
  <c r="R43" i="2" s="1"/>
  <c r="E44" i="2"/>
  <c r="F44" i="2" s="1"/>
  <c r="I44" i="2"/>
  <c r="J44" i="2" s="1"/>
  <c r="M44" i="2"/>
  <c r="N44" i="2"/>
  <c r="Q44" i="2"/>
  <c r="R44" i="2" s="1"/>
  <c r="V44" i="2" s="1"/>
  <c r="E49" i="2"/>
  <c r="F49" i="2" s="1"/>
  <c r="V49" i="2" s="1"/>
  <c r="I49" i="2"/>
  <c r="J49" i="2" s="1"/>
  <c r="M49" i="2"/>
  <c r="N49" i="2" s="1"/>
  <c r="Q49" i="2"/>
  <c r="R49" i="2" s="1"/>
  <c r="E50" i="2"/>
  <c r="F50" i="2" s="1"/>
  <c r="V50" i="2" s="1"/>
  <c r="I50" i="2"/>
  <c r="J50" i="2" s="1"/>
  <c r="M50" i="2"/>
  <c r="N50" i="2"/>
  <c r="Q50" i="2"/>
  <c r="R50" i="2" s="1"/>
  <c r="E51" i="2"/>
  <c r="F51" i="2" s="1"/>
  <c r="V51" i="2" s="1"/>
  <c r="I51" i="2"/>
  <c r="J51" i="2" s="1"/>
  <c r="M51" i="2"/>
  <c r="N51" i="2" s="1"/>
  <c r="Q51" i="2"/>
  <c r="R51" i="2" s="1"/>
  <c r="E52" i="2"/>
  <c r="F52" i="2"/>
  <c r="I52" i="2"/>
  <c r="J52" i="2" s="1"/>
  <c r="M52" i="2"/>
  <c r="N52" i="2" s="1"/>
  <c r="Q52" i="2"/>
  <c r="R52" i="2" s="1"/>
  <c r="E53" i="2"/>
  <c r="F53" i="2" s="1"/>
  <c r="V53" i="2" s="1"/>
  <c r="I53" i="2"/>
  <c r="J53" i="2" s="1"/>
  <c r="M53" i="2"/>
  <c r="N53" i="2" s="1"/>
  <c r="Q53" i="2"/>
  <c r="R53" i="2" s="1"/>
  <c r="E54" i="2"/>
  <c r="F54" i="2" s="1"/>
  <c r="I54" i="2"/>
  <c r="J54" i="2" s="1"/>
  <c r="M54" i="2"/>
  <c r="N54" i="2"/>
  <c r="Q54" i="2"/>
  <c r="R54" i="2" s="1"/>
  <c r="E55" i="2"/>
  <c r="F55" i="2" s="1"/>
  <c r="V55" i="2" s="1"/>
  <c r="I55" i="2"/>
  <c r="J55" i="2" s="1"/>
  <c r="M55" i="2"/>
  <c r="N55" i="2" s="1"/>
  <c r="Q55" i="2"/>
  <c r="R55" i="2" s="1"/>
  <c r="E56" i="2"/>
  <c r="F56" i="2"/>
  <c r="V56" i="2" s="1"/>
  <c r="I56" i="2"/>
  <c r="J56" i="2" s="1"/>
  <c r="M56" i="2"/>
  <c r="N56" i="2" s="1"/>
  <c r="Q56" i="2"/>
  <c r="R56" i="2"/>
  <c r="B64" i="2"/>
  <c r="V36" i="2" l="1"/>
  <c r="V20" i="2"/>
  <c r="V23" i="2" s="1"/>
  <c r="V54" i="2"/>
  <c r="V52" i="2"/>
  <c r="V30" i="2"/>
  <c r="N23" i="2"/>
  <c r="F36" i="2"/>
  <c r="R23" i="2"/>
  <c r="F46" i="2"/>
  <c r="J58" i="2"/>
  <c r="R36" i="2"/>
  <c r="R46" i="2"/>
  <c r="R59" i="2" s="1"/>
  <c r="N13" i="2"/>
  <c r="N46" i="2"/>
  <c r="J23" i="2"/>
  <c r="J13" i="2"/>
  <c r="F13" i="2"/>
  <c r="N58" i="2"/>
  <c r="F58" i="2"/>
  <c r="N36" i="2"/>
  <c r="R58" i="2"/>
  <c r="R13" i="2"/>
  <c r="J36" i="2"/>
  <c r="J46" i="2"/>
  <c r="F23" i="2"/>
  <c r="N39" i="2" l="1"/>
  <c r="J59" i="2"/>
  <c r="F59" i="2"/>
  <c r="N59" i="2"/>
  <c r="N63" i="2" s="1"/>
  <c r="R39" i="2"/>
  <c r="R63" i="2" s="1"/>
  <c r="V58" i="2"/>
  <c r="J39" i="2"/>
  <c r="J63" i="2" s="1"/>
  <c r="F39" i="2"/>
  <c r="F63" i="2" s="1"/>
  <c r="V46" i="2"/>
  <c r="V13" i="2"/>
  <c r="J64" i="2" l="1"/>
  <c r="J65" i="2" s="1"/>
  <c r="F64" i="2"/>
  <c r="F65" i="2" s="1"/>
  <c r="R64" i="2"/>
  <c r="R65" i="2" s="1"/>
  <c r="N64" i="2"/>
  <c r="N65" i="2" s="1"/>
  <c r="V64" i="2" l="1"/>
  <c r="V65" i="2" s="1"/>
</calcChain>
</file>

<file path=xl/sharedStrings.xml><?xml version="1.0" encoding="utf-8"?>
<sst xmlns="http://schemas.openxmlformats.org/spreadsheetml/2006/main" count="210" uniqueCount="210">
  <si>
    <t>Bât. Bibli.</t>
  </si>
  <si>
    <t>Bât. F</t>
  </si>
  <si>
    <t>Bât. J</t>
  </si>
  <si>
    <t>Bât. KLSH</t>
  </si>
  <si>
    <t>U</t>
  </si>
  <si>
    <t xml:space="preserve">   Qte</t>
  </si>
  <si>
    <t xml:space="preserve">    PU</t>
  </si>
  <si>
    <t>Total en € HT</t>
  </si>
  <si>
    <t xml:space="preserve">   Qte</t>
  </si>
  <si>
    <t xml:space="preserve">    PU</t>
  </si>
  <si>
    <t>Total en € HT</t>
  </si>
  <si>
    <t xml:space="preserve">   Qte</t>
  </si>
  <si>
    <t xml:space="preserve">    PU</t>
  </si>
  <si>
    <t>Total en € HT</t>
  </si>
  <si>
    <t xml:space="preserve">   Qte</t>
  </si>
  <si>
    <t xml:space="preserve">    PU</t>
  </si>
  <si>
    <t>Total en € HT</t>
  </si>
  <si>
    <t xml:space="preserve">   Qte</t>
  </si>
  <si>
    <t xml:space="preserve">    PU</t>
  </si>
  <si>
    <t>Total en € HT</t>
  </si>
  <si>
    <t>A</t>
  </si>
  <si>
    <t>RAVALEMENT DE FACADES</t>
  </si>
  <si>
    <t>CH2</t>
  </si>
  <si>
    <t>FACA</t>
  </si>
  <si>
    <t>01.6</t>
  </si>
  <si>
    <t>DESCRIPTION DES OUVRAGES</t>
  </si>
  <si>
    <t>CH3</t>
  </si>
  <si>
    <t>01.6.1</t>
  </si>
  <si>
    <t>Installations et préparation de chantier</t>
  </si>
  <si>
    <t>CH4</t>
  </si>
  <si>
    <t xml:space="preserve">01.6.1 1 </t>
  </si>
  <si>
    <t>Installation de chantier</t>
  </si>
  <si>
    <t>Ens</t>
  </si>
  <si>
    <t>ART</t>
  </si>
  <si>
    <t>100-E719</t>
  </si>
  <si>
    <t xml:space="preserve">01.6.1 2 </t>
  </si>
  <si>
    <t>Mise en place de bennes de chantier et évacuation en décharge</t>
  </si>
  <si>
    <t>Ens</t>
  </si>
  <si>
    <t>ART</t>
  </si>
  <si>
    <t>100-E720</t>
  </si>
  <si>
    <t xml:space="preserve">01.6.1 3 </t>
  </si>
  <si>
    <t>Moyen de levage pendant la durée du chantier pour évacuation et montage des matériaux</t>
  </si>
  <si>
    <t>Ens</t>
  </si>
  <si>
    <t>ART</t>
  </si>
  <si>
    <t>100-E721</t>
  </si>
  <si>
    <t xml:space="preserve">01.6.1 4 </t>
  </si>
  <si>
    <t>Sécurité périphérique en toiture</t>
  </si>
  <si>
    <t>Ens</t>
  </si>
  <si>
    <t>ART</t>
  </si>
  <si>
    <t>100-E722</t>
  </si>
  <si>
    <t>Total Installations et préparation de chantier</t>
  </si>
  <si>
    <t>STOT</t>
  </si>
  <si>
    <t>01.6.2</t>
  </si>
  <si>
    <t>Préparation et reprise des supports</t>
  </si>
  <si>
    <t>CH4</t>
  </si>
  <si>
    <t xml:space="preserve">01.6.2 1 </t>
  </si>
  <si>
    <t>Dépose et évacuation de la marquise</t>
  </si>
  <si>
    <t>Ens</t>
  </si>
  <si>
    <t>ART</t>
  </si>
  <si>
    <t>100-A395</t>
  </si>
  <si>
    <t xml:space="preserve">01.6.2 2 </t>
  </si>
  <si>
    <t>Echafaudage</t>
  </si>
  <si>
    <t>m²</t>
  </si>
  <si>
    <t>ART</t>
  </si>
  <si>
    <t>000-D004</t>
  </si>
  <si>
    <t xml:space="preserve">01.6.2 3 </t>
  </si>
  <si>
    <t>Reprise et préparation du support par enduit de ragréage</t>
  </si>
  <si>
    <t>m²</t>
  </si>
  <si>
    <t>ART</t>
  </si>
  <si>
    <t>000-D006</t>
  </si>
  <si>
    <t xml:space="preserve">01.6.2 4 </t>
  </si>
  <si>
    <t>Reprise pour seuil béton</t>
  </si>
  <si>
    <t>Ens</t>
  </si>
  <si>
    <t>ART</t>
  </si>
  <si>
    <t>100-J860</t>
  </si>
  <si>
    <t xml:space="preserve">01.6.2 5 </t>
  </si>
  <si>
    <t>Rebouchage de réservation réseaux</t>
  </si>
  <si>
    <t>Ens</t>
  </si>
  <si>
    <t>ART</t>
  </si>
  <si>
    <t>100-J859</t>
  </si>
  <si>
    <t xml:space="preserve">01.6.2 6 </t>
  </si>
  <si>
    <t>Rebouchage de réservation de grille</t>
  </si>
  <si>
    <t>Ens</t>
  </si>
  <si>
    <t>ART</t>
  </si>
  <si>
    <t>100-J712</t>
  </si>
  <si>
    <t>Total Préparation et reprise des supports</t>
  </si>
  <si>
    <t>STOT</t>
  </si>
  <si>
    <t>01.6.3</t>
  </si>
  <si>
    <t>Travaux de ravalement</t>
  </si>
  <si>
    <t>CH4</t>
  </si>
  <si>
    <t xml:space="preserve">01.6.3 1 </t>
  </si>
  <si>
    <t>Revêtement Plastique Epais - D3 - sur ancien enduit</t>
  </si>
  <si>
    <t>m²</t>
  </si>
  <si>
    <t>ART</t>
  </si>
  <si>
    <t>100-A458</t>
  </si>
  <si>
    <t xml:space="preserve">01.6.3 2 </t>
  </si>
  <si>
    <t>Revêtement Plastique Epais - D3 - Tableaux et voussures</t>
  </si>
  <si>
    <t>ml</t>
  </si>
  <si>
    <t>ART</t>
  </si>
  <si>
    <t>000-D014</t>
  </si>
  <si>
    <t xml:space="preserve">01.6.3 3 </t>
  </si>
  <si>
    <t>Peinture extérieure sur façades briques - D2</t>
  </si>
  <si>
    <t>m²</t>
  </si>
  <si>
    <t>ART</t>
  </si>
  <si>
    <t>100-J847</t>
  </si>
  <si>
    <t xml:space="preserve">01.6.3 4 </t>
  </si>
  <si>
    <t>Peinture extérieure sur façades béton - D2</t>
  </si>
  <si>
    <t>m²</t>
  </si>
  <si>
    <t>ART</t>
  </si>
  <si>
    <t>100-H100</t>
  </si>
  <si>
    <t xml:space="preserve">01.6.3 5 </t>
  </si>
  <si>
    <t>Peinture extérieure sur poteaux béton - D2</t>
  </si>
  <si>
    <t>m²</t>
  </si>
  <si>
    <t>ART</t>
  </si>
  <si>
    <t>100-J840</t>
  </si>
  <si>
    <t xml:space="preserve">01.6.3 6 </t>
  </si>
  <si>
    <t>Peinture polyuréthane sur poteaux métalliques</t>
  </si>
  <si>
    <t>m²</t>
  </si>
  <si>
    <t>ART</t>
  </si>
  <si>
    <t>100-H565</t>
  </si>
  <si>
    <t xml:space="preserve">01.6.3 7 </t>
  </si>
  <si>
    <t>Reprise peinture des dauphins en fonte</t>
  </si>
  <si>
    <t>U</t>
  </si>
  <si>
    <t>ART</t>
  </si>
  <si>
    <t>100-J705</t>
  </si>
  <si>
    <t xml:space="preserve">01.6.3 8 </t>
  </si>
  <si>
    <t>Plafond extérieur en plaque de ciment</t>
  </si>
  <si>
    <t>m²</t>
  </si>
  <si>
    <t>ART</t>
  </si>
  <si>
    <t>100-J835</t>
  </si>
  <si>
    <t xml:space="preserve">01.6.3 9 </t>
  </si>
  <si>
    <t>Enduit sur faux-plafond extérieur</t>
  </si>
  <si>
    <t>m²</t>
  </si>
  <si>
    <t>ART</t>
  </si>
  <si>
    <t>100-H449</t>
  </si>
  <si>
    <t>Total Travaux de ravalement</t>
  </si>
  <si>
    <t>STOT</t>
  </si>
  <si>
    <t>Total DESCRIPTION DES OUVRAGES</t>
  </si>
  <si>
    <t>STOT</t>
  </si>
  <si>
    <t>01.7</t>
  </si>
  <si>
    <t>PRESTATIONS SUPPLEMENTAIRES EVENTUELLES</t>
  </si>
  <si>
    <t>CH3</t>
  </si>
  <si>
    <t>01.7.1</t>
  </si>
  <si>
    <t>Lasure - bâtiment KLSH</t>
  </si>
  <si>
    <t>CH4</t>
  </si>
  <si>
    <t xml:space="preserve">01.7.1 1 </t>
  </si>
  <si>
    <t>PSE - Echafaudage</t>
  </si>
  <si>
    <t>m²</t>
  </si>
  <si>
    <t>ART</t>
  </si>
  <si>
    <t>100-J853</t>
  </si>
  <si>
    <t xml:space="preserve">01.7.1 2 </t>
  </si>
  <si>
    <t>PSE - Lasure de protection des façades béton</t>
  </si>
  <si>
    <t>m²</t>
  </si>
  <si>
    <t>ART</t>
  </si>
  <si>
    <t>100-J709</t>
  </si>
  <si>
    <t>Total Lasure - bâtiment KLSH</t>
  </si>
  <si>
    <t>STOT</t>
  </si>
  <si>
    <t>01.7.2</t>
  </si>
  <si>
    <t>ITE sur façade de l'amphi - bâtiment J</t>
  </si>
  <si>
    <t>CH4</t>
  </si>
  <si>
    <t xml:space="preserve">01.7.2 1 </t>
  </si>
  <si>
    <t>PSE - Suppression "Reprise et préparation du support par enduit de ragréage"</t>
  </si>
  <si>
    <t>m²</t>
  </si>
  <si>
    <t>ART</t>
  </si>
  <si>
    <t>100-J856</t>
  </si>
  <si>
    <t xml:space="preserve">01.7.2 2 </t>
  </si>
  <si>
    <t>PSE - Suppression "Revêtement Plastique Epais - D3 - sur ancien enduit"</t>
  </si>
  <si>
    <t>m²</t>
  </si>
  <si>
    <t>ART</t>
  </si>
  <si>
    <t>100-J857</t>
  </si>
  <si>
    <t xml:space="preserve">01.7.2 3 </t>
  </si>
  <si>
    <t>PSE - ITE - Profilé de départ</t>
  </si>
  <si>
    <t>ml</t>
  </si>
  <si>
    <t>ART</t>
  </si>
  <si>
    <t>100-J721</t>
  </si>
  <si>
    <t xml:space="preserve">01.7.2 4 </t>
  </si>
  <si>
    <t>PSE - Dépose et évacuation des couvertines existantes</t>
  </si>
  <si>
    <t>ml</t>
  </si>
  <si>
    <t>ART</t>
  </si>
  <si>
    <t>100-E647</t>
  </si>
  <si>
    <t xml:space="preserve">01.7.2 5 </t>
  </si>
  <si>
    <t>PSE - Couvertine en aluminium laqué</t>
  </si>
  <si>
    <t>ml</t>
  </si>
  <si>
    <t>ART</t>
  </si>
  <si>
    <t>000-E711</t>
  </si>
  <si>
    <t xml:space="preserve">01.7.2 6 </t>
  </si>
  <si>
    <t>PSE - Dépose et évacuation des bavettes existantes</t>
  </si>
  <si>
    <t>ml</t>
  </si>
  <si>
    <t>ART</t>
  </si>
  <si>
    <t>100-J858</t>
  </si>
  <si>
    <t xml:space="preserve">01.7.2 7 </t>
  </si>
  <si>
    <t>PSE - Bavette en alu. laqué ou anodisé</t>
  </si>
  <si>
    <t>ml</t>
  </si>
  <si>
    <t>ART</t>
  </si>
  <si>
    <t>100-A386</t>
  </si>
  <si>
    <t xml:space="preserve">01.7.2 8 </t>
  </si>
  <si>
    <t>PSE - ITE CC - 18cm - Enduit organique</t>
  </si>
  <si>
    <t>m²</t>
  </si>
  <si>
    <t>ART</t>
  </si>
  <si>
    <t>100-J689</t>
  </si>
  <si>
    <t>Total ITE sur façade de l'amphi - bâtiment J</t>
  </si>
  <si>
    <t>STOT</t>
  </si>
  <si>
    <t>Total PRESTATIONS SUPPLEMENTAIRES EVENTUELLES</t>
  </si>
  <si>
    <t>STOT</t>
  </si>
  <si>
    <t>Montant HT du Lot N°01 RAVALEMENT DE FACADES</t>
  </si>
  <si>
    <t>TOTHT</t>
  </si>
  <si>
    <t>TVA</t>
  </si>
  <si>
    <t>Montant TTC</t>
  </si>
  <si>
    <t>TOTTTC</t>
  </si>
  <si>
    <t>Cumul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</si>
</sst>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4"/>
      <color rgb="FF000000"/>
      <name val="Arial Black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b/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b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HelveticaNeueLT Std Thin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3297D2"/>
        <bgColor indexed="64"/>
      </patternFill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2" borderId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3" fillId="0" borderId="0" applyFill="0">
      <alignment horizontal="left" vertical="top" wrapText="1" indent="2"/>
    </xf>
    <xf numFmtId="0" fontId="14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66">
    <xf numFmtId="0" fontId="0" fillId="0" borderId="0" xfId="0"/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0" fontId="0" fillId="0" borderId="2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3" fillId="2" borderId="18" xfId="6" applyBorder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5" xfId="1" applyFill="1" applyBorder="1">
      <alignment horizontal="left" vertical="top" wrapText="1"/>
    </xf>
    <xf numFmtId="0" fontId="5" fillId="0" borderId="17" xfId="10" applyFill="1" applyBorder="1">
      <alignment horizontal="left" vertical="top" wrapText="1"/>
    </xf>
    <xf numFmtId="0" fontId="1" fillId="3" borderId="11" xfId="1" applyFill="1" applyBorder="1">
      <alignment horizontal="left" vertical="top" wrapText="1"/>
    </xf>
    <xf numFmtId="0" fontId="5" fillId="0" borderId="12" xfId="14" applyFill="1" applyBorder="1">
      <alignment horizontal="left" vertical="top" wrapText="1"/>
    </xf>
    <xf numFmtId="0" fontId="1" fillId="0" borderId="20" xfId="1" applyFill="1" applyBorder="1">
      <alignment horizontal="left" vertical="top" wrapText="1"/>
    </xf>
    <xf numFmtId="0" fontId="10" fillId="0" borderId="22" xfId="26" applyFill="1" applyBorder="1">
      <alignment horizontal="left" vertical="top" wrapText="1"/>
    </xf>
    <xf numFmtId="0" fontId="0" fillId="0" borderId="10" xfId="0" applyFill="1" applyBorder="1" applyAlignment="1" applyProtection="1">
      <alignment horizontal="left" vertical="top"/>
      <protection locked="0"/>
    </xf>
    <xf numFmtId="165" fontId="0" fillId="0" borderId="10" xfId="0" applyNumberFormat="1" applyFill="1" applyBorder="1" applyAlignment="1" applyProtection="1">
      <alignment horizontal="center" vertical="top" wrapText="1"/>
      <protection locked="0"/>
    </xf>
    <xf numFmtId="164" fontId="0" fillId="0" borderId="10" xfId="0" applyNumberFormat="1" applyFill="1" applyBorder="1" applyAlignment="1" applyProtection="1">
      <alignment horizontal="center" vertical="top" wrapText="1"/>
      <protection locked="0"/>
    </xf>
    <xf numFmtId="164" fontId="0" fillId="0" borderId="19" xfId="0" applyNumberFormat="1" applyFill="1" applyBorder="1" applyAlignment="1" applyProtection="1">
      <alignment horizontal="center" vertical="top" wrapText="1"/>
      <protection locked="0"/>
    </xf>
    <xf numFmtId="165" fontId="0" fillId="0" borderId="9" xfId="0" applyNumberFormat="1" applyFill="1" applyBorder="1" applyAlignment="1" applyProtection="1">
      <alignment horizontal="center" vertical="top" wrapText="1"/>
      <protection locked="0"/>
    </xf>
    <xf numFmtId="0" fontId="19" fillId="0" borderId="20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1" fillId="0" borderId="20" xfId="17" applyFont="1" applyFill="1" applyBorder="1">
      <alignment horizontal="left" vertical="top" wrapText="1"/>
    </xf>
    <xf numFmtId="0" fontId="9" fillId="0" borderId="22" xfId="17" applyFill="1" applyBorder="1">
      <alignment horizontal="left" vertical="top" wrapText="1"/>
    </xf>
    <xf numFmtId="164" fontId="0" fillId="0" borderId="19" xfId="0" applyNumberFormat="1" applyFill="1" applyBorder="1" applyAlignment="1">
      <alignment horizontal="center" vertical="top" wrapText="1"/>
    </xf>
    <xf numFmtId="0" fontId="1" fillId="3" borderId="20" xfId="1" applyFill="1" applyBorder="1">
      <alignment horizontal="left" vertical="top" wrapText="1"/>
    </xf>
    <xf numFmtId="0" fontId="5" fillId="0" borderId="22" xfId="14" applyFill="1" applyBorder="1">
      <alignment horizontal="left" vertical="top" wrapText="1"/>
    </xf>
    <xf numFmtId="164" fontId="0" fillId="0" borderId="9" xfId="0" applyNumberFormat="1" applyFill="1" applyBorder="1" applyAlignment="1" applyProtection="1">
      <alignment horizontal="center" vertical="top" wrapText="1"/>
      <protection locked="0"/>
    </xf>
    <xf numFmtId="0" fontId="19" fillId="0" borderId="6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" fillId="0" borderId="15" xfId="13" applyFont="1" applyFill="1" applyBorder="1">
      <alignment horizontal="left" vertical="top" wrapText="1"/>
    </xf>
    <xf numFmtId="0" fontId="6" fillId="0" borderId="17" xfId="13" applyFill="1" applyBorder="1">
      <alignment horizontal="left" vertical="top" wrapText="1"/>
    </xf>
    <xf numFmtId="164" fontId="0" fillId="0" borderId="13" xfId="0" applyNumberFormat="1" applyFill="1" applyBorder="1" applyAlignment="1">
      <alignment horizontal="center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19" fillId="0" borderId="15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1" fillId="0" borderId="6" xfId="17" applyFont="1" applyFill="1" applyBorder="1">
      <alignment horizontal="left" vertical="top" wrapText="1"/>
    </xf>
    <xf numFmtId="0" fontId="9" fillId="0" borderId="18" xfId="17" applyFill="1" applyBorder="1">
      <alignment horizontal="left" vertical="top" wrapText="1"/>
    </xf>
    <xf numFmtId="164" fontId="0" fillId="0" borderId="3" xfId="0" applyNumberForma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164" fontId="18" fillId="0" borderId="0" xfId="0" applyNumberFormat="1" applyFont="1" applyFill="1" applyAlignment="1">
      <alignment horizontal="center" vertical="top" wrapText="1"/>
    </xf>
    <xf numFmtId="165" fontId="20" fillId="3" borderId="0" xfId="0" applyNumberFormat="1" applyFont="1" applyFill="1" applyAlignment="1">
      <alignment horizontal="left" vertical="top" wrapText="1"/>
    </xf>
    <xf numFmtId="0" fontId="18" fillId="0" borderId="27" xfId="0" applyFont="1" applyBorder="1" applyAlignment="1">
      <alignment horizontal="center" vertical="top" wrapText="1"/>
    </xf>
    <xf numFmtId="0" fontId="18" fillId="0" borderId="28" xfId="0" applyFont="1" applyBorder="1" applyAlignment="1">
      <alignment horizontal="center" vertical="top" wrapText="1"/>
    </xf>
    <xf numFmtId="0" fontId="18" fillId="0" borderId="26" xfId="0" applyFont="1" applyBorder="1" applyAlignment="1">
      <alignment horizontal="center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216000</xdr:colOff>
      <xdr:row>34</xdr:row>
      <xdr:rowOff>68426</xdr:rowOff>
    </xdr:from>
    <xdr:to>
      <xdr:col>0</xdr:col>
      <xdr:colOff>6480000</xdr:colOff>
      <xdr:row>39</xdr:row>
      <xdr:rowOff>99352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826" y="6545426"/>
          <a:ext cx="173" cy="27"/>
        </a:xfrm>
        <a:prstGeom prst="rect">
          <a:avLst/>
        </a:prstGeom>
      </xdr:spPr>
    </xdr:pic>
    <xdr:clientData/>
  </xdr:twoCellAnchor>
  <xdr:twoCellAnchor editAs="absolute">
    <xdr:from>
      <xdr:col>0</xdr:col>
      <xdr:colOff>396000</xdr:colOff>
      <xdr:row>12</xdr:row>
      <xdr:rowOff>51652</xdr:rowOff>
    </xdr:from>
    <xdr:to>
      <xdr:col>0</xdr:col>
      <xdr:colOff>5400000</xdr:colOff>
      <xdr:row>19</xdr:row>
      <xdr:rowOff>7891</xdr:rowOff>
    </xdr:to>
    <xdr:sp macro="" textlink="">
      <xdr:nvSpPr>
        <xdr:cNvPr id="4" name="Forme2"/>
        <xdr:cNvSpPr/>
      </xdr:nvSpPr>
      <xdr:spPr>
        <a:xfrm>
          <a:off x="419165" y="2337652"/>
          <a:ext cx="4997739" cy="128973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2600" b="0" i="0">
              <a:solidFill>
                <a:srgbClr val="3194D2"/>
              </a:solidFill>
              <a:latin typeface="Arial"/>
            </a:rPr>
            <a:t>ST ETIENNE TREFILERIE</a:t>
          </a:r>
        </a:p>
        <a:p>
          <a:pPr algn="l"/>
          <a:r>
            <a:rPr lang="fr-FR" sz="2400" b="0" i="0" u="sng">
              <a:solidFill>
                <a:srgbClr val="3194D2"/>
              </a:solidFill>
              <a:latin typeface="Arial"/>
            </a:rPr>
            <a:t>DPGF - DCE</a:t>
          </a:r>
        </a:p>
      </xdr:txBody>
    </xdr:sp>
    <xdr:clientData/>
  </xdr:twoCellAnchor>
  <xdr:twoCellAnchor editAs="absolute">
    <xdr:from>
      <xdr:col>0</xdr:col>
      <xdr:colOff>396000</xdr:colOff>
      <xdr:row>17</xdr:row>
      <xdr:rowOff>147065</xdr:rowOff>
    </xdr:from>
    <xdr:to>
      <xdr:col>0</xdr:col>
      <xdr:colOff>5400000</xdr:colOff>
      <xdr:row>22</xdr:row>
      <xdr:rowOff>652</xdr:rowOff>
    </xdr:to>
    <xdr:sp macro="" textlink="">
      <xdr:nvSpPr>
        <xdr:cNvPr id="5" name="Forme3"/>
        <xdr:cNvSpPr/>
      </xdr:nvSpPr>
      <xdr:spPr>
        <a:xfrm>
          <a:off x="419165" y="3385565"/>
          <a:ext cx="4997739" cy="806087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just"/>
          <a:r>
            <a:rPr lang="fr-FR" sz="2000" b="0" i="0">
              <a:solidFill>
                <a:srgbClr val="262626"/>
              </a:solidFill>
              <a:latin typeface="Arial"/>
            </a:rPr>
            <a:t>Réalisé en juillet 2024</a:t>
          </a:r>
        </a:p>
        <a:p>
          <a:pPr algn="just"/>
          <a:endParaRPr sz="2000">
            <a:solidFill>
              <a:srgbClr val="808080"/>
            </a:solidFill>
            <a:latin typeface="HelveticaNeueLT Std Lt"/>
          </a:endParaRPr>
        </a:p>
        <a:p>
          <a:pPr algn="just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21</xdr:row>
      <xdr:rowOff>29935</xdr:rowOff>
    </xdr:from>
    <xdr:to>
      <xdr:col>0</xdr:col>
      <xdr:colOff>5328000</xdr:colOff>
      <xdr:row>25</xdr:row>
      <xdr:rowOff>186874</xdr:rowOff>
    </xdr:to>
    <xdr:sp macro="" textlink="">
      <xdr:nvSpPr>
        <xdr:cNvPr id="6" name="Forme4"/>
        <xdr:cNvSpPr/>
      </xdr:nvSpPr>
      <xdr:spPr>
        <a:xfrm>
          <a:off x="870574" y="4030435"/>
          <a:ext cx="4481843" cy="91893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800" b="1" i="0">
              <a:solidFill>
                <a:srgbClr val="262626"/>
              </a:solidFill>
              <a:latin typeface="Arial"/>
            </a:rPr>
            <a:t>Lot N°01 RAVALEMENT DE FACADES</a:t>
          </a:r>
        </a:p>
      </xdr:txBody>
    </xdr:sp>
    <xdr:clientData/>
  </xdr:twoCellAnchor>
  <xdr:twoCellAnchor editAs="absolute">
    <xdr:from>
      <xdr:col>0</xdr:col>
      <xdr:colOff>396000</xdr:colOff>
      <xdr:row>21</xdr:row>
      <xdr:rowOff>29935</xdr:rowOff>
    </xdr:from>
    <xdr:to>
      <xdr:col>0</xdr:col>
      <xdr:colOff>756000</xdr:colOff>
      <xdr:row>22</xdr:row>
      <xdr:rowOff>49017</xdr:rowOff>
    </xdr:to>
    <xdr:sp macro="" textlink="">
      <xdr:nvSpPr>
        <xdr:cNvPr id="7" name="Forme5"/>
        <xdr:cNvSpPr/>
      </xdr:nvSpPr>
      <xdr:spPr>
        <a:xfrm>
          <a:off x="403043" y="4030435"/>
          <a:ext cx="370800" cy="209583"/>
        </a:xfrm>
        <a:prstGeom prst="rect">
          <a:avLst/>
        </a:prstGeom>
        <a:solidFill>
          <a:srgbClr val="26262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26262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252000</xdr:colOff>
      <xdr:row>34</xdr:row>
      <xdr:rowOff>68426</xdr:rowOff>
    </xdr:from>
    <xdr:to>
      <xdr:col>0</xdr:col>
      <xdr:colOff>2160000</xdr:colOff>
      <xdr:row>35</xdr:row>
      <xdr:rowOff>103630</xdr:rowOff>
    </xdr:to>
    <xdr:sp macro="" textlink="">
      <xdr:nvSpPr>
        <xdr:cNvPr id="8" name="Forme6"/>
        <xdr:cNvSpPr/>
      </xdr:nvSpPr>
      <xdr:spPr>
        <a:xfrm>
          <a:off x="257948" y="6545426"/>
          <a:ext cx="1934609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Rédigé par</a:t>
          </a:r>
        </a:p>
      </xdr:txBody>
    </xdr:sp>
    <xdr:clientData/>
  </xdr:twoCellAnchor>
  <xdr:twoCellAnchor editAs="absolute">
    <xdr:from>
      <xdr:col>0</xdr:col>
      <xdr:colOff>2196000</xdr:colOff>
      <xdr:row>34</xdr:row>
      <xdr:rowOff>52304</xdr:rowOff>
    </xdr:from>
    <xdr:to>
      <xdr:col>0</xdr:col>
      <xdr:colOff>4140000</xdr:colOff>
      <xdr:row>35</xdr:row>
      <xdr:rowOff>87509</xdr:rowOff>
    </xdr:to>
    <xdr:sp macro="" textlink="">
      <xdr:nvSpPr>
        <xdr:cNvPr id="9" name="Forme7"/>
        <xdr:cNvSpPr/>
      </xdr:nvSpPr>
      <xdr:spPr>
        <a:xfrm>
          <a:off x="2208678" y="6529304"/>
          <a:ext cx="1934609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Vérifié par</a:t>
          </a:r>
        </a:p>
      </xdr:txBody>
    </xdr:sp>
    <xdr:clientData/>
  </xdr:twoCellAnchor>
  <xdr:twoCellAnchor editAs="absolute">
    <xdr:from>
      <xdr:col>0</xdr:col>
      <xdr:colOff>216000</xdr:colOff>
      <xdr:row>35</xdr:row>
      <xdr:rowOff>39143</xdr:rowOff>
    </xdr:from>
    <xdr:to>
      <xdr:col>0</xdr:col>
      <xdr:colOff>2160000</xdr:colOff>
      <xdr:row>36</xdr:row>
      <xdr:rowOff>122713</xdr:rowOff>
    </xdr:to>
    <xdr:sp macro="" textlink="">
      <xdr:nvSpPr>
        <xdr:cNvPr id="10" name="Forme8"/>
        <xdr:cNvSpPr/>
      </xdr:nvSpPr>
      <xdr:spPr>
        <a:xfrm>
          <a:off x="241826" y="6706643"/>
          <a:ext cx="1934609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MBO</a:t>
          </a:r>
        </a:p>
      </xdr:txBody>
    </xdr:sp>
    <xdr:clientData/>
  </xdr:twoCellAnchor>
  <xdr:twoCellAnchor editAs="absolute">
    <xdr:from>
      <xdr:col>0</xdr:col>
      <xdr:colOff>2196000</xdr:colOff>
      <xdr:row>35</xdr:row>
      <xdr:rowOff>71387</xdr:rowOff>
    </xdr:from>
    <xdr:to>
      <xdr:col>0</xdr:col>
      <xdr:colOff>4140000</xdr:colOff>
      <xdr:row>36</xdr:row>
      <xdr:rowOff>106591</xdr:rowOff>
    </xdr:to>
    <xdr:sp macro="" textlink="">
      <xdr:nvSpPr>
        <xdr:cNvPr id="11" name="Forme9"/>
        <xdr:cNvSpPr/>
      </xdr:nvSpPr>
      <xdr:spPr>
        <a:xfrm>
          <a:off x="2208678" y="6738887"/>
          <a:ext cx="1934609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EBA</a:t>
          </a:r>
        </a:p>
      </xdr:txBody>
    </xdr:sp>
    <xdr:clientData/>
  </xdr:twoCellAnchor>
  <xdr:twoCellAnchor editAs="absolute">
    <xdr:from>
      <xdr:col>0</xdr:col>
      <xdr:colOff>4104000</xdr:colOff>
      <xdr:row>34</xdr:row>
      <xdr:rowOff>68426</xdr:rowOff>
    </xdr:from>
    <xdr:to>
      <xdr:col>0</xdr:col>
      <xdr:colOff>4896000</xdr:colOff>
      <xdr:row>35</xdr:row>
      <xdr:rowOff>103630</xdr:rowOff>
    </xdr:to>
    <xdr:sp macro="" textlink="">
      <xdr:nvSpPr>
        <xdr:cNvPr id="12" name="Forme10"/>
        <xdr:cNvSpPr/>
      </xdr:nvSpPr>
      <xdr:spPr>
        <a:xfrm>
          <a:off x="4111043" y="6545426"/>
          <a:ext cx="80608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PHASE</a:t>
          </a:r>
        </a:p>
      </xdr:txBody>
    </xdr:sp>
    <xdr:clientData/>
  </xdr:twoCellAnchor>
  <xdr:twoCellAnchor editAs="absolute">
    <xdr:from>
      <xdr:col>0</xdr:col>
      <xdr:colOff>4140000</xdr:colOff>
      <xdr:row>35</xdr:row>
      <xdr:rowOff>55265</xdr:rowOff>
    </xdr:from>
    <xdr:to>
      <xdr:col>0</xdr:col>
      <xdr:colOff>4932000</xdr:colOff>
      <xdr:row>36</xdr:row>
      <xdr:rowOff>90470</xdr:rowOff>
    </xdr:to>
    <xdr:sp macro="" textlink="">
      <xdr:nvSpPr>
        <xdr:cNvPr id="13" name="Forme11"/>
        <xdr:cNvSpPr/>
      </xdr:nvSpPr>
      <xdr:spPr>
        <a:xfrm>
          <a:off x="4143287" y="6722765"/>
          <a:ext cx="80608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DCE</a:t>
          </a:r>
        </a:p>
      </xdr:txBody>
    </xdr:sp>
    <xdr:clientData/>
  </xdr:twoCellAnchor>
  <xdr:twoCellAnchor editAs="absolute">
    <xdr:from>
      <xdr:col>0</xdr:col>
      <xdr:colOff>4860000</xdr:colOff>
      <xdr:row>34</xdr:row>
      <xdr:rowOff>68426</xdr:rowOff>
    </xdr:from>
    <xdr:to>
      <xdr:col>0</xdr:col>
      <xdr:colOff>5652000</xdr:colOff>
      <xdr:row>35</xdr:row>
      <xdr:rowOff>103630</xdr:rowOff>
    </xdr:to>
    <xdr:sp macro="" textlink="">
      <xdr:nvSpPr>
        <xdr:cNvPr id="14" name="Forme12"/>
        <xdr:cNvSpPr/>
      </xdr:nvSpPr>
      <xdr:spPr>
        <a:xfrm>
          <a:off x="4868765" y="6545426"/>
          <a:ext cx="80608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DATE</a:t>
          </a:r>
        </a:p>
      </xdr:txBody>
    </xdr:sp>
    <xdr:clientData/>
  </xdr:twoCellAnchor>
  <xdr:twoCellAnchor editAs="absolute">
    <xdr:from>
      <xdr:col>0</xdr:col>
      <xdr:colOff>4896000</xdr:colOff>
      <xdr:row>35</xdr:row>
      <xdr:rowOff>39143</xdr:rowOff>
    </xdr:from>
    <xdr:to>
      <xdr:col>0</xdr:col>
      <xdr:colOff>5688000</xdr:colOff>
      <xdr:row>36</xdr:row>
      <xdr:rowOff>122713</xdr:rowOff>
    </xdr:to>
    <xdr:sp macro="" textlink="">
      <xdr:nvSpPr>
        <xdr:cNvPr id="15" name="Forme13"/>
        <xdr:cNvSpPr/>
      </xdr:nvSpPr>
      <xdr:spPr>
        <a:xfrm>
          <a:off x="4917130" y="6706643"/>
          <a:ext cx="806087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03/07/2024</a:t>
          </a:r>
        </a:p>
      </xdr:txBody>
    </xdr:sp>
    <xdr:clientData/>
  </xdr:twoCellAnchor>
  <xdr:twoCellAnchor editAs="absolute">
    <xdr:from>
      <xdr:col>0</xdr:col>
      <xdr:colOff>5652000</xdr:colOff>
      <xdr:row>35</xdr:row>
      <xdr:rowOff>23022</xdr:rowOff>
    </xdr:from>
    <xdr:to>
      <xdr:col>0</xdr:col>
      <xdr:colOff>6480000</xdr:colOff>
      <xdr:row>36</xdr:row>
      <xdr:rowOff>154957</xdr:rowOff>
    </xdr:to>
    <xdr:sp macro="" textlink="">
      <xdr:nvSpPr>
        <xdr:cNvPr id="16" name="Forme14"/>
        <xdr:cNvSpPr/>
      </xdr:nvSpPr>
      <xdr:spPr>
        <a:xfrm>
          <a:off x="5674852" y="6690522"/>
          <a:ext cx="806087" cy="322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A</a:t>
          </a:r>
        </a:p>
      </xdr:txBody>
    </xdr:sp>
    <xdr:clientData/>
  </xdr:twoCellAnchor>
  <xdr:twoCellAnchor editAs="absolute">
    <xdr:from>
      <xdr:col>0</xdr:col>
      <xdr:colOff>5652000</xdr:colOff>
      <xdr:row>34</xdr:row>
      <xdr:rowOff>68426</xdr:rowOff>
    </xdr:from>
    <xdr:to>
      <xdr:col>0</xdr:col>
      <xdr:colOff>6480000</xdr:colOff>
      <xdr:row>35</xdr:row>
      <xdr:rowOff>103630</xdr:rowOff>
    </xdr:to>
    <xdr:sp macro="" textlink="">
      <xdr:nvSpPr>
        <xdr:cNvPr id="17" name="Forme15"/>
        <xdr:cNvSpPr/>
      </xdr:nvSpPr>
      <xdr:spPr>
        <a:xfrm>
          <a:off x="5674852" y="6545426"/>
          <a:ext cx="80608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INDICE</a:t>
          </a:r>
        </a:p>
      </xdr:txBody>
    </xdr:sp>
    <xdr:clientData/>
  </xdr:twoCellAnchor>
  <xdr:twoCellAnchor editAs="absolute">
    <xdr:from>
      <xdr:col>0</xdr:col>
      <xdr:colOff>252000</xdr:colOff>
      <xdr:row>38</xdr:row>
      <xdr:rowOff>48026</xdr:rowOff>
    </xdr:from>
    <xdr:to>
      <xdr:col>0</xdr:col>
      <xdr:colOff>2196000</xdr:colOff>
      <xdr:row>39</xdr:row>
      <xdr:rowOff>131596</xdr:rowOff>
    </xdr:to>
    <xdr:sp macro="" textlink="">
      <xdr:nvSpPr>
        <xdr:cNvPr id="18" name="Forme16"/>
        <xdr:cNvSpPr/>
      </xdr:nvSpPr>
      <xdr:spPr>
        <a:xfrm>
          <a:off x="274070" y="7287026"/>
          <a:ext cx="1934609" cy="27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Référence affaire:</a:t>
          </a:r>
        </a:p>
      </xdr:txBody>
    </xdr:sp>
    <xdr:clientData/>
  </xdr:twoCellAnchor>
  <xdr:twoCellAnchor editAs="absolute">
    <xdr:from>
      <xdr:col>0</xdr:col>
      <xdr:colOff>2196000</xdr:colOff>
      <xdr:row>38</xdr:row>
      <xdr:rowOff>64148</xdr:rowOff>
    </xdr:from>
    <xdr:to>
      <xdr:col>0</xdr:col>
      <xdr:colOff>6444000</xdr:colOff>
      <xdr:row>39</xdr:row>
      <xdr:rowOff>99352</xdr:rowOff>
    </xdr:to>
    <xdr:sp macro="" textlink="">
      <xdr:nvSpPr>
        <xdr:cNvPr id="19" name="Forme17"/>
        <xdr:cNvSpPr/>
      </xdr:nvSpPr>
      <xdr:spPr>
        <a:xfrm>
          <a:off x="2224800" y="7303148"/>
          <a:ext cx="4240017" cy="225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18_47 ST ETIENNE TREFILERIE</a:t>
          </a:r>
        </a:p>
      </xdr:txBody>
    </xdr:sp>
    <xdr:clientData/>
  </xdr:twoCellAnchor>
  <xdr:twoCellAnchor editAs="absolute">
    <xdr:from>
      <xdr:col>0</xdr:col>
      <xdr:colOff>4824000</xdr:colOff>
      <xdr:row>0</xdr:row>
      <xdr:rowOff>0</xdr:rowOff>
    </xdr:from>
    <xdr:to>
      <xdr:col>0</xdr:col>
      <xdr:colOff>6552000</xdr:colOff>
      <xdr:row>9</xdr:row>
      <xdr:rowOff>10526</xdr:rowOff>
    </xdr:to>
    <xdr:pic>
      <xdr:nvPicPr>
        <xdr:cNvPr id="20" name="Forme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6522" y="0"/>
          <a:ext cx="48" cy="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2340000</xdr:colOff>
      <xdr:row>0</xdr:row>
      <xdr:rowOff>79043</xdr:rowOff>
    </xdr:from>
    <xdr:to>
      <xdr:col>6</xdr:col>
      <xdr:colOff>36000</xdr:colOff>
      <xdr:row>0</xdr:row>
      <xdr:rowOff>869478</xdr:rowOff>
    </xdr:to>
    <xdr:sp macro="" textlink="">
      <xdr:nvSpPr>
        <xdr:cNvPr id="3" name="Forme1"/>
        <xdr:cNvSpPr/>
      </xdr:nvSpPr>
      <xdr:spPr>
        <a:xfrm>
          <a:off x="3003652" y="79043"/>
          <a:ext cx="3414678" cy="79043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endParaRPr sz="900">
            <a:solidFill>
              <a:srgbClr val="000000"/>
            </a:solidFill>
            <a:latin typeface=""/>
          </a:endParaRPr>
        </a:p>
        <a:p>
          <a:pPr algn="r"/>
          <a:r>
            <a:rPr lang="fr-FR" sz="900" b="0" i="0">
              <a:solidFill>
                <a:srgbClr val="000000"/>
              </a:solidFill>
              <a:latin typeface="Arial"/>
            </a:rPr>
            <a:t>Ravalement des bâtiments sur le campus Tréfilerie de l'Université Jean Monnet à Saint-Etienne</a:t>
          </a:r>
        </a:p>
        <a:p>
          <a:pPr algn="r"/>
          <a:r>
            <a:rPr lang="fr-FR" sz="900" b="0" i="0">
              <a:solidFill>
                <a:srgbClr val="000000"/>
              </a:solidFill>
              <a:latin typeface="Arial"/>
            </a:rPr>
            <a:t>| DPGF - Lot N°01 RAVALEMENT DE FACADES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82C36-B829-4B84-9BEA-3F3CC5A4DC5C}">
  <sheetPr>
    <pageSetUpPr fitToPage="1"/>
  </sheetPr>
  <dimension ref="A1"/>
  <sheetViews>
    <sheetView showGridLines="0" topLeftCell="A10" workbookViewId="0"/>
  </sheetViews>
  <sheetFormatPr baseColWidth="10" defaultColWidth="10.7109375" defaultRowHeight="15"/>
  <cols>
    <col min="1" max="1" width="111.28515625" customWidth="1"/>
    <col min="2" max="2" width="10.7109375" customWidth="1"/>
  </cols>
  <sheetData/>
  <printOptions horizontalCentered="1"/>
  <pageMargins left="0.08" right="0.08" top="0.06" bottom="0.08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D2F8B-AAAB-4B24-83C1-F60B02733BEB}">
  <sheetPr>
    <pageSetUpPr fitToPage="1"/>
  </sheetPr>
  <dimension ref="A1:ZR67"/>
  <sheetViews>
    <sheetView showGridLines="0"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R36" sqref="R36"/>
    </sheetView>
  </sheetViews>
  <sheetFormatPr baseColWidth="10" defaultColWidth="10.7109375" defaultRowHeight="1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.7109375" customWidth="1"/>
    <col min="8" max="9" width="10.7109375" customWidth="1"/>
    <col min="10" max="10" width="12.7109375" customWidth="1"/>
    <col min="11" max="11" width="1.7109375" customWidth="1"/>
    <col min="12" max="13" width="10.7109375" customWidth="1"/>
    <col min="14" max="14" width="12.7109375" customWidth="1"/>
    <col min="15" max="15" width="1.7109375" customWidth="1"/>
    <col min="16" max="17" width="10.7109375" customWidth="1"/>
    <col min="18" max="18" width="12.7109375" customWidth="1"/>
    <col min="19" max="19" width="1.7109375" customWidth="1"/>
    <col min="20" max="21" width="10.7109375" customWidth="1"/>
    <col min="22" max="22" width="12.7109375" customWidth="1"/>
    <col min="23" max="23" width="1.7109375" customWidth="1"/>
    <col min="693" max="695" width="10.7109375" customWidth="1"/>
  </cols>
  <sheetData>
    <row r="1" spans="1:694" ht="80.849999999999994" customHeight="1">
      <c r="A1" s="63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5"/>
    </row>
    <row r="2" spans="1:694">
      <c r="A2" s="1"/>
      <c r="B2" s="2"/>
      <c r="C2" s="3"/>
      <c r="D2" s="60" t="s">
        <v>0</v>
      </c>
      <c r="E2" s="61"/>
      <c r="F2" s="62"/>
      <c r="G2" s="4"/>
      <c r="H2" s="60" t="s">
        <v>1</v>
      </c>
      <c r="I2" s="61"/>
      <c r="J2" s="62"/>
      <c r="K2" s="4"/>
      <c r="L2" s="60" t="s">
        <v>2</v>
      </c>
      <c r="M2" s="61"/>
      <c r="N2" s="62"/>
      <c r="O2" s="4"/>
      <c r="P2" s="60" t="s">
        <v>3</v>
      </c>
      <c r="Q2" s="61"/>
      <c r="R2" s="62"/>
      <c r="S2" s="4"/>
      <c r="T2" s="60" t="s">
        <v>209</v>
      </c>
      <c r="U2" s="61"/>
      <c r="V2" s="62"/>
    </row>
    <row r="3" spans="1:694">
      <c r="A3" s="1"/>
      <c r="B3" s="3"/>
      <c r="C3" s="5" t="s">
        <v>4</v>
      </c>
      <c r="D3" s="6" t="s">
        <v>5</v>
      </c>
      <c r="E3" s="6" t="s">
        <v>6</v>
      </c>
      <c r="F3" s="6" t="s">
        <v>7</v>
      </c>
      <c r="G3" s="7"/>
      <c r="H3" s="6" t="s">
        <v>8</v>
      </c>
      <c r="I3" s="6" t="s">
        <v>9</v>
      </c>
      <c r="J3" s="6" t="s">
        <v>10</v>
      </c>
      <c r="K3" s="7"/>
      <c r="L3" s="6" t="s">
        <v>11</v>
      </c>
      <c r="M3" s="6" t="s">
        <v>12</v>
      </c>
      <c r="N3" s="6" t="s">
        <v>13</v>
      </c>
      <c r="O3" s="7"/>
      <c r="P3" s="6" t="s">
        <v>14</v>
      </c>
      <c r="Q3" s="6" t="s">
        <v>15</v>
      </c>
      <c r="R3" s="6" t="s">
        <v>16</v>
      </c>
      <c r="S3" s="7"/>
      <c r="T3" s="6" t="s">
        <v>17</v>
      </c>
      <c r="U3" s="6" t="s">
        <v>18</v>
      </c>
      <c r="V3" s="6" t="s">
        <v>19</v>
      </c>
    </row>
    <row r="4" spans="1:694">
      <c r="A4" s="8"/>
      <c r="B4" s="9"/>
      <c r="C4" s="10"/>
      <c r="D4" s="10"/>
      <c r="E4" s="10"/>
      <c r="F4" s="11"/>
      <c r="G4" s="7"/>
      <c r="H4" s="12"/>
      <c r="I4" s="10"/>
      <c r="J4" s="11"/>
      <c r="K4" s="7"/>
      <c r="L4" s="12"/>
      <c r="M4" s="10"/>
      <c r="N4" s="11"/>
      <c r="O4" s="7"/>
      <c r="P4" s="12"/>
      <c r="Q4" s="10"/>
      <c r="R4" s="11"/>
      <c r="S4" s="7"/>
      <c r="T4" s="12"/>
      <c r="U4" s="10"/>
      <c r="V4" s="11"/>
    </row>
    <row r="5" spans="1:694" ht="22.5">
      <c r="A5" s="13" t="s">
        <v>20</v>
      </c>
      <c r="B5" s="14" t="s">
        <v>21</v>
      </c>
      <c r="C5" s="15"/>
      <c r="D5" s="15"/>
      <c r="E5" s="15"/>
      <c r="F5" s="16"/>
      <c r="G5" s="7"/>
      <c r="H5" s="17"/>
      <c r="I5" s="15"/>
      <c r="J5" s="16"/>
      <c r="K5" s="7"/>
      <c r="L5" s="17"/>
      <c r="M5" s="15"/>
      <c r="N5" s="16"/>
      <c r="O5" s="7"/>
      <c r="P5" s="17"/>
      <c r="Q5" s="15"/>
      <c r="R5" s="16"/>
      <c r="S5" s="7"/>
      <c r="T5" s="17"/>
      <c r="U5" s="15"/>
      <c r="V5" s="16"/>
      <c r="ZQ5" t="s">
        <v>22</v>
      </c>
      <c r="ZR5" s="18" t="s">
        <v>23</v>
      </c>
    </row>
    <row r="6" spans="1:694" ht="15.75">
      <c r="A6" s="19" t="s">
        <v>24</v>
      </c>
      <c r="B6" s="20" t="s">
        <v>25</v>
      </c>
      <c r="C6" s="15"/>
      <c r="D6" s="15"/>
      <c r="E6" s="15"/>
      <c r="F6" s="16"/>
      <c r="G6" s="7"/>
      <c r="H6" s="17"/>
      <c r="I6" s="15"/>
      <c r="J6" s="16"/>
      <c r="K6" s="7"/>
      <c r="L6" s="17"/>
      <c r="M6" s="15"/>
      <c r="N6" s="16"/>
      <c r="O6" s="7"/>
      <c r="P6" s="17"/>
      <c r="Q6" s="15"/>
      <c r="R6" s="16"/>
      <c r="S6" s="7"/>
      <c r="T6" s="17"/>
      <c r="U6" s="15"/>
      <c r="V6" s="16"/>
      <c r="ZQ6" t="s">
        <v>26</v>
      </c>
      <c r="ZR6" s="18"/>
    </row>
    <row r="7" spans="1:694" ht="15.75">
      <c r="A7" s="21" t="s">
        <v>27</v>
      </c>
      <c r="B7" s="22" t="s">
        <v>28</v>
      </c>
      <c r="C7" s="15"/>
      <c r="D7" s="15"/>
      <c r="E7" s="15"/>
      <c r="F7" s="16"/>
      <c r="G7" s="7"/>
      <c r="H7" s="17"/>
      <c r="I7" s="15"/>
      <c r="J7" s="16"/>
      <c r="K7" s="7"/>
      <c r="L7" s="17"/>
      <c r="M7" s="15"/>
      <c r="N7" s="16"/>
      <c r="O7" s="7"/>
      <c r="P7" s="17"/>
      <c r="Q7" s="15"/>
      <c r="R7" s="16"/>
      <c r="S7" s="7"/>
      <c r="T7" s="17"/>
      <c r="U7" s="15"/>
      <c r="V7" s="16"/>
      <c r="ZQ7" t="s">
        <v>29</v>
      </c>
      <c r="ZR7" s="18"/>
    </row>
    <row r="8" spans="1:694">
      <c r="A8" s="23" t="s">
        <v>30</v>
      </c>
      <c r="B8" s="24" t="s">
        <v>31</v>
      </c>
      <c r="C8" s="25" t="s">
        <v>32</v>
      </c>
      <c r="D8" s="26"/>
      <c r="E8" s="27">
        <f>U8</f>
        <v>0</v>
      </c>
      <c r="F8" s="28">
        <f>ROUND(D8*E8,2)</f>
        <v>0</v>
      </c>
      <c r="G8" s="7"/>
      <c r="H8" s="29"/>
      <c r="I8" s="27">
        <f>U8</f>
        <v>0</v>
      </c>
      <c r="J8" s="28">
        <f>ROUND(H8*I8,2)</f>
        <v>0</v>
      </c>
      <c r="K8" s="7"/>
      <c r="L8" s="29"/>
      <c r="M8" s="27">
        <f>U8</f>
        <v>0</v>
      </c>
      <c r="N8" s="28">
        <f>ROUND(L8*M8,2)</f>
        <v>0</v>
      </c>
      <c r="O8" s="7"/>
      <c r="P8" s="29"/>
      <c r="Q8" s="27">
        <f>U8</f>
        <v>0</v>
      </c>
      <c r="R8" s="28">
        <f>ROUND(P8*Q8,2)</f>
        <v>0</v>
      </c>
      <c r="S8" s="7"/>
      <c r="T8" s="29">
        <v>1</v>
      </c>
      <c r="U8" s="27"/>
      <c r="V8" s="28">
        <f>ROUND(T8*U8,2)</f>
        <v>0</v>
      </c>
      <c r="ZQ8" t="s">
        <v>33</v>
      </c>
      <c r="ZR8" s="18" t="s">
        <v>34</v>
      </c>
    </row>
    <row r="9" spans="1:694" ht="24">
      <c r="A9" s="23" t="s">
        <v>35</v>
      </c>
      <c r="B9" s="24" t="s">
        <v>36</v>
      </c>
      <c r="C9" s="25" t="s">
        <v>37</v>
      </c>
      <c r="D9" s="26"/>
      <c r="E9" s="27">
        <f>U9</f>
        <v>0</v>
      </c>
      <c r="F9" s="28">
        <f>ROUND(D9*E9,2)</f>
        <v>0</v>
      </c>
      <c r="G9" s="7"/>
      <c r="H9" s="29"/>
      <c r="I9" s="27">
        <f>U9</f>
        <v>0</v>
      </c>
      <c r="J9" s="28">
        <f>ROUND(H9*I9,2)</f>
        <v>0</v>
      </c>
      <c r="K9" s="7"/>
      <c r="L9" s="29"/>
      <c r="M9" s="27">
        <f>U9</f>
        <v>0</v>
      </c>
      <c r="N9" s="28">
        <f>ROUND(L9*M9,2)</f>
        <v>0</v>
      </c>
      <c r="O9" s="7"/>
      <c r="P9" s="29"/>
      <c r="Q9" s="27">
        <f>U9</f>
        <v>0</v>
      </c>
      <c r="R9" s="28">
        <f>ROUND(P9*Q9,2)</f>
        <v>0</v>
      </c>
      <c r="S9" s="7"/>
      <c r="T9" s="29">
        <v>1</v>
      </c>
      <c r="U9" s="27"/>
      <c r="V9" s="28">
        <f>ROUND(T9*U9,2)</f>
        <v>0</v>
      </c>
      <c r="ZQ9" t="s">
        <v>38</v>
      </c>
      <c r="ZR9" s="18" t="s">
        <v>39</v>
      </c>
    </row>
    <row r="10" spans="1:694" ht="24">
      <c r="A10" s="23" t="s">
        <v>40</v>
      </c>
      <c r="B10" s="24" t="s">
        <v>41</v>
      </c>
      <c r="C10" s="25" t="s">
        <v>42</v>
      </c>
      <c r="D10" s="26"/>
      <c r="E10" s="27">
        <f>U10</f>
        <v>0</v>
      </c>
      <c r="F10" s="28">
        <f>ROUND(D10*E10,2)</f>
        <v>0</v>
      </c>
      <c r="G10" s="7"/>
      <c r="H10" s="29"/>
      <c r="I10" s="27">
        <f>U10</f>
        <v>0</v>
      </c>
      <c r="J10" s="28">
        <f>ROUND(H10*I10,2)</f>
        <v>0</v>
      </c>
      <c r="K10" s="7"/>
      <c r="L10" s="29"/>
      <c r="M10" s="27">
        <f>U10</f>
        <v>0</v>
      </c>
      <c r="N10" s="28">
        <f>ROUND(L10*M10,2)</f>
        <v>0</v>
      </c>
      <c r="O10" s="7"/>
      <c r="P10" s="29"/>
      <c r="Q10" s="27">
        <f>U10</f>
        <v>0</v>
      </c>
      <c r="R10" s="28">
        <f>ROUND(P10*Q10,2)</f>
        <v>0</v>
      </c>
      <c r="S10" s="7"/>
      <c r="T10" s="29">
        <v>1</v>
      </c>
      <c r="U10" s="27"/>
      <c r="V10" s="28">
        <f t="shared" ref="V10:V11" si="0">ROUND(T10*U10,2)</f>
        <v>0</v>
      </c>
      <c r="ZQ10" t="s">
        <v>43</v>
      </c>
      <c r="ZR10" s="18" t="s">
        <v>44</v>
      </c>
    </row>
    <row r="11" spans="1:694">
      <c r="A11" s="23" t="s">
        <v>45</v>
      </c>
      <c r="B11" s="24" t="s">
        <v>46</v>
      </c>
      <c r="C11" s="25" t="s">
        <v>47</v>
      </c>
      <c r="D11" s="26"/>
      <c r="E11" s="27">
        <f>U11</f>
        <v>0</v>
      </c>
      <c r="F11" s="28">
        <f>ROUND(D11*E11,2)</f>
        <v>0</v>
      </c>
      <c r="G11" s="7"/>
      <c r="H11" s="29"/>
      <c r="I11" s="27">
        <f>U11</f>
        <v>0</v>
      </c>
      <c r="J11" s="28">
        <f>ROUND(H11*I11,2)</f>
        <v>0</v>
      </c>
      <c r="K11" s="7"/>
      <c r="L11" s="29"/>
      <c r="M11" s="27">
        <f>U11</f>
        <v>0</v>
      </c>
      <c r="N11" s="28">
        <f>ROUND(L11*M11,2)</f>
        <v>0</v>
      </c>
      <c r="O11" s="7"/>
      <c r="P11" s="29"/>
      <c r="Q11" s="27">
        <f>U11</f>
        <v>0</v>
      </c>
      <c r="R11" s="28">
        <f>ROUND(P11*Q11,2)</f>
        <v>0</v>
      </c>
      <c r="S11" s="7"/>
      <c r="T11" s="29">
        <v>1</v>
      </c>
      <c r="U11" s="27"/>
      <c r="V11" s="28">
        <f t="shared" si="0"/>
        <v>0</v>
      </c>
      <c r="ZQ11" t="s">
        <v>48</v>
      </c>
      <c r="ZR11" s="18" t="s">
        <v>49</v>
      </c>
    </row>
    <row r="12" spans="1:694">
      <c r="A12" s="30"/>
      <c r="B12" s="31"/>
      <c r="C12" s="15"/>
      <c r="D12" s="15"/>
      <c r="E12" s="15"/>
      <c r="F12" s="16"/>
      <c r="G12" s="7"/>
      <c r="H12" s="17"/>
      <c r="I12" s="15"/>
      <c r="J12" s="16"/>
      <c r="K12" s="7"/>
      <c r="L12" s="17"/>
      <c r="M12" s="15"/>
      <c r="N12" s="16"/>
      <c r="O12" s="7"/>
      <c r="P12" s="17"/>
      <c r="Q12" s="15"/>
      <c r="R12" s="16"/>
      <c r="S12" s="7"/>
      <c r="T12" s="17"/>
      <c r="U12" s="15"/>
      <c r="V12" s="16"/>
    </row>
    <row r="13" spans="1:694">
      <c r="A13" s="32"/>
      <c r="B13" s="33" t="s">
        <v>50</v>
      </c>
      <c r="C13" s="15"/>
      <c r="D13" s="15"/>
      <c r="E13" s="15"/>
      <c r="F13" s="34">
        <f>SUBTOTAL(109,F8:F12)</f>
        <v>0</v>
      </c>
      <c r="G13" s="7"/>
      <c r="H13" s="17"/>
      <c r="I13" s="15"/>
      <c r="J13" s="34">
        <f>SUBTOTAL(109,J8:J12)</f>
        <v>0</v>
      </c>
      <c r="K13" s="7"/>
      <c r="L13" s="17"/>
      <c r="M13" s="15"/>
      <c r="N13" s="34">
        <f>SUBTOTAL(109,N8:N12)</f>
        <v>0</v>
      </c>
      <c r="O13" s="7"/>
      <c r="P13" s="17"/>
      <c r="Q13" s="15"/>
      <c r="R13" s="34">
        <f>SUBTOTAL(109,R8:R12)</f>
        <v>0</v>
      </c>
      <c r="S13" s="7"/>
      <c r="T13" s="17"/>
      <c r="U13" s="15"/>
      <c r="V13" s="34">
        <f>SUBTOTAL(109,V8:V12)</f>
        <v>0</v>
      </c>
      <c r="ZQ13" t="s">
        <v>51</v>
      </c>
    </row>
    <row r="14" spans="1:694">
      <c r="A14" s="30"/>
      <c r="B14" s="31"/>
      <c r="C14" s="15"/>
      <c r="D14" s="15"/>
      <c r="E14" s="15"/>
      <c r="F14" s="16"/>
      <c r="G14" s="7"/>
      <c r="H14" s="17"/>
      <c r="I14" s="15"/>
      <c r="J14" s="16"/>
      <c r="K14" s="7"/>
      <c r="L14" s="17"/>
      <c r="M14" s="15"/>
      <c r="N14" s="16"/>
      <c r="O14" s="7"/>
      <c r="P14" s="17"/>
      <c r="Q14" s="15"/>
      <c r="R14" s="16"/>
      <c r="S14" s="7"/>
      <c r="T14" s="17"/>
      <c r="U14" s="15"/>
      <c r="V14" s="16"/>
    </row>
    <row r="15" spans="1:694" ht="15.75">
      <c r="A15" s="35" t="s">
        <v>52</v>
      </c>
      <c r="B15" s="36" t="s">
        <v>53</v>
      </c>
      <c r="C15" s="15"/>
      <c r="D15" s="15"/>
      <c r="E15" s="15"/>
      <c r="F15" s="16"/>
      <c r="G15" s="7"/>
      <c r="H15" s="17"/>
      <c r="I15" s="15"/>
      <c r="J15" s="16"/>
      <c r="K15" s="7"/>
      <c r="L15" s="17"/>
      <c r="M15" s="15"/>
      <c r="N15" s="16"/>
      <c r="O15" s="7"/>
      <c r="P15" s="17"/>
      <c r="Q15" s="15"/>
      <c r="R15" s="16"/>
      <c r="S15" s="7"/>
      <c r="T15" s="17"/>
      <c r="U15" s="15"/>
      <c r="V15" s="16"/>
      <c r="ZQ15" t="s">
        <v>54</v>
      </c>
      <c r="ZR15" s="18"/>
    </row>
    <row r="16" spans="1:694">
      <c r="A16" s="23" t="s">
        <v>55</v>
      </c>
      <c r="B16" s="24" t="s">
        <v>56</v>
      </c>
      <c r="C16" s="25" t="s">
        <v>57</v>
      </c>
      <c r="D16" s="26"/>
      <c r="E16" s="27">
        <f t="shared" ref="E16:E21" si="1">U16</f>
        <v>0</v>
      </c>
      <c r="F16" s="28">
        <f t="shared" ref="F16:F21" si="2">ROUND(D16*E16,2)</f>
        <v>0</v>
      </c>
      <c r="G16" s="7"/>
      <c r="H16" s="29">
        <v>1</v>
      </c>
      <c r="I16" s="27">
        <f t="shared" ref="I16:I21" si="3">U16</f>
        <v>0</v>
      </c>
      <c r="J16" s="28">
        <f>ROUND(H16*I16,2)</f>
        <v>0</v>
      </c>
      <c r="K16" s="7"/>
      <c r="L16" s="29"/>
      <c r="M16" s="27">
        <f t="shared" ref="M16:M21" si="4">U16</f>
        <v>0</v>
      </c>
      <c r="N16" s="28">
        <f t="shared" ref="N16:N21" si="5">ROUND(L16*M16,2)</f>
        <v>0</v>
      </c>
      <c r="O16" s="7"/>
      <c r="P16" s="29"/>
      <c r="Q16" s="27">
        <f t="shared" ref="Q16:Q21" si="6">U16</f>
        <v>0</v>
      </c>
      <c r="R16" s="28">
        <f t="shared" ref="R16:R21" si="7">ROUND(P16*Q16,2)</f>
        <v>0</v>
      </c>
      <c r="S16" s="7"/>
      <c r="T16" s="29">
        <f>D16+H16+L16+P16</f>
        <v>1</v>
      </c>
      <c r="U16" s="27"/>
      <c r="V16" s="28">
        <f>F16+J16+N16+R16</f>
        <v>0</v>
      </c>
      <c r="ZQ16" t="s">
        <v>58</v>
      </c>
      <c r="ZR16" s="18" t="s">
        <v>59</v>
      </c>
    </row>
    <row r="17" spans="1:694">
      <c r="A17" s="23" t="s">
        <v>60</v>
      </c>
      <c r="B17" s="24" t="s">
        <v>61</v>
      </c>
      <c r="C17" s="25" t="s">
        <v>62</v>
      </c>
      <c r="D17" s="27">
        <v>131.4</v>
      </c>
      <c r="E17" s="27">
        <f t="shared" si="1"/>
        <v>0</v>
      </c>
      <c r="F17" s="28">
        <f t="shared" si="2"/>
        <v>0</v>
      </c>
      <c r="G17" s="7"/>
      <c r="H17" s="37">
        <v>713.1</v>
      </c>
      <c r="I17" s="27">
        <f t="shared" si="3"/>
        <v>0</v>
      </c>
      <c r="J17" s="28">
        <f t="shared" ref="J17:J21" si="8">ROUND(H17*I17,2)</f>
        <v>0</v>
      </c>
      <c r="K17" s="7"/>
      <c r="L17" s="37">
        <v>1591</v>
      </c>
      <c r="M17" s="27">
        <f t="shared" si="4"/>
        <v>0</v>
      </c>
      <c r="N17" s="28">
        <f t="shared" si="5"/>
        <v>0</v>
      </c>
      <c r="O17" s="7"/>
      <c r="P17" s="37"/>
      <c r="Q17" s="27">
        <f t="shared" si="6"/>
        <v>0</v>
      </c>
      <c r="R17" s="28">
        <f t="shared" si="7"/>
        <v>0</v>
      </c>
      <c r="S17" s="7"/>
      <c r="T17" s="29">
        <f t="shared" ref="T17:T20" si="9">D17+H17+L17+P17</f>
        <v>2435.5</v>
      </c>
      <c r="U17" s="27"/>
      <c r="V17" s="28">
        <f t="shared" ref="V17:V21" si="10">F17+J17+N17+R17</f>
        <v>0</v>
      </c>
      <c r="ZQ17" t="s">
        <v>63</v>
      </c>
      <c r="ZR17" s="18" t="s">
        <v>64</v>
      </c>
    </row>
    <row r="18" spans="1:694">
      <c r="A18" s="23" t="s">
        <v>65</v>
      </c>
      <c r="B18" s="24" t="s">
        <v>66</v>
      </c>
      <c r="C18" s="25" t="s">
        <v>67</v>
      </c>
      <c r="D18" s="27"/>
      <c r="E18" s="27">
        <f t="shared" si="1"/>
        <v>0</v>
      </c>
      <c r="F18" s="28">
        <f t="shared" si="2"/>
        <v>0</v>
      </c>
      <c r="G18" s="7"/>
      <c r="H18" s="37">
        <v>488.9</v>
      </c>
      <c r="I18" s="27">
        <f t="shared" si="3"/>
        <v>0</v>
      </c>
      <c r="J18" s="28">
        <f t="shared" si="8"/>
        <v>0</v>
      </c>
      <c r="K18" s="7"/>
      <c r="L18" s="37">
        <v>1417.2</v>
      </c>
      <c r="M18" s="27">
        <f t="shared" si="4"/>
        <v>0</v>
      </c>
      <c r="N18" s="28">
        <f t="shared" si="5"/>
        <v>0</v>
      </c>
      <c r="O18" s="7"/>
      <c r="P18" s="37"/>
      <c r="Q18" s="27">
        <f t="shared" si="6"/>
        <v>0</v>
      </c>
      <c r="R18" s="28">
        <f t="shared" si="7"/>
        <v>0</v>
      </c>
      <c r="S18" s="7"/>
      <c r="T18" s="29">
        <f t="shared" si="9"/>
        <v>1906.1</v>
      </c>
      <c r="U18" s="27"/>
      <c r="V18" s="28">
        <f t="shared" si="10"/>
        <v>0</v>
      </c>
      <c r="ZQ18" t="s">
        <v>68</v>
      </c>
      <c r="ZR18" s="18" t="s">
        <v>69</v>
      </c>
    </row>
    <row r="19" spans="1:694">
      <c r="A19" s="23" t="s">
        <v>70</v>
      </c>
      <c r="B19" s="24" t="s">
        <v>71</v>
      </c>
      <c r="C19" s="25" t="s">
        <v>72</v>
      </c>
      <c r="D19" s="26"/>
      <c r="E19" s="27">
        <f t="shared" si="1"/>
        <v>0</v>
      </c>
      <c r="F19" s="28">
        <f t="shared" si="2"/>
        <v>0</v>
      </c>
      <c r="G19" s="7"/>
      <c r="H19" s="29"/>
      <c r="I19" s="27">
        <f t="shared" si="3"/>
        <v>0</v>
      </c>
      <c r="J19" s="28">
        <f t="shared" si="8"/>
        <v>0</v>
      </c>
      <c r="K19" s="7"/>
      <c r="L19" s="29">
        <v>1</v>
      </c>
      <c r="M19" s="27">
        <f t="shared" si="4"/>
        <v>0</v>
      </c>
      <c r="N19" s="28">
        <f t="shared" si="5"/>
        <v>0</v>
      </c>
      <c r="O19" s="7"/>
      <c r="P19" s="29"/>
      <c r="Q19" s="27">
        <f t="shared" si="6"/>
        <v>0</v>
      </c>
      <c r="R19" s="28">
        <f t="shared" si="7"/>
        <v>0</v>
      </c>
      <c r="S19" s="7"/>
      <c r="T19" s="29">
        <f t="shared" si="9"/>
        <v>1</v>
      </c>
      <c r="U19" s="27"/>
      <c r="V19" s="28">
        <f t="shared" si="10"/>
        <v>0</v>
      </c>
      <c r="ZQ19" t="s">
        <v>73</v>
      </c>
      <c r="ZR19" s="18" t="s">
        <v>74</v>
      </c>
    </row>
    <row r="20" spans="1:694">
      <c r="A20" s="23" t="s">
        <v>75</v>
      </c>
      <c r="B20" s="24" t="s">
        <v>76</v>
      </c>
      <c r="C20" s="25" t="s">
        <v>77</v>
      </c>
      <c r="D20" s="26"/>
      <c r="E20" s="27">
        <f t="shared" si="1"/>
        <v>0</v>
      </c>
      <c r="F20" s="28">
        <f t="shared" si="2"/>
        <v>0</v>
      </c>
      <c r="G20" s="7"/>
      <c r="H20" s="29"/>
      <c r="I20" s="27">
        <f t="shared" si="3"/>
        <v>0</v>
      </c>
      <c r="J20" s="28">
        <f t="shared" si="8"/>
        <v>0</v>
      </c>
      <c r="K20" s="7"/>
      <c r="L20" s="29"/>
      <c r="M20" s="27">
        <f t="shared" si="4"/>
        <v>0</v>
      </c>
      <c r="N20" s="28">
        <f t="shared" si="5"/>
        <v>0</v>
      </c>
      <c r="O20" s="7"/>
      <c r="P20" s="29">
        <v>2</v>
      </c>
      <c r="Q20" s="27">
        <f t="shared" si="6"/>
        <v>0</v>
      </c>
      <c r="R20" s="28">
        <f>ROUND(P20*Q20,2)</f>
        <v>0</v>
      </c>
      <c r="S20" s="7"/>
      <c r="T20" s="29">
        <f t="shared" si="9"/>
        <v>2</v>
      </c>
      <c r="U20" s="27"/>
      <c r="V20" s="28">
        <f t="shared" si="10"/>
        <v>0</v>
      </c>
      <c r="ZQ20" t="s">
        <v>78</v>
      </c>
      <c r="ZR20" s="18" t="s">
        <v>79</v>
      </c>
    </row>
    <row r="21" spans="1:694">
      <c r="A21" s="23" t="s">
        <v>80</v>
      </c>
      <c r="B21" s="24" t="s">
        <v>81</v>
      </c>
      <c r="C21" s="25" t="s">
        <v>82</v>
      </c>
      <c r="D21" s="26"/>
      <c r="E21" s="27">
        <f t="shared" si="1"/>
        <v>0</v>
      </c>
      <c r="F21" s="28">
        <f t="shared" si="2"/>
        <v>0</v>
      </c>
      <c r="G21" s="7"/>
      <c r="H21" s="29"/>
      <c r="I21" s="27">
        <f t="shared" si="3"/>
        <v>0</v>
      </c>
      <c r="J21" s="28">
        <f t="shared" si="8"/>
        <v>0</v>
      </c>
      <c r="K21" s="7"/>
      <c r="L21" s="29"/>
      <c r="M21" s="27">
        <f t="shared" si="4"/>
        <v>0</v>
      </c>
      <c r="N21" s="28">
        <f t="shared" si="5"/>
        <v>0</v>
      </c>
      <c r="O21" s="7"/>
      <c r="P21" s="29">
        <v>3</v>
      </c>
      <c r="Q21" s="27">
        <f t="shared" si="6"/>
        <v>0</v>
      </c>
      <c r="R21" s="28">
        <f t="shared" si="7"/>
        <v>0</v>
      </c>
      <c r="S21" s="7"/>
      <c r="T21" s="29">
        <f>D21+H21+L21+P21</f>
        <v>3</v>
      </c>
      <c r="U21" s="27"/>
      <c r="V21" s="28">
        <f t="shared" si="10"/>
        <v>0</v>
      </c>
      <c r="ZQ21" t="s">
        <v>83</v>
      </c>
      <c r="ZR21" s="18" t="s">
        <v>84</v>
      </c>
    </row>
    <row r="22" spans="1:694">
      <c r="A22" s="30"/>
      <c r="B22" s="31"/>
      <c r="C22" s="15"/>
      <c r="D22" s="15"/>
      <c r="E22" s="15"/>
      <c r="F22" s="16"/>
      <c r="G22" s="7"/>
      <c r="H22" s="17"/>
      <c r="I22" s="15"/>
      <c r="J22" s="16"/>
      <c r="K22" s="7"/>
      <c r="L22" s="17"/>
      <c r="M22" s="15"/>
      <c r="N22" s="16"/>
      <c r="O22" s="7"/>
      <c r="P22" s="17"/>
      <c r="Q22" s="15"/>
      <c r="R22" s="16"/>
      <c r="S22" s="7"/>
      <c r="T22" s="17"/>
      <c r="U22" s="15"/>
      <c r="V22" s="16"/>
    </row>
    <row r="23" spans="1:694">
      <c r="A23" s="32"/>
      <c r="B23" s="33" t="s">
        <v>85</v>
      </c>
      <c r="C23" s="15"/>
      <c r="D23" s="15"/>
      <c r="E23" s="15"/>
      <c r="F23" s="34">
        <f>SUBTOTAL(109,F16:F22)</f>
        <v>0</v>
      </c>
      <c r="G23" s="7"/>
      <c r="H23" s="17"/>
      <c r="I23" s="15"/>
      <c r="J23" s="34">
        <f>SUBTOTAL(109,J16:J22)</f>
        <v>0</v>
      </c>
      <c r="K23" s="7"/>
      <c r="L23" s="17"/>
      <c r="M23" s="15"/>
      <c r="N23" s="34">
        <f>SUBTOTAL(109,N16:N22)</f>
        <v>0</v>
      </c>
      <c r="O23" s="7"/>
      <c r="P23" s="17"/>
      <c r="Q23" s="15"/>
      <c r="R23" s="34">
        <f>SUBTOTAL(109,R16:R22)</f>
        <v>0</v>
      </c>
      <c r="S23" s="7"/>
      <c r="T23" s="17"/>
      <c r="U23" s="15"/>
      <c r="V23" s="34">
        <f>SUBTOTAL(109,V16:V22)</f>
        <v>0</v>
      </c>
      <c r="ZQ23" t="s">
        <v>86</v>
      </c>
    </row>
    <row r="24" spans="1:694">
      <c r="A24" s="30"/>
      <c r="B24" s="31"/>
      <c r="C24" s="15"/>
      <c r="D24" s="15"/>
      <c r="E24" s="15"/>
      <c r="F24" s="16"/>
      <c r="G24" s="7"/>
      <c r="H24" s="17"/>
      <c r="I24" s="15"/>
      <c r="J24" s="16"/>
      <c r="K24" s="7"/>
      <c r="L24" s="17"/>
      <c r="M24" s="15"/>
      <c r="N24" s="16"/>
      <c r="O24" s="7"/>
      <c r="P24" s="17"/>
      <c r="Q24" s="15"/>
      <c r="R24" s="16"/>
      <c r="S24" s="7"/>
      <c r="T24" s="17"/>
      <c r="U24" s="15"/>
      <c r="V24" s="16"/>
    </row>
    <row r="25" spans="1:694" ht="15.75">
      <c r="A25" s="35" t="s">
        <v>87</v>
      </c>
      <c r="B25" s="36" t="s">
        <v>88</v>
      </c>
      <c r="C25" s="15"/>
      <c r="D25" s="15"/>
      <c r="E25" s="15"/>
      <c r="F25" s="16"/>
      <c r="G25" s="7"/>
      <c r="H25" s="17"/>
      <c r="I25" s="15"/>
      <c r="J25" s="16"/>
      <c r="K25" s="7"/>
      <c r="L25" s="17"/>
      <c r="M25" s="15"/>
      <c r="N25" s="16"/>
      <c r="O25" s="7"/>
      <c r="P25" s="17"/>
      <c r="Q25" s="15"/>
      <c r="R25" s="16"/>
      <c r="S25" s="7"/>
      <c r="T25" s="17"/>
      <c r="U25" s="15"/>
      <c r="V25" s="16"/>
      <c r="ZQ25" t="s">
        <v>89</v>
      </c>
      <c r="ZR25" s="18"/>
    </row>
    <row r="26" spans="1:694">
      <c r="A26" s="23" t="s">
        <v>90</v>
      </c>
      <c r="B26" s="24" t="s">
        <v>91</v>
      </c>
      <c r="C26" s="25" t="s">
        <v>92</v>
      </c>
      <c r="D26" s="27"/>
      <c r="E26" s="27">
        <f t="shared" ref="E26:E34" si="11">U26</f>
        <v>0</v>
      </c>
      <c r="F26" s="28">
        <f t="shared" ref="F26:F34" si="12">ROUND(D26*E26,2)</f>
        <v>0</v>
      </c>
      <c r="G26" s="7"/>
      <c r="H26" s="37">
        <v>488.9</v>
      </c>
      <c r="I26" s="27">
        <f t="shared" ref="I26:I34" si="13">U26</f>
        <v>0</v>
      </c>
      <c r="J26" s="28">
        <f t="shared" ref="J26:J34" si="14">ROUND(H26*I26,2)</f>
        <v>0</v>
      </c>
      <c r="K26" s="7"/>
      <c r="L26" s="37">
        <v>1417.2</v>
      </c>
      <c r="M26" s="27">
        <f t="shared" ref="M26:M34" si="15">U26</f>
        <v>0</v>
      </c>
      <c r="N26" s="28">
        <f t="shared" ref="N26:N34" si="16">ROUND(L26*M26,2)</f>
        <v>0</v>
      </c>
      <c r="O26" s="7"/>
      <c r="P26" s="37"/>
      <c r="Q26" s="27">
        <f t="shared" ref="Q26:Q34" si="17">U26</f>
        <v>0</v>
      </c>
      <c r="R26" s="28">
        <f t="shared" ref="R26:R34" si="18">ROUND(P26*Q26,2)</f>
        <v>0</v>
      </c>
      <c r="S26" s="7"/>
      <c r="T26" s="29">
        <f t="shared" ref="T26:T34" si="19">D26+H26+L26+P26</f>
        <v>1906.1</v>
      </c>
      <c r="U26" s="27"/>
      <c r="V26" s="28">
        <f t="shared" ref="V26:V34" si="20">F26+J26+N26+R26</f>
        <v>0</v>
      </c>
      <c r="ZQ26" t="s">
        <v>93</v>
      </c>
      <c r="ZR26" s="18" t="s">
        <v>94</v>
      </c>
    </row>
    <row r="27" spans="1:694" ht="24">
      <c r="A27" s="23" t="s">
        <v>95</v>
      </c>
      <c r="B27" s="24" t="s">
        <v>96</v>
      </c>
      <c r="C27" s="25" t="s">
        <v>97</v>
      </c>
      <c r="D27" s="27"/>
      <c r="E27" s="27">
        <f t="shared" si="11"/>
        <v>0</v>
      </c>
      <c r="F27" s="28">
        <f t="shared" si="12"/>
        <v>0</v>
      </c>
      <c r="G27" s="7"/>
      <c r="H27" s="37">
        <v>156.80000000000001</v>
      </c>
      <c r="I27" s="27">
        <f t="shared" si="13"/>
        <v>0</v>
      </c>
      <c r="J27" s="28">
        <f t="shared" si="14"/>
        <v>0</v>
      </c>
      <c r="K27" s="7"/>
      <c r="L27" s="37">
        <v>568.1</v>
      </c>
      <c r="M27" s="27">
        <f t="shared" si="15"/>
        <v>0</v>
      </c>
      <c r="N27" s="28">
        <f t="shared" si="16"/>
        <v>0</v>
      </c>
      <c r="O27" s="7"/>
      <c r="P27" s="37"/>
      <c r="Q27" s="27">
        <f t="shared" si="17"/>
        <v>0</v>
      </c>
      <c r="R27" s="28">
        <f t="shared" si="18"/>
        <v>0</v>
      </c>
      <c r="S27" s="7"/>
      <c r="T27" s="29">
        <f t="shared" si="19"/>
        <v>724.90000000000009</v>
      </c>
      <c r="U27" s="27"/>
      <c r="V27" s="28">
        <f t="shared" si="20"/>
        <v>0</v>
      </c>
      <c r="ZQ27" t="s">
        <v>98</v>
      </c>
      <c r="ZR27" s="18" t="s">
        <v>99</v>
      </c>
    </row>
    <row r="28" spans="1:694">
      <c r="A28" s="23" t="s">
        <v>100</v>
      </c>
      <c r="B28" s="24" t="s">
        <v>101</v>
      </c>
      <c r="C28" s="25" t="s">
        <v>102</v>
      </c>
      <c r="D28" s="27"/>
      <c r="E28" s="27">
        <f t="shared" si="11"/>
        <v>0</v>
      </c>
      <c r="F28" s="28">
        <f t="shared" si="12"/>
        <v>0</v>
      </c>
      <c r="G28" s="7"/>
      <c r="H28" s="37">
        <v>106.6</v>
      </c>
      <c r="I28" s="27">
        <f t="shared" si="13"/>
        <v>0</v>
      </c>
      <c r="J28" s="28">
        <f t="shared" si="14"/>
        <v>0</v>
      </c>
      <c r="K28" s="7"/>
      <c r="L28" s="37"/>
      <c r="M28" s="27">
        <f t="shared" si="15"/>
        <v>0</v>
      </c>
      <c r="N28" s="28">
        <f t="shared" si="16"/>
        <v>0</v>
      </c>
      <c r="O28" s="7"/>
      <c r="P28" s="37"/>
      <c r="Q28" s="27">
        <f t="shared" si="17"/>
        <v>0</v>
      </c>
      <c r="R28" s="28">
        <f t="shared" si="18"/>
        <v>0</v>
      </c>
      <c r="S28" s="7"/>
      <c r="T28" s="29">
        <f t="shared" si="19"/>
        <v>106.6</v>
      </c>
      <c r="U28" s="27"/>
      <c r="V28" s="28">
        <f t="shared" si="20"/>
        <v>0</v>
      </c>
      <c r="ZQ28" t="s">
        <v>103</v>
      </c>
      <c r="ZR28" s="18" t="s">
        <v>104</v>
      </c>
    </row>
    <row r="29" spans="1:694">
      <c r="A29" s="23" t="s">
        <v>105</v>
      </c>
      <c r="B29" s="24" t="s">
        <v>106</v>
      </c>
      <c r="C29" s="25" t="s">
        <v>107</v>
      </c>
      <c r="D29" s="27">
        <v>131.4</v>
      </c>
      <c r="E29" s="27">
        <f t="shared" si="11"/>
        <v>0</v>
      </c>
      <c r="F29" s="28">
        <f t="shared" si="12"/>
        <v>0</v>
      </c>
      <c r="G29" s="7"/>
      <c r="H29" s="37"/>
      <c r="I29" s="27">
        <f t="shared" si="13"/>
        <v>0</v>
      </c>
      <c r="J29" s="28">
        <f t="shared" si="14"/>
        <v>0</v>
      </c>
      <c r="K29" s="7"/>
      <c r="L29" s="37"/>
      <c r="M29" s="27">
        <f t="shared" si="15"/>
        <v>0</v>
      </c>
      <c r="N29" s="28">
        <f t="shared" si="16"/>
        <v>0</v>
      </c>
      <c r="O29" s="7"/>
      <c r="P29" s="37"/>
      <c r="Q29" s="27">
        <f t="shared" si="17"/>
        <v>0</v>
      </c>
      <c r="R29" s="28">
        <f t="shared" si="18"/>
        <v>0</v>
      </c>
      <c r="S29" s="7"/>
      <c r="T29" s="29">
        <f t="shared" si="19"/>
        <v>131.4</v>
      </c>
      <c r="U29" s="27"/>
      <c r="V29" s="28">
        <f t="shared" si="20"/>
        <v>0</v>
      </c>
      <c r="ZQ29" t="s">
        <v>108</v>
      </c>
      <c r="ZR29" s="18" t="s">
        <v>109</v>
      </c>
    </row>
    <row r="30" spans="1:694">
      <c r="A30" s="23" t="s">
        <v>110</v>
      </c>
      <c r="B30" s="24" t="s">
        <v>111</v>
      </c>
      <c r="C30" s="25" t="s">
        <v>112</v>
      </c>
      <c r="D30" s="27">
        <v>23.6</v>
      </c>
      <c r="E30" s="27">
        <f t="shared" si="11"/>
        <v>0</v>
      </c>
      <c r="F30" s="28">
        <f t="shared" si="12"/>
        <v>0</v>
      </c>
      <c r="G30" s="7"/>
      <c r="H30" s="37"/>
      <c r="I30" s="27">
        <f t="shared" si="13"/>
        <v>0</v>
      </c>
      <c r="J30" s="28">
        <f t="shared" si="14"/>
        <v>0</v>
      </c>
      <c r="K30" s="7"/>
      <c r="L30" s="37"/>
      <c r="M30" s="27">
        <f t="shared" si="15"/>
        <v>0</v>
      </c>
      <c r="N30" s="28">
        <f t="shared" si="16"/>
        <v>0</v>
      </c>
      <c r="O30" s="7"/>
      <c r="P30" s="37"/>
      <c r="Q30" s="27">
        <f t="shared" si="17"/>
        <v>0</v>
      </c>
      <c r="R30" s="28">
        <f t="shared" si="18"/>
        <v>0</v>
      </c>
      <c r="S30" s="7"/>
      <c r="T30" s="29">
        <f t="shared" si="19"/>
        <v>23.6</v>
      </c>
      <c r="U30" s="27"/>
      <c r="V30" s="28">
        <f>F30+J30+N30+R30</f>
        <v>0</v>
      </c>
      <c r="ZQ30" t="s">
        <v>113</v>
      </c>
      <c r="ZR30" s="18" t="s">
        <v>114</v>
      </c>
    </row>
    <row r="31" spans="1:694">
      <c r="A31" s="23" t="s">
        <v>115</v>
      </c>
      <c r="B31" s="24" t="s">
        <v>116</v>
      </c>
      <c r="C31" s="25" t="s">
        <v>117</v>
      </c>
      <c r="D31" s="27">
        <v>6.4</v>
      </c>
      <c r="E31" s="27">
        <f t="shared" si="11"/>
        <v>0</v>
      </c>
      <c r="F31" s="28">
        <f t="shared" si="12"/>
        <v>0</v>
      </c>
      <c r="G31" s="7"/>
      <c r="H31" s="37"/>
      <c r="I31" s="27">
        <f t="shared" si="13"/>
        <v>0</v>
      </c>
      <c r="J31" s="28">
        <f t="shared" si="14"/>
        <v>0</v>
      </c>
      <c r="K31" s="7"/>
      <c r="L31" s="37"/>
      <c r="M31" s="27">
        <f t="shared" si="15"/>
        <v>0</v>
      </c>
      <c r="N31" s="28">
        <f t="shared" si="16"/>
        <v>0</v>
      </c>
      <c r="O31" s="7"/>
      <c r="P31" s="37"/>
      <c r="Q31" s="27">
        <f t="shared" si="17"/>
        <v>0</v>
      </c>
      <c r="R31" s="28">
        <f t="shared" si="18"/>
        <v>0</v>
      </c>
      <c r="S31" s="7"/>
      <c r="T31" s="29">
        <f t="shared" si="19"/>
        <v>6.4</v>
      </c>
      <c r="U31" s="27"/>
      <c r="V31" s="28">
        <f t="shared" si="20"/>
        <v>0</v>
      </c>
      <c r="ZQ31" t="s">
        <v>118</v>
      </c>
      <c r="ZR31" s="18" t="s">
        <v>119</v>
      </c>
    </row>
    <row r="32" spans="1:694">
      <c r="A32" s="23" t="s">
        <v>120</v>
      </c>
      <c r="B32" s="24" t="s">
        <v>121</v>
      </c>
      <c r="C32" s="25" t="s">
        <v>122</v>
      </c>
      <c r="D32" s="26"/>
      <c r="E32" s="27">
        <f t="shared" si="11"/>
        <v>0</v>
      </c>
      <c r="F32" s="28">
        <f t="shared" si="12"/>
        <v>0</v>
      </c>
      <c r="G32" s="7"/>
      <c r="H32" s="29">
        <v>6</v>
      </c>
      <c r="I32" s="27">
        <f t="shared" si="13"/>
        <v>0</v>
      </c>
      <c r="J32" s="28">
        <f t="shared" si="14"/>
        <v>0</v>
      </c>
      <c r="K32" s="7"/>
      <c r="L32" s="29"/>
      <c r="M32" s="27">
        <f t="shared" si="15"/>
        <v>0</v>
      </c>
      <c r="N32" s="28">
        <f t="shared" si="16"/>
        <v>0</v>
      </c>
      <c r="O32" s="7"/>
      <c r="P32" s="29"/>
      <c r="Q32" s="27">
        <f t="shared" si="17"/>
        <v>0</v>
      </c>
      <c r="R32" s="28">
        <f t="shared" si="18"/>
        <v>0</v>
      </c>
      <c r="S32" s="7"/>
      <c r="T32" s="29">
        <f t="shared" si="19"/>
        <v>6</v>
      </c>
      <c r="U32" s="27"/>
      <c r="V32" s="28">
        <f t="shared" si="20"/>
        <v>0</v>
      </c>
      <c r="ZQ32" t="s">
        <v>123</v>
      </c>
      <c r="ZR32" s="18" t="s">
        <v>124</v>
      </c>
    </row>
    <row r="33" spans="1:694">
      <c r="A33" s="23" t="s">
        <v>125</v>
      </c>
      <c r="B33" s="24" t="s">
        <v>126</v>
      </c>
      <c r="C33" s="25" t="s">
        <v>127</v>
      </c>
      <c r="D33" s="27"/>
      <c r="E33" s="27">
        <f t="shared" si="11"/>
        <v>0</v>
      </c>
      <c r="F33" s="28">
        <f t="shared" si="12"/>
        <v>0</v>
      </c>
      <c r="G33" s="7"/>
      <c r="H33" s="37"/>
      <c r="I33" s="27">
        <f t="shared" si="13"/>
        <v>0</v>
      </c>
      <c r="J33" s="28">
        <f t="shared" si="14"/>
        <v>0</v>
      </c>
      <c r="K33" s="7"/>
      <c r="L33" s="37">
        <v>16</v>
      </c>
      <c r="M33" s="27">
        <f t="shared" si="15"/>
        <v>0</v>
      </c>
      <c r="N33" s="28">
        <f t="shared" si="16"/>
        <v>0</v>
      </c>
      <c r="O33" s="7"/>
      <c r="P33" s="37"/>
      <c r="Q33" s="27">
        <f t="shared" si="17"/>
        <v>0</v>
      </c>
      <c r="R33" s="28">
        <f t="shared" si="18"/>
        <v>0</v>
      </c>
      <c r="S33" s="7"/>
      <c r="T33" s="29">
        <f t="shared" si="19"/>
        <v>16</v>
      </c>
      <c r="U33" s="27"/>
      <c r="V33" s="28">
        <f t="shared" si="20"/>
        <v>0</v>
      </c>
      <c r="ZQ33" t="s">
        <v>128</v>
      </c>
      <c r="ZR33" s="18" t="s">
        <v>129</v>
      </c>
    </row>
    <row r="34" spans="1:694">
      <c r="A34" s="23" t="s">
        <v>130</v>
      </c>
      <c r="B34" s="24" t="s">
        <v>131</v>
      </c>
      <c r="C34" s="25" t="s">
        <v>132</v>
      </c>
      <c r="D34" s="27"/>
      <c r="E34" s="27">
        <f t="shared" si="11"/>
        <v>0</v>
      </c>
      <c r="F34" s="28">
        <f t="shared" si="12"/>
        <v>0</v>
      </c>
      <c r="G34" s="7"/>
      <c r="H34" s="37"/>
      <c r="I34" s="27">
        <f t="shared" si="13"/>
        <v>0</v>
      </c>
      <c r="J34" s="28">
        <f t="shared" si="14"/>
        <v>0</v>
      </c>
      <c r="K34" s="7"/>
      <c r="L34" s="37">
        <v>16</v>
      </c>
      <c r="M34" s="27">
        <f t="shared" si="15"/>
        <v>0</v>
      </c>
      <c r="N34" s="28">
        <f t="shared" si="16"/>
        <v>0</v>
      </c>
      <c r="O34" s="7"/>
      <c r="P34" s="37"/>
      <c r="Q34" s="27">
        <f t="shared" si="17"/>
        <v>0</v>
      </c>
      <c r="R34" s="28">
        <f t="shared" si="18"/>
        <v>0</v>
      </c>
      <c r="S34" s="7"/>
      <c r="T34" s="29">
        <f t="shared" si="19"/>
        <v>16</v>
      </c>
      <c r="U34" s="27"/>
      <c r="V34" s="28">
        <f t="shared" si="20"/>
        <v>0</v>
      </c>
      <c r="ZQ34" t="s">
        <v>133</v>
      </c>
      <c r="ZR34" s="18" t="s">
        <v>134</v>
      </c>
    </row>
    <row r="35" spans="1:694">
      <c r="A35" s="30"/>
      <c r="B35" s="31"/>
      <c r="C35" s="15"/>
      <c r="D35" s="15"/>
      <c r="E35" s="15"/>
      <c r="F35" s="16"/>
      <c r="G35" s="7"/>
      <c r="H35" s="17"/>
      <c r="I35" s="15"/>
      <c r="J35" s="16"/>
      <c r="K35" s="7"/>
      <c r="L35" s="17"/>
      <c r="M35" s="15"/>
      <c r="N35" s="16"/>
      <c r="O35" s="7"/>
      <c r="P35" s="17"/>
      <c r="Q35" s="15"/>
      <c r="R35" s="16"/>
      <c r="S35" s="7"/>
      <c r="T35" s="17"/>
      <c r="U35" s="15"/>
      <c r="V35" s="16"/>
    </row>
    <row r="36" spans="1:694">
      <c r="A36" s="32"/>
      <c r="B36" s="33" t="s">
        <v>135</v>
      </c>
      <c r="C36" s="15"/>
      <c r="D36" s="15"/>
      <c r="E36" s="15"/>
      <c r="F36" s="34">
        <f>SUBTOTAL(109,F26:F35)</f>
        <v>0</v>
      </c>
      <c r="G36" s="7"/>
      <c r="H36" s="17"/>
      <c r="I36" s="15"/>
      <c r="J36" s="34">
        <f>SUBTOTAL(109,J26:J35)</f>
        <v>0</v>
      </c>
      <c r="K36" s="7"/>
      <c r="L36" s="17"/>
      <c r="M36" s="15"/>
      <c r="N36" s="34">
        <f>SUBTOTAL(109,N26:N35)</f>
        <v>0</v>
      </c>
      <c r="O36" s="7"/>
      <c r="P36" s="17"/>
      <c r="Q36" s="15"/>
      <c r="R36" s="34">
        <f>SUBTOTAL(109,R26:R35)</f>
        <v>0</v>
      </c>
      <c r="S36" s="7"/>
      <c r="T36" s="17"/>
      <c r="U36" s="15"/>
      <c r="V36" s="34">
        <f>SUBTOTAL(109,V26:V35)</f>
        <v>0</v>
      </c>
      <c r="ZQ36" t="s">
        <v>136</v>
      </c>
    </row>
    <row r="37" spans="1:694">
      <c r="A37" s="30"/>
      <c r="B37" s="31"/>
      <c r="C37" s="15"/>
      <c r="D37" s="15"/>
      <c r="E37" s="15"/>
      <c r="F37" s="16"/>
      <c r="G37" s="7"/>
      <c r="H37" s="17"/>
      <c r="I37" s="15"/>
      <c r="J37" s="16"/>
      <c r="K37" s="7"/>
      <c r="L37" s="17"/>
      <c r="M37" s="15"/>
      <c r="N37" s="16"/>
      <c r="O37" s="7"/>
      <c r="P37" s="17"/>
      <c r="Q37" s="15"/>
      <c r="R37" s="16"/>
      <c r="S37" s="7"/>
      <c r="T37" s="17"/>
      <c r="U37" s="15"/>
      <c r="V37" s="16"/>
    </row>
    <row r="38" spans="1:694">
      <c r="A38" s="38"/>
      <c r="B38" s="39"/>
      <c r="C38" s="15"/>
      <c r="D38" s="15"/>
      <c r="E38" s="15"/>
      <c r="F38" s="40"/>
      <c r="G38" s="7"/>
      <c r="H38" s="17"/>
      <c r="I38" s="15"/>
      <c r="J38" s="40"/>
      <c r="K38" s="7"/>
      <c r="L38" s="17"/>
      <c r="M38" s="15"/>
      <c r="N38" s="40"/>
      <c r="O38" s="7"/>
      <c r="P38" s="17"/>
      <c r="Q38" s="15"/>
      <c r="R38" s="40"/>
      <c r="S38" s="7"/>
      <c r="T38" s="17"/>
      <c r="U38" s="15"/>
      <c r="V38" s="40"/>
    </row>
    <row r="39" spans="1:694">
      <c r="A39" s="41"/>
      <c r="B39" s="42" t="s">
        <v>137</v>
      </c>
      <c r="C39" s="15"/>
      <c r="D39" s="15"/>
      <c r="E39" s="15"/>
      <c r="F39" s="43">
        <f>SUBTOTAL(109,F7:F38)</f>
        <v>0</v>
      </c>
      <c r="G39" s="44"/>
      <c r="H39" s="17"/>
      <c r="I39" s="15"/>
      <c r="J39" s="43">
        <f>SUBTOTAL(109,J7:J38)</f>
        <v>0</v>
      </c>
      <c r="K39" s="44"/>
      <c r="L39" s="17"/>
      <c r="M39" s="15"/>
      <c r="N39" s="43">
        <f>SUBTOTAL(109,N7:N38)</f>
        <v>0</v>
      </c>
      <c r="O39" s="44"/>
      <c r="P39" s="17"/>
      <c r="Q39" s="15"/>
      <c r="R39" s="43">
        <f>SUBTOTAL(109,R7:R38)</f>
        <v>0</v>
      </c>
      <c r="S39" s="44"/>
      <c r="T39" s="17"/>
      <c r="U39" s="15"/>
      <c r="V39" s="43">
        <f>SUBTOTAL(109,V7:V38)</f>
        <v>0</v>
      </c>
      <c r="W39" s="45"/>
      <c r="ZQ39" t="s">
        <v>138</v>
      </c>
    </row>
    <row r="40" spans="1:694">
      <c r="A40" s="46"/>
      <c r="B40" s="47"/>
      <c r="C40" s="15"/>
      <c r="D40" s="15"/>
      <c r="E40" s="15"/>
      <c r="F40" s="11"/>
      <c r="G40" s="7"/>
      <c r="H40" s="17"/>
      <c r="I40" s="15"/>
      <c r="J40" s="11"/>
      <c r="K40" s="7"/>
      <c r="L40" s="17"/>
      <c r="M40" s="15"/>
      <c r="N40" s="11"/>
      <c r="O40" s="7"/>
      <c r="P40" s="17"/>
      <c r="Q40" s="15"/>
      <c r="R40" s="11"/>
      <c r="S40" s="7"/>
      <c r="T40" s="17"/>
      <c r="U40" s="15"/>
      <c r="V40" s="11"/>
    </row>
    <row r="41" spans="1:694" ht="31.5">
      <c r="A41" s="19" t="s">
        <v>139</v>
      </c>
      <c r="B41" s="20" t="s">
        <v>140</v>
      </c>
      <c r="C41" s="15"/>
      <c r="D41" s="15"/>
      <c r="E41" s="15"/>
      <c r="F41" s="16"/>
      <c r="G41" s="7"/>
      <c r="H41" s="17"/>
      <c r="I41" s="15"/>
      <c r="J41" s="16"/>
      <c r="K41" s="7"/>
      <c r="L41" s="17"/>
      <c r="M41" s="15"/>
      <c r="N41" s="16"/>
      <c r="O41" s="7"/>
      <c r="P41" s="17"/>
      <c r="Q41" s="15"/>
      <c r="R41" s="16"/>
      <c r="S41" s="7"/>
      <c r="T41" s="17"/>
      <c r="U41" s="15"/>
      <c r="V41" s="16"/>
      <c r="ZQ41" t="s">
        <v>141</v>
      </c>
      <c r="ZR41" s="18"/>
    </row>
    <row r="42" spans="1:694" ht="15.75">
      <c r="A42" s="21" t="s">
        <v>142</v>
      </c>
      <c r="B42" s="22" t="s">
        <v>143</v>
      </c>
      <c r="C42" s="15"/>
      <c r="D42" s="15"/>
      <c r="E42" s="15"/>
      <c r="F42" s="16"/>
      <c r="G42" s="7"/>
      <c r="H42" s="17"/>
      <c r="I42" s="15"/>
      <c r="J42" s="16"/>
      <c r="K42" s="7"/>
      <c r="L42" s="17"/>
      <c r="M42" s="15"/>
      <c r="N42" s="16"/>
      <c r="O42" s="7"/>
      <c r="P42" s="17"/>
      <c r="Q42" s="15"/>
      <c r="R42" s="16"/>
      <c r="S42" s="7"/>
      <c r="T42" s="17"/>
      <c r="U42" s="15"/>
      <c r="V42" s="16"/>
      <c r="ZQ42" t="s">
        <v>144</v>
      </c>
      <c r="ZR42" s="18"/>
    </row>
    <row r="43" spans="1:694">
      <c r="A43" s="23" t="s">
        <v>145</v>
      </c>
      <c r="B43" s="24" t="s">
        <v>146</v>
      </c>
      <c r="C43" s="25" t="s">
        <v>147</v>
      </c>
      <c r="D43" s="27"/>
      <c r="E43" s="27">
        <f>U43</f>
        <v>0</v>
      </c>
      <c r="F43" s="28">
        <f>ROUND(D43*E43,2)</f>
        <v>0</v>
      </c>
      <c r="G43" s="7"/>
      <c r="H43" s="37"/>
      <c r="I43" s="27">
        <f>U43</f>
        <v>0</v>
      </c>
      <c r="J43" s="28">
        <f>ROUND(H43*I43,2)</f>
        <v>0</v>
      </c>
      <c r="K43" s="7"/>
      <c r="L43" s="37"/>
      <c r="M43" s="27">
        <f>U43</f>
        <v>0</v>
      </c>
      <c r="N43" s="28">
        <f>ROUND(L43*M43,2)</f>
        <v>0</v>
      </c>
      <c r="O43" s="7"/>
      <c r="P43" s="37">
        <v>489.9</v>
      </c>
      <c r="Q43" s="27">
        <f>U43</f>
        <v>0</v>
      </c>
      <c r="R43" s="28">
        <f>ROUND(P43*Q43,2)</f>
        <v>0</v>
      </c>
      <c r="S43" s="7"/>
      <c r="T43" s="29">
        <f t="shared" ref="T43:T44" si="21">D43+H43+L43+P43</f>
        <v>489.9</v>
      </c>
      <c r="U43" s="27"/>
      <c r="V43" s="28">
        <f t="shared" ref="V43:V44" si="22">F43+J43+N43+R43</f>
        <v>0</v>
      </c>
      <c r="ZQ43" t="s">
        <v>148</v>
      </c>
      <c r="ZR43" s="18" t="s">
        <v>149</v>
      </c>
    </row>
    <row r="44" spans="1:694">
      <c r="A44" s="23" t="s">
        <v>150</v>
      </c>
      <c r="B44" s="24" t="s">
        <v>151</v>
      </c>
      <c r="C44" s="25" t="s">
        <v>152</v>
      </c>
      <c r="D44" s="27"/>
      <c r="E44" s="27">
        <f>U44</f>
        <v>0</v>
      </c>
      <c r="F44" s="28">
        <f>ROUND(D44*E44,2)</f>
        <v>0</v>
      </c>
      <c r="G44" s="7"/>
      <c r="H44" s="37"/>
      <c r="I44" s="27">
        <f>U44</f>
        <v>0</v>
      </c>
      <c r="J44" s="28">
        <f>ROUND(H44*I44,2)</f>
        <v>0</v>
      </c>
      <c r="K44" s="7"/>
      <c r="L44" s="37"/>
      <c r="M44" s="27">
        <f>U44</f>
        <v>0</v>
      </c>
      <c r="N44" s="28">
        <f>ROUND(L44*M44,2)</f>
        <v>0</v>
      </c>
      <c r="O44" s="7"/>
      <c r="P44" s="37">
        <v>446.3</v>
      </c>
      <c r="Q44" s="27">
        <f>U44</f>
        <v>0</v>
      </c>
      <c r="R44" s="28">
        <f>ROUND(P44*Q44,2)</f>
        <v>0</v>
      </c>
      <c r="S44" s="7"/>
      <c r="T44" s="29">
        <f t="shared" si="21"/>
        <v>446.3</v>
      </c>
      <c r="U44" s="27"/>
      <c r="V44" s="28">
        <f t="shared" si="22"/>
        <v>0</v>
      </c>
      <c r="ZQ44" t="s">
        <v>153</v>
      </c>
      <c r="ZR44" s="18" t="s">
        <v>154</v>
      </c>
    </row>
    <row r="45" spans="1:694">
      <c r="A45" s="30"/>
      <c r="B45" s="31"/>
      <c r="C45" s="15"/>
      <c r="D45" s="15"/>
      <c r="E45" s="15"/>
      <c r="F45" s="16"/>
      <c r="G45" s="7"/>
      <c r="H45" s="17"/>
      <c r="I45" s="15"/>
      <c r="J45" s="16"/>
      <c r="K45" s="7"/>
      <c r="L45" s="17"/>
      <c r="M45" s="15"/>
      <c r="N45" s="16"/>
      <c r="O45" s="7"/>
      <c r="P45" s="17"/>
      <c r="Q45" s="15"/>
      <c r="R45" s="16"/>
      <c r="S45" s="7"/>
      <c r="T45" s="17"/>
      <c r="U45" s="15"/>
      <c r="V45" s="16"/>
    </row>
    <row r="46" spans="1:694">
      <c r="A46" s="32"/>
      <c r="B46" s="33" t="s">
        <v>155</v>
      </c>
      <c r="C46" s="15"/>
      <c r="D46" s="15"/>
      <c r="E46" s="15"/>
      <c r="F46" s="34">
        <f>SUBTOTAL(109,F43:F45)</f>
        <v>0</v>
      </c>
      <c r="G46" s="7"/>
      <c r="H46" s="17"/>
      <c r="I46" s="15"/>
      <c r="J46" s="34">
        <f>SUBTOTAL(109,J43:J45)</f>
        <v>0</v>
      </c>
      <c r="K46" s="7"/>
      <c r="L46" s="17"/>
      <c r="M46" s="15"/>
      <c r="N46" s="34">
        <f>SUBTOTAL(109,N43:N45)</f>
        <v>0</v>
      </c>
      <c r="O46" s="7"/>
      <c r="P46" s="17"/>
      <c r="Q46" s="15"/>
      <c r="R46" s="34">
        <f>SUBTOTAL(109,R43:R45)</f>
        <v>0</v>
      </c>
      <c r="S46" s="7"/>
      <c r="T46" s="17"/>
      <c r="U46" s="15"/>
      <c r="V46" s="34">
        <f>SUBTOTAL(109,V43:V45)</f>
        <v>0</v>
      </c>
      <c r="ZQ46" t="s">
        <v>156</v>
      </c>
    </row>
    <row r="47" spans="1:694">
      <c r="A47" s="30"/>
      <c r="B47" s="31"/>
      <c r="C47" s="15"/>
      <c r="D47" s="15"/>
      <c r="E47" s="15"/>
      <c r="F47" s="16"/>
      <c r="G47" s="7"/>
      <c r="H47" s="17"/>
      <c r="I47" s="15"/>
      <c r="J47" s="16"/>
      <c r="K47" s="7"/>
      <c r="L47" s="17"/>
      <c r="M47" s="15"/>
      <c r="N47" s="16"/>
      <c r="O47" s="7"/>
      <c r="P47" s="17"/>
      <c r="Q47" s="15"/>
      <c r="R47" s="16"/>
      <c r="S47" s="7"/>
      <c r="T47" s="17"/>
      <c r="U47" s="15"/>
      <c r="V47" s="16"/>
    </row>
    <row r="48" spans="1:694" ht="15.75">
      <c r="A48" s="35" t="s">
        <v>157</v>
      </c>
      <c r="B48" s="36" t="s">
        <v>158</v>
      </c>
      <c r="C48" s="15"/>
      <c r="D48" s="15"/>
      <c r="E48" s="15"/>
      <c r="F48" s="16"/>
      <c r="G48" s="7"/>
      <c r="H48" s="17"/>
      <c r="I48" s="15"/>
      <c r="J48" s="16"/>
      <c r="K48" s="7"/>
      <c r="L48" s="17"/>
      <c r="M48" s="15"/>
      <c r="N48" s="16"/>
      <c r="O48" s="7"/>
      <c r="P48" s="17"/>
      <c r="Q48" s="15"/>
      <c r="R48" s="16"/>
      <c r="S48" s="7"/>
      <c r="T48" s="17"/>
      <c r="U48" s="15"/>
      <c r="V48" s="16"/>
      <c r="ZQ48" t="s">
        <v>159</v>
      </c>
      <c r="ZR48" s="18"/>
    </row>
    <row r="49" spans="1:694" ht="24">
      <c r="A49" s="23" t="s">
        <v>160</v>
      </c>
      <c r="B49" s="24" t="s">
        <v>161</v>
      </c>
      <c r="C49" s="25" t="s">
        <v>162</v>
      </c>
      <c r="D49" s="27"/>
      <c r="E49" s="27">
        <f t="shared" ref="E49:E56" si="23">U49</f>
        <v>0</v>
      </c>
      <c r="F49" s="28">
        <f t="shared" ref="F49:F56" si="24">ROUND(D49*E49,2)</f>
        <v>0</v>
      </c>
      <c r="G49" s="7"/>
      <c r="H49" s="37"/>
      <c r="I49" s="27">
        <f t="shared" ref="I49:I56" si="25">U49</f>
        <v>0</v>
      </c>
      <c r="J49" s="28">
        <f t="shared" ref="J49:J56" si="26">ROUND(H49*I49,2)</f>
        <v>0</v>
      </c>
      <c r="K49" s="7"/>
      <c r="L49" s="37">
        <v>-288</v>
      </c>
      <c r="M49" s="27">
        <f t="shared" ref="M49:M56" si="27">U49</f>
        <v>0</v>
      </c>
      <c r="N49" s="28">
        <f t="shared" ref="N49:N56" si="28">ROUND(L49*M49,2)</f>
        <v>0</v>
      </c>
      <c r="O49" s="7"/>
      <c r="P49" s="37"/>
      <c r="Q49" s="27">
        <f t="shared" ref="Q49:Q56" si="29">U49</f>
        <v>0</v>
      </c>
      <c r="R49" s="28">
        <f t="shared" ref="R49:R56" si="30">ROUND(P49*Q49,2)</f>
        <v>0</v>
      </c>
      <c r="S49" s="7"/>
      <c r="T49" s="29">
        <f t="shared" ref="T49:T56" si="31">D49+H49+L49+P49</f>
        <v>-288</v>
      </c>
      <c r="U49" s="27"/>
      <c r="V49" s="28">
        <f t="shared" ref="V49:V56" si="32">F49+J49+N49+R49</f>
        <v>0</v>
      </c>
      <c r="ZQ49" t="s">
        <v>163</v>
      </c>
      <c r="ZR49" s="18" t="s">
        <v>164</v>
      </c>
    </row>
    <row r="50" spans="1:694" ht="24">
      <c r="A50" s="23" t="s">
        <v>165</v>
      </c>
      <c r="B50" s="24" t="s">
        <v>166</v>
      </c>
      <c r="C50" s="25" t="s">
        <v>167</v>
      </c>
      <c r="D50" s="27"/>
      <c r="E50" s="27">
        <f t="shared" si="23"/>
        <v>0</v>
      </c>
      <c r="F50" s="28">
        <f t="shared" si="24"/>
        <v>0</v>
      </c>
      <c r="G50" s="7"/>
      <c r="H50" s="37"/>
      <c r="I50" s="27">
        <f t="shared" si="25"/>
        <v>0</v>
      </c>
      <c r="J50" s="28">
        <f t="shared" si="26"/>
        <v>0</v>
      </c>
      <c r="K50" s="7"/>
      <c r="L50" s="37">
        <v>-288</v>
      </c>
      <c r="M50" s="27">
        <f t="shared" si="27"/>
        <v>0</v>
      </c>
      <c r="N50" s="28">
        <f t="shared" si="28"/>
        <v>0</v>
      </c>
      <c r="O50" s="7"/>
      <c r="P50" s="37"/>
      <c r="Q50" s="27">
        <f t="shared" si="29"/>
        <v>0</v>
      </c>
      <c r="R50" s="28">
        <f t="shared" si="30"/>
        <v>0</v>
      </c>
      <c r="S50" s="7"/>
      <c r="T50" s="29">
        <f t="shared" si="31"/>
        <v>-288</v>
      </c>
      <c r="U50" s="27"/>
      <c r="V50" s="28">
        <f>F50+J50+N50+R50</f>
        <v>0</v>
      </c>
      <c r="ZQ50" t="s">
        <v>168</v>
      </c>
      <c r="ZR50" s="18" t="s">
        <v>169</v>
      </c>
    </row>
    <row r="51" spans="1:694">
      <c r="A51" s="23" t="s">
        <v>170</v>
      </c>
      <c r="B51" s="24" t="s">
        <v>171</v>
      </c>
      <c r="C51" s="25" t="s">
        <v>172</v>
      </c>
      <c r="D51" s="27"/>
      <c r="E51" s="27">
        <f t="shared" si="23"/>
        <v>0</v>
      </c>
      <c r="F51" s="28">
        <f t="shared" si="24"/>
        <v>0</v>
      </c>
      <c r="G51" s="7"/>
      <c r="H51" s="37"/>
      <c r="I51" s="27">
        <f t="shared" si="25"/>
        <v>0</v>
      </c>
      <c r="J51" s="28">
        <f t="shared" si="26"/>
        <v>0</v>
      </c>
      <c r="K51" s="7"/>
      <c r="L51" s="37">
        <v>43.3</v>
      </c>
      <c r="M51" s="27">
        <f t="shared" si="27"/>
        <v>0</v>
      </c>
      <c r="N51" s="28">
        <f t="shared" si="28"/>
        <v>0</v>
      </c>
      <c r="O51" s="7"/>
      <c r="P51" s="37"/>
      <c r="Q51" s="27">
        <f t="shared" si="29"/>
        <v>0</v>
      </c>
      <c r="R51" s="28">
        <f t="shared" si="30"/>
        <v>0</v>
      </c>
      <c r="S51" s="7"/>
      <c r="T51" s="29">
        <f t="shared" si="31"/>
        <v>43.3</v>
      </c>
      <c r="U51" s="27"/>
      <c r="V51" s="28">
        <f t="shared" si="32"/>
        <v>0</v>
      </c>
      <c r="ZQ51" t="s">
        <v>173</v>
      </c>
      <c r="ZR51" s="18" t="s">
        <v>174</v>
      </c>
    </row>
    <row r="52" spans="1:694">
      <c r="A52" s="23" t="s">
        <v>175</v>
      </c>
      <c r="B52" s="24" t="s">
        <v>176</v>
      </c>
      <c r="C52" s="25" t="s">
        <v>177</v>
      </c>
      <c r="D52" s="27"/>
      <c r="E52" s="27">
        <f t="shared" si="23"/>
        <v>0</v>
      </c>
      <c r="F52" s="28">
        <f t="shared" si="24"/>
        <v>0</v>
      </c>
      <c r="G52" s="7"/>
      <c r="H52" s="37"/>
      <c r="I52" s="27">
        <f t="shared" si="25"/>
        <v>0</v>
      </c>
      <c r="J52" s="28">
        <f t="shared" si="26"/>
        <v>0</v>
      </c>
      <c r="K52" s="7"/>
      <c r="L52" s="37">
        <v>41.53</v>
      </c>
      <c r="M52" s="27">
        <f t="shared" si="27"/>
        <v>0</v>
      </c>
      <c r="N52" s="28">
        <f t="shared" si="28"/>
        <v>0</v>
      </c>
      <c r="O52" s="7"/>
      <c r="P52" s="37"/>
      <c r="Q52" s="27">
        <f t="shared" si="29"/>
        <v>0</v>
      </c>
      <c r="R52" s="28">
        <f t="shared" si="30"/>
        <v>0</v>
      </c>
      <c r="S52" s="7"/>
      <c r="T52" s="29">
        <f t="shared" si="31"/>
        <v>41.53</v>
      </c>
      <c r="U52" s="27"/>
      <c r="V52" s="28">
        <f t="shared" si="32"/>
        <v>0</v>
      </c>
      <c r="ZQ52" t="s">
        <v>178</v>
      </c>
      <c r="ZR52" s="18" t="s">
        <v>179</v>
      </c>
    </row>
    <row r="53" spans="1:694">
      <c r="A53" s="23" t="s">
        <v>180</v>
      </c>
      <c r="B53" s="24" t="s">
        <v>181</v>
      </c>
      <c r="C53" s="25" t="s">
        <v>182</v>
      </c>
      <c r="D53" s="27"/>
      <c r="E53" s="27">
        <f t="shared" si="23"/>
        <v>0</v>
      </c>
      <c r="F53" s="28">
        <f t="shared" si="24"/>
        <v>0</v>
      </c>
      <c r="G53" s="7"/>
      <c r="H53" s="37"/>
      <c r="I53" s="27">
        <f t="shared" si="25"/>
        <v>0</v>
      </c>
      <c r="J53" s="28">
        <f t="shared" si="26"/>
        <v>0</v>
      </c>
      <c r="K53" s="7"/>
      <c r="L53" s="37">
        <v>41.5</v>
      </c>
      <c r="M53" s="27">
        <f t="shared" si="27"/>
        <v>0</v>
      </c>
      <c r="N53" s="28">
        <f t="shared" si="28"/>
        <v>0</v>
      </c>
      <c r="O53" s="7"/>
      <c r="P53" s="37"/>
      <c r="Q53" s="27">
        <f t="shared" si="29"/>
        <v>0</v>
      </c>
      <c r="R53" s="28">
        <f t="shared" si="30"/>
        <v>0</v>
      </c>
      <c r="S53" s="7"/>
      <c r="T53" s="29">
        <f t="shared" si="31"/>
        <v>41.5</v>
      </c>
      <c r="U53" s="27"/>
      <c r="V53" s="28">
        <f t="shared" si="32"/>
        <v>0</v>
      </c>
      <c r="ZQ53" t="s">
        <v>183</v>
      </c>
      <c r="ZR53" s="18" t="s">
        <v>184</v>
      </c>
    </row>
    <row r="54" spans="1:694">
      <c r="A54" s="23" t="s">
        <v>185</v>
      </c>
      <c r="B54" s="24" t="s">
        <v>186</v>
      </c>
      <c r="C54" s="25" t="s">
        <v>187</v>
      </c>
      <c r="D54" s="27"/>
      <c r="E54" s="27">
        <f t="shared" si="23"/>
        <v>0</v>
      </c>
      <c r="F54" s="28">
        <f t="shared" si="24"/>
        <v>0</v>
      </c>
      <c r="G54" s="7"/>
      <c r="H54" s="37"/>
      <c r="I54" s="27">
        <f t="shared" si="25"/>
        <v>0</v>
      </c>
      <c r="J54" s="28">
        <f t="shared" si="26"/>
        <v>0</v>
      </c>
      <c r="K54" s="7"/>
      <c r="L54" s="37">
        <v>7.52</v>
      </c>
      <c r="M54" s="27">
        <f t="shared" si="27"/>
        <v>0</v>
      </c>
      <c r="N54" s="28">
        <f t="shared" si="28"/>
        <v>0</v>
      </c>
      <c r="O54" s="7"/>
      <c r="P54" s="37"/>
      <c r="Q54" s="27">
        <f t="shared" si="29"/>
        <v>0</v>
      </c>
      <c r="R54" s="28">
        <f t="shared" si="30"/>
        <v>0</v>
      </c>
      <c r="S54" s="7"/>
      <c r="T54" s="29">
        <f t="shared" si="31"/>
        <v>7.52</v>
      </c>
      <c r="U54" s="27"/>
      <c r="V54" s="28">
        <f t="shared" si="32"/>
        <v>0</v>
      </c>
      <c r="ZQ54" t="s">
        <v>188</v>
      </c>
      <c r="ZR54" s="18" t="s">
        <v>189</v>
      </c>
    </row>
    <row r="55" spans="1:694">
      <c r="A55" s="23" t="s">
        <v>190</v>
      </c>
      <c r="B55" s="24" t="s">
        <v>191</v>
      </c>
      <c r="C55" s="25" t="s">
        <v>192</v>
      </c>
      <c r="D55" s="27"/>
      <c r="E55" s="27">
        <f t="shared" si="23"/>
        <v>0</v>
      </c>
      <c r="F55" s="28">
        <f t="shared" si="24"/>
        <v>0</v>
      </c>
      <c r="G55" s="7"/>
      <c r="H55" s="37"/>
      <c r="I55" s="27">
        <f t="shared" si="25"/>
        <v>0</v>
      </c>
      <c r="J55" s="28">
        <f t="shared" si="26"/>
        <v>0</v>
      </c>
      <c r="K55" s="7"/>
      <c r="L55" s="37">
        <v>7.5</v>
      </c>
      <c r="M55" s="27">
        <f t="shared" si="27"/>
        <v>0</v>
      </c>
      <c r="N55" s="28">
        <f t="shared" si="28"/>
        <v>0</v>
      </c>
      <c r="O55" s="7"/>
      <c r="P55" s="37"/>
      <c r="Q55" s="27">
        <f t="shared" si="29"/>
        <v>0</v>
      </c>
      <c r="R55" s="28">
        <f t="shared" si="30"/>
        <v>0</v>
      </c>
      <c r="S55" s="7"/>
      <c r="T55" s="29">
        <f t="shared" si="31"/>
        <v>7.5</v>
      </c>
      <c r="U55" s="27"/>
      <c r="V55" s="28">
        <f t="shared" si="32"/>
        <v>0</v>
      </c>
      <c r="ZQ55" t="s">
        <v>193</v>
      </c>
      <c r="ZR55" s="18" t="s">
        <v>194</v>
      </c>
    </row>
    <row r="56" spans="1:694">
      <c r="A56" s="23" t="s">
        <v>195</v>
      </c>
      <c r="B56" s="24" t="s">
        <v>196</v>
      </c>
      <c r="C56" s="25" t="s">
        <v>197</v>
      </c>
      <c r="D56" s="27"/>
      <c r="E56" s="27">
        <f t="shared" si="23"/>
        <v>0</v>
      </c>
      <c r="F56" s="28">
        <f t="shared" si="24"/>
        <v>0</v>
      </c>
      <c r="G56" s="7"/>
      <c r="H56" s="37"/>
      <c r="I56" s="27">
        <f t="shared" si="25"/>
        <v>0</v>
      </c>
      <c r="J56" s="28">
        <f t="shared" si="26"/>
        <v>0</v>
      </c>
      <c r="K56" s="7"/>
      <c r="L56" s="37">
        <v>288</v>
      </c>
      <c r="M56" s="27">
        <f t="shared" si="27"/>
        <v>0</v>
      </c>
      <c r="N56" s="28">
        <f t="shared" si="28"/>
        <v>0</v>
      </c>
      <c r="O56" s="7"/>
      <c r="P56" s="37"/>
      <c r="Q56" s="27">
        <f t="shared" si="29"/>
        <v>0</v>
      </c>
      <c r="R56" s="28">
        <f t="shared" si="30"/>
        <v>0</v>
      </c>
      <c r="S56" s="7"/>
      <c r="T56" s="29">
        <f t="shared" si="31"/>
        <v>288</v>
      </c>
      <c r="U56" s="27"/>
      <c r="V56" s="28">
        <f t="shared" si="32"/>
        <v>0</v>
      </c>
      <c r="ZQ56" t="s">
        <v>198</v>
      </c>
      <c r="ZR56" s="18" t="s">
        <v>199</v>
      </c>
    </row>
    <row r="57" spans="1:694">
      <c r="A57" s="30"/>
      <c r="B57" s="31"/>
      <c r="C57" s="15"/>
      <c r="D57" s="15"/>
      <c r="E57" s="15"/>
      <c r="F57" s="16"/>
      <c r="G57" s="7"/>
      <c r="H57" s="17"/>
      <c r="I57" s="15"/>
      <c r="J57" s="16"/>
      <c r="K57" s="7"/>
      <c r="L57" s="17"/>
      <c r="M57" s="15"/>
      <c r="N57" s="16"/>
      <c r="O57" s="7"/>
      <c r="P57" s="17"/>
      <c r="Q57" s="15"/>
      <c r="R57" s="16"/>
      <c r="S57" s="7"/>
      <c r="T57" s="17"/>
      <c r="U57" s="15"/>
      <c r="V57" s="16"/>
    </row>
    <row r="58" spans="1:694">
      <c r="A58" s="48"/>
      <c r="B58" s="49" t="s">
        <v>200</v>
      </c>
      <c r="C58" s="15"/>
      <c r="D58" s="15"/>
      <c r="E58" s="15"/>
      <c r="F58" s="50">
        <f>SUBTOTAL(109,F49:F57)</f>
        <v>0</v>
      </c>
      <c r="G58" s="7"/>
      <c r="H58" s="17"/>
      <c r="I58" s="15"/>
      <c r="J58" s="50">
        <f>SUBTOTAL(109,J49:J57)</f>
        <v>0</v>
      </c>
      <c r="K58" s="7"/>
      <c r="L58" s="17"/>
      <c r="M58" s="15"/>
      <c r="N58" s="50">
        <f>SUBTOTAL(109,N49:N57)</f>
        <v>0</v>
      </c>
      <c r="O58" s="7"/>
      <c r="P58" s="17"/>
      <c r="Q58" s="15"/>
      <c r="R58" s="50">
        <f>SUBTOTAL(109,R49:R57)</f>
        <v>0</v>
      </c>
      <c r="S58" s="7"/>
      <c r="T58" s="17"/>
      <c r="U58" s="15"/>
      <c r="V58" s="50">
        <f>SUBTOTAL(109,V49:V57)</f>
        <v>0</v>
      </c>
      <c r="ZQ58" t="s">
        <v>201</v>
      </c>
    </row>
    <row r="59" spans="1:694" ht="30">
      <c r="A59" s="41"/>
      <c r="B59" s="42" t="s">
        <v>202</v>
      </c>
      <c r="C59" s="15"/>
      <c r="D59" s="15"/>
      <c r="E59" s="15"/>
      <c r="F59" s="43">
        <f>SUBTOTAL(109,F42:F58)</f>
        <v>0</v>
      </c>
      <c r="G59" s="44"/>
      <c r="H59" s="17"/>
      <c r="I59" s="15"/>
      <c r="J59" s="43">
        <f>SUBTOTAL(109,J42:J58)</f>
        <v>0</v>
      </c>
      <c r="K59" s="44"/>
      <c r="L59" s="17"/>
      <c r="M59" s="15"/>
      <c r="N59" s="43">
        <f>SUBTOTAL(109,N42:N58)</f>
        <v>0</v>
      </c>
      <c r="O59" s="44"/>
      <c r="P59" s="17"/>
      <c r="Q59" s="15"/>
      <c r="R59" s="43">
        <f>SUBTOTAL(109,R42:R58)</f>
        <v>0</v>
      </c>
      <c r="S59" s="44"/>
      <c r="T59" s="17"/>
      <c r="U59" s="15"/>
      <c r="V59" s="43">
        <f>SUBTOTAL(109,V42:V58)</f>
        <v>0</v>
      </c>
      <c r="W59" s="45"/>
      <c r="ZQ59" t="s">
        <v>203</v>
      </c>
    </row>
    <row r="60" spans="1:694">
      <c r="A60" s="51"/>
      <c r="B60" s="52"/>
      <c r="C60" s="15"/>
      <c r="D60" s="15"/>
      <c r="E60" s="15"/>
      <c r="F60" s="11"/>
      <c r="G60" s="7"/>
      <c r="H60" s="17"/>
      <c r="I60" s="15"/>
      <c r="J60" s="11"/>
      <c r="K60" s="7"/>
      <c r="L60" s="17"/>
      <c r="M60" s="15"/>
      <c r="N60" s="11"/>
      <c r="O60" s="7"/>
      <c r="P60" s="17"/>
      <c r="Q60" s="15"/>
      <c r="R60" s="11"/>
      <c r="S60" s="7"/>
      <c r="T60" s="17"/>
      <c r="U60" s="15"/>
      <c r="V60" s="11"/>
    </row>
    <row r="61" spans="1:694">
      <c r="A61" s="38"/>
      <c r="B61" s="53"/>
      <c r="C61" s="54"/>
      <c r="D61" s="54"/>
      <c r="E61" s="54"/>
      <c r="F61" s="40"/>
      <c r="G61" s="7"/>
      <c r="H61" s="55"/>
      <c r="I61" s="54"/>
      <c r="J61" s="40"/>
      <c r="K61" s="7"/>
      <c r="L61" s="55"/>
      <c r="M61" s="54"/>
      <c r="N61" s="40"/>
      <c r="O61" s="7"/>
      <c r="P61" s="55"/>
      <c r="Q61" s="54"/>
      <c r="R61" s="40"/>
      <c r="S61" s="7"/>
      <c r="T61" s="55"/>
      <c r="U61" s="54"/>
      <c r="V61" s="40"/>
    </row>
    <row r="62" spans="1:694">
      <c r="A62" s="56"/>
      <c r="B62" s="56"/>
      <c r="C62" s="56"/>
      <c r="D62" s="56"/>
      <c r="E62" s="56"/>
      <c r="F62" s="56"/>
      <c r="H62" s="56"/>
      <c r="I62" s="56"/>
      <c r="J62" s="56"/>
      <c r="L62" s="56"/>
      <c r="M62" s="56"/>
      <c r="N62" s="56"/>
      <c r="P62" s="56"/>
      <c r="Q62" s="56"/>
      <c r="R62" s="56"/>
      <c r="T62" s="56"/>
      <c r="U62" s="56"/>
      <c r="V62" s="56"/>
    </row>
    <row r="63" spans="1:694">
      <c r="B63" s="57" t="s">
        <v>204</v>
      </c>
      <c r="F63" s="58">
        <f>SUBTOTAL(109,F5:F61)</f>
        <v>0</v>
      </c>
      <c r="J63" s="58">
        <f>SUBTOTAL(109,J5:J61)</f>
        <v>0</v>
      </c>
      <c r="N63" s="58">
        <f>SUBTOTAL(109,N5:N61)</f>
        <v>0</v>
      </c>
      <c r="R63" s="58">
        <f>SUBTOTAL(109,R5:R61)</f>
        <v>0</v>
      </c>
      <c r="V63" s="58">
        <f>SUBTOTAL(109,V5:V61)</f>
        <v>0</v>
      </c>
      <c r="ZQ63" t="s">
        <v>205</v>
      </c>
    </row>
    <row r="64" spans="1:694">
      <c r="A64" s="59">
        <v>20</v>
      </c>
      <c r="B64" s="57" t="str">
        <f>CONCATENATE("Montant TVA (",A64,"%)")</f>
        <v>Montant TVA (20%)</v>
      </c>
      <c r="F64" s="58">
        <f>(F63*A64)/100</f>
        <v>0</v>
      </c>
      <c r="J64" s="58">
        <f>(J63*A64)/100</f>
        <v>0</v>
      </c>
      <c r="N64" s="58">
        <f>(N63*A64)/100</f>
        <v>0</v>
      </c>
      <c r="R64" s="58">
        <f>(R63*A64)/100</f>
        <v>0</v>
      </c>
      <c r="V64" s="58">
        <f>(V63*A64)/100</f>
        <v>0</v>
      </c>
      <c r="ZQ64" t="s">
        <v>206</v>
      </c>
    </row>
    <row r="65" spans="2:693">
      <c r="B65" s="57" t="s">
        <v>207</v>
      </c>
      <c r="F65" s="58">
        <f>F63+F64</f>
        <v>0</v>
      </c>
      <c r="J65" s="58">
        <f>J63+J64</f>
        <v>0</v>
      </c>
      <c r="N65" s="58">
        <f>N63+N64</f>
        <v>0</v>
      </c>
      <c r="R65" s="58">
        <f>R63+R64</f>
        <v>0</v>
      </c>
      <c r="V65" s="58">
        <f>V63+V64</f>
        <v>0</v>
      </c>
      <c r="ZQ65" t="s">
        <v>208</v>
      </c>
    </row>
    <row r="66" spans="2:693">
      <c r="F66" s="58"/>
      <c r="J66" s="58"/>
      <c r="N66" s="58"/>
      <c r="R66" s="58"/>
      <c r="V66" s="58"/>
    </row>
    <row r="67" spans="2:693">
      <c r="F67" s="58"/>
      <c r="J67" s="58"/>
      <c r="N67" s="58"/>
      <c r="R67" s="58"/>
      <c r="V67" s="58"/>
    </row>
  </sheetData>
  <mergeCells count="6">
    <mergeCell ref="T2:V2"/>
    <mergeCell ref="A1:V1"/>
    <mergeCell ref="D2:F2"/>
    <mergeCell ref="H2:J2"/>
    <mergeCell ref="L2:N2"/>
    <mergeCell ref="P2:R2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RAVALEMENT DE FACADES</vt:lpstr>
      <vt:lpstr>'Lot N°01 RAVALEMENT DE FACADES'!Impression_des_titres</vt:lpstr>
      <vt:lpstr>'Lot N°01 RAVALEMENT DE FACADES'!Zone_d_impression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m.bouchu</dc:creator>
  <cp:lastModifiedBy>Maëlle Bouchu - Eco + Construire</cp:lastModifiedBy>
  <dcterms:created xsi:type="dcterms:W3CDTF">2024-07-03T12:16:32Z</dcterms:created>
  <dcterms:modified xsi:type="dcterms:W3CDTF">2024-07-03T12:26:45Z</dcterms:modified>
</cp:coreProperties>
</file>