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Chu\pole elh\Achats_Generaux\BLANCHISSERIE\FOURNITURES &amp; EQUIPEMENTS MAINTENANCE BLANCHISSERIE\2025 CONSOMMABLES BLANCHISSERIE\DCE\"/>
    </mc:Choice>
  </mc:AlternateContent>
  <xr:revisionPtr revIDLastSave="0" documentId="13_ncr:1_{5EC1E6C8-CC5C-4100-89A6-DEC1437C7A11}" xr6:coauthVersionLast="36" xr6:coauthVersionMax="36" xr10:uidLastSave="{00000000-0000-0000-0000-000000000000}"/>
  <bookViews>
    <workbookView minimized="1" xWindow="0" yWindow="0" windowWidth="25200" windowHeight="11850" xr2:uid="{00000000-000D-0000-FFFF-FFFF00000000}"/>
  </bookViews>
  <sheets>
    <sheet name="BPU Lot 1" sheetId="1" r:id="rId1"/>
    <sheet name="DQE Lot 1" sheetId="6" r:id="rId2"/>
    <sheet name="BPU Lot 2" sheetId="3" r:id="rId3"/>
    <sheet name="DQE Lot 2" sheetId="7" r:id="rId4"/>
    <sheet name="BPU Lot 3" sheetId="4" r:id="rId5"/>
    <sheet name="DQE Lot 3" sheetId="8" r:id="rId6"/>
    <sheet name="BPU Lot 4" sheetId="5" r:id="rId7"/>
    <sheet name="DQE Lot 4" sheetId="9" r:id="rId8"/>
  </sheets>
  <definedNames>
    <definedName name="_xlnm.Print_Titles" localSheetId="0">'BPU Lot 1'!$1:$5</definedName>
    <definedName name="_xlnm.Print_Titles" localSheetId="2">'BPU Lot 2'!$1:$5</definedName>
    <definedName name="_xlnm.Print_Titles" localSheetId="4">'BPU Lot 3'!$1:$5</definedName>
    <definedName name="_xlnm.Print_Titles" localSheetId="6">'BPU Lot 4'!$1:$5</definedName>
    <definedName name="_xlnm.Print_Titles" localSheetId="1">'DQE Lot 1'!$1:$5</definedName>
    <definedName name="_xlnm.Print_Titles" localSheetId="3">'DQE Lot 2'!$1:$5</definedName>
    <definedName name="_xlnm.Print_Titles" localSheetId="5">'DQE Lot 3'!$1:$5</definedName>
    <definedName name="_xlnm.Print_Titles" localSheetId="7">'DQE Lot 4'!$1:$5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8" l="1"/>
  <c r="E8" i="8"/>
  <c r="E7" i="8"/>
  <c r="E13" i="9"/>
  <c r="E12" i="9"/>
  <c r="E11" i="9"/>
  <c r="E10" i="9"/>
  <c r="E9" i="9"/>
  <c r="E8" i="9"/>
  <c r="E7" i="9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D13" i="9"/>
  <c r="I13" i="9" s="1"/>
  <c r="K13" i="9" s="1"/>
  <c r="D12" i="9"/>
  <c r="I12" i="9" s="1"/>
  <c r="K12" i="9" s="1"/>
  <c r="D11" i="9"/>
  <c r="I11" i="9" s="1"/>
  <c r="K11" i="9" s="1"/>
  <c r="D10" i="9"/>
  <c r="I10" i="9" s="1"/>
  <c r="K10" i="9" s="1"/>
  <c r="D9" i="9"/>
  <c r="I9" i="9" s="1"/>
  <c r="K9" i="9" s="1"/>
  <c r="D8" i="9"/>
  <c r="I8" i="9" s="1"/>
  <c r="K8" i="9" s="1"/>
  <c r="D7" i="9"/>
  <c r="I7" i="9" s="1"/>
  <c r="K7" i="9" s="1"/>
  <c r="E13" i="5"/>
  <c r="E12" i="5"/>
  <c r="E11" i="5"/>
  <c r="E10" i="5"/>
  <c r="E9" i="5"/>
  <c r="E8" i="5"/>
  <c r="E7" i="5"/>
  <c r="D9" i="8"/>
  <c r="I9" i="8" s="1"/>
  <c r="K9" i="8" s="1"/>
  <c r="D8" i="8"/>
  <c r="I8" i="8" s="1"/>
  <c r="K8" i="8" s="1"/>
  <c r="D7" i="8"/>
  <c r="E9" i="4"/>
  <c r="E8" i="4"/>
  <c r="E7" i="4"/>
  <c r="I7" i="8"/>
  <c r="K7" i="8" s="1"/>
  <c r="I22" i="6"/>
  <c r="E11" i="7"/>
  <c r="J11" i="7" s="1"/>
  <c r="L11" i="7" s="1"/>
  <c r="E10" i="7"/>
  <c r="J10" i="7" s="1"/>
  <c r="L10" i="7" s="1"/>
  <c r="E9" i="7"/>
  <c r="J9" i="7" s="1"/>
  <c r="L9" i="7" s="1"/>
  <c r="E8" i="7"/>
  <c r="J8" i="7" s="1"/>
  <c r="L8" i="7" s="1"/>
  <c r="E7" i="7"/>
  <c r="J7" i="7" s="1"/>
  <c r="L7" i="7" s="1"/>
  <c r="F11" i="3"/>
  <c r="F10" i="3"/>
  <c r="F9" i="3"/>
  <c r="F8" i="3"/>
  <c r="F7" i="3"/>
  <c r="J12" i="7" l="1"/>
  <c r="L12" i="7" s="1"/>
  <c r="K14" i="9"/>
  <c r="I14" i="9"/>
  <c r="I10" i="8"/>
  <c r="K10" i="8" s="1"/>
  <c r="I7" i="6"/>
  <c r="D21" i="6"/>
  <c r="I21" i="6" s="1"/>
  <c r="K21" i="6" s="1"/>
  <c r="D20" i="6"/>
  <c r="I20" i="6" s="1"/>
  <c r="K20" i="6" s="1"/>
  <c r="D19" i="6"/>
  <c r="I19" i="6" s="1"/>
  <c r="K19" i="6" s="1"/>
  <c r="D18" i="6"/>
  <c r="I18" i="6" s="1"/>
  <c r="K18" i="6" s="1"/>
  <c r="D17" i="6"/>
  <c r="I17" i="6" s="1"/>
  <c r="K17" i="6" s="1"/>
  <c r="D16" i="6"/>
  <c r="I16" i="6" s="1"/>
  <c r="K16" i="6" s="1"/>
  <c r="D15" i="6"/>
  <c r="I15" i="6" s="1"/>
  <c r="K15" i="6" s="1"/>
  <c r="D14" i="6"/>
  <c r="I14" i="6" s="1"/>
  <c r="K14" i="6" s="1"/>
  <c r="D13" i="6"/>
  <c r="I13" i="6" s="1"/>
  <c r="K13" i="6" s="1"/>
  <c r="D12" i="6"/>
  <c r="I12" i="6" s="1"/>
  <c r="K12" i="6" s="1"/>
  <c r="D11" i="6"/>
  <c r="I11" i="6" s="1"/>
  <c r="K11" i="6" s="1"/>
  <c r="D10" i="6"/>
  <c r="I10" i="6" s="1"/>
  <c r="K10" i="6" s="1"/>
  <c r="D9" i="6"/>
  <c r="I9" i="6" s="1"/>
  <c r="K9" i="6" s="1"/>
  <c r="D8" i="6"/>
  <c r="I8" i="6" s="1"/>
  <c r="K8" i="6" s="1"/>
  <c r="D7" i="6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7" i="1"/>
  <c r="K22" i="6" l="1"/>
  <c r="K7" i="6"/>
  <c r="J8" i="5"/>
  <c r="L8" i="5" s="1"/>
  <c r="J9" i="5"/>
  <c r="L9" i="5" s="1"/>
  <c r="J10" i="5"/>
  <c r="L10" i="5" s="1"/>
  <c r="J11" i="5"/>
  <c r="L11" i="5" s="1"/>
  <c r="J12" i="5"/>
  <c r="L12" i="5" s="1"/>
  <c r="J13" i="5"/>
  <c r="L13" i="5" s="1"/>
  <c r="J7" i="5"/>
  <c r="L7" i="5" s="1"/>
  <c r="L14" i="5" l="1"/>
  <c r="J14" i="5"/>
</calcChain>
</file>

<file path=xl/sharedStrings.xml><?xml version="1.0" encoding="utf-8"?>
<sst xmlns="http://schemas.openxmlformats.org/spreadsheetml/2006/main" count="318" uniqueCount="75">
  <si>
    <t>CANDIDAT</t>
  </si>
  <si>
    <t xml:space="preserve">Intitulé Produit </t>
  </si>
  <si>
    <t>Unité de soummission</t>
  </si>
  <si>
    <t>PU HT</t>
  </si>
  <si>
    <t>Conditionnement</t>
  </si>
  <si>
    <t>Référence produit</t>
  </si>
  <si>
    <t>Quantité estimative annuelle</t>
  </si>
  <si>
    <t>unité (qté estimative annuelle)</t>
  </si>
  <si>
    <t>Montant total HT</t>
  </si>
  <si>
    <t>Taux TVA</t>
  </si>
  <si>
    <t>Montant total TTC</t>
  </si>
  <si>
    <t>1</t>
  </si>
  <si>
    <t>unité</t>
  </si>
  <si>
    <t>2</t>
  </si>
  <si>
    <t>3</t>
  </si>
  <si>
    <t>4</t>
  </si>
  <si>
    <t>kg</t>
  </si>
  <si>
    <t>5</t>
  </si>
  <si>
    <t>mètre</t>
  </si>
  <si>
    <t>6</t>
  </si>
  <si>
    <t>TAPIS NETTOYAGE</t>
  </si>
  <si>
    <t>7</t>
  </si>
  <si>
    <t>8</t>
  </si>
  <si>
    <t>TOTAL LOT 1</t>
  </si>
  <si>
    <t>Ruban élastique</t>
  </si>
  <si>
    <t>Ruban élastique boutonnière</t>
  </si>
  <si>
    <t>TOTAL LOT 2</t>
  </si>
  <si>
    <t>SAC LINGE BLEU</t>
  </si>
  <si>
    <t>HOUSSE TEXTILE CHARIOT</t>
  </si>
  <si>
    <t>HOUSSE TEXTILE CHARIOT (PPR)</t>
  </si>
  <si>
    <t>TOTAL LOT 3</t>
  </si>
  <si>
    <t>10</t>
  </si>
  <si>
    <t>Etiquette textile blanche avec ruban encreur</t>
  </si>
  <si>
    <t>TOTAL LOT 4</t>
  </si>
  <si>
    <t xml:space="preserve">Ruban sergé écru </t>
  </si>
  <si>
    <t>Epingle double à nourrice de sureté 
à boule n° 5</t>
  </si>
  <si>
    <t>Ruban centimètre couturière - long 150 cm -</t>
  </si>
  <si>
    <t>Ruban encreur</t>
  </si>
  <si>
    <t>unite</t>
  </si>
  <si>
    <t>SANGLE</t>
  </si>
  <si>
    <t xml:space="preserve">SANGLE </t>
  </si>
  <si>
    <t>JONCTION</t>
  </si>
  <si>
    <t>cm</t>
  </si>
  <si>
    <t>9</t>
  </si>
  <si>
    <t>11</t>
  </si>
  <si>
    <t>12</t>
  </si>
  <si>
    <t>13</t>
  </si>
  <si>
    <t>14</t>
  </si>
  <si>
    <t>15</t>
  </si>
  <si>
    <t>COUPE MOLLETON "HPM" Grands plats</t>
  </si>
  <si>
    <t>COUPE MOLLETON "SHM" Petits plats</t>
  </si>
  <si>
    <t>COUPE MOLLETON "SHM" 2 postes</t>
  </si>
  <si>
    <t>TOILE CIRER 180</t>
  </si>
  <si>
    <t xml:space="preserve">TOILE CIRER 200 </t>
  </si>
  <si>
    <t>Remise catalogue consentie :</t>
  </si>
  <si>
    <t>Etiquette préimprimée logo avec ruban encreur</t>
  </si>
  <si>
    <t>Etiquette blanche avec ruban encreur</t>
  </si>
  <si>
    <t>PARAFFINE   HIGH POWER WAX</t>
  </si>
  <si>
    <t>RUBAN DECOLLEUR   500/15</t>
  </si>
  <si>
    <t>Code produit</t>
  </si>
  <si>
    <t>Patch de 50 MM</t>
  </si>
  <si>
    <t>sous lot</t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</si>
  <si>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BORDEREAU DES PRIX UNITAIRES</t>
    </r>
    <r>
      <rPr>
        <b/>
        <sz val="16"/>
        <color theme="0"/>
        <rFont val="Calibri"/>
        <family val="2"/>
        <scheme val="minor"/>
      </rPr>
      <t xml:space="preserve">
Lot 1 : consommables calandres</t>
    </r>
  </si>
  <si>
    <t>PU HT*</t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</si>
  <si>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BORDEREAU DES PRIX UNITAIRES</t>
    </r>
    <r>
      <rPr>
        <b/>
        <sz val="16"/>
        <color theme="0"/>
        <rFont val="Calibri"/>
        <family val="2"/>
        <scheme val="minor"/>
      </rPr>
      <t xml:space="preserve">
Lot 2 : articles de mercerie</t>
    </r>
  </si>
  <si>
    <r>
      <t xml:space="preserve">FOURNITURE DE CONSOMMABLES DE BLANCHISSERIE ET ARTICLES DE MERCERIE
</t>
    </r>
    <r>
      <rPr>
        <u/>
        <sz val="16"/>
        <color theme="0"/>
        <rFont val="Calibri"/>
        <family val="2"/>
        <scheme val="minor"/>
      </rPr>
      <t>BORDEREAUX DES PRIX UNITAIRES</t>
    </r>
    <r>
      <rPr>
        <b/>
        <sz val="16"/>
        <color theme="0"/>
        <rFont val="Calibri"/>
        <family val="2"/>
        <scheme val="minor"/>
      </rPr>
      <t xml:space="preserve">
Lot 4 : consommables RFID et imprimantes thermiques</t>
    </r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</si>
  <si>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BORDEREAU DES PRIX UNITAIRES</t>
    </r>
    <r>
      <rPr>
        <b/>
        <sz val="16"/>
        <color theme="0"/>
        <rFont val="Calibri"/>
        <family val="2"/>
        <scheme val="minor"/>
      </rPr>
      <t xml:space="preserve">
Lot 3 : consommables chariots</t>
    </r>
  </si>
  <si>
    <t xml:space="preserve">*Lot 1 : le prix des fournitures inclus la pose du consommable et le nettoyage de la calandre </t>
  </si>
  <si>
    <t>PU TTC</t>
  </si>
  <si>
    <t>Sous lot</t>
  </si>
  <si>
    <t>Candidat :</t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</si>
  <si>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DETAIL QUANTITATIF ESTIME</t>
    </r>
    <r>
      <rPr>
        <b/>
        <sz val="16"/>
        <color theme="0"/>
        <rFont val="Calibri"/>
        <family val="2"/>
        <scheme val="minor"/>
      </rPr>
      <t xml:space="preserve">
Lot 1 : consommables calandres</t>
    </r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</si>
  <si>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DETAIL QUANTITATIF ESTIME</t>
    </r>
    <r>
      <rPr>
        <b/>
        <sz val="16"/>
        <color theme="0"/>
        <rFont val="Calibri"/>
        <family val="2"/>
        <scheme val="minor"/>
      </rPr>
      <t xml:space="preserve">
Lot 2 : articles de mercerie</t>
    </r>
  </si>
  <si>
    <r>
      <t xml:space="preserve">FOURNITURE DE CONSOMMABLES POUR BLANCHISSERIE HOSPITALIERE ET ARTICLES DE MERCERIE
</t>
    </r>
    <r>
      <rPr>
        <u/>
        <sz val="16"/>
        <color theme="0"/>
        <rFont val="Calibri"/>
        <family val="2"/>
        <scheme val="minor"/>
      </rPr>
      <t>DETAIL QUANTITATIF ESTIME</t>
    </r>
    <r>
      <rPr>
        <b/>
        <sz val="16"/>
        <color theme="0"/>
        <rFont val="Calibri"/>
        <family val="2"/>
        <scheme val="minor"/>
      </rPr>
      <t xml:space="preserve">
Lot 3 : consommables chariots</t>
    </r>
  </si>
  <si>
    <r>
      <t xml:space="preserve">FOURNITURE DE CONSOMMABLES DE BLANCHISSERIE ET ARTICLES DE MERCERIE
</t>
    </r>
    <r>
      <rPr>
        <u/>
        <sz val="16"/>
        <color theme="0"/>
        <rFont val="Calibri"/>
        <family val="2"/>
        <scheme val="minor"/>
      </rPr>
      <t>DETAIL QUANTITATIF ESTIME</t>
    </r>
    <r>
      <rPr>
        <b/>
        <sz val="16"/>
        <color theme="0"/>
        <rFont val="Calibri"/>
        <family val="2"/>
        <scheme val="minor"/>
      </rPr>
      <t xml:space="preserve">
Lot 4 : consommables RFID et imprimantes thermiques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</si>
</sst>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6"/>
      <color theme="0"/>
      <name val="Calibri"/>
      <family val="2"/>
      <scheme val="minor"/>
    </font>
    <font>
      <b/>
      <sz val="9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4"/>
        <bgColor indexed="9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0" fillId="3" borderId="0" xfId="0" applyFill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/>
    </xf>
    <xf numFmtId="4" fontId="5" fillId="0" borderId="9" xfId="0" applyNumberFormat="1" applyFont="1" applyFill="1" applyBorder="1" applyAlignment="1">
      <alignment horizontal="center" vertical="center"/>
    </xf>
    <xf numFmtId="0" fontId="0" fillId="0" borderId="9" xfId="0" applyBorder="1"/>
    <xf numFmtId="49" fontId="5" fillId="3" borderId="10" xfId="0" applyNumberFormat="1" applyFont="1" applyFill="1" applyBorder="1" applyAlignment="1">
      <alignment horizontal="left" vertical="center"/>
    </xf>
    <xf numFmtId="49" fontId="6" fillId="3" borderId="10" xfId="0" applyNumberFormat="1" applyFont="1" applyFill="1" applyBorder="1" applyAlignment="1">
      <alignment horizontal="left" vertical="center"/>
    </xf>
    <xf numFmtId="49" fontId="5" fillId="4" borderId="10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0" fontId="0" fillId="4" borderId="10" xfId="0" applyFill="1" applyBorder="1"/>
    <xf numFmtId="0" fontId="0" fillId="4" borderId="0" xfId="0" applyFill="1"/>
    <xf numFmtId="0" fontId="0" fillId="5" borderId="10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left" vertical="center"/>
    </xf>
    <xf numFmtId="49" fontId="5" fillId="5" borderId="10" xfId="0" applyNumberFormat="1" applyFon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center" vertical="center"/>
    </xf>
    <xf numFmtId="4" fontId="5" fillId="5" borderId="10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5" borderId="11" xfId="0" applyNumberFormat="1" applyFont="1" applyFill="1" applyBorder="1" applyAlignment="1">
      <alignment horizontal="left"/>
    </xf>
    <xf numFmtId="4" fontId="5" fillId="0" borderId="11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5" fillId="0" borderId="12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left"/>
    </xf>
    <xf numFmtId="4" fontId="5" fillId="0" borderId="12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left"/>
    </xf>
    <xf numFmtId="49" fontId="6" fillId="5" borderId="10" xfId="0" applyNumberFormat="1" applyFont="1" applyFill="1" applyBorder="1" applyAlignment="1">
      <alignment horizontal="left"/>
    </xf>
    <xf numFmtId="1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left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4" fillId="6" borderId="10" xfId="0" applyFont="1" applyFill="1" applyBorder="1" applyAlignment="1">
      <alignment horizontal="left" vertical="center"/>
    </xf>
    <xf numFmtId="49" fontId="5" fillId="6" borderId="10" xfId="0" applyNumberFormat="1" applyFont="1" applyFill="1" applyBorder="1" applyAlignment="1">
      <alignment horizontal="left"/>
    </xf>
    <xf numFmtId="49" fontId="5" fillId="6" borderId="10" xfId="0" applyNumberFormat="1" applyFont="1" applyFill="1" applyBorder="1" applyAlignment="1">
      <alignment horizontal="center" vertical="center"/>
    </xf>
    <xf numFmtId="4" fontId="5" fillId="6" borderId="10" xfId="0" applyNumberFormat="1" applyFont="1" applyFill="1" applyBorder="1" applyAlignment="1">
      <alignment horizontal="center" vertical="center"/>
    </xf>
    <xf numFmtId="49" fontId="5" fillId="6" borderId="9" xfId="0" applyNumberFormat="1" applyFont="1" applyFill="1" applyBorder="1" applyAlignment="1">
      <alignment horizontal="left" vertical="center"/>
    </xf>
    <xf numFmtId="49" fontId="5" fillId="6" borderId="10" xfId="0" applyNumberFormat="1" applyFont="1" applyFill="1" applyBorder="1" applyAlignment="1">
      <alignment horizontal="left" vertical="center"/>
    </xf>
    <xf numFmtId="49" fontId="6" fillId="6" borderId="10" xfId="0" applyNumberFormat="1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49" fontId="5" fillId="7" borderId="10" xfId="0" applyNumberFormat="1" applyFont="1" applyFill="1" applyBorder="1" applyAlignment="1">
      <alignment horizontal="left"/>
    </xf>
    <xf numFmtId="49" fontId="5" fillId="7" borderId="10" xfId="0" applyNumberFormat="1" applyFont="1" applyFill="1" applyBorder="1" applyAlignment="1">
      <alignment horizontal="center" vertical="center"/>
    </xf>
    <xf numFmtId="4" fontId="5" fillId="7" borderId="10" xfId="0" applyNumberFormat="1" applyFont="1" applyFill="1" applyBorder="1" applyAlignment="1">
      <alignment horizontal="center" vertical="center"/>
    </xf>
    <xf numFmtId="49" fontId="5" fillId="7" borderId="9" xfId="0" applyNumberFormat="1" applyFont="1" applyFill="1" applyBorder="1" applyAlignment="1">
      <alignment horizontal="left" vertical="center"/>
    </xf>
    <xf numFmtId="164" fontId="5" fillId="0" borderId="9" xfId="0" applyNumberFormat="1" applyFont="1" applyFill="1" applyBorder="1" applyAlignment="1">
      <alignment horizontal="center" vertical="center"/>
    </xf>
    <xf numFmtId="49" fontId="6" fillId="7" borderId="10" xfId="0" applyNumberFormat="1" applyFont="1" applyFill="1" applyBorder="1" applyAlignment="1">
      <alignment horizontal="left"/>
    </xf>
    <xf numFmtId="0" fontId="0" fillId="5" borderId="13" xfId="0" applyFill="1" applyBorder="1" applyAlignment="1">
      <alignment horizontal="left" vertical="center" wrapText="1"/>
    </xf>
    <xf numFmtId="0" fontId="7" fillId="5" borderId="13" xfId="0" applyFont="1" applyFill="1" applyBorder="1" applyAlignment="1">
      <alignment vertical="center" wrapText="1"/>
    </xf>
    <xf numFmtId="49" fontId="5" fillId="7" borderId="12" xfId="0" applyNumberFormat="1" applyFont="1" applyFill="1" applyBorder="1" applyAlignment="1">
      <alignment horizontal="left" vertical="center"/>
    </xf>
    <xf numFmtId="0" fontId="0" fillId="0" borderId="12" xfId="0" applyBorder="1"/>
    <xf numFmtId="3" fontId="5" fillId="0" borderId="12" xfId="0" applyNumberFormat="1" applyFont="1" applyFill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0" xfId="0" applyBorder="1" applyAlignment="1">
      <alignment horizontal="center" vertical="center"/>
    </xf>
    <xf numFmtId="165" fontId="0" fillId="0" borderId="9" xfId="0" applyNumberFormat="1" applyBorder="1"/>
    <xf numFmtId="165" fontId="5" fillId="0" borderId="9" xfId="1" applyNumberFormat="1" applyFont="1" applyFill="1" applyBorder="1" applyAlignment="1">
      <alignment horizontal="center" vertical="center"/>
    </xf>
    <xf numFmtId="165" fontId="9" fillId="3" borderId="9" xfId="0" applyNumberFormat="1" applyFont="1" applyFill="1" applyBorder="1"/>
    <xf numFmtId="44" fontId="0" fillId="0" borderId="9" xfId="1" applyFont="1" applyBorder="1"/>
    <xf numFmtId="44" fontId="9" fillId="5" borderId="9" xfId="1" applyFont="1" applyFill="1" applyBorder="1"/>
    <xf numFmtId="9" fontId="0" fillId="0" borderId="9" xfId="0" applyNumberFormat="1" applyBorder="1" applyAlignment="1">
      <alignment horizontal="center"/>
    </xf>
    <xf numFmtId="9" fontId="9" fillId="3" borderId="9" xfId="0" applyNumberFormat="1" applyFont="1" applyFill="1" applyBorder="1" applyAlignment="1">
      <alignment horizontal="center"/>
    </xf>
    <xf numFmtId="9" fontId="9" fillId="5" borderId="9" xfId="0" applyNumberFormat="1" applyFont="1" applyFill="1" applyBorder="1" applyAlignment="1">
      <alignment horizontal="center"/>
    </xf>
    <xf numFmtId="9" fontId="9" fillId="8" borderId="9" xfId="0" applyNumberFormat="1" applyFont="1" applyFill="1" applyBorder="1" applyAlignment="1">
      <alignment horizontal="center"/>
    </xf>
    <xf numFmtId="165" fontId="9" fillId="8" borderId="9" xfId="0" applyNumberFormat="1" applyFont="1" applyFill="1" applyBorder="1"/>
    <xf numFmtId="9" fontId="0" fillId="0" borderId="9" xfId="0" applyNumberFormat="1" applyBorder="1" applyAlignment="1">
      <alignment horizontal="center" vertical="center"/>
    </xf>
    <xf numFmtId="9" fontId="9" fillId="7" borderId="9" xfId="0" applyNumberFormat="1" applyFont="1" applyFill="1" applyBorder="1" applyAlignment="1">
      <alignment horizontal="center" vertical="center"/>
    </xf>
    <xf numFmtId="44" fontId="9" fillId="7" borderId="9" xfId="1" applyFont="1" applyFill="1" applyBorder="1"/>
    <xf numFmtId="49" fontId="10" fillId="4" borderId="10" xfId="0" applyNumberFormat="1" applyFont="1" applyFill="1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3" xfId="0" applyBorder="1"/>
    <xf numFmtId="0" fontId="0" fillId="0" borderId="27" xfId="0" applyBorder="1"/>
    <xf numFmtId="49" fontId="10" fillId="4" borderId="2" xfId="0" applyNumberFormat="1" applyFont="1" applyFill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left" vertical="center"/>
    </xf>
    <xf numFmtId="49" fontId="1" fillId="2" borderId="18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9" xfId="0" applyNumberFormat="1" applyFont="1" applyFill="1" applyBorder="1" applyAlignment="1">
      <alignment horizontal="center" vertical="center"/>
    </xf>
    <xf numFmtId="165" fontId="5" fillId="0" borderId="11" xfId="1" applyNumberFormat="1" applyFont="1" applyFill="1" applyBorder="1" applyAlignment="1">
      <alignment horizontal="center" vertical="center"/>
    </xf>
    <xf numFmtId="165" fontId="5" fillId="0" borderId="12" xfId="1" applyNumberFormat="1" applyFont="1" applyFill="1" applyBorder="1" applyAlignment="1">
      <alignment horizontal="center" vertical="center"/>
    </xf>
    <xf numFmtId="165" fontId="0" fillId="0" borderId="12" xfId="0" applyNumberFormat="1" applyBorder="1"/>
    <xf numFmtId="165" fontId="0" fillId="0" borderId="9" xfId="1" applyNumberFormat="1" applyFont="1" applyBorder="1"/>
    <xf numFmtId="165" fontId="0" fillId="0" borderId="12" xfId="1" applyNumberFormat="1" applyFont="1" applyBorder="1"/>
    <xf numFmtId="49" fontId="0" fillId="0" borderId="9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161926</xdr:rowOff>
    </xdr:from>
    <xdr:to>
      <xdr:col>1</xdr:col>
      <xdr:colOff>1724025</xdr:colOff>
      <xdr:row>1</xdr:row>
      <xdr:rowOff>1012279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61951"/>
          <a:ext cx="1552575" cy="850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209551</xdr:rowOff>
    </xdr:from>
    <xdr:to>
      <xdr:col>1</xdr:col>
      <xdr:colOff>1562100</xdr:colOff>
      <xdr:row>1</xdr:row>
      <xdr:rowOff>899595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B89A3A-5A7C-46C9-BF14-82FF8C8CC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1"/>
          <a:ext cx="1885950" cy="1032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</xdr:colOff>
      <xdr:row>1</xdr:row>
      <xdr:rowOff>268606</xdr:rowOff>
    </xdr:from>
    <xdr:to>
      <xdr:col>2</xdr:col>
      <xdr:colOff>1965960</xdr:colOff>
      <xdr:row>1</xdr:row>
      <xdr:rowOff>1253506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" y="611506"/>
          <a:ext cx="1783080" cy="98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259080</xdr:colOff>
      <xdr:row>0</xdr:row>
      <xdr:rowOff>230506</xdr:rowOff>
    </xdr:from>
    <xdr:to>
      <xdr:col>2</xdr:col>
      <xdr:colOff>2042160</xdr:colOff>
      <xdr:row>1</xdr:row>
      <xdr:rowOff>872506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D54E1B-409D-4BE7-B26E-EDD053DCB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" y="230506"/>
          <a:ext cx="1783080" cy="98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142875</xdr:rowOff>
    </xdr:from>
    <xdr:to>
      <xdr:col>1</xdr:col>
      <xdr:colOff>1619250</xdr:colOff>
      <xdr:row>1</xdr:row>
      <xdr:rowOff>1156487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85775"/>
          <a:ext cx="1590675" cy="10136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1628775</xdr:colOff>
      <xdr:row>1</xdr:row>
      <xdr:rowOff>968029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664F68-3D20-456A-A18F-7BB25F1D3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1952625" cy="1244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270511</xdr:rowOff>
    </xdr:from>
    <xdr:to>
      <xdr:col>1</xdr:col>
      <xdr:colOff>2335530</xdr:colOff>
      <xdr:row>1</xdr:row>
      <xdr:rowOff>1008599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" y="270511"/>
          <a:ext cx="2106930" cy="1080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270511</xdr:rowOff>
    </xdr:from>
    <xdr:to>
      <xdr:col>1</xdr:col>
      <xdr:colOff>2335530</xdr:colOff>
      <xdr:row>1</xdr:row>
      <xdr:rowOff>1008599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BC6EE5-77B2-47EC-8CC2-AED6BF8E7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270511"/>
          <a:ext cx="2106930" cy="1080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G28"/>
  <sheetViews>
    <sheetView tabSelected="1" zoomScaleNormal="100" workbookViewId="0">
      <selection activeCell="K13" sqref="K13"/>
    </sheetView>
  </sheetViews>
  <sheetFormatPr baseColWidth="10" defaultRowHeight="15" x14ac:dyDescent="0.25"/>
  <cols>
    <col min="1" max="1" width="4.85546875" customWidth="1"/>
    <col min="2" max="2" width="35.5703125" customWidth="1"/>
    <col min="3" max="3" width="14" customWidth="1"/>
    <col min="4" max="5" width="13.7109375" customWidth="1"/>
    <col min="6" max="7" width="15.140625" customWidth="1"/>
  </cols>
  <sheetData>
    <row r="1" spans="1:7" ht="15.75" customHeight="1" x14ac:dyDescent="0.25">
      <c r="A1" s="7"/>
      <c r="B1" s="7"/>
      <c r="C1" s="93"/>
    </row>
    <row r="2" spans="1:7" ht="105" customHeight="1" x14ac:dyDescent="0.25">
      <c r="A2" s="98"/>
      <c r="B2" s="99"/>
      <c r="C2" s="102" t="s">
        <v>62</v>
      </c>
      <c r="D2" s="103"/>
      <c r="E2" s="103"/>
      <c r="F2" s="103"/>
      <c r="G2" s="103"/>
    </row>
    <row r="3" spans="1:7" ht="42.75" customHeight="1" x14ac:dyDescent="0.25"/>
    <row r="4" spans="1:7" ht="34.5" customHeight="1" x14ac:dyDescent="0.25">
      <c r="A4" s="10" t="s">
        <v>69</v>
      </c>
      <c r="B4" s="11" t="s">
        <v>1</v>
      </c>
      <c r="C4" s="10" t="s">
        <v>2</v>
      </c>
      <c r="D4" s="10" t="s">
        <v>63</v>
      </c>
      <c r="E4" s="12" t="s">
        <v>68</v>
      </c>
      <c r="F4" s="12" t="s">
        <v>4</v>
      </c>
      <c r="G4" s="12" t="s">
        <v>5</v>
      </c>
    </row>
    <row r="5" spans="1:7" ht="6.75" customHeight="1" x14ac:dyDescent="0.25"/>
    <row r="6" spans="1:7" ht="9" customHeight="1" x14ac:dyDescent="0.25">
      <c r="A6" s="14"/>
      <c r="B6" s="13"/>
      <c r="C6" s="13"/>
      <c r="D6" s="13"/>
      <c r="E6" s="13"/>
      <c r="F6" s="13"/>
      <c r="G6" s="13"/>
    </row>
    <row r="7" spans="1:7" x14ac:dyDescent="0.25">
      <c r="A7" s="17" t="s">
        <v>11</v>
      </c>
      <c r="B7" s="18" t="s">
        <v>50</v>
      </c>
      <c r="C7" s="17" t="s">
        <v>12</v>
      </c>
      <c r="D7" s="76">
        <v>0</v>
      </c>
      <c r="E7" s="76">
        <f>D7*1.2</f>
        <v>0</v>
      </c>
      <c r="F7" s="19"/>
      <c r="G7" s="19"/>
    </row>
    <row r="8" spans="1:7" x14ac:dyDescent="0.25">
      <c r="A8" s="17" t="s">
        <v>13</v>
      </c>
      <c r="B8" s="18" t="s">
        <v>51</v>
      </c>
      <c r="C8" s="17" t="s">
        <v>12</v>
      </c>
      <c r="D8" s="76">
        <v>0</v>
      </c>
      <c r="E8" s="76">
        <f t="shared" ref="E8:E21" si="0">D8*1.2</f>
        <v>0</v>
      </c>
      <c r="F8" s="19"/>
      <c r="G8" s="19"/>
    </row>
    <row r="9" spans="1:7" x14ac:dyDescent="0.25">
      <c r="A9" s="17" t="s">
        <v>14</v>
      </c>
      <c r="B9" s="18" t="s">
        <v>49</v>
      </c>
      <c r="C9" s="17" t="s">
        <v>12</v>
      </c>
      <c r="D9" s="76">
        <v>0</v>
      </c>
      <c r="E9" s="76">
        <f t="shared" si="0"/>
        <v>0</v>
      </c>
      <c r="F9" s="19"/>
      <c r="G9" s="19"/>
    </row>
    <row r="10" spans="1:7" x14ac:dyDescent="0.25">
      <c r="A10" s="17" t="s">
        <v>15</v>
      </c>
      <c r="B10" s="18" t="s">
        <v>57</v>
      </c>
      <c r="C10" s="17" t="s">
        <v>16</v>
      </c>
      <c r="D10" s="76">
        <v>0</v>
      </c>
      <c r="E10" s="76">
        <f t="shared" si="0"/>
        <v>0</v>
      </c>
      <c r="F10" s="19"/>
      <c r="G10" s="19"/>
    </row>
    <row r="11" spans="1:7" x14ac:dyDescent="0.25">
      <c r="A11" s="17" t="s">
        <v>17</v>
      </c>
      <c r="B11" s="18" t="s">
        <v>58</v>
      </c>
      <c r="C11" s="17" t="s">
        <v>18</v>
      </c>
      <c r="D11" s="76">
        <v>0</v>
      </c>
      <c r="E11" s="76">
        <f t="shared" si="0"/>
        <v>0</v>
      </c>
      <c r="F11" s="19"/>
      <c r="G11" s="19"/>
    </row>
    <row r="12" spans="1:7" x14ac:dyDescent="0.25">
      <c r="A12" s="17" t="s">
        <v>19</v>
      </c>
      <c r="B12" s="18" t="s">
        <v>20</v>
      </c>
      <c r="C12" s="17" t="s">
        <v>12</v>
      </c>
      <c r="D12" s="76">
        <v>0</v>
      </c>
      <c r="E12" s="76">
        <f t="shared" si="0"/>
        <v>0</v>
      </c>
      <c r="F12" s="19"/>
      <c r="G12" s="19"/>
    </row>
    <row r="13" spans="1:7" x14ac:dyDescent="0.25">
      <c r="A13" s="17" t="s">
        <v>21</v>
      </c>
      <c r="B13" s="18" t="s">
        <v>52</v>
      </c>
      <c r="C13" s="17" t="s">
        <v>12</v>
      </c>
      <c r="D13" s="76">
        <v>0</v>
      </c>
      <c r="E13" s="76">
        <f t="shared" si="0"/>
        <v>0</v>
      </c>
      <c r="F13" s="19"/>
      <c r="G13" s="19"/>
    </row>
    <row r="14" spans="1:7" x14ac:dyDescent="0.25">
      <c r="A14" s="17" t="s">
        <v>22</v>
      </c>
      <c r="B14" s="18" t="s">
        <v>53</v>
      </c>
      <c r="C14" s="17" t="s">
        <v>12</v>
      </c>
      <c r="D14" s="76">
        <v>0</v>
      </c>
      <c r="E14" s="76">
        <f t="shared" si="0"/>
        <v>0</v>
      </c>
      <c r="F14" s="19"/>
      <c r="G14" s="19"/>
    </row>
    <row r="15" spans="1:7" x14ac:dyDescent="0.25">
      <c r="A15" s="17" t="s">
        <v>43</v>
      </c>
      <c r="B15" s="18" t="s">
        <v>39</v>
      </c>
      <c r="C15" s="17" t="s">
        <v>18</v>
      </c>
      <c r="D15" s="76">
        <v>0</v>
      </c>
      <c r="E15" s="76">
        <f t="shared" si="0"/>
        <v>0</v>
      </c>
      <c r="F15" s="19"/>
      <c r="G15" s="19"/>
    </row>
    <row r="16" spans="1:7" x14ac:dyDescent="0.25">
      <c r="A16" s="17" t="s">
        <v>31</v>
      </c>
      <c r="B16" s="18" t="s">
        <v>40</v>
      </c>
      <c r="C16" s="17" t="s">
        <v>18</v>
      </c>
      <c r="D16" s="76">
        <v>0</v>
      </c>
      <c r="E16" s="76">
        <f t="shared" si="0"/>
        <v>0</v>
      </c>
      <c r="F16" s="19"/>
      <c r="G16" s="19"/>
    </row>
    <row r="17" spans="1:7" x14ac:dyDescent="0.25">
      <c r="A17" s="17" t="s">
        <v>44</v>
      </c>
      <c r="B17" s="18" t="s">
        <v>40</v>
      </c>
      <c r="C17" s="17" t="s">
        <v>18</v>
      </c>
      <c r="D17" s="76">
        <v>0</v>
      </c>
      <c r="E17" s="76">
        <f t="shared" si="0"/>
        <v>0</v>
      </c>
      <c r="F17" s="19"/>
      <c r="G17" s="19"/>
    </row>
    <row r="18" spans="1:7" x14ac:dyDescent="0.25">
      <c r="A18" s="17" t="s">
        <v>45</v>
      </c>
      <c r="B18" s="18" t="s">
        <v>39</v>
      </c>
      <c r="C18" s="17" t="s">
        <v>18</v>
      </c>
      <c r="D18" s="76">
        <v>0</v>
      </c>
      <c r="E18" s="76">
        <f t="shared" si="0"/>
        <v>0</v>
      </c>
      <c r="F18" s="19"/>
      <c r="G18" s="19"/>
    </row>
    <row r="19" spans="1:7" x14ac:dyDescent="0.25">
      <c r="A19" s="17" t="s">
        <v>46</v>
      </c>
      <c r="B19" s="18" t="s">
        <v>39</v>
      </c>
      <c r="C19" s="17" t="s">
        <v>18</v>
      </c>
      <c r="D19" s="76">
        <v>0</v>
      </c>
      <c r="E19" s="76">
        <f t="shared" si="0"/>
        <v>0</v>
      </c>
      <c r="F19" s="19"/>
      <c r="G19" s="19"/>
    </row>
    <row r="20" spans="1:7" x14ac:dyDescent="0.25">
      <c r="A20" s="17" t="s">
        <v>47</v>
      </c>
      <c r="B20" s="18" t="s">
        <v>41</v>
      </c>
      <c r="C20" s="17" t="s">
        <v>42</v>
      </c>
      <c r="D20" s="76">
        <v>0</v>
      </c>
      <c r="E20" s="76">
        <f t="shared" si="0"/>
        <v>0</v>
      </c>
      <c r="F20" s="19"/>
      <c r="G20" s="19"/>
    </row>
    <row r="21" spans="1:7" x14ac:dyDescent="0.25">
      <c r="A21" s="17" t="s">
        <v>48</v>
      </c>
      <c r="B21" s="18" t="s">
        <v>41</v>
      </c>
      <c r="C21" s="17" t="s">
        <v>42</v>
      </c>
      <c r="D21" s="76">
        <v>0</v>
      </c>
      <c r="E21" s="76">
        <f t="shared" si="0"/>
        <v>0</v>
      </c>
      <c r="F21" s="19"/>
      <c r="G21" s="19"/>
    </row>
    <row r="22" spans="1:7" ht="8.25" customHeight="1" x14ac:dyDescent="0.25">
      <c r="A22" s="21"/>
      <c r="B22" s="21"/>
      <c r="C22" s="21"/>
      <c r="D22" s="21"/>
      <c r="E22" s="21"/>
      <c r="F22" s="21"/>
      <c r="G22" s="21"/>
    </row>
    <row r="23" spans="1:7" s="26" customFormat="1" ht="15.75" customHeight="1" x14ac:dyDescent="0.25">
      <c r="A23" s="100" t="s">
        <v>67</v>
      </c>
      <c r="B23" s="101"/>
      <c r="C23" s="101"/>
      <c r="D23" s="101"/>
      <c r="E23" s="101"/>
      <c r="F23" s="101"/>
      <c r="G23" s="101"/>
    </row>
    <row r="24" spans="1:7" ht="15.75" thickBot="1" x14ac:dyDescent="0.3"/>
    <row r="25" spans="1:7" x14ac:dyDescent="0.25">
      <c r="B25" s="71" t="s">
        <v>54</v>
      </c>
      <c r="D25" s="89" t="s">
        <v>70</v>
      </c>
      <c r="E25" s="90"/>
      <c r="F25" s="90"/>
      <c r="G25" s="91"/>
    </row>
    <row r="26" spans="1:7" x14ac:dyDescent="0.25">
      <c r="B26" s="72"/>
      <c r="D26" s="92"/>
      <c r="E26" s="93"/>
      <c r="F26" s="93"/>
      <c r="G26" s="94"/>
    </row>
    <row r="27" spans="1:7" x14ac:dyDescent="0.25">
      <c r="B27" s="72"/>
      <c r="D27" s="92"/>
      <c r="E27" s="93"/>
      <c r="F27" s="93"/>
      <c r="G27" s="94"/>
    </row>
    <row r="28" spans="1:7" ht="15.75" thickBot="1" x14ac:dyDescent="0.3">
      <c r="B28" s="73"/>
      <c r="D28" s="95"/>
      <c r="E28" s="96"/>
      <c r="F28" s="96"/>
      <c r="G28" s="97"/>
    </row>
  </sheetData>
  <mergeCells count="1">
    <mergeCell ref="C2:G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3EC3F-19C0-496D-8056-037B13B9098B}">
  <sheetPr>
    <tabColor theme="8" tint="0.79998168889431442"/>
  </sheetPr>
  <dimension ref="A1:K28"/>
  <sheetViews>
    <sheetView zoomScaleNormal="100" workbookViewId="0">
      <selection activeCell="K33" sqref="K33"/>
    </sheetView>
  </sheetViews>
  <sheetFormatPr baseColWidth="10" defaultRowHeight="15" x14ac:dyDescent="0.25"/>
  <cols>
    <col min="1" max="1" width="4.85546875" customWidth="1"/>
    <col min="2" max="2" width="35.5703125" customWidth="1"/>
    <col min="3" max="3" width="14" customWidth="1"/>
    <col min="4" max="4" width="13.7109375" customWidth="1"/>
    <col min="5" max="5" width="15.140625" customWidth="1"/>
    <col min="6" max="6" width="12.5703125" customWidth="1"/>
    <col min="7" max="7" width="10.7109375" style="4" customWidth="1"/>
    <col min="8" max="8" width="11.5703125" style="4" customWidth="1"/>
    <col min="9" max="9" width="14.28515625" customWidth="1"/>
    <col min="11" max="11" width="14.28515625" customWidth="1"/>
  </cols>
  <sheetData>
    <row r="1" spans="1:11" ht="27" customHeight="1" x14ac:dyDescent="0.25">
      <c r="A1" s="2"/>
      <c r="B1" s="3"/>
      <c r="I1" s="5" t="s">
        <v>0</v>
      </c>
      <c r="J1" s="2"/>
      <c r="K1" s="3"/>
    </row>
    <row r="2" spans="1:11" ht="87" customHeight="1" x14ac:dyDescent="0.25">
      <c r="A2" s="7"/>
      <c r="B2" s="8"/>
      <c r="C2" s="102" t="s">
        <v>71</v>
      </c>
      <c r="D2" s="103"/>
      <c r="E2" s="103"/>
      <c r="F2" s="103"/>
      <c r="G2" s="103"/>
      <c r="H2" s="104"/>
      <c r="I2" s="7"/>
      <c r="J2" s="7"/>
      <c r="K2" s="8"/>
    </row>
    <row r="3" spans="1:11" ht="42.75" customHeight="1" x14ac:dyDescent="0.25"/>
    <row r="4" spans="1:11" ht="34.5" customHeight="1" x14ac:dyDescent="0.25">
      <c r="A4" s="10" t="s">
        <v>61</v>
      </c>
      <c r="B4" s="11" t="s">
        <v>1</v>
      </c>
      <c r="C4" s="10" t="s">
        <v>2</v>
      </c>
      <c r="D4" s="10" t="s">
        <v>63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10</v>
      </c>
    </row>
    <row r="5" spans="1:11" ht="7.5" customHeight="1" x14ac:dyDescent="0.25"/>
    <row r="6" spans="1:11" x14ac:dyDescent="0.25">
      <c r="A6" s="14"/>
      <c r="B6" s="13"/>
      <c r="C6" s="13"/>
      <c r="D6" s="13"/>
      <c r="E6" s="13"/>
      <c r="F6" s="13"/>
      <c r="G6" s="15"/>
      <c r="H6" s="15"/>
      <c r="I6" s="15"/>
      <c r="J6" s="15"/>
      <c r="K6" s="15"/>
    </row>
    <row r="7" spans="1:11" x14ac:dyDescent="0.25">
      <c r="A7" s="17" t="s">
        <v>11</v>
      </c>
      <c r="B7" s="18" t="s">
        <v>50</v>
      </c>
      <c r="C7" s="17" t="s">
        <v>12</v>
      </c>
      <c r="D7" s="76">
        <f>'BPU Lot 1'!D7</f>
        <v>0</v>
      </c>
      <c r="E7" s="19">
        <f>'BPU Lot 1'!F7</f>
        <v>0</v>
      </c>
      <c r="F7" s="19"/>
      <c r="G7" s="16">
        <v>5</v>
      </c>
      <c r="H7" s="19" t="s">
        <v>12</v>
      </c>
      <c r="I7" s="75">
        <f>D7*G7</f>
        <v>0</v>
      </c>
      <c r="J7" s="80">
        <v>0.2</v>
      </c>
      <c r="K7" s="75">
        <f>I7*1.2</f>
        <v>0</v>
      </c>
    </row>
    <row r="8" spans="1:11" x14ac:dyDescent="0.25">
      <c r="A8" s="17" t="s">
        <v>13</v>
      </c>
      <c r="B8" s="18" t="s">
        <v>51</v>
      </c>
      <c r="C8" s="17" t="s">
        <v>12</v>
      </c>
      <c r="D8" s="76">
        <f>'BPU Lot 1'!D8</f>
        <v>0</v>
      </c>
      <c r="E8" s="19">
        <f>'BPU Lot 1'!F8</f>
        <v>0</v>
      </c>
      <c r="F8" s="19"/>
      <c r="G8" s="16">
        <v>5</v>
      </c>
      <c r="H8" s="19" t="s">
        <v>12</v>
      </c>
      <c r="I8" s="75">
        <f t="shared" ref="I8:I21" si="0">D8*G8</f>
        <v>0</v>
      </c>
      <c r="J8" s="80">
        <v>0.2</v>
      </c>
      <c r="K8" s="75">
        <f t="shared" ref="K8:K21" si="1">I8*1.2</f>
        <v>0</v>
      </c>
    </row>
    <row r="9" spans="1:11" x14ac:dyDescent="0.25">
      <c r="A9" s="17" t="s">
        <v>14</v>
      </c>
      <c r="B9" s="18" t="s">
        <v>49</v>
      </c>
      <c r="C9" s="17" t="s">
        <v>12</v>
      </c>
      <c r="D9" s="76">
        <f>'BPU Lot 1'!D9</f>
        <v>0</v>
      </c>
      <c r="E9" s="19">
        <f>'BPU Lot 1'!F9</f>
        <v>0</v>
      </c>
      <c r="F9" s="19"/>
      <c r="G9" s="16">
        <v>5</v>
      </c>
      <c r="H9" s="19" t="s">
        <v>12</v>
      </c>
      <c r="I9" s="75">
        <f t="shared" si="0"/>
        <v>0</v>
      </c>
      <c r="J9" s="80">
        <v>0.2</v>
      </c>
      <c r="K9" s="75">
        <f t="shared" si="1"/>
        <v>0</v>
      </c>
    </row>
    <row r="10" spans="1:11" x14ac:dyDescent="0.25">
      <c r="A10" s="17" t="s">
        <v>15</v>
      </c>
      <c r="B10" s="18" t="s">
        <v>57</v>
      </c>
      <c r="C10" s="17" t="s">
        <v>16</v>
      </c>
      <c r="D10" s="76">
        <f>'BPU Lot 1'!D10</f>
        <v>0</v>
      </c>
      <c r="E10" s="19">
        <f>'BPU Lot 1'!F10</f>
        <v>0</v>
      </c>
      <c r="F10" s="19"/>
      <c r="G10" s="16">
        <v>125</v>
      </c>
      <c r="H10" s="19" t="s">
        <v>16</v>
      </c>
      <c r="I10" s="75">
        <f t="shared" si="0"/>
        <v>0</v>
      </c>
      <c r="J10" s="80">
        <v>0.2</v>
      </c>
      <c r="K10" s="75">
        <f t="shared" si="1"/>
        <v>0</v>
      </c>
    </row>
    <row r="11" spans="1:11" x14ac:dyDescent="0.25">
      <c r="A11" s="17" t="s">
        <v>17</v>
      </c>
      <c r="B11" s="18" t="s">
        <v>58</v>
      </c>
      <c r="C11" s="17" t="s">
        <v>18</v>
      </c>
      <c r="D11" s="76">
        <f>'BPU Lot 1'!D11</f>
        <v>0</v>
      </c>
      <c r="E11" s="19">
        <f>'BPU Lot 1'!F11</f>
        <v>0</v>
      </c>
      <c r="F11" s="19"/>
      <c r="G11" s="16">
        <v>15000</v>
      </c>
      <c r="H11" s="19" t="s">
        <v>18</v>
      </c>
      <c r="I11" s="75">
        <f t="shared" si="0"/>
        <v>0</v>
      </c>
      <c r="J11" s="80">
        <v>0.2</v>
      </c>
      <c r="K11" s="75">
        <f t="shared" si="1"/>
        <v>0</v>
      </c>
    </row>
    <row r="12" spans="1:11" x14ac:dyDescent="0.25">
      <c r="A12" s="17" t="s">
        <v>19</v>
      </c>
      <c r="B12" s="18" t="s">
        <v>20</v>
      </c>
      <c r="C12" s="17" t="s">
        <v>12</v>
      </c>
      <c r="D12" s="76">
        <f>'BPU Lot 1'!D12</f>
        <v>0</v>
      </c>
      <c r="E12" s="19">
        <f>'BPU Lot 1'!F12</f>
        <v>0</v>
      </c>
      <c r="F12" s="19"/>
      <c r="G12" s="16">
        <v>4</v>
      </c>
      <c r="H12" s="19" t="s">
        <v>12</v>
      </c>
      <c r="I12" s="75">
        <f t="shared" si="0"/>
        <v>0</v>
      </c>
      <c r="J12" s="80">
        <v>0.2</v>
      </c>
      <c r="K12" s="75">
        <f t="shared" si="1"/>
        <v>0</v>
      </c>
    </row>
    <row r="13" spans="1:11" x14ac:dyDescent="0.25">
      <c r="A13" s="17" t="s">
        <v>21</v>
      </c>
      <c r="B13" s="18" t="s">
        <v>52</v>
      </c>
      <c r="C13" s="17" t="s">
        <v>12</v>
      </c>
      <c r="D13" s="76">
        <f>'BPU Lot 1'!D13</f>
        <v>0</v>
      </c>
      <c r="E13" s="19">
        <f>'BPU Lot 1'!F13</f>
        <v>0</v>
      </c>
      <c r="F13" s="19"/>
      <c r="G13" s="16">
        <v>6</v>
      </c>
      <c r="H13" s="19" t="s">
        <v>12</v>
      </c>
      <c r="I13" s="75">
        <f t="shared" si="0"/>
        <v>0</v>
      </c>
      <c r="J13" s="80">
        <v>0.2</v>
      </c>
      <c r="K13" s="75">
        <f t="shared" si="1"/>
        <v>0</v>
      </c>
    </row>
    <row r="14" spans="1:11" x14ac:dyDescent="0.25">
      <c r="A14" s="17" t="s">
        <v>22</v>
      </c>
      <c r="B14" s="18" t="s">
        <v>53</v>
      </c>
      <c r="C14" s="17" t="s">
        <v>12</v>
      </c>
      <c r="D14" s="76">
        <f>'BPU Lot 1'!D14</f>
        <v>0</v>
      </c>
      <c r="E14" s="19">
        <f>'BPU Lot 1'!F14</f>
        <v>0</v>
      </c>
      <c r="F14" s="19"/>
      <c r="G14" s="16">
        <v>2</v>
      </c>
      <c r="H14" s="19" t="s">
        <v>12</v>
      </c>
      <c r="I14" s="75">
        <f t="shared" si="0"/>
        <v>0</v>
      </c>
      <c r="J14" s="80">
        <v>0.2</v>
      </c>
      <c r="K14" s="75">
        <f t="shared" si="1"/>
        <v>0</v>
      </c>
    </row>
    <row r="15" spans="1:11" x14ac:dyDescent="0.25">
      <c r="A15" s="17" t="s">
        <v>43</v>
      </c>
      <c r="B15" s="18" t="s">
        <v>39</v>
      </c>
      <c r="C15" s="17" t="s">
        <v>18</v>
      </c>
      <c r="D15" s="76">
        <f>'BPU Lot 1'!D15</f>
        <v>0</v>
      </c>
      <c r="E15" s="19">
        <f>'BPU Lot 1'!F15</f>
        <v>0</v>
      </c>
      <c r="F15" s="19"/>
      <c r="G15" s="16">
        <v>100</v>
      </c>
      <c r="H15" s="17" t="s">
        <v>18</v>
      </c>
      <c r="I15" s="75">
        <f t="shared" si="0"/>
        <v>0</v>
      </c>
      <c r="J15" s="80">
        <v>0.2</v>
      </c>
      <c r="K15" s="75">
        <f t="shared" si="1"/>
        <v>0</v>
      </c>
    </row>
    <row r="16" spans="1:11" x14ac:dyDescent="0.25">
      <c r="A16" s="17" t="s">
        <v>31</v>
      </c>
      <c r="B16" s="18" t="s">
        <v>40</v>
      </c>
      <c r="C16" s="17" t="s">
        <v>18</v>
      </c>
      <c r="D16" s="76">
        <f>'BPU Lot 1'!D16</f>
        <v>0</v>
      </c>
      <c r="E16" s="19">
        <f>'BPU Lot 1'!F16</f>
        <v>0</v>
      </c>
      <c r="F16" s="19"/>
      <c r="G16" s="16">
        <v>100</v>
      </c>
      <c r="H16" s="17" t="s">
        <v>18</v>
      </c>
      <c r="I16" s="75">
        <f t="shared" si="0"/>
        <v>0</v>
      </c>
      <c r="J16" s="80">
        <v>0.2</v>
      </c>
      <c r="K16" s="75">
        <f t="shared" si="1"/>
        <v>0</v>
      </c>
    </row>
    <row r="17" spans="1:11" x14ac:dyDescent="0.25">
      <c r="A17" s="17" t="s">
        <v>44</v>
      </c>
      <c r="B17" s="18" t="s">
        <v>40</v>
      </c>
      <c r="C17" s="17" t="s">
        <v>18</v>
      </c>
      <c r="D17" s="76">
        <f>'BPU Lot 1'!D17</f>
        <v>0</v>
      </c>
      <c r="E17" s="19">
        <f>'BPU Lot 1'!F17</f>
        <v>0</v>
      </c>
      <c r="F17" s="19"/>
      <c r="G17" s="16">
        <v>100</v>
      </c>
      <c r="H17" s="17" t="s">
        <v>18</v>
      </c>
      <c r="I17" s="75">
        <f t="shared" si="0"/>
        <v>0</v>
      </c>
      <c r="J17" s="80">
        <v>0.2</v>
      </c>
      <c r="K17" s="75">
        <f t="shared" si="1"/>
        <v>0</v>
      </c>
    </row>
    <row r="18" spans="1:11" x14ac:dyDescent="0.25">
      <c r="A18" s="17" t="s">
        <v>45</v>
      </c>
      <c r="B18" s="18" t="s">
        <v>39</v>
      </c>
      <c r="C18" s="17" t="s">
        <v>18</v>
      </c>
      <c r="D18" s="76">
        <f>'BPU Lot 1'!D18</f>
        <v>0</v>
      </c>
      <c r="E18" s="19">
        <f>'BPU Lot 1'!F17</f>
        <v>0</v>
      </c>
      <c r="F18" s="19"/>
      <c r="G18" s="16">
        <v>100</v>
      </c>
      <c r="H18" s="17" t="s">
        <v>18</v>
      </c>
      <c r="I18" s="75">
        <f t="shared" si="0"/>
        <v>0</v>
      </c>
      <c r="J18" s="80">
        <v>0.2</v>
      </c>
      <c r="K18" s="75">
        <f t="shared" si="1"/>
        <v>0</v>
      </c>
    </row>
    <row r="19" spans="1:11" x14ac:dyDescent="0.25">
      <c r="A19" s="17" t="s">
        <v>46</v>
      </c>
      <c r="B19" s="18" t="s">
        <v>39</v>
      </c>
      <c r="C19" s="17" t="s">
        <v>18</v>
      </c>
      <c r="D19" s="76">
        <f>'BPU Lot 1'!D19</f>
        <v>0</v>
      </c>
      <c r="E19" s="19">
        <f>'BPU Lot 1'!F19</f>
        <v>0</v>
      </c>
      <c r="F19" s="19"/>
      <c r="G19" s="16">
        <v>100</v>
      </c>
      <c r="H19" s="17" t="s">
        <v>18</v>
      </c>
      <c r="I19" s="75">
        <f t="shared" si="0"/>
        <v>0</v>
      </c>
      <c r="J19" s="80">
        <v>0.2</v>
      </c>
      <c r="K19" s="75">
        <f t="shared" si="1"/>
        <v>0</v>
      </c>
    </row>
    <row r="20" spans="1:11" x14ac:dyDescent="0.25">
      <c r="A20" s="17" t="s">
        <v>47</v>
      </c>
      <c r="B20" s="18" t="s">
        <v>41</v>
      </c>
      <c r="C20" s="17" t="s">
        <v>42</v>
      </c>
      <c r="D20" s="76">
        <f>'BPU Lot 1'!D20</f>
        <v>0</v>
      </c>
      <c r="E20" s="19">
        <f>'BPU Lot 1'!F20</f>
        <v>0</v>
      </c>
      <c r="F20" s="19"/>
      <c r="G20" s="16">
        <v>20000</v>
      </c>
      <c r="H20" s="17" t="s">
        <v>42</v>
      </c>
      <c r="I20" s="75">
        <f t="shared" si="0"/>
        <v>0</v>
      </c>
      <c r="J20" s="80">
        <v>0.2</v>
      </c>
      <c r="K20" s="75">
        <f t="shared" si="1"/>
        <v>0</v>
      </c>
    </row>
    <row r="21" spans="1:11" x14ac:dyDescent="0.25">
      <c r="A21" s="17" t="s">
        <v>48</v>
      </c>
      <c r="B21" s="18" t="s">
        <v>41</v>
      </c>
      <c r="C21" s="17" t="s">
        <v>42</v>
      </c>
      <c r="D21" s="76">
        <f>'BPU Lot 1'!D21</f>
        <v>0</v>
      </c>
      <c r="E21" s="19">
        <f>'BPU Lot 1'!F21</f>
        <v>0</v>
      </c>
      <c r="F21" s="19"/>
      <c r="G21" s="16">
        <v>20000</v>
      </c>
      <c r="H21" s="17" t="s">
        <v>42</v>
      </c>
      <c r="I21" s="75">
        <f t="shared" si="0"/>
        <v>0</v>
      </c>
      <c r="J21" s="80">
        <v>0.2</v>
      </c>
      <c r="K21" s="75">
        <f t="shared" si="1"/>
        <v>0</v>
      </c>
    </row>
    <row r="22" spans="1:11" x14ac:dyDescent="0.25">
      <c r="A22" s="21"/>
      <c r="B22" s="21"/>
      <c r="C22" s="21"/>
      <c r="D22" s="21"/>
      <c r="E22" s="21"/>
      <c r="F22" s="21"/>
      <c r="G22" s="21"/>
      <c r="H22" s="22" t="s">
        <v>23</v>
      </c>
      <c r="I22" s="77">
        <f>SUM(I7:I21)</f>
        <v>0</v>
      </c>
      <c r="J22" s="81">
        <v>0.2</v>
      </c>
      <c r="K22" s="77">
        <f>I22*1.2</f>
        <v>0</v>
      </c>
    </row>
    <row r="23" spans="1:11" s="26" customFormat="1" ht="15.75" customHeight="1" x14ac:dyDescent="0.25">
      <c r="A23" s="88" t="s">
        <v>67</v>
      </c>
      <c r="B23" s="23"/>
      <c r="C23" s="23"/>
      <c r="D23" s="23"/>
      <c r="E23" s="23"/>
      <c r="F23" s="23"/>
      <c r="G23" s="23"/>
      <c r="H23" s="24"/>
      <c r="I23" s="25"/>
      <c r="J23" s="23"/>
      <c r="K23" s="25"/>
    </row>
    <row r="24" spans="1:11" ht="15.75" thickBot="1" x14ac:dyDescent="0.3"/>
    <row r="25" spans="1:11" x14ac:dyDescent="0.25">
      <c r="B25" s="71" t="s">
        <v>54</v>
      </c>
    </row>
    <row r="26" spans="1:11" x14ac:dyDescent="0.25">
      <c r="B26" s="72"/>
    </row>
    <row r="27" spans="1:11" x14ac:dyDescent="0.25">
      <c r="B27" s="72"/>
    </row>
    <row r="28" spans="1:11" ht="15.75" thickBot="1" x14ac:dyDescent="0.3">
      <c r="B28" s="73"/>
    </row>
  </sheetData>
  <mergeCells count="1">
    <mergeCell ref="C2:H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H18"/>
  <sheetViews>
    <sheetView topLeftCell="B1" zoomScaleNormal="100" workbookViewId="0">
      <selection activeCell="E12" sqref="E12"/>
    </sheetView>
  </sheetViews>
  <sheetFormatPr baseColWidth="10" defaultRowHeight="15" x14ac:dyDescent="0.25"/>
  <cols>
    <col min="1" max="1" width="11.7109375" hidden="1" customWidth="1"/>
    <col min="2" max="2" width="4.85546875" customWidth="1"/>
    <col min="3" max="3" width="39.7109375" customWidth="1"/>
    <col min="4" max="4" width="14" customWidth="1"/>
    <col min="5" max="6" width="13.7109375" customWidth="1"/>
    <col min="7" max="7" width="15.140625" customWidth="1"/>
    <col min="8" max="8" width="12.5703125" customWidth="1"/>
  </cols>
  <sheetData>
    <row r="1" spans="1:8" ht="27" customHeight="1" x14ac:dyDescent="0.25">
      <c r="A1" s="1"/>
      <c r="B1" s="7"/>
      <c r="C1" s="7"/>
    </row>
    <row r="2" spans="1:8" ht="105.75" customHeight="1" x14ac:dyDescent="0.25">
      <c r="A2" s="6"/>
      <c r="B2" s="98"/>
      <c r="C2" s="99"/>
      <c r="D2" s="102" t="s">
        <v>64</v>
      </c>
      <c r="E2" s="103"/>
      <c r="F2" s="103"/>
      <c r="G2" s="103"/>
      <c r="H2" s="103"/>
    </row>
    <row r="3" spans="1:8" ht="42.75" customHeight="1" x14ac:dyDescent="0.25"/>
    <row r="4" spans="1:8" ht="34.5" customHeight="1" x14ac:dyDescent="0.25">
      <c r="A4" s="10" t="s">
        <v>59</v>
      </c>
      <c r="B4" s="10" t="s">
        <v>61</v>
      </c>
      <c r="C4" s="11" t="s">
        <v>1</v>
      </c>
      <c r="D4" s="10" t="s">
        <v>2</v>
      </c>
      <c r="E4" s="10" t="s">
        <v>3</v>
      </c>
      <c r="F4" s="12" t="s">
        <v>68</v>
      </c>
      <c r="G4" s="12" t="s">
        <v>4</v>
      </c>
      <c r="H4" s="12" t="s">
        <v>5</v>
      </c>
    </row>
    <row r="5" spans="1:8" ht="6" customHeight="1" x14ac:dyDescent="0.25"/>
    <row r="6" spans="1:8" x14ac:dyDescent="0.25">
      <c r="A6" s="27"/>
      <c r="B6" s="28"/>
      <c r="C6" s="29"/>
      <c r="D6" s="30"/>
      <c r="E6" s="31"/>
      <c r="F6" s="31"/>
      <c r="G6" s="31"/>
      <c r="H6" s="31"/>
    </row>
    <row r="7" spans="1:8" x14ac:dyDescent="0.25">
      <c r="A7" s="32">
        <v>871015</v>
      </c>
      <c r="B7" s="33" t="s">
        <v>11</v>
      </c>
      <c r="C7" s="34" t="s">
        <v>24</v>
      </c>
      <c r="D7" s="33" t="s">
        <v>18</v>
      </c>
      <c r="E7" s="108">
        <v>0</v>
      </c>
      <c r="F7" s="105">
        <f>E7*1.2</f>
        <v>0</v>
      </c>
      <c r="G7" s="19"/>
      <c r="H7" s="19"/>
    </row>
    <row r="8" spans="1:8" x14ac:dyDescent="0.25">
      <c r="A8" s="37"/>
      <c r="B8" s="38" t="s">
        <v>13</v>
      </c>
      <c r="C8" s="39" t="s">
        <v>25</v>
      </c>
      <c r="D8" s="38" t="s">
        <v>18</v>
      </c>
      <c r="E8" s="109">
        <v>0</v>
      </c>
      <c r="F8" s="106">
        <f>E8*1.2</f>
        <v>0</v>
      </c>
      <c r="G8" s="19"/>
      <c r="H8" s="19"/>
    </row>
    <row r="9" spans="1:8" x14ac:dyDescent="0.25">
      <c r="A9" s="16">
        <v>53112</v>
      </c>
      <c r="B9" s="17" t="s">
        <v>14</v>
      </c>
      <c r="C9" s="66" t="s">
        <v>34</v>
      </c>
      <c r="D9" s="17" t="s">
        <v>18</v>
      </c>
      <c r="E9" s="76">
        <v>0</v>
      </c>
      <c r="F9" s="107">
        <f>E9*1.2</f>
        <v>0</v>
      </c>
      <c r="G9" s="19"/>
      <c r="H9" s="19"/>
    </row>
    <row r="10" spans="1:8" ht="30.75" customHeight="1" x14ac:dyDescent="0.25">
      <c r="A10" s="16">
        <v>53113</v>
      </c>
      <c r="B10" s="17" t="s">
        <v>15</v>
      </c>
      <c r="C10" s="67" t="s">
        <v>35</v>
      </c>
      <c r="D10" s="17" t="s">
        <v>12</v>
      </c>
      <c r="E10" s="76">
        <v>0</v>
      </c>
      <c r="F10" s="107">
        <f>E10*1.2</f>
        <v>0</v>
      </c>
      <c r="G10" s="19"/>
      <c r="H10" s="19"/>
    </row>
    <row r="11" spans="1:8" x14ac:dyDescent="0.25">
      <c r="A11" s="16"/>
      <c r="B11" s="17" t="s">
        <v>17</v>
      </c>
      <c r="C11" s="66" t="s">
        <v>36</v>
      </c>
      <c r="D11" s="17" t="s">
        <v>12</v>
      </c>
      <c r="E11" s="76">
        <v>0</v>
      </c>
      <c r="F11" s="107">
        <f>E11*1.2</f>
        <v>0</v>
      </c>
      <c r="G11" s="19"/>
      <c r="H11" s="19"/>
    </row>
    <row r="12" spans="1:8" x14ac:dyDescent="0.25">
      <c r="A12" s="42"/>
      <c r="B12" s="42"/>
      <c r="C12" s="42"/>
      <c r="D12" s="42"/>
      <c r="E12" s="42"/>
      <c r="F12" s="42"/>
      <c r="G12" s="29"/>
      <c r="H12" s="29"/>
    </row>
    <row r="13" spans="1:8" ht="16.5" customHeight="1" x14ac:dyDescent="0.25">
      <c r="A13" s="44"/>
      <c r="B13" s="45"/>
      <c r="C13" s="46"/>
      <c r="D13" s="45"/>
      <c r="E13" s="47"/>
      <c r="F13" s="48"/>
      <c r="G13" s="48"/>
      <c r="H13" s="48"/>
    </row>
    <row r="14" spans="1:8" ht="15.75" thickBot="1" x14ac:dyDescent="0.3"/>
    <row r="15" spans="1:8" x14ac:dyDescent="0.25">
      <c r="C15" s="71" t="s">
        <v>54</v>
      </c>
      <c r="E15" s="89" t="s">
        <v>70</v>
      </c>
      <c r="F15" s="90"/>
      <c r="G15" s="90"/>
      <c r="H15" s="91"/>
    </row>
    <row r="16" spans="1:8" x14ac:dyDescent="0.25">
      <c r="C16" s="72"/>
      <c r="E16" s="92"/>
      <c r="F16" s="93"/>
      <c r="G16" s="93"/>
      <c r="H16" s="94"/>
    </row>
    <row r="17" spans="3:8" x14ac:dyDescent="0.25">
      <c r="C17" s="72"/>
      <c r="E17" s="92"/>
      <c r="F17" s="93"/>
      <c r="G17" s="93"/>
      <c r="H17" s="94"/>
    </row>
    <row r="18" spans="3:8" ht="15.75" thickBot="1" x14ac:dyDescent="0.3">
      <c r="C18" s="73"/>
      <c r="E18" s="95"/>
      <c r="F18" s="96"/>
      <c r="G18" s="96"/>
      <c r="H18" s="97"/>
    </row>
  </sheetData>
  <mergeCells count="1">
    <mergeCell ref="D2:H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098B-3DA1-4D88-BFD8-CAE193FBFA8E}">
  <sheetPr>
    <tabColor theme="9" tint="0.79998168889431442"/>
  </sheetPr>
  <dimension ref="A1:L18"/>
  <sheetViews>
    <sheetView topLeftCell="B1" zoomScaleNormal="100" workbookViewId="0">
      <selection activeCell="L12" sqref="L12"/>
    </sheetView>
  </sheetViews>
  <sheetFormatPr baseColWidth="10" defaultRowHeight="15" x14ac:dyDescent="0.25"/>
  <cols>
    <col min="1" max="1" width="11.7109375" hidden="1" customWidth="1"/>
    <col min="2" max="2" width="4.85546875" customWidth="1"/>
    <col min="3" max="3" width="39.7109375" customWidth="1"/>
    <col min="4" max="4" width="14" customWidth="1"/>
    <col min="5" max="5" width="13.7109375" customWidth="1"/>
    <col min="6" max="6" width="15.140625" customWidth="1"/>
    <col min="7" max="7" width="12.5703125" customWidth="1"/>
    <col min="8" max="8" width="10.7109375" style="4" customWidth="1"/>
    <col min="9" max="9" width="11.5703125" style="4" customWidth="1"/>
    <col min="10" max="10" width="14.28515625" customWidth="1"/>
    <col min="12" max="12" width="14.28515625" customWidth="1"/>
  </cols>
  <sheetData>
    <row r="1" spans="1:12" ht="27" customHeight="1" x14ac:dyDescent="0.25">
      <c r="A1" s="1"/>
      <c r="B1" s="2"/>
      <c r="C1" s="3"/>
      <c r="J1" s="5" t="s">
        <v>0</v>
      </c>
      <c r="K1" s="2"/>
      <c r="L1" s="3"/>
    </row>
    <row r="2" spans="1:12" ht="84.75" customHeight="1" x14ac:dyDescent="0.25">
      <c r="A2" s="6"/>
      <c r="B2" s="7"/>
      <c r="C2" s="8"/>
      <c r="D2" s="102" t="s">
        <v>72</v>
      </c>
      <c r="E2" s="103"/>
      <c r="F2" s="103"/>
      <c r="G2" s="103"/>
      <c r="H2" s="103"/>
      <c r="I2" s="104"/>
      <c r="J2" s="9"/>
      <c r="K2" s="7"/>
      <c r="L2" s="8"/>
    </row>
    <row r="3" spans="1:12" ht="42.75" customHeight="1" x14ac:dyDescent="0.25"/>
    <row r="4" spans="1:12" ht="34.5" customHeight="1" x14ac:dyDescent="0.25">
      <c r="A4" s="10" t="s">
        <v>59</v>
      </c>
      <c r="B4" s="10" t="s">
        <v>61</v>
      </c>
      <c r="C4" s="11" t="s">
        <v>1</v>
      </c>
      <c r="D4" s="10" t="s">
        <v>2</v>
      </c>
      <c r="E4" s="10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</row>
    <row r="5" spans="1:12" ht="6" customHeight="1" x14ac:dyDescent="0.25"/>
    <row r="6" spans="1:12" x14ac:dyDescent="0.25">
      <c r="A6" s="27"/>
      <c r="B6" s="28"/>
      <c r="C6" s="29"/>
      <c r="D6" s="30"/>
      <c r="E6" s="31"/>
      <c r="F6" s="31"/>
      <c r="G6" s="31"/>
      <c r="H6" s="31"/>
      <c r="I6" s="31"/>
      <c r="J6" s="31"/>
      <c r="K6" s="31"/>
      <c r="L6" s="31"/>
    </row>
    <row r="7" spans="1:12" x14ac:dyDescent="0.25">
      <c r="A7" s="32">
        <v>871015</v>
      </c>
      <c r="B7" s="33" t="s">
        <v>11</v>
      </c>
      <c r="C7" s="34" t="s">
        <v>24</v>
      </c>
      <c r="D7" s="33" t="s">
        <v>18</v>
      </c>
      <c r="E7" s="35">
        <f>'BPU Lot 2'!E7</f>
        <v>0</v>
      </c>
      <c r="F7" s="19"/>
      <c r="G7" s="19"/>
      <c r="H7" s="41">
        <v>1000</v>
      </c>
      <c r="I7" s="17" t="s">
        <v>18</v>
      </c>
      <c r="J7" s="78">
        <f>E7*H7</f>
        <v>0</v>
      </c>
      <c r="K7" s="80">
        <v>0.2</v>
      </c>
      <c r="L7" s="78">
        <f>J7*1.2</f>
        <v>0</v>
      </c>
    </row>
    <row r="8" spans="1:12" x14ac:dyDescent="0.25">
      <c r="A8" s="37"/>
      <c r="B8" s="38" t="s">
        <v>13</v>
      </c>
      <c r="C8" s="39" t="s">
        <v>25</v>
      </c>
      <c r="D8" s="38" t="s">
        <v>18</v>
      </c>
      <c r="E8" s="40">
        <f>'BPU Lot 2'!E8</f>
        <v>0</v>
      </c>
      <c r="F8" s="19"/>
      <c r="G8" s="19"/>
      <c r="H8" s="41">
        <v>1000</v>
      </c>
      <c r="I8" s="17" t="s">
        <v>18</v>
      </c>
      <c r="J8" s="78">
        <f t="shared" ref="J8:J12" si="0">E8*H8</f>
        <v>0</v>
      </c>
      <c r="K8" s="80">
        <v>0.2</v>
      </c>
      <c r="L8" s="78">
        <f t="shared" ref="L8:L12" si="1">J8*1.2</f>
        <v>0</v>
      </c>
    </row>
    <row r="9" spans="1:12" x14ac:dyDescent="0.25">
      <c r="A9" s="16">
        <v>53112</v>
      </c>
      <c r="B9" s="17" t="s">
        <v>14</v>
      </c>
      <c r="C9" s="66" t="s">
        <v>34</v>
      </c>
      <c r="D9" s="17" t="s">
        <v>18</v>
      </c>
      <c r="E9" s="19">
        <f>'BPU Lot 2'!E9</f>
        <v>0</v>
      </c>
      <c r="F9" s="19"/>
      <c r="G9" s="19"/>
      <c r="H9" s="41">
        <v>66400</v>
      </c>
      <c r="I9" s="17" t="s">
        <v>18</v>
      </c>
      <c r="J9" s="78">
        <f t="shared" si="0"/>
        <v>0</v>
      </c>
      <c r="K9" s="80">
        <v>0.2</v>
      </c>
      <c r="L9" s="78">
        <f t="shared" si="1"/>
        <v>0</v>
      </c>
    </row>
    <row r="10" spans="1:12" ht="30.75" customHeight="1" x14ac:dyDescent="0.25">
      <c r="A10" s="16">
        <v>53113</v>
      </c>
      <c r="B10" s="17" t="s">
        <v>15</v>
      </c>
      <c r="C10" s="67" t="s">
        <v>35</v>
      </c>
      <c r="D10" s="17" t="s">
        <v>12</v>
      </c>
      <c r="E10" s="19">
        <f>'BPU Lot 2'!E10</f>
        <v>0</v>
      </c>
      <c r="F10" s="19"/>
      <c r="G10" s="19"/>
      <c r="H10" s="41">
        <v>4000</v>
      </c>
      <c r="I10" s="17" t="s">
        <v>12</v>
      </c>
      <c r="J10" s="78">
        <f t="shared" si="0"/>
        <v>0</v>
      </c>
      <c r="K10" s="80">
        <v>0.2</v>
      </c>
      <c r="L10" s="78">
        <f t="shared" si="1"/>
        <v>0</v>
      </c>
    </row>
    <row r="11" spans="1:12" x14ac:dyDescent="0.25">
      <c r="A11" s="16"/>
      <c r="B11" s="17" t="s">
        <v>17</v>
      </c>
      <c r="C11" s="66" t="s">
        <v>36</v>
      </c>
      <c r="D11" s="17" t="s">
        <v>12</v>
      </c>
      <c r="E11" s="19">
        <f>'BPU Lot 2'!E11</f>
        <v>0</v>
      </c>
      <c r="F11" s="19"/>
      <c r="G11" s="19"/>
      <c r="H11" s="41">
        <v>200</v>
      </c>
      <c r="I11" s="17" t="s">
        <v>12</v>
      </c>
      <c r="J11" s="78">
        <f t="shared" si="0"/>
        <v>0</v>
      </c>
      <c r="K11" s="80">
        <v>0.2</v>
      </c>
      <c r="L11" s="78">
        <f t="shared" si="1"/>
        <v>0</v>
      </c>
    </row>
    <row r="12" spans="1:12" x14ac:dyDescent="0.25">
      <c r="A12" s="42"/>
      <c r="B12" s="42"/>
      <c r="C12" s="42"/>
      <c r="D12" s="42"/>
      <c r="E12" s="42"/>
      <c r="F12" s="29"/>
      <c r="G12" s="29"/>
      <c r="H12" s="29"/>
      <c r="I12" s="43" t="s">
        <v>26</v>
      </c>
      <c r="J12" s="79">
        <f>SUM(J7:J11)</f>
        <v>0</v>
      </c>
      <c r="K12" s="82">
        <v>0.2</v>
      </c>
      <c r="L12" s="79">
        <f t="shared" si="1"/>
        <v>0</v>
      </c>
    </row>
    <row r="13" spans="1:12" ht="16.5" customHeight="1" x14ac:dyDescent="0.25">
      <c r="A13" s="44"/>
      <c r="B13" s="45"/>
      <c r="C13" s="46"/>
      <c r="D13" s="45"/>
      <c r="E13" s="47"/>
      <c r="F13" s="48"/>
      <c r="G13" s="48"/>
      <c r="H13" s="49"/>
      <c r="I13" s="50"/>
    </row>
    <row r="14" spans="1:12" ht="15.75" thickBot="1" x14ac:dyDescent="0.3"/>
    <row r="15" spans="1:12" x14ac:dyDescent="0.25">
      <c r="C15" s="71" t="s">
        <v>54</v>
      </c>
    </row>
    <row r="16" spans="1:12" x14ac:dyDescent="0.25">
      <c r="C16" s="72"/>
    </row>
    <row r="17" spans="3:3" x14ac:dyDescent="0.25">
      <c r="C17" s="72"/>
    </row>
    <row r="18" spans="3:3" ht="15.75" thickBot="1" x14ac:dyDescent="0.3">
      <c r="C18" s="73"/>
    </row>
  </sheetData>
  <mergeCells count="1">
    <mergeCell ref="D2:I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</sheetPr>
  <dimension ref="A1:G15"/>
  <sheetViews>
    <sheetView zoomScaleNormal="100" workbookViewId="0">
      <selection activeCell="F8" sqref="F8"/>
    </sheetView>
  </sheetViews>
  <sheetFormatPr baseColWidth="10" defaultRowHeight="15" x14ac:dyDescent="0.25"/>
  <cols>
    <col min="1" max="1" width="4.85546875" customWidth="1"/>
    <col min="2" max="2" width="35.5703125" customWidth="1"/>
    <col min="3" max="3" width="14" customWidth="1"/>
    <col min="4" max="5" width="13.7109375" customWidth="1"/>
    <col min="6" max="6" width="15.140625" customWidth="1"/>
    <col min="7" max="7" width="12.5703125" customWidth="1"/>
  </cols>
  <sheetData>
    <row r="1" spans="1:7" ht="27" customHeight="1" x14ac:dyDescent="0.25">
      <c r="A1" s="7"/>
      <c r="B1" s="7"/>
    </row>
    <row r="2" spans="1:7" ht="98.25" customHeight="1" x14ac:dyDescent="0.25">
      <c r="A2" s="98"/>
      <c r="B2" s="99"/>
      <c r="C2" s="102" t="s">
        <v>66</v>
      </c>
      <c r="D2" s="103"/>
      <c r="E2" s="103"/>
      <c r="F2" s="103"/>
      <c r="G2" s="103"/>
    </row>
    <row r="3" spans="1:7" ht="42.75" customHeight="1" x14ac:dyDescent="0.25"/>
    <row r="4" spans="1:7" ht="34.5" customHeight="1" x14ac:dyDescent="0.25">
      <c r="A4" s="10" t="s">
        <v>61</v>
      </c>
      <c r="B4" s="11" t="s">
        <v>1</v>
      </c>
      <c r="C4" s="10" t="s">
        <v>2</v>
      </c>
      <c r="D4" s="10" t="s">
        <v>3</v>
      </c>
      <c r="E4" s="12" t="s">
        <v>68</v>
      </c>
      <c r="F4" s="12" t="s">
        <v>4</v>
      </c>
      <c r="G4" s="12" t="s">
        <v>5</v>
      </c>
    </row>
    <row r="5" spans="1:7" ht="7.5" customHeight="1" x14ac:dyDescent="0.25"/>
    <row r="6" spans="1:7" x14ac:dyDescent="0.25">
      <c r="A6" s="52"/>
      <c r="B6" s="53"/>
      <c r="C6" s="54"/>
      <c r="D6" s="55"/>
      <c r="E6" s="55"/>
      <c r="F6" s="55"/>
      <c r="G6" s="55"/>
    </row>
    <row r="7" spans="1:7" x14ac:dyDescent="0.25">
      <c r="A7" s="17" t="s">
        <v>11</v>
      </c>
      <c r="B7" s="56" t="s">
        <v>27</v>
      </c>
      <c r="C7" s="17" t="s">
        <v>12</v>
      </c>
      <c r="D7" s="19"/>
      <c r="E7" s="19">
        <f>D7*1.2</f>
        <v>0</v>
      </c>
      <c r="F7" s="19"/>
      <c r="G7" s="19"/>
    </row>
    <row r="8" spans="1:7" x14ac:dyDescent="0.25">
      <c r="A8" s="17" t="s">
        <v>13</v>
      </c>
      <c r="B8" s="56" t="s">
        <v>28</v>
      </c>
      <c r="C8" s="17" t="s">
        <v>12</v>
      </c>
      <c r="D8" s="19"/>
      <c r="E8" s="19">
        <f>D8*1.2</f>
        <v>0</v>
      </c>
      <c r="F8" s="19"/>
      <c r="G8" s="19"/>
    </row>
    <row r="9" spans="1:7" x14ac:dyDescent="0.25">
      <c r="A9" s="17" t="s">
        <v>14</v>
      </c>
      <c r="B9" s="56" t="s">
        <v>29</v>
      </c>
      <c r="C9" s="17" t="s">
        <v>12</v>
      </c>
      <c r="D9" s="19"/>
      <c r="E9" s="19">
        <f>D9*1.2</f>
        <v>0</v>
      </c>
      <c r="F9" s="19"/>
      <c r="G9" s="19"/>
    </row>
    <row r="10" spans="1:7" x14ac:dyDescent="0.25">
      <c r="A10" s="57"/>
      <c r="B10" s="57"/>
      <c r="C10" s="57"/>
      <c r="D10" s="57"/>
      <c r="E10" s="57"/>
      <c r="F10" s="57"/>
      <c r="G10" s="57"/>
    </row>
    <row r="11" spans="1:7" ht="15.75" thickBot="1" x14ac:dyDescent="0.3"/>
    <row r="12" spans="1:7" x14ac:dyDescent="0.25">
      <c r="B12" s="71" t="s">
        <v>54</v>
      </c>
    </row>
    <row r="13" spans="1:7" x14ac:dyDescent="0.25">
      <c r="B13" s="72"/>
    </row>
    <row r="14" spans="1:7" x14ac:dyDescent="0.25">
      <c r="B14" s="72"/>
    </row>
    <row r="15" spans="1:7" ht="15.75" thickBot="1" x14ac:dyDescent="0.3">
      <c r="B15" s="73"/>
    </row>
  </sheetData>
  <mergeCells count="1">
    <mergeCell ref="C2:G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83F83-E412-40B0-ADA4-A3A568127801}">
  <sheetPr>
    <tabColor theme="5" tint="0.59999389629810485"/>
  </sheetPr>
  <dimension ref="A1:K15"/>
  <sheetViews>
    <sheetView zoomScaleNormal="100" workbookViewId="0">
      <selection activeCell="K10" sqref="K10"/>
    </sheetView>
  </sheetViews>
  <sheetFormatPr baseColWidth="10" defaultRowHeight="15" x14ac:dyDescent="0.25"/>
  <cols>
    <col min="1" max="1" width="4.85546875" customWidth="1"/>
    <col min="2" max="2" width="35.5703125" customWidth="1"/>
    <col min="3" max="3" width="14" customWidth="1"/>
    <col min="4" max="4" width="13.7109375" customWidth="1"/>
    <col min="5" max="5" width="15.140625" customWidth="1"/>
    <col min="6" max="6" width="12.5703125" customWidth="1"/>
    <col min="7" max="7" width="10.7109375" style="4" customWidth="1"/>
    <col min="8" max="8" width="11.5703125" style="4" customWidth="1"/>
    <col min="9" max="9" width="14.28515625" customWidth="1"/>
    <col min="11" max="11" width="14.28515625" customWidth="1"/>
  </cols>
  <sheetData>
    <row r="1" spans="1:11" ht="27" customHeight="1" x14ac:dyDescent="0.25">
      <c r="A1" s="2"/>
      <c r="B1" s="3"/>
      <c r="I1" s="5" t="s">
        <v>0</v>
      </c>
      <c r="J1" s="2"/>
      <c r="K1" s="3"/>
    </row>
    <row r="2" spans="1:11" ht="88.5" customHeight="1" x14ac:dyDescent="0.25">
      <c r="A2" s="7"/>
      <c r="B2" s="8"/>
      <c r="C2" s="102" t="s">
        <v>73</v>
      </c>
      <c r="D2" s="103"/>
      <c r="E2" s="103"/>
      <c r="F2" s="103"/>
      <c r="G2" s="103"/>
      <c r="H2" s="104"/>
      <c r="I2" s="9"/>
      <c r="J2" s="7"/>
      <c r="K2" s="8"/>
    </row>
    <row r="3" spans="1:11" ht="42.75" customHeight="1" x14ac:dyDescent="0.25"/>
    <row r="4" spans="1:11" ht="34.5" customHeight="1" x14ac:dyDescent="0.25">
      <c r="A4" s="10" t="s">
        <v>61</v>
      </c>
      <c r="B4" s="11" t="s">
        <v>1</v>
      </c>
      <c r="C4" s="10" t="s">
        <v>2</v>
      </c>
      <c r="D4" s="10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10</v>
      </c>
    </row>
    <row r="5" spans="1:11" ht="7.5" customHeight="1" x14ac:dyDescent="0.25"/>
    <row r="6" spans="1:11" x14ac:dyDescent="0.25">
      <c r="A6" s="52"/>
      <c r="B6" s="53"/>
      <c r="C6" s="54"/>
      <c r="D6" s="55"/>
      <c r="E6" s="55"/>
      <c r="F6" s="55"/>
      <c r="G6" s="51"/>
      <c r="H6" s="51"/>
      <c r="I6" s="51"/>
      <c r="J6" s="51"/>
      <c r="K6" s="51"/>
    </row>
    <row r="7" spans="1:11" x14ac:dyDescent="0.25">
      <c r="A7" s="17" t="s">
        <v>11</v>
      </c>
      <c r="B7" s="56" t="s">
        <v>27</v>
      </c>
      <c r="C7" s="17" t="s">
        <v>12</v>
      </c>
      <c r="D7" s="19">
        <f>'BPU Lot 3'!D7</f>
        <v>0</v>
      </c>
      <c r="E7" s="17">
        <f>'BPU Lot 3'!F7</f>
        <v>0</v>
      </c>
      <c r="F7" s="19"/>
      <c r="G7" s="41">
        <v>4000</v>
      </c>
      <c r="H7" s="19" t="s">
        <v>12</v>
      </c>
      <c r="I7" s="75">
        <f>D7*G7</f>
        <v>0</v>
      </c>
      <c r="J7" s="80">
        <v>0.2</v>
      </c>
      <c r="K7" s="75">
        <f>I7*1.2</f>
        <v>0</v>
      </c>
    </row>
    <row r="8" spans="1:11" x14ac:dyDescent="0.25">
      <c r="A8" s="17" t="s">
        <v>13</v>
      </c>
      <c r="B8" s="56" t="s">
        <v>28</v>
      </c>
      <c r="C8" s="17" t="s">
        <v>12</v>
      </c>
      <c r="D8" s="19">
        <f>'BPU Lot 3'!D8</f>
        <v>0</v>
      </c>
      <c r="E8" s="17">
        <f>'BPU Lot 3'!F8</f>
        <v>0</v>
      </c>
      <c r="F8" s="19"/>
      <c r="G8" s="41">
        <v>150</v>
      </c>
      <c r="H8" s="19" t="s">
        <v>12</v>
      </c>
      <c r="I8" s="75">
        <f t="shared" ref="I8:I9" si="0">D8*G8</f>
        <v>0</v>
      </c>
      <c r="J8" s="80">
        <v>0.2</v>
      </c>
      <c r="K8" s="75">
        <f t="shared" ref="K8:K9" si="1">I8*1.2</f>
        <v>0</v>
      </c>
    </row>
    <row r="9" spans="1:11" x14ac:dyDescent="0.25">
      <c r="A9" s="17" t="s">
        <v>14</v>
      </c>
      <c r="B9" s="56" t="s">
        <v>29</v>
      </c>
      <c r="C9" s="17" t="s">
        <v>12</v>
      </c>
      <c r="D9" s="19">
        <f>'BPU Lot 3'!D9</f>
        <v>0</v>
      </c>
      <c r="E9" s="17">
        <f>'BPU Lot 3'!F9</f>
        <v>0</v>
      </c>
      <c r="F9" s="19"/>
      <c r="G9" s="41">
        <v>150</v>
      </c>
      <c r="H9" s="19" t="s">
        <v>12</v>
      </c>
      <c r="I9" s="75">
        <f t="shared" si="0"/>
        <v>0</v>
      </c>
      <c r="J9" s="80">
        <v>0.2</v>
      </c>
      <c r="K9" s="75">
        <f t="shared" si="1"/>
        <v>0</v>
      </c>
    </row>
    <row r="10" spans="1:11" x14ac:dyDescent="0.25">
      <c r="A10" s="57"/>
      <c r="B10" s="57"/>
      <c r="C10" s="57"/>
      <c r="D10" s="57"/>
      <c r="E10" s="57"/>
      <c r="F10" s="57"/>
      <c r="G10" s="57"/>
      <c r="H10" s="58" t="s">
        <v>30</v>
      </c>
      <c r="I10" s="84">
        <f>SUM(I7:I9)</f>
        <v>0</v>
      </c>
      <c r="J10" s="83">
        <v>0.2</v>
      </c>
      <c r="K10" s="84">
        <f>I10*1.2</f>
        <v>0</v>
      </c>
    </row>
    <row r="11" spans="1:11" ht="15.75" thickBot="1" x14ac:dyDescent="0.3"/>
    <row r="12" spans="1:11" x14ac:dyDescent="0.25">
      <c r="B12" s="71" t="s">
        <v>54</v>
      </c>
    </row>
    <row r="13" spans="1:11" x14ac:dyDescent="0.25">
      <c r="B13" s="72"/>
    </row>
    <row r="14" spans="1:11" x14ac:dyDescent="0.25">
      <c r="B14" s="72"/>
    </row>
    <row r="15" spans="1:11" ht="15.75" thickBot="1" x14ac:dyDescent="0.3">
      <c r="B15" s="73"/>
    </row>
  </sheetData>
  <mergeCells count="1">
    <mergeCell ref="C2:H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A1:L19"/>
  <sheetViews>
    <sheetView zoomScaleNormal="100" workbookViewId="0">
      <selection activeCell="F21" sqref="F21"/>
    </sheetView>
  </sheetViews>
  <sheetFormatPr baseColWidth="10" defaultRowHeight="15" x14ac:dyDescent="0.25"/>
  <cols>
    <col min="1" max="1" width="4.85546875" customWidth="1"/>
    <col min="2" max="2" width="46.28515625" customWidth="1"/>
    <col min="3" max="3" width="14" customWidth="1"/>
    <col min="4" max="5" width="13.7109375" customWidth="1"/>
    <col min="6" max="6" width="15.140625" customWidth="1"/>
    <col min="7" max="7" width="12.5703125" customWidth="1"/>
    <col min="8" max="8" width="10.7109375" style="4" customWidth="1"/>
    <col min="9" max="9" width="11.5703125" style="4" customWidth="1"/>
    <col min="10" max="10" width="14.28515625" customWidth="1"/>
    <col min="12" max="12" width="14.28515625" customWidth="1"/>
  </cols>
  <sheetData>
    <row r="1" spans="1:12" ht="27" customHeight="1" x14ac:dyDescent="0.25">
      <c r="A1" s="2"/>
      <c r="B1" s="3"/>
      <c r="J1" s="5" t="s">
        <v>0</v>
      </c>
      <c r="K1" s="2"/>
      <c r="L1" s="3"/>
    </row>
    <row r="2" spans="1:12" ht="87" customHeight="1" x14ac:dyDescent="0.25">
      <c r="A2" s="7"/>
      <c r="B2" s="8"/>
      <c r="C2" s="102" t="s">
        <v>65</v>
      </c>
      <c r="D2" s="103"/>
      <c r="E2" s="103"/>
      <c r="F2" s="103"/>
      <c r="G2" s="103"/>
      <c r="H2" s="103"/>
      <c r="I2" s="104"/>
      <c r="J2" s="9"/>
      <c r="K2" s="7"/>
      <c r="L2" s="8"/>
    </row>
    <row r="3" spans="1:12" ht="42.75" customHeight="1" x14ac:dyDescent="0.25"/>
    <row r="4" spans="1:12" ht="34.5" customHeight="1" x14ac:dyDescent="0.25">
      <c r="A4" s="10" t="s">
        <v>61</v>
      </c>
      <c r="B4" s="11" t="s">
        <v>1</v>
      </c>
      <c r="C4" s="10" t="s">
        <v>2</v>
      </c>
      <c r="D4" s="10" t="s">
        <v>3</v>
      </c>
      <c r="E4" s="12" t="s">
        <v>68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</row>
    <row r="5" spans="1:12" ht="6.75" customHeight="1" x14ac:dyDescent="0.25"/>
    <row r="6" spans="1:12" x14ac:dyDescent="0.25">
      <c r="A6" s="59"/>
      <c r="B6" s="60"/>
      <c r="C6" s="61"/>
      <c r="D6" s="62"/>
      <c r="E6" s="62"/>
      <c r="F6" s="62"/>
      <c r="G6" s="62"/>
      <c r="H6" s="62"/>
      <c r="I6" s="62"/>
      <c r="J6" s="62"/>
      <c r="K6" s="62"/>
      <c r="L6" s="62"/>
    </row>
    <row r="7" spans="1:12" x14ac:dyDescent="0.25">
      <c r="A7" s="17" t="s">
        <v>11</v>
      </c>
      <c r="B7" s="63" t="s">
        <v>60</v>
      </c>
      <c r="C7" s="17" t="s">
        <v>12</v>
      </c>
      <c r="D7" s="76">
        <v>0</v>
      </c>
      <c r="E7" s="107">
        <f>D7*1.2</f>
        <v>0</v>
      </c>
      <c r="F7" s="64"/>
      <c r="G7" s="64"/>
      <c r="H7" s="41">
        <v>10000</v>
      </c>
      <c r="I7" s="19" t="s">
        <v>12</v>
      </c>
      <c r="J7" s="78">
        <f>D7*H7</f>
        <v>0</v>
      </c>
      <c r="K7" s="85">
        <v>0.2</v>
      </c>
      <c r="L7" s="78">
        <f>J7*1.2</f>
        <v>0</v>
      </c>
    </row>
    <row r="8" spans="1:12" x14ac:dyDescent="0.25">
      <c r="A8" s="17" t="s">
        <v>13</v>
      </c>
      <c r="B8" s="63" t="s">
        <v>32</v>
      </c>
      <c r="C8" s="17" t="s">
        <v>12</v>
      </c>
      <c r="D8" s="76">
        <v>0</v>
      </c>
      <c r="E8" s="107">
        <f>D8*1.2</f>
        <v>0</v>
      </c>
      <c r="F8" s="64"/>
      <c r="G8" s="64"/>
      <c r="H8" s="41">
        <v>10000</v>
      </c>
      <c r="I8" s="19" t="s">
        <v>12</v>
      </c>
      <c r="J8" s="78">
        <f t="shared" ref="J8:J13" si="0">D8*H8</f>
        <v>0</v>
      </c>
      <c r="K8" s="85">
        <v>0.2</v>
      </c>
      <c r="L8" s="78">
        <f t="shared" ref="L8:L13" si="1">J8*1.2</f>
        <v>0</v>
      </c>
    </row>
    <row r="9" spans="1:12" x14ac:dyDescent="0.25">
      <c r="A9" s="17" t="s">
        <v>14</v>
      </c>
      <c r="B9" s="63" t="s">
        <v>32</v>
      </c>
      <c r="C9" s="17" t="s">
        <v>12</v>
      </c>
      <c r="D9" s="76">
        <v>0</v>
      </c>
      <c r="E9" s="107">
        <f>D9*1.2</f>
        <v>0</v>
      </c>
      <c r="F9" s="64"/>
      <c r="G9" s="64"/>
      <c r="H9" s="41">
        <v>20000</v>
      </c>
      <c r="I9" s="19" t="s">
        <v>12</v>
      </c>
      <c r="J9" s="78">
        <f t="shared" si="0"/>
        <v>0</v>
      </c>
      <c r="K9" s="85">
        <v>0.2</v>
      </c>
      <c r="L9" s="78">
        <f t="shared" si="1"/>
        <v>0</v>
      </c>
    </row>
    <row r="10" spans="1:12" x14ac:dyDescent="0.25">
      <c r="A10" s="74">
        <v>4</v>
      </c>
      <c r="B10" s="63" t="s">
        <v>56</v>
      </c>
      <c r="C10" s="17" t="s">
        <v>12</v>
      </c>
      <c r="D10" s="111">
        <v>0</v>
      </c>
      <c r="E10" s="75">
        <f>D10*1.2</f>
        <v>0</v>
      </c>
      <c r="F10" s="20"/>
      <c r="G10" s="20"/>
      <c r="H10" s="41">
        <v>30000</v>
      </c>
      <c r="I10" s="19" t="s">
        <v>12</v>
      </c>
      <c r="J10" s="78">
        <f t="shared" si="0"/>
        <v>0</v>
      </c>
      <c r="K10" s="85">
        <v>0.2</v>
      </c>
      <c r="L10" s="78">
        <f t="shared" si="1"/>
        <v>0</v>
      </c>
    </row>
    <row r="11" spans="1:12" x14ac:dyDescent="0.25">
      <c r="A11" s="36">
        <v>5</v>
      </c>
      <c r="B11" s="68" t="s">
        <v>55</v>
      </c>
      <c r="C11" s="38" t="s">
        <v>12</v>
      </c>
      <c r="D11" s="112">
        <v>0</v>
      </c>
      <c r="E11" s="110">
        <f>D11*1.2</f>
        <v>0</v>
      </c>
      <c r="F11" s="69"/>
      <c r="G11" s="69"/>
      <c r="H11" s="70">
        <v>10000</v>
      </c>
      <c r="I11" s="40" t="s">
        <v>12</v>
      </c>
      <c r="J11" s="78">
        <f t="shared" si="0"/>
        <v>0</v>
      </c>
      <c r="K11" s="85">
        <v>0.2</v>
      </c>
      <c r="L11" s="78">
        <f t="shared" si="1"/>
        <v>0</v>
      </c>
    </row>
    <row r="12" spans="1:12" x14ac:dyDescent="0.25">
      <c r="A12" s="36">
        <v>6</v>
      </c>
      <c r="B12" s="63" t="s">
        <v>37</v>
      </c>
      <c r="C12" s="17" t="s">
        <v>38</v>
      </c>
      <c r="D12" s="111">
        <v>0</v>
      </c>
      <c r="E12" s="75">
        <f>D12*1.2</f>
        <v>0</v>
      </c>
      <c r="F12" s="20"/>
      <c r="G12" s="20"/>
      <c r="H12" s="41">
        <v>10000</v>
      </c>
      <c r="I12" s="40" t="s">
        <v>12</v>
      </c>
      <c r="J12" s="78">
        <f t="shared" si="0"/>
        <v>0</v>
      </c>
      <c r="K12" s="85">
        <v>0.2</v>
      </c>
      <c r="L12" s="78">
        <f t="shared" si="1"/>
        <v>0</v>
      </c>
    </row>
    <row r="13" spans="1:12" x14ac:dyDescent="0.25">
      <c r="A13" s="36">
        <v>7</v>
      </c>
      <c r="B13" s="63" t="s">
        <v>37</v>
      </c>
      <c r="C13" s="17" t="s">
        <v>38</v>
      </c>
      <c r="D13" s="111">
        <v>0</v>
      </c>
      <c r="E13" s="75">
        <f>D13*1.2</f>
        <v>0</v>
      </c>
      <c r="F13" s="20"/>
      <c r="G13" s="20"/>
      <c r="H13" s="41">
        <v>10000</v>
      </c>
      <c r="I13" s="40" t="s">
        <v>12</v>
      </c>
      <c r="J13" s="78">
        <f t="shared" si="0"/>
        <v>0</v>
      </c>
      <c r="K13" s="85">
        <v>0.2</v>
      </c>
      <c r="L13" s="78">
        <f t="shared" si="1"/>
        <v>0</v>
      </c>
    </row>
    <row r="14" spans="1:12" x14ac:dyDescent="0.25">
      <c r="A14" s="60"/>
      <c r="B14" s="60"/>
      <c r="C14" s="60"/>
      <c r="D14" s="60"/>
      <c r="E14" s="60"/>
      <c r="F14" s="60"/>
      <c r="G14" s="60"/>
      <c r="H14" s="60"/>
      <c r="I14" s="65" t="s">
        <v>33</v>
      </c>
      <c r="J14" s="87">
        <f>SUM(J7:J13)</f>
        <v>0</v>
      </c>
      <c r="K14" s="86">
        <v>0.2</v>
      </c>
      <c r="L14" s="87">
        <f>SUM(L7:L13)</f>
        <v>0</v>
      </c>
    </row>
    <row r="15" spans="1:12" ht="15.75" thickBot="1" x14ac:dyDescent="0.3"/>
    <row r="16" spans="1:12" x14ac:dyDescent="0.25">
      <c r="B16" s="71" t="s">
        <v>54</v>
      </c>
    </row>
    <row r="17" spans="2:2" x14ac:dyDescent="0.25">
      <c r="B17" s="72"/>
    </row>
    <row r="18" spans="2:2" x14ac:dyDescent="0.25">
      <c r="B18" s="72"/>
    </row>
    <row r="19" spans="2:2" ht="15.75" thickBot="1" x14ac:dyDescent="0.3">
      <c r="B19" s="73"/>
    </row>
  </sheetData>
  <mergeCells count="1">
    <mergeCell ref="C2:I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45FBF-6FB5-483A-9A4B-E992E72AFDC7}">
  <sheetPr>
    <tabColor theme="7" tint="0.79998168889431442"/>
  </sheetPr>
  <dimension ref="A1:K19"/>
  <sheetViews>
    <sheetView zoomScaleNormal="100" workbookViewId="0">
      <selection activeCell="K14" sqref="K14"/>
    </sheetView>
  </sheetViews>
  <sheetFormatPr baseColWidth="10" defaultRowHeight="15" x14ac:dyDescent="0.25"/>
  <cols>
    <col min="1" max="1" width="4.85546875" customWidth="1"/>
    <col min="2" max="2" width="46.28515625" customWidth="1"/>
    <col min="3" max="3" width="14" customWidth="1"/>
    <col min="4" max="4" width="13.7109375" customWidth="1"/>
    <col min="5" max="5" width="15.140625" customWidth="1"/>
    <col min="6" max="6" width="12.5703125" customWidth="1"/>
    <col min="7" max="7" width="10.7109375" style="4" customWidth="1"/>
    <col min="8" max="8" width="11.5703125" style="4" customWidth="1"/>
    <col min="9" max="9" width="14.28515625" customWidth="1"/>
    <col min="11" max="11" width="14.28515625" customWidth="1"/>
  </cols>
  <sheetData>
    <row r="1" spans="1:11" ht="27" customHeight="1" x14ac:dyDescent="0.25">
      <c r="A1" s="2"/>
      <c r="B1" s="3"/>
      <c r="I1" s="5" t="s">
        <v>0</v>
      </c>
      <c r="J1" s="2"/>
      <c r="K1" s="3"/>
    </row>
    <row r="2" spans="1:11" ht="87" customHeight="1" x14ac:dyDescent="0.25">
      <c r="A2" s="7"/>
      <c r="B2" s="8"/>
      <c r="C2" s="102" t="s">
        <v>74</v>
      </c>
      <c r="D2" s="103"/>
      <c r="E2" s="103"/>
      <c r="F2" s="103"/>
      <c r="G2" s="103"/>
      <c r="H2" s="104"/>
      <c r="I2" s="9"/>
      <c r="J2" s="7"/>
      <c r="K2" s="8"/>
    </row>
    <row r="3" spans="1:11" ht="42.75" customHeight="1" x14ac:dyDescent="0.25"/>
    <row r="4" spans="1:11" ht="34.5" customHeight="1" x14ac:dyDescent="0.25">
      <c r="A4" s="10" t="s">
        <v>61</v>
      </c>
      <c r="B4" s="11" t="s">
        <v>1</v>
      </c>
      <c r="C4" s="10" t="s">
        <v>2</v>
      </c>
      <c r="D4" s="10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10</v>
      </c>
    </row>
    <row r="5" spans="1:11" ht="6.75" customHeight="1" x14ac:dyDescent="0.25"/>
    <row r="6" spans="1:11" x14ac:dyDescent="0.25">
      <c r="A6" s="59"/>
      <c r="B6" s="60"/>
      <c r="C6" s="61"/>
      <c r="D6" s="62"/>
      <c r="E6" s="62"/>
      <c r="F6" s="62"/>
      <c r="G6" s="62"/>
      <c r="H6" s="62"/>
      <c r="I6" s="62"/>
      <c r="J6" s="62"/>
      <c r="K6" s="62"/>
    </row>
    <row r="7" spans="1:11" x14ac:dyDescent="0.25">
      <c r="A7" s="17" t="s">
        <v>11</v>
      </c>
      <c r="B7" s="63" t="s">
        <v>60</v>
      </c>
      <c r="C7" s="17" t="s">
        <v>12</v>
      </c>
      <c r="D7" s="107">
        <f>'BPU Lot 4'!D7</f>
        <v>0</v>
      </c>
      <c r="E7" s="17">
        <f>'BPU Lot 4'!F7</f>
        <v>0</v>
      </c>
      <c r="F7" s="64"/>
      <c r="G7" s="41">
        <v>10000</v>
      </c>
      <c r="H7" s="19" t="s">
        <v>12</v>
      </c>
      <c r="I7" s="78">
        <f>D7*G7</f>
        <v>0</v>
      </c>
      <c r="J7" s="85">
        <v>0.2</v>
      </c>
      <c r="K7" s="78">
        <f>I7*1.2</f>
        <v>0</v>
      </c>
    </row>
    <row r="8" spans="1:11" x14ac:dyDescent="0.25">
      <c r="A8" s="17" t="s">
        <v>13</v>
      </c>
      <c r="B8" s="63" t="s">
        <v>32</v>
      </c>
      <c r="C8" s="17" t="s">
        <v>12</v>
      </c>
      <c r="D8" s="107">
        <f>'BPU Lot 4'!D8</f>
        <v>0</v>
      </c>
      <c r="E8" s="17">
        <f>'BPU Lot 4'!F8</f>
        <v>0</v>
      </c>
      <c r="F8" s="64"/>
      <c r="G8" s="41">
        <v>10000</v>
      </c>
      <c r="H8" s="19" t="s">
        <v>12</v>
      </c>
      <c r="I8" s="78">
        <f t="shared" ref="I8:I13" si="0">D8*G8</f>
        <v>0</v>
      </c>
      <c r="J8" s="85">
        <v>0.2</v>
      </c>
      <c r="K8" s="78">
        <f t="shared" ref="K8:K13" si="1">I8*1.2</f>
        <v>0</v>
      </c>
    </row>
    <row r="9" spans="1:11" x14ac:dyDescent="0.25">
      <c r="A9" s="17" t="s">
        <v>14</v>
      </c>
      <c r="B9" s="63" t="s">
        <v>32</v>
      </c>
      <c r="C9" s="17" t="s">
        <v>12</v>
      </c>
      <c r="D9" s="107">
        <f>'BPU Lot 4'!D9</f>
        <v>0</v>
      </c>
      <c r="E9" s="17">
        <f>'BPU Lot 4'!F9</f>
        <v>0</v>
      </c>
      <c r="F9" s="64"/>
      <c r="G9" s="41">
        <v>20000</v>
      </c>
      <c r="H9" s="19" t="s">
        <v>12</v>
      </c>
      <c r="I9" s="78">
        <f t="shared" si="0"/>
        <v>0</v>
      </c>
      <c r="J9" s="85">
        <v>0.2</v>
      </c>
      <c r="K9" s="78">
        <f t="shared" si="1"/>
        <v>0</v>
      </c>
    </row>
    <row r="10" spans="1:11" x14ac:dyDescent="0.25">
      <c r="A10" s="74">
        <v>4</v>
      </c>
      <c r="B10" s="63" t="s">
        <v>56</v>
      </c>
      <c r="C10" s="17" t="s">
        <v>12</v>
      </c>
      <c r="D10" s="75">
        <f>'BPU Lot 4'!D10</f>
        <v>0</v>
      </c>
      <c r="E10" s="113">
        <f>'BPU Lot 4'!F10</f>
        <v>0</v>
      </c>
      <c r="F10" s="20"/>
      <c r="G10" s="41">
        <v>30000</v>
      </c>
      <c r="H10" s="19" t="s">
        <v>12</v>
      </c>
      <c r="I10" s="78">
        <f t="shared" si="0"/>
        <v>0</v>
      </c>
      <c r="J10" s="85">
        <v>0.2</v>
      </c>
      <c r="K10" s="78">
        <f t="shared" si="1"/>
        <v>0</v>
      </c>
    </row>
    <row r="11" spans="1:11" x14ac:dyDescent="0.25">
      <c r="A11" s="36">
        <v>5</v>
      </c>
      <c r="B11" s="68" t="s">
        <v>55</v>
      </c>
      <c r="C11" s="38" t="s">
        <v>12</v>
      </c>
      <c r="D11" s="110">
        <f>'BPU Lot 4'!D11</f>
        <v>0</v>
      </c>
      <c r="E11" s="114">
        <f>'BPU Lot 4'!F11</f>
        <v>0</v>
      </c>
      <c r="F11" s="69"/>
      <c r="G11" s="70">
        <v>10000</v>
      </c>
      <c r="H11" s="40" t="s">
        <v>12</v>
      </c>
      <c r="I11" s="78">
        <f t="shared" si="0"/>
        <v>0</v>
      </c>
      <c r="J11" s="85">
        <v>0.2</v>
      </c>
      <c r="K11" s="78">
        <f t="shared" si="1"/>
        <v>0</v>
      </c>
    </row>
    <row r="12" spans="1:11" x14ac:dyDescent="0.25">
      <c r="A12" s="36">
        <v>6</v>
      </c>
      <c r="B12" s="63" t="s">
        <v>37</v>
      </c>
      <c r="C12" s="17" t="s">
        <v>38</v>
      </c>
      <c r="D12" s="75">
        <f>'BPU Lot 4'!D12</f>
        <v>0</v>
      </c>
      <c r="E12" s="113">
        <f>'BPU Lot 4'!F12</f>
        <v>0</v>
      </c>
      <c r="F12" s="20"/>
      <c r="G12" s="41">
        <v>10000</v>
      </c>
      <c r="H12" s="40" t="s">
        <v>12</v>
      </c>
      <c r="I12" s="78">
        <f t="shared" si="0"/>
        <v>0</v>
      </c>
      <c r="J12" s="85">
        <v>0.2</v>
      </c>
      <c r="K12" s="78">
        <f t="shared" si="1"/>
        <v>0</v>
      </c>
    </row>
    <row r="13" spans="1:11" x14ac:dyDescent="0.25">
      <c r="A13" s="36">
        <v>7</v>
      </c>
      <c r="B13" s="63" t="s">
        <v>37</v>
      </c>
      <c r="C13" s="17" t="s">
        <v>38</v>
      </c>
      <c r="D13" s="75">
        <f>'BPU Lot 4'!D13</f>
        <v>0</v>
      </c>
      <c r="E13" s="113">
        <f>'BPU Lot 4'!F13</f>
        <v>0</v>
      </c>
      <c r="F13" s="20"/>
      <c r="G13" s="41">
        <v>10000</v>
      </c>
      <c r="H13" s="40" t="s">
        <v>12</v>
      </c>
      <c r="I13" s="78">
        <f t="shared" si="0"/>
        <v>0</v>
      </c>
      <c r="J13" s="85">
        <v>0.2</v>
      </c>
      <c r="K13" s="78">
        <f t="shared" si="1"/>
        <v>0</v>
      </c>
    </row>
    <row r="14" spans="1:11" x14ac:dyDescent="0.25">
      <c r="A14" s="60"/>
      <c r="B14" s="60"/>
      <c r="C14" s="60"/>
      <c r="D14" s="60"/>
      <c r="E14" s="60"/>
      <c r="F14" s="60"/>
      <c r="G14" s="60"/>
      <c r="H14" s="65" t="s">
        <v>33</v>
      </c>
      <c r="I14" s="87">
        <f>SUM(I7:I13)</f>
        <v>0</v>
      </c>
      <c r="J14" s="86">
        <v>0.2</v>
      </c>
      <c r="K14" s="87">
        <f>SUM(K7:K13)</f>
        <v>0</v>
      </c>
    </row>
    <row r="15" spans="1:11" ht="15.75" thickBot="1" x14ac:dyDescent="0.3"/>
    <row r="16" spans="1:11" x14ac:dyDescent="0.25">
      <c r="B16" s="71" t="s">
        <v>54</v>
      </c>
    </row>
    <row r="17" spans="2:2" x14ac:dyDescent="0.25">
      <c r="B17" s="72"/>
    </row>
    <row r="18" spans="2:2" x14ac:dyDescent="0.25">
      <c r="B18" s="72"/>
    </row>
    <row r="19" spans="2:2" ht="15.75" thickBot="1" x14ac:dyDescent="0.3">
      <c r="B19" s="73"/>
    </row>
  </sheetData>
  <mergeCells count="1">
    <mergeCell ref="C2:H2"/>
  </mergeCells>
  <printOptions horizontalCentered="1" verticalCentered="1"/>
  <pageMargins left="0.17" right="0.15748031496062992" top="0.31496062992125984" bottom="0.19685039370078741" header="0.39370078740157483" footer="0.15748031496062992"/>
  <pageSetup paperSize="8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BPU Lot 1</vt:lpstr>
      <vt:lpstr>DQE Lot 1</vt:lpstr>
      <vt:lpstr>BPU Lot 2</vt:lpstr>
      <vt:lpstr>DQE Lot 2</vt:lpstr>
      <vt:lpstr>BPU Lot 3</vt:lpstr>
      <vt:lpstr>DQE Lot 3</vt:lpstr>
      <vt:lpstr>BPU Lot 4</vt:lpstr>
      <vt:lpstr>DQE Lot 4</vt:lpstr>
      <vt:lpstr>'BPU Lot 1'!Impression_des_titres</vt:lpstr>
      <vt:lpstr>'BPU Lot 2'!Impression_des_titres</vt:lpstr>
      <vt:lpstr>'BPU Lot 3'!Impression_des_titres</vt:lpstr>
      <vt:lpstr>'BPU Lot 4'!Impression_des_titres</vt:lpstr>
      <vt:lpstr>'DQE Lot 1'!Impression_des_titres</vt:lpstr>
      <vt:lpstr>'DQE Lot 2'!Impression_des_titres</vt:lpstr>
      <vt:lpstr>'DQE Lot 3'!Impression_des_titres</vt:lpstr>
      <vt:lpstr>'DQE Lot 4'!Impression_des_titres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RIBES Laurence</cp:lastModifiedBy>
  <cp:lastPrinted>2025-01-27T12:14:32Z</cp:lastPrinted>
  <dcterms:created xsi:type="dcterms:W3CDTF">2020-09-25T10:04:50Z</dcterms:created>
  <dcterms:modified xsi:type="dcterms:W3CDTF">2025-01-27T15:51:16Z</dcterms:modified>
</cp:coreProperties>
</file>