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. MARCHES\2. Marchés\2025\2025-17T - Travaux de réfection toiture Bat 13 JB (IA)\A. MONTAGE MARCHE\2. Versions préparatoires\Eléments MOE\V2 Février 25\"/>
    </mc:Choice>
  </mc:AlternateContent>
  <xr:revisionPtr revIDLastSave="0" documentId="13_ncr:1_{2CF8E5D0-483E-4266-9DF4-FD7790A11624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AGE DE GARDE" sheetId="4" r:id="rId1"/>
    <sheet name="Lot unique COUVERTURE ZINC" sheetId="2" r:id="rId2"/>
  </sheets>
  <definedNames>
    <definedName name="_xlnm.Print_Titles" localSheetId="1">'Lot unique COUVERTURE ZINC'!$1:$2</definedName>
    <definedName name="Print_Area" localSheetId="0">'PAGE DE GARDE'!$A$1:$G$50</definedName>
    <definedName name="_xlnm.Print_Area" localSheetId="1">'Lot unique COUVERTURE ZINC'!$A$1:$G$196</definedName>
    <definedName name="_xlnm.Print_Area" localSheetId="0">'PAGE DE GARDE'!$A$1:$G$51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188" i="2"/>
  <c r="G182" i="2"/>
  <c r="G181" i="2"/>
  <c r="G168" i="2"/>
  <c r="G165" i="2"/>
  <c r="G162" i="2"/>
  <c r="G159" i="2"/>
  <c r="G156" i="2"/>
  <c r="G153" i="2"/>
  <c r="G150" i="2"/>
  <c r="G147" i="2"/>
  <c r="G144" i="2"/>
  <c r="G143" i="2"/>
  <c r="G138" i="2"/>
  <c r="G135" i="2"/>
  <c r="G132" i="2"/>
  <c r="G129" i="2"/>
  <c r="G127" i="2"/>
  <c r="G126" i="2"/>
  <c r="G121" i="2"/>
  <c r="G119" i="2"/>
  <c r="G118" i="2"/>
  <c r="G113" i="2"/>
  <c r="G110" i="2"/>
  <c r="G107" i="2"/>
  <c r="G105" i="2"/>
  <c r="G104" i="2"/>
  <c r="G99" i="2"/>
  <c r="G95" i="2"/>
  <c r="G92" i="2"/>
  <c r="G89" i="2"/>
  <c r="G86" i="2"/>
  <c r="G83" i="2"/>
  <c r="G81" i="2"/>
  <c r="G80" i="2"/>
  <c r="G75" i="2"/>
  <c r="G72" i="2"/>
  <c r="G69" i="2"/>
  <c r="G67" i="2"/>
  <c r="G66" i="2"/>
  <c r="G61" i="2"/>
  <c r="G58" i="2"/>
  <c r="G55" i="2"/>
  <c r="G53" i="2"/>
  <c r="G52" i="2"/>
  <c r="G47" i="2"/>
  <c r="G46" i="2"/>
  <c r="G41" i="2"/>
  <c r="G38" i="2"/>
  <c r="G36" i="2"/>
  <c r="G31" i="2"/>
  <c r="G29" i="2"/>
  <c r="G28" i="2"/>
  <c r="G27" i="2"/>
  <c r="G23" i="2"/>
  <c r="G22" i="2"/>
  <c r="G18" i="2"/>
  <c r="G17" i="2"/>
  <c r="G12" i="2"/>
  <c r="G9" i="2"/>
  <c r="G193" i="2" l="1"/>
  <c r="G172" i="2" l="1"/>
  <c r="G173" i="2" l="1"/>
  <c r="G174" i="2" s="1"/>
  <c r="G194" i="2" l="1"/>
  <c r="G195" i="2" s="1"/>
</calcChain>
</file>

<file path=xl/sharedStrings.xml><?xml version="1.0" encoding="utf-8"?>
<sst xmlns="http://schemas.openxmlformats.org/spreadsheetml/2006/main" count="353" uniqueCount="175">
  <si>
    <t>U</t>
  </si>
  <si>
    <t>CH2</t>
  </si>
  <si>
    <t>ART</t>
  </si>
  <si>
    <t>003-D129</t>
  </si>
  <si>
    <t>ART</t>
  </si>
  <si>
    <t>003-D130</t>
  </si>
  <si>
    <t>TOTHT</t>
  </si>
  <si>
    <t>TVA</t>
  </si>
  <si>
    <t>TOTTTC</t>
  </si>
  <si>
    <t>MONTANT TVA 20%</t>
  </si>
  <si>
    <t>Quantité</t>
  </si>
  <si>
    <t>ml</t>
  </si>
  <si>
    <t>m²</t>
  </si>
  <si>
    <t xml:space="preserve">01.1.1 </t>
  </si>
  <si>
    <t>Localisation :</t>
  </si>
  <si>
    <t xml:space="preserve">Localisation : </t>
  </si>
  <si>
    <t xml:space="preserve">Localisation :  </t>
  </si>
  <si>
    <t>Forfait</t>
  </si>
  <si>
    <t>Ens</t>
  </si>
  <si>
    <t>Caniveau encaissé en acier inoxydable</t>
  </si>
  <si>
    <t>Traitement des bois existants</t>
  </si>
  <si>
    <t>Installation de chantier</t>
  </si>
  <si>
    <t>Localisation : Pour l'ensemble des travaux</t>
  </si>
  <si>
    <t>Panneau de chantier</t>
  </si>
  <si>
    <t>Constat d'huissier</t>
  </si>
  <si>
    <t xml:space="preserve">01.2.1 </t>
  </si>
  <si>
    <t>Echafaudages de pied extérieur</t>
  </si>
  <si>
    <t>En façades Nord-Ouest, Sud-Est, Sud-Ouest, Nord-Est</t>
  </si>
  <si>
    <t>En façades de l'atrium</t>
  </si>
  <si>
    <t xml:space="preserve">01.1.2 </t>
  </si>
  <si>
    <t xml:space="preserve">01.1.3 </t>
  </si>
  <si>
    <t xml:space="preserve">01.2.2 </t>
  </si>
  <si>
    <t>Plus-value à l'article 01.2.1 pour la pose en sous-section 4 des amarages des échafaudages dans la façade maçonnée revêtue d'un bardage en ardoises en amiante ciment</t>
  </si>
  <si>
    <t xml:space="preserve">01.2.3 </t>
  </si>
  <si>
    <t>Protection des accès</t>
  </si>
  <si>
    <t>Entrée du bâtiment en façade Nord-Ouest</t>
  </si>
  <si>
    <t>Sorties de secours et escaliers en façade Nord-Est</t>
  </si>
  <si>
    <t>Portes d'accès aux locaux techniques en façade Sud-Ouest (nombre de porte : 4)</t>
  </si>
  <si>
    <t xml:space="preserve">01.2.4 </t>
  </si>
  <si>
    <t>Localisation : Selon plan d'installation de chantier</t>
  </si>
  <si>
    <t xml:space="preserve">01.2.5 </t>
  </si>
  <si>
    <t>Filet tendu</t>
  </si>
  <si>
    <t>Sur échafaudages</t>
  </si>
  <si>
    <t xml:space="preserve">01.2.6 </t>
  </si>
  <si>
    <t>Procès verbal de réception des échafaudages</t>
  </si>
  <si>
    <t>Localisation : Echafaudages en façades du bâtiment</t>
  </si>
  <si>
    <t xml:space="preserve">01.2.7 </t>
  </si>
  <si>
    <t>Repliement des installations</t>
  </si>
  <si>
    <t>Localisation : Sur toutes les façades du bâtiment</t>
  </si>
  <si>
    <t xml:space="preserve">01.2.8 </t>
  </si>
  <si>
    <t>Plus-value à l'article 01.2.7 pour la reprise en sous-section 4 de la façade revêtue d'un bardage en ardoises en amiante ciment au droit des amarrages déposés</t>
  </si>
  <si>
    <t xml:space="preserve">01.3.1 </t>
  </si>
  <si>
    <t>Dépose de la couverture métallique</t>
  </si>
  <si>
    <t xml:space="preserve">01.3.2 </t>
  </si>
  <si>
    <t>Bâchage</t>
  </si>
  <si>
    <t>Localisation : Pour l'ensemble de la couverture</t>
  </si>
  <si>
    <t xml:space="preserve">01.3.3  </t>
  </si>
  <si>
    <t>Dépose du lanterneau de désenfumage</t>
  </si>
  <si>
    <t>Localisation : Lanterneau de désenfumage en toiture</t>
  </si>
  <si>
    <t xml:space="preserve">01.3.4  </t>
  </si>
  <si>
    <t>Dépose avec soin de l'asservissement du lanterneau de désenfumage</t>
  </si>
  <si>
    <t xml:space="preserve">01.3.5 </t>
  </si>
  <si>
    <t>Dépose en sous-section 4 de la rive métallique</t>
  </si>
  <si>
    <t>Dépose en sous-section 4 de la rive en faitage de la couverture</t>
  </si>
  <si>
    <t>Dépose en sous-section 4 de la rive au droit du caniveau</t>
  </si>
  <si>
    <t xml:space="preserve">01.3.6 </t>
  </si>
  <si>
    <t>Dépose de revêtement d'étanchéité</t>
  </si>
  <si>
    <t>Localisation : Caniveau au droit de la cage d'ascenseur</t>
  </si>
  <si>
    <t xml:space="preserve">01.3.7  </t>
  </si>
  <si>
    <t xml:space="preserve">01.4.1 </t>
  </si>
  <si>
    <t>Notes de calcul de la charpente</t>
  </si>
  <si>
    <t>a) note de calcul de la charpente existante</t>
  </si>
  <si>
    <t xml:space="preserve">01.4.2  </t>
  </si>
  <si>
    <t xml:space="preserve">01.4.3 </t>
  </si>
  <si>
    <t xml:space="preserve">01.4.4 </t>
  </si>
  <si>
    <t xml:space="preserve">01.4.5 </t>
  </si>
  <si>
    <t>Voligeage jointif de 18 mm de classe 2</t>
  </si>
  <si>
    <t xml:space="preserve">01.4.6 </t>
  </si>
  <si>
    <t xml:space="preserve">01.4.7 </t>
  </si>
  <si>
    <t>Révision de caniveau en bois</t>
  </si>
  <si>
    <t>Localisation : Caniveau en toiture</t>
  </si>
  <si>
    <t xml:space="preserve">01.5.1 </t>
  </si>
  <si>
    <t>Delta VM ZINC</t>
  </si>
  <si>
    <t xml:space="preserve">01.5.2 </t>
  </si>
  <si>
    <t xml:space="preserve">01.5.3 </t>
  </si>
  <si>
    <t xml:space="preserve">01.5.4 </t>
  </si>
  <si>
    <t>Noue en zinc aspect naturel</t>
  </si>
  <si>
    <t>Couverture en zinc aspect naturel</t>
  </si>
  <si>
    <t xml:space="preserve">01.5.5 </t>
  </si>
  <si>
    <t>Faîtge de rive en zinc aspect naturel</t>
  </si>
  <si>
    <t>Localisation :  Faîtage de rive de la couverture</t>
  </si>
  <si>
    <t>Châtière en zinc aspect naturel</t>
  </si>
  <si>
    <t xml:space="preserve">01.5.7 </t>
  </si>
  <si>
    <t>Platine et fourreau en zinc aspect naturel</t>
  </si>
  <si>
    <r>
      <t xml:space="preserve">Localisation :  VP de </t>
    </r>
    <r>
      <rPr>
        <sz val="9"/>
        <color rgb="FF000000"/>
        <rFont val="Calibri"/>
        <family val="1"/>
      </rPr>
      <t>Ø</t>
    </r>
    <r>
      <rPr>
        <i/>
        <sz val="9"/>
        <color rgb="FF000000"/>
        <rFont val="Calibri"/>
        <family val="1"/>
      </rPr>
      <t xml:space="preserve"> 100 mm</t>
    </r>
  </si>
  <si>
    <t xml:space="preserve">01.5.8  </t>
  </si>
  <si>
    <t>Abergement en zinc aspect naturel</t>
  </si>
  <si>
    <t>Abergement des souches de cheminée</t>
  </si>
  <si>
    <t>Abergement du lanterneau de désenfumage</t>
  </si>
  <si>
    <t xml:space="preserve">01.5.9 </t>
  </si>
  <si>
    <r>
      <t xml:space="preserve">Localisation :  Abergement des VP de </t>
    </r>
    <r>
      <rPr>
        <sz val="9"/>
        <color rgb="FF000000"/>
        <rFont val="Calibri"/>
        <family val="1"/>
      </rPr>
      <t>Ø</t>
    </r>
    <r>
      <rPr>
        <i/>
        <sz val="9"/>
        <color rgb="FF000000"/>
        <rFont val="Calibri"/>
        <family val="1"/>
      </rPr>
      <t xml:space="preserve"> 100 mm</t>
    </r>
  </si>
  <si>
    <t>Chapeau de ventilation à grille en zinc aspect naturel</t>
  </si>
  <si>
    <t>Localisation : Caniveau de la toiture</t>
  </si>
  <si>
    <t>Bande d'égout ventilé</t>
  </si>
  <si>
    <t xml:space="preserve">Pour raccordement du caniveau sur la couverture </t>
  </si>
  <si>
    <t>Pour raccordement du caniveau sur le revêtement de façade</t>
  </si>
  <si>
    <t>Crochets de sécurité</t>
  </si>
  <si>
    <t>Localisation : En toiture</t>
  </si>
  <si>
    <t xml:space="preserve">01.6.1 </t>
  </si>
  <si>
    <t>Localisation : Désenfumage de la cage d'escalier et accès toiture</t>
  </si>
  <si>
    <t xml:space="preserve">01.6.2  </t>
  </si>
  <si>
    <t>Commande pneumatique pour un exutoire de désenfumage</t>
  </si>
  <si>
    <t xml:space="preserve">01.7.1 </t>
  </si>
  <si>
    <t>Réparation des supports en béton</t>
  </si>
  <si>
    <t>Localisation : Caniveau au droit de la cage de l'ascenseur</t>
  </si>
  <si>
    <t xml:space="preserve">01.7.2 </t>
  </si>
  <si>
    <t>Réfection d'enduit</t>
  </si>
  <si>
    <t>Localisation :  Souches en toiture</t>
  </si>
  <si>
    <t xml:space="preserve">01.8.1 </t>
  </si>
  <si>
    <t>Etanchéité des relevés et des retombées</t>
  </si>
  <si>
    <t xml:space="preserve">01.8.2  </t>
  </si>
  <si>
    <t>Bande de rive</t>
  </si>
  <si>
    <t xml:space="preserve">MONTANT HT LOT UNIQUE : COUVERTURE ZINC
</t>
  </si>
  <si>
    <t>MONTANT TTC LOT UNIQUE : COUVERTURE ZINC</t>
  </si>
  <si>
    <t>LOT UNIQUE : COUVERTURE ZINC</t>
  </si>
  <si>
    <t>Habillage métallique de meneau bois</t>
  </si>
  <si>
    <t>a) 35 x 255 cm</t>
  </si>
  <si>
    <t>b) 15 x 255 cm</t>
  </si>
  <si>
    <t>a) Meneaux bois en façades vitrées de l'atrium</t>
  </si>
  <si>
    <t>b) Meneaux bois en façades vitrées de l'atrium</t>
  </si>
  <si>
    <t>Localisation : Parking VL en totalité en façade Nord-Ouest du bâtiment pour l'ensemble des travaux</t>
  </si>
  <si>
    <t>Pour la couverture acier à joint debout</t>
  </si>
  <si>
    <t>Pour le caniveau de développé 1,70 m</t>
  </si>
  <si>
    <t>Localisation : Pour l'ensemble de la couverture y compris le caniveau</t>
  </si>
  <si>
    <t>Découpe de voligeage jointif</t>
  </si>
  <si>
    <t xml:space="preserve">01.3.8 </t>
  </si>
  <si>
    <t>Découpe de panne</t>
  </si>
  <si>
    <t>Moisage d'arbalétrier en bois massif de classe 2</t>
  </si>
  <si>
    <t xml:space="preserve">Localisation : Noues encaissées à créer </t>
  </si>
  <si>
    <t>b) note de calcul de la toiture projetée</t>
  </si>
  <si>
    <t>Localisation : Noues encaissées en toiture</t>
  </si>
  <si>
    <t>Noue encaissée</t>
  </si>
  <si>
    <t>Localisation : Reprise du voligeage au droit des noues encaissées créées</t>
  </si>
  <si>
    <t>Révision de voligeage bois</t>
  </si>
  <si>
    <t>Localisation : Pour l'ensemble du voligeage existant</t>
  </si>
  <si>
    <t>Localisation : Charpente existante y compris celle du caniveau</t>
  </si>
  <si>
    <t>Localisation :  Noues encaissées de la couverture</t>
  </si>
  <si>
    <t xml:space="preserve">01.5.6 </t>
  </si>
  <si>
    <t xml:space="preserve">01.5.10 </t>
  </si>
  <si>
    <t xml:space="preserve">01.5.12 </t>
  </si>
  <si>
    <t>Couverture</t>
  </si>
  <si>
    <t>Noues encaissées de section 200 x 75 mm</t>
  </si>
  <si>
    <t>En ventilation haute de la couverture</t>
  </si>
  <si>
    <t>En ventilation basse de la couverture</t>
  </si>
  <si>
    <t>Localisation : Cage de l'ascenseur au droit du caniveau</t>
  </si>
  <si>
    <t>Façade Nord-Ouest de l'atrium au droit de la cage de l'ascenseur</t>
  </si>
  <si>
    <t>Dimensions utiles du meneau : 35 x 255 cm</t>
  </si>
  <si>
    <t>Dimensions utiles du meneau :</t>
  </si>
  <si>
    <t xml:space="preserve">01.6.3  </t>
  </si>
  <si>
    <t>Localisation : En plafond de la cage de l'escalier au R+2</t>
  </si>
  <si>
    <t>Habillage de la trémie du lanterneau de désenfumage</t>
  </si>
  <si>
    <t xml:space="preserve">01.5.13 </t>
  </si>
  <si>
    <t xml:space="preserve">01.5.11  </t>
  </si>
  <si>
    <t>Plus-value à l'article 01.5.10 pour la pose en sous-section 4 des trop-pleins dans la joue du caniveau revêtue d'un bardage en ardoises en amiante ciment</t>
  </si>
  <si>
    <t>Localisation : Trop-pleins en joues du caniveau</t>
  </si>
  <si>
    <t>Quantité
Entreprise</t>
  </si>
  <si>
    <t>Tour d'accès chantier</t>
  </si>
  <si>
    <t>Ecofeu Premium Alu 110 SCE</t>
  </si>
  <si>
    <t>Prix en € HT</t>
  </si>
  <si>
    <t>Total en € HT</t>
  </si>
  <si>
    <t>PSE - Prestations Supplémentaires Eventuelles :</t>
  </si>
  <si>
    <t>PSE 1</t>
  </si>
  <si>
    <t>PSE 2</t>
  </si>
  <si>
    <t xml:space="preserve">PSE - MONTANT TOTAL HT </t>
  </si>
  <si>
    <t xml:space="preserve">PSE - MONTANT TOTAL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</si>
</sst>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;\-#,##0;"/>
    <numFmt numFmtId="166" formatCode="#,##0.00\ &quot;€&quot;"/>
  </numFmts>
  <fonts count="25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1"/>
    </font>
    <font>
      <sz val="10"/>
      <color rgb="FF000000"/>
      <name val="Arial"/>
      <family val="1"/>
    </font>
    <font>
      <b/>
      <u/>
      <sz val="14"/>
      <color rgb="FF000000"/>
      <name val="Calibri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b/>
      <sz val="12"/>
      <color rgb="FF000000"/>
      <name val="Calibri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9"/>
      <color rgb="FF000000"/>
      <name val="Calibri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0"/>
      <color theme="1"/>
      <name val="Calibri"/>
      <family val="1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1"/>
    </font>
    <font>
      <b/>
      <sz val="14"/>
      <color rgb="FF000000"/>
      <name val="Calibri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center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77">
    <xf numFmtId="0" fontId="0" fillId="0" borderId="0" xfId="0" applyProtection="1"/>
    <xf numFmtId="0" fontId="0" fillId="0" borderId="16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center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0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" fillId="0" borderId="6" xfId="1" applyFont="1" applyBorder="1" applyProtection="1">
      <alignment horizontal="left" vertical="top" wrapText="1"/>
    </xf>
    <xf numFmtId="0" fontId="1" fillId="0" borderId="9" xfId="26" applyFont="1" applyBorder="1" applyProtection="1">
      <alignment horizontal="left" vertical="top" wrapText="1"/>
    </xf>
    <xf numFmtId="0" fontId="18" fillId="0" borderId="6" xfId="0" applyFont="1" applyBorder="1" applyAlignment="1" applyProtection="1">
      <alignment horizontal="left" vertical="top" wrapText="1"/>
    </xf>
    <xf numFmtId="0" fontId="13" fillId="0" borderId="9" xfId="35" applyFont="1" applyBorder="1" applyProtection="1">
      <alignment horizontal="left" vertical="top" wrapText="1"/>
    </xf>
    <xf numFmtId="0" fontId="13" fillId="0" borderId="9" xfId="38" applyFont="1" applyBorder="1" applyProtection="1">
      <alignment horizontal="left" vertical="top" wrapText="1"/>
    </xf>
    <xf numFmtId="0" fontId="18" fillId="0" borderId="5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3" fillId="0" borderId="9" xfId="6" applyFont="1" applyBorder="1" applyAlignment="1" applyProtection="1">
      <alignment horizontal="center" vertical="top" wrapText="1"/>
    </xf>
    <xf numFmtId="0" fontId="3" fillId="0" borderId="6" xfId="6" applyFont="1" applyBorder="1" applyAlignment="1" applyProtection="1">
      <alignment horizontal="center" vertical="top" wrapText="1"/>
    </xf>
    <xf numFmtId="0" fontId="0" fillId="0" borderId="11" xfId="0" applyFont="1" applyBorder="1" applyAlignment="1" applyProtection="1">
      <alignment horizontal="center" vertical="top" wrapText="1"/>
    </xf>
    <xf numFmtId="0" fontId="0" fillId="0" borderId="7" xfId="0" applyFont="1" applyBorder="1" applyAlignment="1" applyProtection="1">
      <alignment horizontal="center" vertical="top" wrapText="1"/>
    </xf>
    <xf numFmtId="0" fontId="0" fillId="0" borderId="4" xfId="0" applyFont="1" applyBorder="1" applyAlignment="1" applyProtection="1">
      <alignment horizontal="center" vertical="top" wrapText="1"/>
    </xf>
    <xf numFmtId="0" fontId="0" fillId="0" borderId="1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20" fillId="0" borderId="0" xfId="0" applyFont="1" applyBorder="1" applyAlignment="1" applyProtection="1">
      <alignment horizontal="left" vertical="top" wrapText="1"/>
    </xf>
    <xf numFmtId="0" fontId="0" fillId="0" borderId="0" xfId="0" applyFont="1" applyAlignment="1" applyProtection="1">
      <alignment horizontal="center"/>
    </xf>
    <xf numFmtId="0" fontId="19" fillId="0" borderId="7" xfId="0" applyFont="1" applyBorder="1" applyAlignment="1" applyProtection="1">
      <alignment horizontal="center" vertical="top" wrapText="1"/>
    </xf>
    <xf numFmtId="0" fontId="19" fillId="0" borderId="7" xfId="0" applyFont="1" applyBorder="1" applyAlignment="1" applyProtection="1">
      <alignment horizontal="left" vertical="top" wrapText="1"/>
    </xf>
    <xf numFmtId="166" fontId="19" fillId="0" borderId="8" xfId="0" applyNumberFormat="1" applyFont="1" applyBorder="1" applyAlignment="1" applyProtection="1">
      <alignment horizontal="right" vertical="top" wrapText="1"/>
      <protection locked="0"/>
    </xf>
    <xf numFmtId="166" fontId="19" fillId="0" borderId="8" xfId="0" applyNumberFormat="1" applyFont="1" applyBorder="1" applyAlignment="1" applyProtection="1">
      <alignment horizontal="right" vertical="top" wrapText="1"/>
    </xf>
    <xf numFmtId="166" fontId="19" fillId="0" borderId="2" xfId="0" applyNumberFormat="1" applyFont="1" applyBorder="1" applyAlignment="1" applyProtection="1">
      <alignment horizontal="right" vertical="top" wrapText="1"/>
    </xf>
    <xf numFmtId="166" fontId="0" fillId="0" borderId="1" xfId="0" applyNumberFormat="1" applyFont="1" applyBorder="1" applyAlignment="1" applyProtection="1">
      <alignment horizontal="right" vertical="top" wrapText="1"/>
    </xf>
    <xf numFmtId="166" fontId="21" fillId="0" borderId="0" xfId="0" applyNumberFormat="1" applyFont="1" applyBorder="1" applyAlignment="1" applyProtection="1">
      <alignment horizontal="right" vertical="top" wrapText="1"/>
    </xf>
    <xf numFmtId="166" fontId="20" fillId="0" borderId="0" xfId="0" applyNumberFormat="1" applyFont="1" applyBorder="1" applyAlignment="1" applyProtection="1">
      <alignment horizontal="right" vertical="top" wrapText="1"/>
    </xf>
    <xf numFmtId="4" fontId="19" fillId="0" borderId="7" xfId="0" applyNumberFormat="1" applyFont="1" applyBorder="1" applyAlignment="1" applyProtection="1">
      <alignment horizontal="center" vertical="top" wrapText="1"/>
      <protection locked="0"/>
    </xf>
    <xf numFmtId="4" fontId="19" fillId="0" borderId="7" xfId="0" applyNumberFormat="1" applyFont="1" applyBorder="1" applyAlignment="1" applyProtection="1">
      <alignment horizontal="left" vertical="top" wrapText="1"/>
    </xf>
    <xf numFmtId="166" fontId="19" fillId="0" borderId="8" xfId="0" applyNumberFormat="1" applyFont="1" applyBorder="1" applyAlignment="1" applyProtection="1">
      <alignment horizontal="left" vertical="top" wrapText="1"/>
    </xf>
    <xf numFmtId="0" fontId="22" fillId="0" borderId="7" xfId="0" applyFont="1" applyBorder="1" applyAlignment="1" applyProtection="1">
      <alignment horizontal="center" vertical="top"/>
      <protection locked="0"/>
    </xf>
    <xf numFmtId="0" fontId="22" fillId="0" borderId="7" xfId="0" applyFont="1" applyBorder="1" applyAlignment="1" applyProtection="1">
      <alignment horizontal="center" vertical="top" wrapText="1"/>
    </xf>
    <xf numFmtId="165" fontId="22" fillId="0" borderId="7" xfId="0" applyNumberFormat="1" applyFont="1" applyBorder="1" applyAlignment="1" applyProtection="1">
      <alignment horizontal="center" vertical="top" wrapText="1"/>
      <protection locked="0"/>
    </xf>
    <xf numFmtId="0" fontId="3" fillId="0" borderId="6" xfId="6" applyFont="1" applyBorder="1" applyAlignment="1" applyProtection="1">
      <alignment horizontal="center" vertical="top" wrapText="1"/>
    </xf>
    <xf numFmtId="0" fontId="3" fillId="0" borderId="9" xfId="6" applyFont="1" applyBorder="1" applyAlignment="1" applyProtection="1">
      <alignment horizontal="center" vertical="top" wrapText="1"/>
    </xf>
    <xf numFmtId="0" fontId="20" fillId="0" borderId="0" xfId="0" applyFont="1" applyBorder="1" applyAlignment="1" applyProtection="1">
      <alignment horizontal="left" vertical="top" wrapText="1"/>
    </xf>
    <xf numFmtId="0" fontId="1" fillId="0" borderId="6" xfId="1" applyFont="1" applyFill="1" applyBorder="1" applyProtection="1">
      <alignment horizontal="left" vertical="top" wrapText="1"/>
    </xf>
    <xf numFmtId="0" fontId="1" fillId="0" borderId="9" xfId="26" applyFont="1" applyFill="1" applyBorder="1" applyProtection="1">
      <alignment horizontal="left" vertical="top" wrapText="1"/>
    </xf>
    <xf numFmtId="0" fontId="0" fillId="0" borderId="0" xfId="0" applyFill="1" applyProtection="1"/>
    <xf numFmtId="49" fontId="0" fillId="0" borderId="0" xfId="0" applyNumberFormat="1" applyFont="1" applyFill="1" applyAlignment="1" applyProtection="1">
      <alignment horizontal="left" vertical="top" wrapText="1"/>
    </xf>
    <xf numFmtId="0" fontId="13" fillId="0" borderId="9" xfId="35" applyFont="1" applyBorder="1" applyAlignment="1" applyProtection="1">
      <alignment horizontal="left" vertical="top" wrapText="1"/>
    </xf>
    <xf numFmtId="0" fontId="18" fillId="0" borderId="6" xfId="0" applyFont="1" applyFill="1" applyBorder="1" applyAlignment="1" applyProtection="1">
      <alignment horizontal="left" vertical="top" wrapText="1"/>
    </xf>
    <xf numFmtId="0" fontId="13" fillId="0" borderId="9" xfId="35" applyFont="1" applyFill="1" applyBorder="1" applyProtection="1">
      <alignment horizontal="left" vertical="top" wrapText="1"/>
    </xf>
    <xf numFmtId="0" fontId="22" fillId="0" borderId="7" xfId="0" applyFont="1" applyFill="1" applyBorder="1" applyAlignment="1" applyProtection="1">
      <alignment horizontal="center" vertical="top"/>
      <protection locked="0"/>
    </xf>
    <xf numFmtId="4" fontId="19" fillId="0" borderId="7" xfId="0" applyNumberFormat="1" applyFont="1" applyFill="1" applyBorder="1" applyAlignment="1" applyProtection="1">
      <alignment horizontal="center" vertical="top" wrapText="1"/>
      <protection locked="0"/>
    </xf>
    <xf numFmtId="165" fontId="19" fillId="0" borderId="7" xfId="0" applyNumberFormat="1" applyFont="1" applyBorder="1" applyAlignment="1" applyProtection="1">
      <alignment horizontal="center" vertical="top" wrapText="1"/>
      <protection locked="0"/>
    </xf>
    <xf numFmtId="164" fontId="19" fillId="0" borderId="7" xfId="0" applyNumberFormat="1" applyFont="1" applyBorder="1" applyAlignment="1" applyProtection="1">
      <alignment horizontal="center" vertical="top" wrapText="1"/>
      <protection locked="0"/>
    </xf>
    <xf numFmtId="165" fontId="19" fillId="0" borderId="7" xfId="0" applyNumberFormat="1" applyFont="1" applyFill="1" applyBorder="1" applyAlignment="1" applyProtection="1">
      <alignment horizontal="center" vertical="top" wrapText="1"/>
      <protection locked="0"/>
    </xf>
    <xf numFmtId="4" fontId="19" fillId="0" borderId="7" xfId="0" applyNumberFormat="1" applyFont="1" applyBorder="1" applyAlignment="1" applyProtection="1">
      <alignment horizontal="center" vertical="top" wrapText="1"/>
    </xf>
    <xf numFmtId="0" fontId="20" fillId="0" borderId="0" xfId="0" applyFont="1" applyBorder="1" applyAlignment="1" applyProtection="1">
      <alignment horizontal="left" vertical="top" wrapText="1"/>
    </xf>
    <xf numFmtId="0" fontId="18" fillId="0" borderId="15" xfId="0" applyFont="1" applyBorder="1" applyAlignment="1" applyProtection="1">
      <alignment horizontal="center" vertical="top" wrapText="1"/>
    </xf>
    <xf numFmtId="0" fontId="13" fillId="0" borderId="3" xfId="35" applyFont="1" applyBorder="1" applyProtection="1">
      <alignment horizontal="left" vertical="top" wrapText="1"/>
    </xf>
    <xf numFmtId="0" fontId="22" fillId="0" borderId="4" xfId="0" applyFont="1" applyBorder="1" applyAlignment="1" applyProtection="1">
      <alignment horizontal="center" vertical="top"/>
      <protection locked="0"/>
    </xf>
    <xf numFmtId="4" fontId="19" fillId="0" borderId="4" xfId="0" applyNumberFormat="1" applyFont="1" applyBorder="1" applyAlignment="1" applyProtection="1">
      <alignment horizontal="center" vertical="top" wrapText="1"/>
      <protection locked="0"/>
    </xf>
    <xf numFmtId="166" fontId="19" fillId="0" borderId="2" xfId="0" applyNumberFormat="1" applyFont="1" applyBorder="1" applyAlignment="1" applyProtection="1">
      <alignment horizontal="right" vertical="top" wrapText="1"/>
      <protection locked="0"/>
    </xf>
    <xf numFmtId="0" fontId="22" fillId="0" borderId="4" xfId="0" applyFont="1" applyBorder="1" applyAlignment="1" applyProtection="1">
      <alignment horizontal="center" vertical="top" wrapText="1"/>
    </xf>
    <xf numFmtId="0" fontId="19" fillId="0" borderId="4" xfId="0" applyFont="1" applyBorder="1" applyAlignment="1" applyProtection="1">
      <alignment horizontal="left" vertical="top" wrapText="1"/>
    </xf>
    <xf numFmtId="4" fontId="19" fillId="0" borderId="4" xfId="0" applyNumberFormat="1" applyFont="1" applyBorder="1" applyAlignment="1" applyProtection="1">
      <alignment horizontal="center" vertical="top" wrapText="1"/>
    </xf>
    <xf numFmtId="164" fontId="19" fillId="0" borderId="4" xfId="0" applyNumberFormat="1" applyFont="1" applyBorder="1" applyAlignment="1" applyProtection="1">
      <alignment horizontal="center" vertical="top" wrapText="1"/>
      <protection locked="0"/>
    </xf>
    <xf numFmtId="4" fontId="19" fillId="0" borderId="18" xfId="0" applyNumberFormat="1" applyFont="1" applyBorder="1" applyAlignment="1" applyProtection="1">
      <alignment horizontal="center" vertical="top" wrapText="1"/>
      <protection locked="0"/>
    </xf>
    <xf numFmtId="0" fontId="20" fillId="0" borderId="0" xfId="0" applyFont="1" applyBorder="1" applyAlignment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7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  <xf numFmtId="0" fontId="3" fillId="0" borderId="6" xfId="6" applyFont="1" applyBorder="1" applyAlignment="1" applyProtection="1">
      <alignment horizontal="center" vertical="top" wrapText="1"/>
    </xf>
    <xf numFmtId="0" fontId="3" fillId="0" borderId="9" xfId="6" applyFont="1" applyBorder="1" applyAlignment="1" applyProtection="1">
      <alignment horizontal="center" vertical="top" wrapText="1"/>
    </xf>
    <xf numFmtId="0" fontId="24" fillId="0" borderId="6" xfId="6" applyFont="1" applyBorder="1" applyAlignment="1" applyProtection="1">
      <alignment horizontal="center" vertical="top" wrapText="1"/>
    </xf>
    <xf numFmtId="0" fontId="24" fillId="0" borderId="9" xfId="6" applyFont="1" applyBorder="1" applyAlignment="1" applyProtection="1">
      <alignment horizontal="center" vertical="top" wrapText="1"/>
    </xf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0</xdr:col>
      <xdr:colOff>752475</xdr:colOff>
      <xdr:row>4</xdr:row>
      <xdr:rowOff>85725</xdr:rowOff>
    </xdr:to>
    <xdr:sp macro="" textlink="">
      <xdr:nvSpPr>
        <xdr:cNvPr id="2" name="Rectangle 2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85725"/>
          <a:ext cx="752475" cy="7620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3274" tIns="34036" rIns="33274" bIns="34036" anchor="t" upright="1"/>
        <a:lstStyle/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0</xdr:col>
      <xdr:colOff>1</xdr:colOff>
      <xdr:row>0</xdr:row>
      <xdr:rowOff>0</xdr:rowOff>
    </xdr:from>
    <xdr:to>
      <xdr:col>7</xdr:col>
      <xdr:colOff>1</xdr:colOff>
      <xdr:row>6</xdr:row>
      <xdr:rowOff>85725</xdr:rowOff>
    </xdr:to>
    <xdr:sp macro="" textlink="">
      <xdr:nvSpPr>
        <xdr:cNvPr id="3" name="Rectangle 2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" y="0"/>
          <a:ext cx="5781675" cy="1228725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3274" tIns="34036" rIns="33274" bIns="34036" anchor="t" upright="1"/>
        <a:lstStyle/>
        <a:p>
          <a:r>
            <a:rPr lang="fr-FR" sz="1300" b="1" i="0" u="none" strike="noStrike">
              <a:effectLst/>
              <a:latin typeface="+mn-lt"/>
              <a:ea typeface="+mn-ea"/>
              <a:cs typeface="+mn-cs"/>
            </a:rPr>
            <a:t>CAMPUS DE JACOB-BELLECOMBETTE | BATIMENT 13</a:t>
          </a:r>
        </a:p>
        <a:p>
          <a:r>
            <a:rPr lang="fr-FR" sz="1300" b="1" i="0" u="none" strike="noStrike">
              <a:effectLst/>
              <a:latin typeface="+mn-lt"/>
              <a:ea typeface="+mn-ea"/>
              <a:cs typeface="+mn-cs"/>
            </a:rPr>
            <a:t>REFECTION DE LA COUVERTURE METALLIQUE</a:t>
          </a:r>
        </a:p>
        <a:p>
          <a:r>
            <a:rPr lang="fr-FR" sz="1300" b="1" i="0" u="none" strike="noStrike">
              <a:effectLst/>
              <a:latin typeface="+mn-lt"/>
              <a:ea typeface="+mn-ea"/>
              <a:cs typeface="+mn-cs"/>
            </a:rPr>
            <a:t>73000 JACOB-BELLECOMBETTE</a:t>
          </a: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16329</xdr:colOff>
      <xdr:row>18</xdr:row>
      <xdr:rowOff>5445</xdr:rowOff>
    </xdr:from>
    <xdr:to>
      <xdr:col>7</xdr:col>
      <xdr:colOff>16329</xdr:colOff>
      <xdr:row>23</xdr:row>
      <xdr:rowOff>21772</xdr:rowOff>
    </xdr:to>
    <xdr:sp macro="" textlink="">
      <xdr:nvSpPr>
        <xdr:cNvPr id="4" name="Rectangle 1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6329" y="3434445"/>
          <a:ext cx="5780314" cy="968827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3274" tIns="51054" rIns="33274" bIns="34036" anchor="ctr" upright="1"/>
        <a:lstStyle/>
        <a:p>
          <a:pPr algn="ctr" rtl="0">
            <a:defRPr sz="1000"/>
          </a:pPr>
          <a:r>
            <a:rPr lang="fr-FR" sz="1700" b="1" i="0" u="none" strike="noStrike" baseline="0">
              <a:solidFill>
                <a:srgbClr val="000000"/>
              </a:solidFill>
              <a:latin typeface="Calibri"/>
              <a:cs typeface="Calibri"/>
            </a:rPr>
            <a:t>- DECOMPOSITION DU PRIX GLOBAL ET FORFAITAIRE - </a:t>
          </a:r>
          <a:endParaRPr lang="fr-FR" sz="17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ctr" rtl="0">
            <a:defRPr sz="1000"/>
          </a:pPr>
          <a:r>
            <a:rPr lang="fr-FR" sz="1700" b="1" i="0" u="none" strike="noStrike">
              <a:solidFill>
                <a:srgbClr val="000000"/>
              </a:solidFill>
              <a:effectLst/>
              <a:latin typeface="+mn-lt"/>
              <a:ea typeface="Calibri"/>
              <a:cs typeface="Arial"/>
            </a:rPr>
            <a:t>LOT UNIQUE : COUVERTURE</a:t>
          </a:r>
          <a:r>
            <a:rPr lang="fr-FR" sz="1700" b="1" i="0" u="none" strike="noStrike" baseline="0">
              <a:solidFill>
                <a:srgbClr val="000000"/>
              </a:solidFill>
              <a:effectLst/>
              <a:latin typeface="+mn-lt"/>
              <a:ea typeface="Calibri"/>
              <a:cs typeface="Arial"/>
            </a:rPr>
            <a:t> ZINC</a:t>
          </a:r>
          <a:endParaRPr lang="fr-FR" sz="1700" b="1" i="0" u="none" strike="noStrike" baseline="0">
            <a:solidFill>
              <a:srgbClr val="000000"/>
            </a:solidFill>
            <a:latin typeface="+mn-lt"/>
            <a:cs typeface="Calibri"/>
          </a:endParaRPr>
        </a:p>
      </xdr:txBody>
    </xdr:sp>
    <xdr:clientData/>
  </xdr:twoCellAnchor>
  <xdr:twoCellAnchor>
    <xdr:from>
      <xdr:col>0</xdr:col>
      <xdr:colOff>0</xdr:colOff>
      <xdr:row>47</xdr:row>
      <xdr:rowOff>66675</xdr:rowOff>
    </xdr:from>
    <xdr:to>
      <xdr:col>6</xdr:col>
      <xdr:colOff>1133474</xdr:colOff>
      <xdr:row>48</xdr:row>
      <xdr:rowOff>180975</xdr:rowOff>
    </xdr:to>
    <xdr:sp macro="" textlink="">
      <xdr:nvSpPr>
        <xdr:cNvPr id="5" name="Rectangl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9210675"/>
          <a:ext cx="5705474" cy="304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3274" tIns="34036" rIns="33274" bIns="34036" anchor="t" upright="1"/>
        <a:lstStyle/>
        <a:p>
          <a:pPr algn="r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+mn-lt"/>
              <a:cs typeface="Arial"/>
            </a:rPr>
            <a:t>LE 06 FEVRIER 2025</a:t>
          </a:r>
          <a:endParaRPr lang="fr-FR" sz="1200" b="1" i="0" u="sng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0</xdr:col>
      <xdr:colOff>0</xdr:colOff>
      <xdr:row>25</xdr:row>
      <xdr:rowOff>38100</xdr:rowOff>
    </xdr:from>
    <xdr:to>
      <xdr:col>3</xdr:col>
      <xdr:colOff>609600</xdr:colOff>
      <xdr:row>30</xdr:row>
      <xdr:rowOff>76200</xdr:rowOff>
    </xdr:to>
    <xdr:sp macro="" textlink="">
      <xdr:nvSpPr>
        <xdr:cNvPr id="6" name="Rectangle 1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4800600"/>
          <a:ext cx="2895600" cy="99060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3274" tIns="34036" rIns="33274" bIns="34036" anchor="t" upright="1"/>
        <a:lstStyle/>
        <a:p>
          <a:pPr algn="l" rtl="0">
            <a:defRPr sz="1000"/>
          </a:pPr>
          <a:endParaRPr lang="fr-FR" sz="100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32</xdr:row>
      <xdr:rowOff>76200</xdr:rowOff>
    </xdr:from>
    <xdr:to>
      <xdr:col>3</xdr:col>
      <xdr:colOff>590550</xdr:colOff>
      <xdr:row>38</xdr:row>
      <xdr:rowOff>9525</xdr:rowOff>
    </xdr:to>
    <xdr:sp macro="" textlink="">
      <xdr:nvSpPr>
        <xdr:cNvPr id="7" name="Rectangle 1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6172200"/>
          <a:ext cx="2876550" cy="1076325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3274" tIns="34036" rIns="33274" bIns="34036" anchor="t" upright="1"/>
        <a:lstStyle/>
        <a:p>
          <a:pPr algn="l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Calibri"/>
              <a:cs typeface="Calibri"/>
            </a:rPr>
            <a:t>ECONOMISTE</a:t>
          </a:r>
          <a:r>
            <a:rPr lang="fr-FR" sz="1200" b="1" i="0" u="none" strike="noStrike" baseline="0">
              <a:solidFill>
                <a:srgbClr val="000000"/>
              </a:solidFill>
              <a:latin typeface="Calibri"/>
              <a:cs typeface="Calibri"/>
            </a:rPr>
            <a:t> :</a:t>
          </a: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Calibri"/>
              <a:cs typeface="Calibri"/>
            </a:rPr>
            <a:t>ROGER CHATELAIN</a:t>
          </a: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61, montée Saint-Jean | 73370 LE BOURGET DU LAC</a:t>
          </a: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Tel : 04 79 36 80 58 </a:t>
          </a: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Email : andrechatelain@rogerchatelain.com</a:t>
          </a:r>
        </a:p>
      </xdr:txBody>
    </xdr:sp>
    <xdr:clientData/>
  </xdr:twoCellAnchor>
  <xdr:twoCellAnchor>
    <xdr:from>
      <xdr:col>0</xdr:col>
      <xdr:colOff>0</xdr:colOff>
      <xdr:row>9</xdr:row>
      <xdr:rowOff>38100</xdr:rowOff>
    </xdr:from>
    <xdr:to>
      <xdr:col>7</xdr:col>
      <xdr:colOff>0</xdr:colOff>
      <xdr:row>15</xdr:row>
      <xdr:rowOff>57150</xdr:rowOff>
    </xdr:to>
    <xdr:sp macro="" textlink="">
      <xdr:nvSpPr>
        <xdr:cNvPr id="8" name="Rectangle 1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1752600"/>
          <a:ext cx="5780314" cy="116205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3274" tIns="34036" rIns="33274" bIns="34036" anchor="t" upright="1"/>
        <a:lstStyle/>
        <a:p>
          <a:pPr algn="l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Calibri"/>
              <a:cs typeface="Calibri"/>
            </a:rPr>
            <a:t>MAITRE D'OUVRAGE</a:t>
          </a:r>
          <a:r>
            <a:rPr lang="fr-FR" sz="1200" b="1" i="0" u="none" strike="noStrike" baseline="0">
              <a:solidFill>
                <a:srgbClr val="000000"/>
              </a:solidFill>
              <a:latin typeface="Calibri"/>
              <a:cs typeface="Calibri"/>
            </a:rPr>
            <a:t> :</a:t>
          </a: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fr-FR" sz="550" b="1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  <a:endParaRPr lang="fr-FR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r>
            <a:rPr lang="fr-FR" sz="1100" b="1" i="0" u="none" strike="noStrike">
              <a:effectLst/>
              <a:latin typeface="+mn-lt"/>
              <a:ea typeface="+mn-ea"/>
              <a:cs typeface="+mn-cs"/>
            </a:rPr>
            <a:t>UNIVERSITE SAVOIE MONT BLANC</a:t>
          </a:r>
        </a:p>
        <a:p>
          <a:r>
            <a:rPr lang="fr-FR" sz="1100" b="0" i="0" u="none" strike="noStrike">
              <a:effectLst/>
              <a:latin typeface="+mn-lt"/>
              <a:ea typeface="+mn-ea"/>
              <a:cs typeface="+mn-cs"/>
            </a:rPr>
            <a:t>27, rue Marcoz</a:t>
          </a:r>
        </a:p>
        <a:p>
          <a:r>
            <a:rPr lang="fr-FR" sz="1100" b="0" i="0" u="none" strike="noStrike">
              <a:effectLst/>
              <a:latin typeface="+mn-lt"/>
              <a:ea typeface="+mn-ea"/>
              <a:cs typeface="+mn-cs"/>
            </a:rPr>
            <a:t>73011 CHAMBERY</a:t>
          </a:r>
          <a:r>
            <a:rPr lang="fr-FR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  <a:p>
          <a:pPr algn="l" rtl="0">
            <a:defRPr sz="1000"/>
          </a:pPr>
          <a:r>
            <a:rPr lang="fr-FR" sz="75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</xdr:txBody>
    </xdr:sp>
    <xdr:clientData/>
  </xdr:twoCellAnchor>
  <xdr:twoCellAnchor>
    <xdr:from>
      <xdr:col>3</xdr:col>
      <xdr:colOff>619126</xdr:colOff>
      <xdr:row>24</xdr:row>
      <xdr:rowOff>161924</xdr:rowOff>
    </xdr:from>
    <xdr:to>
      <xdr:col>7</xdr:col>
      <xdr:colOff>85726</xdr:colOff>
      <xdr:row>32</xdr:row>
      <xdr:rowOff>65313</xdr:rowOff>
    </xdr:to>
    <xdr:sp macro="" textlink="">
      <xdr:nvSpPr>
        <xdr:cNvPr id="9" name="Rectangle 1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2905126" y="4733924"/>
          <a:ext cx="2962275" cy="1427389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3274" tIns="34036" rIns="33274" bIns="34036" anchor="t" upright="1"/>
        <a:lstStyle/>
        <a:p>
          <a:pPr algn="l" rtl="0">
            <a:defRPr sz="1000"/>
          </a:pPr>
          <a:endParaRPr lang="fr-FR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3</xdr:col>
      <xdr:colOff>617764</xdr:colOff>
      <xdr:row>32</xdr:row>
      <xdr:rowOff>140153</xdr:rowOff>
    </xdr:from>
    <xdr:to>
      <xdr:col>7</xdr:col>
      <xdr:colOff>198664</xdr:colOff>
      <xdr:row>38</xdr:row>
      <xdr:rowOff>121103</xdr:rowOff>
    </xdr:to>
    <xdr:sp macro="" textlink="">
      <xdr:nvSpPr>
        <xdr:cNvPr id="10" name="Rectangle 1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2903764" y="6236153"/>
          <a:ext cx="3076575" cy="1123950"/>
        </a:xfrm>
        <a:prstGeom prst="rect">
          <a:avLst/>
        </a:prstGeom>
        <a:solidFill>
          <a:srgbClr val="FFFFFF"/>
        </a:solidFill>
        <a:ln w="317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33274" tIns="34036" rIns="33274" bIns="34036" anchor="t" upright="1"/>
        <a:lstStyle/>
        <a:p>
          <a:pPr algn="l" rtl="0">
            <a:defRPr sz="1000"/>
          </a:pPr>
          <a:endParaRPr lang="fr-FR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0</xdr:col>
      <xdr:colOff>0</xdr:colOff>
      <xdr:row>46</xdr:row>
      <xdr:rowOff>171450</xdr:rowOff>
    </xdr:from>
    <xdr:to>
      <xdr:col>7</xdr:col>
      <xdr:colOff>76200</xdr:colOff>
      <xdr:row>46</xdr:row>
      <xdr:rowOff>180976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 flipV="1">
          <a:off x="0" y="9124950"/>
          <a:ext cx="5857875" cy="9526"/>
        </a:xfrm>
        <a:prstGeom prst="line">
          <a:avLst/>
        </a:prstGeom>
        <a:ln w="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1508125</xdr:colOff>
      <xdr:row>0</xdr:row>
      <xdr:rowOff>40260</xdr:rowOff>
    </xdr:from>
    <xdr:to>
      <xdr:col>6</xdr:col>
      <xdr:colOff>777875</xdr:colOff>
      <xdr:row>0</xdr:row>
      <xdr:rowOff>690562</xdr:rowOff>
    </xdr:to>
    <xdr:sp macro="" textlink="">
      <xdr:nvSpPr>
        <xdr:cNvPr id="3" name="Forme1"/>
        <xdr:cNvSpPr/>
      </xdr:nvSpPr>
      <xdr:spPr>
        <a:xfrm>
          <a:off x="2069042" y="40260"/>
          <a:ext cx="5296958" cy="650302"/>
        </a:xfrm>
        <a:prstGeom prst="rect">
          <a:avLst/>
        </a:prstGeom>
        <a:solidFill>
          <a:srgbClr val="FFFFFF"/>
        </a:solidFill>
        <a:ln w="0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57913" tIns="57913" rIns="57913" bIns="57913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/>
            </a:rPr>
            <a:t>UNIVERSITE SAVOIE MONT BLANC 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/>
            </a:rPr>
            <a:t>Campus de JACOB-BELLECOMBETTE | Bâtiment 13 | Réfection de la couverture métallique  | 73000 JACOB -BELLECOMBETTE</a:t>
          </a:r>
          <a:endParaRPr kumimoji="0" lang="fr-FR" sz="1200" b="0" i="0" u="none" strike="noStrike" kern="0" cap="none" spc="0" normalizeH="0" baseline="0" noProof="0">
            <a:ln>
              <a:noFill/>
            </a:ln>
            <a:solidFill>
              <a:srgbClr val="4472C4"/>
            </a:solidFill>
            <a:effectLst/>
            <a:uLnTx/>
            <a:uFillTx/>
            <a:latin typeface="Times New Roman"/>
            <a:ea typeface="Times New Roman"/>
            <a:cs typeface="+mn-cs"/>
          </a:endParaRPr>
        </a:p>
        <a:p>
          <a:pPr algn="r"/>
          <a:r>
            <a:rPr lang="fr-FR" sz="800" b="0" i="0">
              <a:solidFill>
                <a:srgbClr val="000000"/>
              </a:solidFill>
              <a:latin typeface="+mn-lt"/>
            </a:rPr>
            <a:t>LOT</a:t>
          </a:r>
          <a:r>
            <a:rPr lang="fr-FR" sz="800" b="0" i="0" baseline="0">
              <a:solidFill>
                <a:srgbClr val="000000"/>
              </a:solidFill>
              <a:latin typeface="+mn-lt"/>
            </a:rPr>
            <a:t> UNIQUE :</a:t>
          </a:r>
          <a:r>
            <a:rPr lang="fr-FR" sz="800" b="0" i="0">
              <a:solidFill>
                <a:srgbClr val="000000"/>
              </a:solidFill>
              <a:latin typeface="+mn-lt"/>
            </a:rPr>
            <a:t> COUVERTURE ZINC</a:t>
          </a:r>
        </a:p>
        <a:p>
          <a:pPr algn="r"/>
          <a:endParaRPr lang="fr-FR" sz="800" b="0" i="0">
            <a:solidFill>
              <a:srgbClr val="000000"/>
            </a:solidFill>
            <a:latin typeface="+mn-lt"/>
          </a:endParaRPr>
        </a:p>
        <a:p>
          <a:pPr algn="r"/>
          <a:endParaRPr lang="fr-FR" sz="800" b="0" i="0">
            <a:solidFill>
              <a:srgbClr val="000000"/>
            </a:solidFill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6"/>
  <sheetViews>
    <sheetView topLeftCell="A19" zoomScale="175" zoomScaleNormal="175" workbookViewId="0">
      <selection activeCell="F50" sqref="F50"/>
    </sheetView>
  </sheetViews>
  <sheetFormatPr baseColWidth="10" defaultRowHeight="14.5" x14ac:dyDescent="0.35"/>
  <cols>
    <col min="7" max="7" width="18.1796875" customWidth="1"/>
  </cols>
  <sheetData>
    <row r="46" ht="15" customHeight="1" x14ac:dyDescent="0.35"/>
  </sheetData>
  <printOptions horizontalCentered="1" verticalCentered="1"/>
  <pageMargins left="0.59055118110236227" right="0.59055118110236227" top="0.74803149606299213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A195"/>
  <sheetViews>
    <sheetView showGridLines="0" showZeros="0" tabSelected="1" zoomScale="89" zoomScaleNormal="89" workbookViewId="0">
      <pane xSplit="2" ySplit="2" topLeftCell="C162" activePane="bottomRight" state="frozen"/>
      <selection activeCell="F50" sqref="F50"/>
      <selection pane="topRight" activeCell="F50" sqref="F50"/>
      <selection pane="bottomLeft" activeCell="F50" sqref="F50"/>
      <selection pane="bottomRight" activeCell="B172" sqref="B172:F172"/>
    </sheetView>
  </sheetViews>
  <sheetFormatPr baseColWidth="10" defaultColWidth="10.7265625" defaultRowHeight="14.5" x14ac:dyDescent="0.35"/>
  <cols>
    <col min="1" max="1" width="8.453125" customWidth="1"/>
    <col min="2" max="2" width="55.453125" customWidth="1"/>
    <col min="3" max="3" width="6" style="24" customWidth="1"/>
    <col min="4" max="4" width="9" customWidth="1"/>
    <col min="5" max="5" width="9.26953125" customWidth="1"/>
    <col min="6" max="6" width="10.7265625" customWidth="1"/>
    <col min="7" max="7" width="12.7265625" customWidth="1"/>
    <col min="8" max="8" width="10.7265625" customWidth="1"/>
    <col min="702" max="704" width="10.7265625" customWidth="1"/>
  </cols>
  <sheetData>
    <row r="1" spans="1:703" ht="79.400000000000006" customHeight="1" x14ac:dyDescent="0.35">
      <c r="A1" s="70"/>
      <c r="B1" s="71"/>
      <c r="C1" s="71"/>
      <c r="D1" s="71"/>
      <c r="E1" s="71"/>
      <c r="F1" s="71"/>
      <c r="G1" s="72"/>
    </row>
    <row r="2" spans="1:703" ht="26" x14ac:dyDescent="0.35">
      <c r="A2" s="1"/>
      <c r="B2" s="2"/>
      <c r="C2" s="59" t="s">
        <v>0</v>
      </c>
      <c r="D2" s="59" t="s">
        <v>10</v>
      </c>
      <c r="E2" s="59" t="s">
        <v>165</v>
      </c>
      <c r="F2" s="59" t="s">
        <v>168</v>
      </c>
      <c r="G2" s="59" t="s">
        <v>169</v>
      </c>
    </row>
    <row r="3" spans="1:703" x14ac:dyDescent="0.35">
      <c r="A3" s="3"/>
      <c r="B3" s="4"/>
      <c r="C3" s="20"/>
      <c r="D3" s="5"/>
      <c r="E3" s="5"/>
      <c r="F3" s="5"/>
      <c r="G3" s="6"/>
    </row>
    <row r="4" spans="1:703" ht="18.5" x14ac:dyDescent="0.35">
      <c r="A4" s="73" t="s">
        <v>124</v>
      </c>
      <c r="B4" s="74"/>
      <c r="C4" s="21"/>
      <c r="D4" s="7"/>
      <c r="E4" s="7"/>
      <c r="F4" s="7"/>
      <c r="G4" s="38"/>
      <c r="ZZ4" t="s">
        <v>1</v>
      </c>
      <c r="AAA4" s="8"/>
    </row>
    <row r="5" spans="1:703" ht="16.5" customHeight="1" x14ac:dyDescent="0.35">
      <c r="A5" s="19"/>
      <c r="B5" s="18"/>
      <c r="C5" s="28"/>
      <c r="D5" s="29"/>
      <c r="E5" s="29"/>
      <c r="F5" s="29"/>
      <c r="G5" s="31"/>
      <c r="AAA5" s="8"/>
    </row>
    <row r="6" spans="1:703" ht="15" customHeight="1" x14ac:dyDescent="0.35">
      <c r="A6" s="9" t="s">
        <v>13</v>
      </c>
      <c r="B6" s="10" t="s">
        <v>21</v>
      </c>
      <c r="C6" s="39" t="s">
        <v>17</v>
      </c>
      <c r="D6" s="54">
        <v>1</v>
      </c>
      <c r="E6" s="54"/>
      <c r="F6" s="68"/>
      <c r="G6" s="31">
        <f>IF(AND(D6= "",E6= ""), 0, ROUND(ROUND(F6, 2) * ROUND(IF(E6="",D6,E6),  2), 2))</f>
        <v>0</v>
      </c>
      <c r="ZZ6" t="s">
        <v>2</v>
      </c>
      <c r="AAA6" s="8" t="s">
        <v>3</v>
      </c>
    </row>
    <row r="7" spans="1:703" ht="24" x14ac:dyDescent="0.35">
      <c r="A7" s="11"/>
      <c r="B7" s="12" t="s">
        <v>130</v>
      </c>
      <c r="C7" s="40"/>
      <c r="D7" s="29"/>
      <c r="E7" s="29"/>
      <c r="F7" s="57"/>
      <c r="G7" s="31"/>
    </row>
    <row r="8" spans="1:703" x14ac:dyDescent="0.35">
      <c r="A8" s="11"/>
      <c r="B8" s="13"/>
      <c r="C8" s="40"/>
      <c r="D8" s="29"/>
      <c r="E8" s="29"/>
      <c r="F8" s="57"/>
      <c r="G8" s="31"/>
    </row>
    <row r="9" spans="1:703" ht="15" customHeight="1" x14ac:dyDescent="0.35">
      <c r="A9" s="9" t="s">
        <v>29</v>
      </c>
      <c r="B9" s="10" t="s">
        <v>23</v>
      </c>
      <c r="C9" s="39" t="s">
        <v>0</v>
      </c>
      <c r="D9" s="54">
        <v>1</v>
      </c>
      <c r="E9" s="54"/>
      <c r="F9" s="36"/>
      <c r="G9" s="31">
        <f>IF(AND(D9= "",E9= ""), 0, ROUND(ROUND(F9, 2) * ROUND(IF(E9="",D9,E9),  2), 2))</f>
        <v>0</v>
      </c>
      <c r="ZZ9" t="s">
        <v>4</v>
      </c>
      <c r="AAA9" s="8" t="s">
        <v>5</v>
      </c>
    </row>
    <row r="10" spans="1:703" ht="14.25" customHeight="1" x14ac:dyDescent="0.35">
      <c r="A10" s="11"/>
      <c r="B10" s="12" t="s">
        <v>22</v>
      </c>
      <c r="C10" s="40"/>
      <c r="D10" s="29"/>
      <c r="E10" s="29"/>
      <c r="F10" s="57"/>
      <c r="G10" s="31"/>
    </row>
    <row r="11" spans="1:703" x14ac:dyDescent="0.35">
      <c r="A11" s="11"/>
      <c r="B11" s="13"/>
      <c r="C11" s="39"/>
      <c r="D11" s="55"/>
      <c r="E11" s="55"/>
      <c r="F11" s="57"/>
      <c r="G11" s="31"/>
    </row>
    <row r="12" spans="1:703" ht="15" customHeight="1" x14ac:dyDescent="0.35">
      <c r="A12" s="9" t="s">
        <v>30</v>
      </c>
      <c r="B12" s="10" t="s">
        <v>24</v>
      </c>
      <c r="C12" s="39" t="s">
        <v>17</v>
      </c>
      <c r="D12" s="54">
        <v>1</v>
      </c>
      <c r="E12" s="54"/>
      <c r="F12" s="36"/>
      <c r="G12" s="31">
        <f>IF(AND(D12= "",E12= ""), 0, ROUND(ROUND(F12, 2) * ROUND(IF(E12="",D12,E12),  2), 2))</f>
        <v>0</v>
      </c>
      <c r="ZZ12" t="s">
        <v>2</v>
      </c>
      <c r="AAA12" s="8" t="s">
        <v>3</v>
      </c>
    </row>
    <row r="13" spans="1:703" ht="15" customHeight="1" x14ac:dyDescent="0.35">
      <c r="A13" s="11"/>
      <c r="B13" s="12" t="s">
        <v>22</v>
      </c>
      <c r="C13" s="40"/>
      <c r="D13" s="29"/>
      <c r="E13" s="29"/>
      <c r="F13" s="57"/>
      <c r="G13" s="31"/>
    </row>
    <row r="14" spans="1:703" x14ac:dyDescent="0.35">
      <c r="A14" s="11"/>
      <c r="B14" s="13"/>
      <c r="C14" s="40"/>
      <c r="D14" s="29"/>
      <c r="E14" s="29"/>
      <c r="F14" s="57"/>
      <c r="G14" s="30"/>
    </row>
    <row r="15" spans="1:703" ht="15" customHeight="1" x14ac:dyDescent="0.35">
      <c r="A15" s="9" t="s">
        <v>25</v>
      </c>
      <c r="B15" s="10" t="s">
        <v>26</v>
      </c>
      <c r="C15" s="39"/>
      <c r="D15" s="55"/>
      <c r="E15" s="55"/>
      <c r="F15" s="36"/>
      <c r="G15" s="30"/>
      <c r="ZZ15" t="s">
        <v>2</v>
      </c>
      <c r="AAA15" s="8" t="s">
        <v>3</v>
      </c>
    </row>
    <row r="16" spans="1:703" ht="15" customHeight="1" x14ac:dyDescent="0.35">
      <c r="A16" s="11"/>
      <c r="B16" s="12" t="s">
        <v>14</v>
      </c>
      <c r="C16" s="40"/>
      <c r="D16" s="29"/>
      <c r="E16" s="29"/>
      <c r="F16" s="57"/>
      <c r="G16" s="31"/>
    </row>
    <row r="17" spans="1:703" ht="15" customHeight="1" x14ac:dyDescent="0.35">
      <c r="A17" s="11"/>
      <c r="B17" s="12" t="s">
        <v>27</v>
      </c>
      <c r="C17" s="39" t="s">
        <v>12</v>
      </c>
      <c r="D17" s="55">
        <v>1375</v>
      </c>
      <c r="E17" s="55"/>
      <c r="F17" s="36"/>
      <c r="G17" s="31">
        <f t="shared" ref="G17:G18" si="0">IF(AND(D17= "",E17= ""), 0, ROUND(ROUND(F17, 2) * ROUND(IF(E17="",D17,E17),  2), 2))</f>
        <v>0</v>
      </c>
    </row>
    <row r="18" spans="1:703" x14ac:dyDescent="0.35">
      <c r="A18" s="11"/>
      <c r="B18" s="12" t="s">
        <v>28</v>
      </c>
      <c r="C18" s="39" t="s">
        <v>12</v>
      </c>
      <c r="D18" s="55">
        <v>550</v>
      </c>
      <c r="E18" s="55"/>
      <c r="F18" s="36"/>
      <c r="G18" s="31">
        <f t="shared" si="0"/>
        <v>0</v>
      </c>
    </row>
    <row r="19" spans="1:703" x14ac:dyDescent="0.35">
      <c r="A19" s="11"/>
      <c r="B19" s="13"/>
      <c r="C19" s="39"/>
      <c r="D19" s="55"/>
      <c r="E19" s="55"/>
      <c r="F19" s="36"/>
      <c r="G19" s="30"/>
    </row>
    <row r="20" spans="1:703" ht="39" x14ac:dyDescent="0.35">
      <c r="A20" s="9" t="s">
        <v>31</v>
      </c>
      <c r="B20" s="10" t="s">
        <v>32</v>
      </c>
      <c r="C20" s="39"/>
      <c r="D20" s="55"/>
      <c r="E20" s="55"/>
      <c r="F20" s="36"/>
      <c r="G20" s="30"/>
      <c r="ZZ20" t="s">
        <v>2</v>
      </c>
      <c r="AAA20" s="8" t="s">
        <v>5</v>
      </c>
    </row>
    <row r="21" spans="1:703" ht="15" customHeight="1" x14ac:dyDescent="0.35">
      <c r="A21" s="11"/>
      <c r="B21" s="12" t="s">
        <v>15</v>
      </c>
      <c r="C21" s="40"/>
      <c r="D21" s="29"/>
      <c r="E21" s="29"/>
      <c r="F21" s="57"/>
      <c r="G21" s="31"/>
    </row>
    <row r="22" spans="1:703" ht="15" customHeight="1" x14ac:dyDescent="0.35">
      <c r="A22" s="11"/>
      <c r="B22" s="12" t="s">
        <v>27</v>
      </c>
      <c r="C22" s="39" t="s">
        <v>17</v>
      </c>
      <c r="D22" s="54">
        <v>1</v>
      </c>
      <c r="E22" s="54"/>
      <c r="F22" s="36"/>
      <c r="G22" s="31">
        <f t="shared" ref="G22:G23" si="1">IF(AND(D22= "",E22= ""), 0, ROUND(ROUND(F22, 2) * ROUND(IF(E22="",D22,E22),  2), 2))</f>
        <v>0</v>
      </c>
    </row>
    <row r="23" spans="1:703" x14ac:dyDescent="0.35">
      <c r="A23" s="11"/>
      <c r="B23" s="12" t="s">
        <v>28</v>
      </c>
      <c r="C23" s="39" t="s">
        <v>17</v>
      </c>
      <c r="D23" s="54">
        <v>1</v>
      </c>
      <c r="E23" s="54"/>
      <c r="F23" s="36"/>
      <c r="G23" s="31">
        <f t="shared" si="1"/>
        <v>0</v>
      </c>
    </row>
    <row r="24" spans="1:703" ht="15" customHeight="1" x14ac:dyDescent="0.35">
      <c r="A24" s="11"/>
      <c r="B24" s="12"/>
      <c r="C24" s="40"/>
      <c r="D24" s="29"/>
      <c r="E24" s="29"/>
      <c r="F24" s="57"/>
      <c r="G24" s="31"/>
    </row>
    <row r="25" spans="1:703" x14ac:dyDescent="0.35">
      <c r="A25" s="9" t="s">
        <v>33</v>
      </c>
      <c r="B25" s="10" t="s">
        <v>34</v>
      </c>
      <c r="C25" s="39"/>
      <c r="D25" s="54"/>
      <c r="E25" s="54"/>
      <c r="F25" s="36"/>
      <c r="G25" s="30"/>
      <c r="ZZ25" t="s">
        <v>2</v>
      </c>
      <c r="AAA25" s="8" t="s">
        <v>5</v>
      </c>
    </row>
    <row r="26" spans="1:703" ht="15" customHeight="1" x14ac:dyDescent="0.35">
      <c r="A26" s="11"/>
      <c r="B26" s="12" t="s">
        <v>14</v>
      </c>
      <c r="C26" s="40"/>
      <c r="D26" s="29"/>
      <c r="E26" s="29"/>
      <c r="F26" s="57"/>
      <c r="G26" s="31"/>
    </row>
    <row r="27" spans="1:703" ht="15" customHeight="1" x14ac:dyDescent="0.35">
      <c r="A27" s="11"/>
      <c r="B27" s="12" t="s">
        <v>35</v>
      </c>
      <c r="C27" s="39" t="s">
        <v>17</v>
      </c>
      <c r="D27" s="54">
        <v>1</v>
      </c>
      <c r="E27" s="54"/>
      <c r="F27" s="36"/>
      <c r="G27" s="31">
        <f t="shared" ref="G27:G29" si="2">IF(AND(D27= "",E27= ""), 0, ROUND(ROUND(F27, 2) * ROUND(IF(E27="",D27,E27),  2), 2))</f>
        <v>0</v>
      </c>
    </row>
    <row r="28" spans="1:703" ht="15" customHeight="1" x14ac:dyDescent="0.35">
      <c r="A28" s="11"/>
      <c r="B28" s="12" t="s">
        <v>36</v>
      </c>
      <c r="C28" s="39" t="s">
        <v>17</v>
      </c>
      <c r="D28" s="54">
        <v>1</v>
      </c>
      <c r="E28" s="54"/>
      <c r="F28" s="36"/>
      <c r="G28" s="31">
        <f t="shared" si="2"/>
        <v>0</v>
      </c>
    </row>
    <row r="29" spans="1:703" ht="15" customHeight="1" x14ac:dyDescent="0.35">
      <c r="A29" s="11"/>
      <c r="B29" s="12" t="s">
        <v>37</v>
      </c>
      <c r="C29" s="39" t="s">
        <v>17</v>
      </c>
      <c r="D29" s="54">
        <v>1</v>
      </c>
      <c r="E29" s="54"/>
      <c r="F29" s="36"/>
      <c r="G29" s="31">
        <f t="shared" si="2"/>
        <v>0</v>
      </c>
    </row>
    <row r="30" spans="1:703" x14ac:dyDescent="0.35">
      <c r="A30" s="11"/>
      <c r="B30" s="13"/>
      <c r="C30" s="40"/>
      <c r="D30" s="29"/>
      <c r="E30" s="29"/>
      <c r="F30" s="57"/>
      <c r="G30" s="31"/>
    </row>
    <row r="31" spans="1:703" x14ac:dyDescent="0.35">
      <c r="A31" s="9" t="s">
        <v>38</v>
      </c>
      <c r="B31" s="10" t="s">
        <v>166</v>
      </c>
      <c r="C31" s="39" t="s">
        <v>0</v>
      </c>
      <c r="D31" s="54">
        <v>1</v>
      </c>
      <c r="E31" s="54"/>
      <c r="F31" s="36"/>
      <c r="G31" s="31">
        <f>IF(AND(D31= "",E31= ""), 0, ROUND(ROUND(F31, 2) * ROUND(IF(E31="",D31,E31),  2), 2))</f>
        <v>0</v>
      </c>
      <c r="ZZ31" t="s">
        <v>2</v>
      </c>
      <c r="AAA31" s="8" t="s">
        <v>5</v>
      </c>
    </row>
    <row r="32" spans="1:703" ht="15" customHeight="1" x14ac:dyDescent="0.35">
      <c r="A32" s="11"/>
      <c r="B32" s="12" t="s">
        <v>39</v>
      </c>
      <c r="C32" s="40"/>
      <c r="D32" s="29"/>
      <c r="E32" s="29"/>
      <c r="F32" s="57"/>
      <c r="G32" s="31"/>
    </row>
    <row r="33" spans="1:703" ht="15" customHeight="1" x14ac:dyDescent="0.35">
      <c r="A33" s="11"/>
      <c r="B33" s="12"/>
      <c r="C33" s="40"/>
      <c r="D33" s="29"/>
      <c r="E33" s="29"/>
      <c r="F33" s="57"/>
      <c r="G33" s="31"/>
    </row>
    <row r="34" spans="1:703" ht="15" customHeight="1" x14ac:dyDescent="0.35">
      <c r="A34" s="9" t="s">
        <v>40</v>
      </c>
      <c r="B34" s="10" t="s">
        <v>41</v>
      </c>
      <c r="C34" s="39"/>
      <c r="D34" s="55"/>
      <c r="E34" s="55"/>
      <c r="F34" s="36"/>
      <c r="G34" s="30"/>
      <c r="ZZ34" t="s">
        <v>2</v>
      </c>
      <c r="AAA34" s="8" t="s">
        <v>5</v>
      </c>
    </row>
    <row r="35" spans="1:703" ht="15" customHeight="1" x14ac:dyDescent="0.35">
      <c r="A35" s="11"/>
      <c r="B35" s="12" t="s">
        <v>14</v>
      </c>
      <c r="C35" s="40"/>
      <c r="D35" s="29"/>
      <c r="E35" s="29"/>
      <c r="F35" s="57"/>
      <c r="G35" s="31"/>
    </row>
    <row r="36" spans="1:703" ht="15" customHeight="1" x14ac:dyDescent="0.35">
      <c r="A36" s="11"/>
      <c r="B36" s="12" t="s">
        <v>42</v>
      </c>
      <c r="C36" s="39" t="s">
        <v>12</v>
      </c>
      <c r="D36" s="55">
        <v>1925</v>
      </c>
      <c r="E36" s="55"/>
      <c r="F36" s="36"/>
      <c r="G36" s="31">
        <f t="shared" ref="G36" si="3">IF(AND(D36= "",E36= ""), 0, ROUND(ROUND(F36, 2) * ROUND(IF(E36="",D36,E36),  2), 2))</f>
        <v>0</v>
      </c>
    </row>
    <row r="37" spans="1:703" ht="12.75" customHeight="1" x14ac:dyDescent="0.35">
      <c r="A37" s="11"/>
      <c r="B37" s="12"/>
      <c r="C37" s="40"/>
      <c r="D37" s="29"/>
      <c r="E37" s="29"/>
      <c r="F37" s="57"/>
      <c r="G37" s="31"/>
    </row>
    <row r="38" spans="1:703" ht="15" customHeight="1" x14ac:dyDescent="0.35">
      <c r="A38" s="9" t="s">
        <v>43</v>
      </c>
      <c r="B38" s="10" t="s">
        <v>44</v>
      </c>
      <c r="C38" s="39" t="s">
        <v>17</v>
      </c>
      <c r="D38" s="54">
        <v>1</v>
      </c>
      <c r="E38" s="54"/>
      <c r="F38" s="36"/>
      <c r="G38" s="31">
        <f>IF(AND(D38= "",E38= ""), 0, ROUND(ROUND(F38, 2) * ROUND(IF(E38="",D38,E38),  2), 2))</f>
        <v>0</v>
      </c>
      <c r="ZZ38" t="s">
        <v>2</v>
      </c>
      <c r="AAA38" s="8" t="s">
        <v>5</v>
      </c>
    </row>
    <row r="39" spans="1:703" ht="12.75" customHeight="1" x14ac:dyDescent="0.35">
      <c r="A39" s="11"/>
      <c r="B39" s="12" t="s">
        <v>45</v>
      </c>
      <c r="C39" s="40"/>
      <c r="D39" s="29"/>
      <c r="E39" s="29"/>
      <c r="F39" s="57"/>
      <c r="G39" s="31"/>
    </row>
    <row r="40" spans="1:703" ht="15" customHeight="1" x14ac:dyDescent="0.35">
      <c r="A40" s="11"/>
      <c r="B40" s="12"/>
      <c r="C40" s="40"/>
      <c r="D40" s="29"/>
      <c r="E40" s="29"/>
      <c r="F40" s="57"/>
      <c r="G40" s="31"/>
    </row>
    <row r="41" spans="1:703" ht="15" customHeight="1" x14ac:dyDescent="0.35">
      <c r="A41" s="9" t="s">
        <v>46</v>
      </c>
      <c r="B41" s="10" t="s">
        <v>47</v>
      </c>
      <c r="C41" s="39" t="s">
        <v>17</v>
      </c>
      <c r="D41" s="54">
        <v>1</v>
      </c>
      <c r="E41" s="54"/>
      <c r="F41" s="36"/>
      <c r="G41" s="31">
        <f>IF(AND(D41= "",E41= ""), 0, ROUND(ROUND(F41, 2) * ROUND(IF(E41="",D41,E41),  2), 2))</f>
        <v>0</v>
      </c>
      <c r="ZZ41" t="s">
        <v>2</v>
      </c>
      <c r="AAA41" s="8" t="s">
        <v>5</v>
      </c>
    </row>
    <row r="42" spans="1:703" ht="12.75" customHeight="1" x14ac:dyDescent="0.35">
      <c r="A42" s="11"/>
      <c r="B42" s="12" t="s">
        <v>48</v>
      </c>
      <c r="C42" s="40"/>
      <c r="D42" s="29"/>
      <c r="E42" s="29"/>
      <c r="F42" s="57"/>
      <c r="G42" s="31"/>
    </row>
    <row r="43" spans="1:703" ht="12" customHeight="1" x14ac:dyDescent="0.35">
      <c r="A43" s="11"/>
      <c r="B43" s="12"/>
      <c r="C43" s="40"/>
      <c r="D43" s="29"/>
      <c r="E43" s="29"/>
      <c r="F43" s="57"/>
      <c r="G43" s="31"/>
    </row>
    <row r="44" spans="1:703" ht="39" x14ac:dyDescent="0.35">
      <c r="A44" s="9" t="s">
        <v>49</v>
      </c>
      <c r="B44" s="10" t="s">
        <v>50</v>
      </c>
      <c r="C44" s="39"/>
      <c r="D44" s="55"/>
      <c r="E44" s="55"/>
      <c r="F44" s="36"/>
      <c r="G44" s="30"/>
      <c r="ZZ44" t="s">
        <v>2</v>
      </c>
      <c r="AAA44" s="8" t="s">
        <v>5</v>
      </c>
    </row>
    <row r="45" spans="1:703" ht="15" customHeight="1" x14ac:dyDescent="0.35">
      <c r="A45" s="11"/>
      <c r="B45" s="12" t="s">
        <v>14</v>
      </c>
      <c r="C45" s="40"/>
      <c r="D45" s="29"/>
      <c r="E45" s="29"/>
      <c r="F45" s="57"/>
      <c r="G45" s="31"/>
    </row>
    <row r="46" spans="1:703" ht="15" customHeight="1" x14ac:dyDescent="0.35">
      <c r="A46" s="11"/>
      <c r="B46" s="12" t="s">
        <v>27</v>
      </c>
      <c r="C46" s="39" t="s">
        <v>17</v>
      </c>
      <c r="D46" s="54">
        <v>1</v>
      </c>
      <c r="E46" s="54"/>
      <c r="F46" s="36"/>
      <c r="G46" s="31">
        <f t="shared" ref="G46:G47" si="4">IF(AND(D46= "",E46= ""), 0, ROUND(ROUND(F46, 2) * ROUND(IF(E46="",D46,E46),  2), 2))</f>
        <v>0</v>
      </c>
    </row>
    <row r="47" spans="1:703" x14ac:dyDescent="0.35">
      <c r="A47" s="11"/>
      <c r="B47" s="12" t="s">
        <v>28</v>
      </c>
      <c r="C47" s="39" t="s">
        <v>17</v>
      </c>
      <c r="D47" s="54">
        <v>1</v>
      </c>
      <c r="E47" s="54"/>
      <c r="F47" s="36"/>
      <c r="G47" s="31">
        <f t="shared" si="4"/>
        <v>0</v>
      </c>
    </row>
    <row r="48" spans="1:703" ht="12" customHeight="1" x14ac:dyDescent="0.35">
      <c r="A48" s="14"/>
      <c r="B48" s="60"/>
      <c r="C48" s="64"/>
      <c r="D48" s="65"/>
      <c r="E48" s="65"/>
      <c r="F48" s="66"/>
      <c r="G48" s="32"/>
    </row>
    <row r="49" spans="1:703" ht="12" customHeight="1" x14ac:dyDescent="0.35">
      <c r="A49" s="11"/>
      <c r="B49" s="12"/>
      <c r="C49" s="40"/>
      <c r="D49" s="29"/>
      <c r="E49" s="29"/>
      <c r="F49" s="57"/>
      <c r="G49" s="31"/>
    </row>
    <row r="50" spans="1:703" ht="15" customHeight="1" x14ac:dyDescent="0.35">
      <c r="A50" s="9" t="s">
        <v>51</v>
      </c>
      <c r="B50" s="10" t="s">
        <v>52</v>
      </c>
      <c r="C50" s="39"/>
      <c r="D50" s="55"/>
      <c r="E50" s="55"/>
      <c r="F50" s="36"/>
      <c r="G50" s="30"/>
      <c r="ZZ50" t="s">
        <v>2</v>
      </c>
      <c r="AAA50" s="8" t="s">
        <v>5</v>
      </c>
    </row>
    <row r="51" spans="1:703" ht="15" customHeight="1" x14ac:dyDescent="0.35">
      <c r="A51" s="11"/>
      <c r="B51" s="12" t="s">
        <v>14</v>
      </c>
      <c r="C51" s="40"/>
      <c r="D51" s="29"/>
      <c r="E51" s="29"/>
      <c r="F51" s="28"/>
      <c r="G51" s="31"/>
    </row>
    <row r="52" spans="1:703" ht="15" customHeight="1" x14ac:dyDescent="0.35">
      <c r="A52" s="11"/>
      <c r="B52" s="12" t="s">
        <v>131</v>
      </c>
      <c r="C52" s="39" t="s">
        <v>12</v>
      </c>
      <c r="D52" s="55">
        <v>800</v>
      </c>
      <c r="E52" s="55"/>
      <c r="F52" s="36"/>
      <c r="G52" s="31">
        <f t="shared" ref="G52:G53" si="5">IF(AND(D52= "",E52= ""), 0, ROUND(ROUND(F52, 2) * ROUND(IF(E52="",D52,E52),  2), 2))</f>
        <v>0</v>
      </c>
    </row>
    <row r="53" spans="1:703" ht="15" customHeight="1" x14ac:dyDescent="0.35">
      <c r="A53" s="11"/>
      <c r="B53" s="12" t="s">
        <v>132</v>
      </c>
      <c r="C53" s="39" t="s">
        <v>12</v>
      </c>
      <c r="D53" s="55">
        <v>90</v>
      </c>
      <c r="E53" s="55"/>
      <c r="F53" s="36"/>
      <c r="G53" s="31">
        <f t="shared" si="5"/>
        <v>0</v>
      </c>
    </row>
    <row r="54" spans="1:703" ht="12" customHeight="1" x14ac:dyDescent="0.35">
      <c r="A54" s="11"/>
      <c r="B54" s="12"/>
      <c r="C54" s="40"/>
      <c r="D54" s="29"/>
      <c r="E54" s="29"/>
      <c r="F54" s="28"/>
      <c r="G54" s="31"/>
    </row>
    <row r="55" spans="1:703" ht="15" customHeight="1" x14ac:dyDescent="0.35">
      <c r="A55" s="9" t="s">
        <v>53</v>
      </c>
      <c r="B55" s="10" t="s">
        <v>54</v>
      </c>
      <c r="C55" s="39" t="s">
        <v>12</v>
      </c>
      <c r="D55" s="55">
        <v>890</v>
      </c>
      <c r="E55" s="55"/>
      <c r="F55" s="36"/>
      <c r="G55" s="31">
        <f>IF(AND(D55= "",E55= ""), 0, ROUND(ROUND(F55, 2) * ROUND(IF(E55="",D55,E55),  2), 2))</f>
        <v>0</v>
      </c>
      <c r="ZZ55" t="s">
        <v>2</v>
      </c>
      <c r="AAA55" s="8" t="s">
        <v>5</v>
      </c>
    </row>
    <row r="56" spans="1:703" ht="15" customHeight="1" x14ac:dyDescent="0.35">
      <c r="A56" s="11"/>
      <c r="B56" s="12" t="s">
        <v>133</v>
      </c>
      <c r="C56" s="40"/>
      <c r="D56" s="29"/>
      <c r="E56" s="29"/>
      <c r="F56" s="28"/>
      <c r="G56" s="31"/>
    </row>
    <row r="57" spans="1:703" ht="12" customHeight="1" x14ac:dyDescent="0.35">
      <c r="A57" s="11"/>
      <c r="B57" s="12"/>
      <c r="C57" s="40"/>
      <c r="D57" s="29"/>
      <c r="E57" s="29"/>
      <c r="F57" s="28"/>
      <c r="G57" s="31"/>
    </row>
    <row r="58" spans="1:703" s="47" customFormat="1" ht="15" customHeight="1" x14ac:dyDescent="0.35">
      <c r="A58" s="45" t="s">
        <v>56</v>
      </c>
      <c r="B58" s="46" t="s">
        <v>57</v>
      </c>
      <c r="C58" s="39" t="s">
        <v>0</v>
      </c>
      <c r="D58" s="54">
        <v>1</v>
      </c>
      <c r="E58" s="54"/>
      <c r="F58" s="36"/>
      <c r="G58" s="31">
        <f>IF(AND(D58= "",E58= ""), 0, ROUND(ROUND(F58, 2) * ROUND(IF(E58="",D58,E58),  2), 2))</f>
        <v>0</v>
      </c>
      <c r="ZZ58" s="47" t="s">
        <v>2</v>
      </c>
      <c r="AAA58" s="48" t="s">
        <v>5</v>
      </c>
    </row>
    <row r="59" spans="1:703" ht="15" customHeight="1" x14ac:dyDescent="0.35">
      <c r="A59" s="11"/>
      <c r="B59" s="12" t="s">
        <v>58</v>
      </c>
      <c r="C59" s="40"/>
      <c r="D59" s="29"/>
      <c r="E59" s="29"/>
      <c r="F59" s="57"/>
      <c r="G59" s="31"/>
    </row>
    <row r="60" spans="1:703" ht="12" customHeight="1" x14ac:dyDescent="0.35">
      <c r="A60" s="11"/>
      <c r="B60" s="12"/>
      <c r="C60" s="40"/>
      <c r="D60" s="29"/>
      <c r="E60" s="29"/>
      <c r="F60" s="28"/>
      <c r="G60" s="31"/>
    </row>
    <row r="61" spans="1:703" ht="15" customHeight="1" x14ac:dyDescent="0.35">
      <c r="A61" s="45" t="s">
        <v>59</v>
      </c>
      <c r="B61" s="10" t="s">
        <v>60</v>
      </c>
      <c r="C61" s="39" t="s">
        <v>18</v>
      </c>
      <c r="D61" s="54">
        <v>1</v>
      </c>
      <c r="E61" s="54"/>
      <c r="F61" s="36"/>
      <c r="G61" s="31">
        <f>IF(AND(D61= "",E61= ""), 0, ROUND(ROUND(F61, 2) * ROUND(IF(E61="",D61,E61),  2), 2))</f>
        <v>0</v>
      </c>
      <c r="ZZ61" t="s">
        <v>2</v>
      </c>
      <c r="AAA61" s="8" t="s">
        <v>5</v>
      </c>
    </row>
    <row r="62" spans="1:703" ht="15" customHeight="1" x14ac:dyDescent="0.35">
      <c r="A62" s="11"/>
      <c r="B62" s="12" t="s">
        <v>58</v>
      </c>
      <c r="C62" s="40"/>
      <c r="D62" s="29"/>
      <c r="E62" s="29"/>
      <c r="F62" s="57"/>
      <c r="G62" s="31"/>
    </row>
    <row r="63" spans="1:703" ht="15" customHeight="1" x14ac:dyDescent="0.35">
      <c r="A63" s="11"/>
      <c r="B63" s="12"/>
      <c r="C63" s="40"/>
      <c r="D63" s="29"/>
      <c r="E63" s="29"/>
      <c r="F63" s="28"/>
      <c r="G63" s="31"/>
    </row>
    <row r="64" spans="1:703" ht="15" customHeight="1" x14ac:dyDescent="0.35">
      <c r="A64" s="45" t="s">
        <v>61</v>
      </c>
      <c r="B64" s="10" t="s">
        <v>62</v>
      </c>
      <c r="C64" s="39"/>
      <c r="D64" s="55"/>
      <c r="E64" s="55"/>
      <c r="F64" s="36"/>
      <c r="G64" s="30"/>
      <c r="ZZ64" t="s">
        <v>2</v>
      </c>
      <c r="AAA64" s="8" t="s">
        <v>5</v>
      </c>
    </row>
    <row r="65" spans="1:703" ht="15" customHeight="1" x14ac:dyDescent="0.35">
      <c r="A65" s="11"/>
      <c r="B65" s="12" t="s">
        <v>14</v>
      </c>
      <c r="C65" s="40"/>
      <c r="D65" s="29"/>
      <c r="E65" s="29"/>
      <c r="F65" s="57"/>
      <c r="G65" s="31"/>
    </row>
    <row r="66" spans="1:703" ht="15" customHeight="1" x14ac:dyDescent="0.35">
      <c r="A66" s="11"/>
      <c r="B66" s="12" t="s">
        <v>63</v>
      </c>
      <c r="C66" s="39" t="s">
        <v>11</v>
      </c>
      <c r="D66" s="55">
        <v>122</v>
      </c>
      <c r="E66" s="55"/>
      <c r="F66" s="36"/>
      <c r="G66" s="31">
        <f t="shared" ref="G66:G67" si="6">IF(AND(D66= "",E66= ""), 0, ROUND(ROUND(F66, 2) * ROUND(IF(E66="",D66,E66),  2), 2))</f>
        <v>0</v>
      </c>
    </row>
    <row r="67" spans="1:703" ht="15" customHeight="1" x14ac:dyDescent="0.35">
      <c r="A67" s="11"/>
      <c r="B67" s="12" t="s">
        <v>64</v>
      </c>
      <c r="C67" s="39" t="s">
        <v>11</v>
      </c>
      <c r="D67" s="55">
        <v>44</v>
      </c>
      <c r="E67" s="55"/>
      <c r="F67" s="36"/>
      <c r="G67" s="31">
        <f t="shared" si="6"/>
        <v>0</v>
      </c>
    </row>
    <row r="68" spans="1:703" ht="15" customHeight="1" x14ac:dyDescent="0.35">
      <c r="A68" s="11"/>
      <c r="B68" s="12"/>
      <c r="C68" s="40"/>
      <c r="D68" s="29"/>
      <c r="E68" s="29"/>
      <c r="F68" s="28"/>
      <c r="G68" s="31"/>
    </row>
    <row r="69" spans="1:703" ht="15" customHeight="1" x14ac:dyDescent="0.35">
      <c r="A69" s="9" t="s">
        <v>65</v>
      </c>
      <c r="B69" s="10" t="s">
        <v>66</v>
      </c>
      <c r="C69" s="39" t="s">
        <v>12</v>
      </c>
      <c r="D69" s="55">
        <v>4</v>
      </c>
      <c r="E69" s="55"/>
      <c r="F69" s="36"/>
      <c r="G69" s="31">
        <f>IF(AND(D69= "",E69= ""), 0, ROUND(ROUND(F69, 2) * ROUND(IF(E69="",D69,E69),  2), 2))</f>
        <v>0</v>
      </c>
      <c r="ZZ69" t="s">
        <v>2</v>
      </c>
      <c r="AAA69" s="8" t="s">
        <v>5</v>
      </c>
    </row>
    <row r="70" spans="1:703" ht="15" customHeight="1" x14ac:dyDescent="0.35">
      <c r="A70" s="11"/>
      <c r="B70" s="12" t="s">
        <v>67</v>
      </c>
      <c r="C70" s="40"/>
      <c r="D70" s="29"/>
      <c r="E70" s="29"/>
      <c r="F70" s="57"/>
      <c r="G70" s="31"/>
    </row>
    <row r="71" spans="1:703" ht="15" customHeight="1" x14ac:dyDescent="0.35">
      <c r="A71" s="11"/>
      <c r="B71" s="12"/>
      <c r="C71" s="40"/>
      <c r="D71" s="29"/>
      <c r="E71" s="29"/>
      <c r="F71" s="57"/>
      <c r="G71" s="31"/>
    </row>
    <row r="72" spans="1:703" ht="15" customHeight="1" x14ac:dyDescent="0.35">
      <c r="A72" s="9" t="s">
        <v>68</v>
      </c>
      <c r="B72" s="10" t="s">
        <v>134</v>
      </c>
      <c r="C72" s="39" t="s">
        <v>11</v>
      </c>
      <c r="D72" s="55">
        <v>51</v>
      </c>
      <c r="E72" s="55"/>
      <c r="F72" s="36"/>
      <c r="G72" s="31">
        <f>IF(AND(D72= "",E72= ""), 0, ROUND(ROUND(F72, 2) * ROUND(IF(E72="",D72,E72),  2), 2))</f>
        <v>0</v>
      </c>
      <c r="ZZ72" t="s">
        <v>2</v>
      </c>
      <c r="AAA72" s="8" t="s">
        <v>5</v>
      </c>
    </row>
    <row r="73" spans="1:703" ht="15" customHeight="1" x14ac:dyDescent="0.35">
      <c r="A73" s="11"/>
      <c r="B73" s="12" t="s">
        <v>138</v>
      </c>
      <c r="C73" s="40"/>
      <c r="D73" s="29"/>
      <c r="E73" s="29"/>
      <c r="F73" s="57"/>
      <c r="G73" s="31"/>
    </row>
    <row r="74" spans="1:703" ht="15" customHeight="1" x14ac:dyDescent="0.35">
      <c r="A74" s="11"/>
      <c r="B74" s="12"/>
      <c r="C74" s="40"/>
      <c r="D74" s="29"/>
      <c r="E74" s="29"/>
      <c r="F74" s="28"/>
      <c r="G74" s="31"/>
    </row>
    <row r="75" spans="1:703" ht="15" customHeight="1" x14ac:dyDescent="0.35">
      <c r="A75" s="9" t="s">
        <v>135</v>
      </c>
      <c r="B75" s="10" t="s">
        <v>136</v>
      </c>
      <c r="C75" s="39" t="s">
        <v>11</v>
      </c>
      <c r="D75" s="55">
        <v>102</v>
      </c>
      <c r="E75" s="55"/>
      <c r="F75" s="36"/>
      <c r="G75" s="31">
        <f>IF(AND(D75= "",E75= ""), 0, ROUND(ROUND(F75, 2) * ROUND(IF(E75="",D75,E75),  2), 2))</f>
        <v>0</v>
      </c>
      <c r="ZZ75" t="s">
        <v>2</v>
      </c>
      <c r="AAA75" s="8" t="s">
        <v>5</v>
      </c>
    </row>
    <row r="76" spans="1:703" ht="15" customHeight="1" x14ac:dyDescent="0.35">
      <c r="A76" s="11"/>
      <c r="B76" s="12" t="s">
        <v>138</v>
      </c>
      <c r="C76" s="40"/>
      <c r="D76" s="29"/>
      <c r="E76" s="29"/>
      <c r="F76" s="57"/>
      <c r="G76" s="31"/>
    </row>
    <row r="77" spans="1:703" ht="15" customHeight="1" x14ac:dyDescent="0.35">
      <c r="A77" s="11"/>
      <c r="B77" s="12"/>
      <c r="C77" s="40"/>
      <c r="D77" s="29"/>
      <c r="E77" s="29"/>
      <c r="F77" s="28"/>
      <c r="G77" s="31"/>
    </row>
    <row r="78" spans="1:703" ht="15" customHeight="1" x14ac:dyDescent="0.35">
      <c r="A78" s="9" t="s">
        <v>69</v>
      </c>
      <c r="B78" s="10" t="s">
        <v>70</v>
      </c>
      <c r="C78" s="39"/>
      <c r="D78" s="55"/>
      <c r="E78" s="55"/>
      <c r="F78" s="36"/>
      <c r="G78" s="30"/>
      <c r="ZZ78" t="s">
        <v>2</v>
      </c>
      <c r="AAA78" s="8" t="s">
        <v>5</v>
      </c>
    </row>
    <row r="79" spans="1:703" ht="15" customHeight="1" x14ac:dyDescent="0.35">
      <c r="A79" s="11"/>
      <c r="B79" s="12" t="s">
        <v>16</v>
      </c>
      <c r="C79" s="40"/>
      <c r="D79" s="29"/>
      <c r="E79" s="29"/>
      <c r="F79" s="57"/>
      <c r="G79" s="31"/>
    </row>
    <row r="80" spans="1:703" ht="15" customHeight="1" x14ac:dyDescent="0.35">
      <c r="A80" s="11"/>
      <c r="B80" s="12" t="s">
        <v>71</v>
      </c>
      <c r="C80" s="52" t="s">
        <v>17</v>
      </c>
      <c r="D80" s="56">
        <v>1</v>
      </c>
      <c r="E80" s="56"/>
      <c r="F80" s="53"/>
      <c r="G80" s="31">
        <f t="shared" ref="G80:G81" si="7">IF(AND(D80= "",E80= ""), 0, ROUND(ROUND(F80, 2) * ROUND(IF(E80="",D80,E80),  2), 2))</f>
        <v>0</v>
      </c>
    </row>
    <row r="81" spans="1:703" s="47" customFormat="1" ht="15" customHeight="1" x14ac:dyDescent="0.35">
      <c r="A81" s="50"/>
      <c r="B81" s="51" t="s">
        <v>139</v>
      </c>
      <c r="C81" s="52" t="s">
        <v>17</v>
      </c>
      <c r="D81" s="56">
        <v>1</v>
      </c>
      <c r="E81" s="56"/>
      <c r="F81" s="53"/>
      <c r="G81" s="31">
        <f t="shared" si="7"/>
        <v>0</v>
      </c>
    </row>
    <row r="82" spans="1:703" ht="15" customHeight="1" x14ac:dyDescent="0.35">
      <c r="A82" s="11"/>
      <c r="B82" s="12"/>
      <c r="C82" s="40"/>
      <c r="D82" s="29"/>
      <c r="E82" s="29"/>
      <c r="F82" s="28"/>
      <c r="G82" s="31"/>
    </row>
    <row r="83" spans="1:703" ht="15" customHeight="1" x14ac:dyDescent="0.35">
      <c r="A83" s="9" t="s">
        <v>72</v>
      </c>
      <c r="B83" s="10" t="s">
        <v>137</v>
      </c>
      <c r="C83" s="39" t="s">
        <v>11</v>
      </c>
      <c r="D83" s="55">
        <v>102</v>
      </c>
      <c r="E83" s="55"/>
      <c r="F83" s="36"/>
      <c r="G83" s="31">
        <f>IF(AND(D83= "",E83= ""), 0, ROUND(ROUND(F83, 2) * ROUND(IF(E83="",D83,E83),  2), 2))</f>
        <v>0</v>
      </c>
      <c r="ZZ83" t="s">
        <v>2</v>
      </c>
      <c r="AAA83" s="8" t="s">
        <v>5</v>
      </c>
    </row>
    <row r="84" spans="1:703" ht="15" customHeight="1" x14ac:dyDescent="0.35">
      <c r="A84" s="11"/>
      <c r="B84" s="12" t="s">
        <v>138</v>
      </c>
      <c r="C84" s="40"/>
      <c r="D84" s="29"/>
      <c r="E84" s="29"/>
      <c r="F84" s="57"/>
      <c r="G84" s="31"/>
    </row>
    <row r="85" spans="1:703" ht="15" customHeight="1" x14ac:dyDescent="0.35">
      <c r="A85" s="11"/>
      <c r="B85" s="12"/>
      <c r="C85" s="40"/>
      <c r="D85" s="29"/>
      <c r="E85" s="29"/>
      <c r="F85" s="28"/>
      <c r="G85" s="31"/>
    </row>
    <row r="86" spans="1:703" ht="15" customHeight="1" x14ac:dyDescent="0.35">
      <c r="A86" s="9" t="s">
        <v>73</v>
      </c>
      <c r="B86" s="10" t="s">
        <v>141</v>
      </c>
      <c r="C86" s="39" t="s">
        <v>11</v>
      </c>
      <c r="D86" s="55">
        <v>51</v>
      </c>
      <c r="E86" s="55"/>
      <c r="F86" s="36"/>
      <c r="G86" s="31">
        <f>IF(AND(D86= "",E86= ""), 0, ROUND(ROUND(F86, 2) * ROUND(IF(E86="",D86,E86),  2), 2))</f>
        <v>0</v>
      </c>
      <c r="ZZ86" t="s">
        <v>2</v>
      </c>
      <c r="AAA86" s="8" t="s">
        <v>5</v>
      </c>
    </row>
    <row r="87" spans="1:703" ht="15" customHeight="1" x14ac:dyDescent="0.35">
      <c r="A87" s="11"/>
      <c r="B87" s="12" t="s">
        <v>140</v>
      </c>
      <c r="C87" s="40"/>
      <c r="D87" s="29"/>
      <c r="E87" s="29"/>
      <c r="F87" s="57"/>
      <c r="G87" s="31"/>
    </row>
    <row r="88" spans="1:703" ht="15" customHeight="1" x14ac:dyDescent="0.35">
      <c r="A88" s="11"/>
      <c r="B88" s="12"/>
      <c r="C88" s="40"/>
      <c r="D88" s="29"/>
      <c r="E88" s="29"/>
      <c r="F88" s="28"/>
      <c r="G88" s="31"/>
    </row>
    <row r="89" spans="1:703" ht="15" customHeight="1" x14ac:dyDescent="0.35">
      <c r="A89" s="9" t="s">
        <v>74</v>
      </c>
      <c r="B89" s="10" t="s">
        <v>76</v>
      </c>
      <c r="C89" s="39" t="s">
        <v>12</v>
      </c>
      <c r="D89" s="55">
        <v>51</v>
      </c>
      <c r="E89" s="55"/>
      <c r="F89" s="36"/>
      <c r="G89" s="31">
        <f>IF(AND(D89= "",E89= ""), 0, ROUND(ROUND(F89, 2) * ROUND(IF(E89="",D89,E89),  2), 2))</f>
        <v>0</v>
      </c>
      <c r="ZZ89" t="s">
        <v>2</v>
      </c>
      <c r="AAA89" s="8" t="s">
        <v>5</v>
      </c>
    </row>
    <row r="90" spans="1:703" ht="15" customHeight="1" x14ac:dyDescent="0.35">
      <c r="A90" s="11"/>
      <c r="B90" s="12" t="s">
        <v>142</v>
      </c>
      <c r="C90" s="40"/>
      <c r="D90" s="29"/>
      <c r="E90" s="29"/>
      <c r="F90" s="57"/>
      <c r="G90" s="31"/>
    </row>
    <row r="91" spans="1:703" ht="15" customHeight="1" x14ac:dyDescent="0.35">
      <c r="A91" s="11"/>
      <c r="B91" s="12"/>
      <c r="C91" s="40"/>
      <c r="D91" s="29"/>
      <c r="E91" s="29"/>
      <c r="F91" s="57"/>
      <c r="G91" s="31"/>
    </row>
    <row r="92" spans="1:703" ht="15" customHeight="1" x14ac:dyDescent="0.35">
      <c r="A92" s="9" t="s">
        <v>75</v>
      </c>
      <c r="B92" s="10" t="s">
        <v>143</v>
      </c>
      <c r="C92" s="39" t="s">
        <v>12</v>
      </c>
      <c r="D92" s="55">
        <v>749</v>
      </c>
      <c r="E92" s="55"/>
      <c r="F92" s="36"/>
      <c r="G92" s="31">
        <f>IF(AND(D92= "",E92= ""), 0, ROUND(ROUND(F92, 2) * ROUND(IF(E92="",D92,E92),  2), 2))</f>
        <v>0</v>
      </c>
      <c r="ZZ92" t="s">
        <v>2</v>
      </c>
      <c r="AAA92" s="8" t="s">
        <v>5</v>
      </c>
    </row>
    <row r="93" spans="1:703" ht="15" customHeight="1" x14ac:dyDescent="0.35">
      <c r="A93" s="11"/>
      <c r="B93" s="12" t="s">
        <v>144</v>
      </c>
      <c r="C93" s="40"/>
      <c r="D93" s="29"/>
      <c r="E93" s="29"/>
      <c r="F93" s="57"/>
      <c r="G93" s="31"/>
    </row>
    <row r="94" spans="1:703" ht="15" customHeight="1" x14ac:dyDescent="0.35">
      <c r="A94" s="11"/>
      <c r="B94" s="12"/>
      <c r="C94" s="40"/>
      <c r="D94" s="29"/>
      <c r="E94" s="29"/>
      <c r="F94" s="57"/>
      <c r="G94" s="31"/>
    </row>
    <row r="95" spans="1:703" ht="15" customHeight="1" x14ac:dyDescent="0.35">
      <c r="A95" s="9" t="s">
        <v>77</v>
      </c>
      <c r="B95" s="10" t="s">
        <v>79</v>
      </c>
      <c r="C95" s="39" t="s">
        <v>11</v>
      </c>
      <c r="D95" s="55">
        <v>51.6</v>
      </c>
      <c r="E95" s="55"/>
      <c r="F95" s="36"/>
      <c r="G95" s="31">
        <f>IF(AND(D95= "",E95= ""), 0, ROUND(ROUND(F95, 2) * ROUND(IF(E95="",D95,E95),  2), 2))</f>
        <v>0</v>
      </c>
      <c r="ZZ95" t="s">
        <v>2</v>
      </c>
      <c r="AAA95" s="8" t="s">
        <v>5</v>
      </c>
    </row>
    <row r="96" spans="1:703" ht="15" customHeight="1" x14ac:dyDescent="0.35">
      <c r="A96" s="11"/>
      <c r="B96" s="12" t="s">
        <v>80</v>
      </c>
      <c r="C96" s="40"/>
      <c r="D96" s="29"/>
      <c r="E96" s="29"/>
      <c r="F96" s="57"/>
      <c r="G96" s="31"/>
    </row>
    <row r="97" spans="1:703" ht="15" customHeight="1" x14ac:dyDescent="0.35">
      <c r="A97" s="14"/>
      <c r="B97" s="60"/>
      <c r="C97" s="64"/>
      <c r="D97" s="65"/>
      <c r="E97" s="65"/>
      <c r="F97" s="66"/>
      <c r="G97" s="32"/>
    </row>
    <row r="98" spans="1:703" ht="15" customHeight="1" x14ac:dyDescent="0.35">
      <c r="A98" s="11"/>
      <c r="B98" s="12"/>
      <c r="C98" s="40"/>
      <c r="D98" s="29"/>
      <c r="E98" s="29"/>
      <c r="F98" s="57"/>
      <c r="G98" s="31"/>
    </row>
    <row r="99" spans="1:703" ht="15" customHeight="1" x14ac:dyDescent="0.35">
      <c r="A99" s="9" t="s">
        <v>78</v>
      </c>
      <c r="B99" s="10" t="s">
        <v>20</v>
      </c>
      <c r="C99" s="39" t="s">
        <v>12</v>
      </c>
      <c r="D99" s="55">
        <v>890</v>
      </c>
      <c r="E99" s="55"/>
      <c r="F99" s="36"/>
      <c r="G99" s="31">
        <f>IF(AND(D99= "",E99= ""), 0, ROUND(ROUND(F99, 2) * ROUND(IF(E99="",D99,E99),  2), 2))</f>
        <v>0</v>
      </c>
      <c r="ZZ99" t="s">
        <v>2</v>
      </c>
      <c r="AAA99" s="8" t="s">
        <v>5</v>
      </c>
    </row>
    <row r="100" spans="1:703" ht="15" customHeight="1" x14ac:dyDescent="0.35">
      <c r="A100" s="11"/>
      <c r="B100" s="12" t="s">
        <v>145</v>
      </c>
      <c r="C100" s="40"/>
      <c r="D100" s="29"/>
      <c r="E100" s="29"/>
      <c r="F100" s="57"/>
      <c r="G100" s="31"/>
    </row>
    <row r="101" spans="1:703" ht="15" customHeight="1" x14ac:dyDescent="0.35">
      <c r="A101" s="11"/>
      <c r="B101" s="12"/>
      <c r="C101" s="40"/>
      <c r="D101" s="29"/>
      <c r="E101" s="29"/>
      <c r="F101" s="28"/>
      <c r="G101" s="31"/>
    </row>
    <row r="102" spans="1:703" ht="15" customHeight="1" x14ac:dyDescent="0.35">
      <c r="A102" s="9" t="s">
        <v>81</v>
      </c>
      <c r="B102" s="10" t="s">
        <v>82</v>
      </c>
      <c r="C102" s="39"/>
      <c r="D102" s="55"/>
      <c r="E102" s="55"/>
      <c r="F102" s="36"/>
      <c r="G102" s="30"/>
      <c r="ZZ102" t="s">
        <v>2</v>
      </c>
      <c r="AAA102" s="8" t="s">
        <v>5</v>
      </c>
    </row>
    <row r="103" spans="1:703" ht="15" customHeight="1" x14ac:dyDescent="0.35">
      <c r="A103" s="11"/>
      <c r="B103" s="12" t="s">
        <v>14</v>
      </c>
      <c r="C103" s="40"/>
      <c r="D103" s="29"/>
      <c r="E103" s="29"/>
      <c r="F103" s="57"/>
      <c r="G103" s="31"/>
    </row>
    <row r="104" spans="1:703" ht="15" customHeight="1" x14ac:dyDescent="0.35">
      <c r="A104" s="11"/>
      <c r="B104" s="12" t="s">
        <v>150</v>
      </c>
      <c r="C104" s="39" t="s">
        <v>12</v>
      </c>
      <c r="D104" s="55">
        <v>800</v>
      </c>
      <c r="E104" s="55"/>
      <c r="F104" s="36"/>
      <c r="G104" s="31">
        <f>IF(AND(D104= "",E104= ""), 0, ROUND(ROUND(F104, 2) * ROUND(IF(E104="",D104,E104),  2), 2))</f>
        <v>0</v>
      </c>
    </row>
    <row r="105" spans="1:703" ht="15" customHeight="1" x14ac:dyDescent="0.35">
      <c r="A105" s="11"/>
      <c r="B105" s="12" t="s">
        <v>151</v>
      </c>
      <c r="C105" s="39" t="s">
        <v>11</v>
      </c>
      <c r="D105" s="55">
        <v>51</v>
      </c>
      <c r="E105" s="55"/>
      <c r="F105" s="36"/>
      <c r="G105" s="31">
        <f>IF(AND(D105= "",E105= ""), 0, ROUND(ROUND(F105, 2) * ROUND(IF(E105="",D105,E105),  2), 2))</f>
        <v>0</v>
      </c>
    </row>
    <row r="106" spans="1:703" ht="15" customHeight="1" x14ac:dyDescent="0.35">
      <c r="A106" s="11"/>
      <c r="B106" s="12"/>
      <c r="C106" s="40"/>
      <c r="D106" s="29"/>
      <c r="E106" s="29"/>
      <c r="F106" s="28"/>
      <c r="G106" s="31"/>
    </row>
    <row r="107" spans="1:703" ht="15" customHeight="1" x14ac:dyDescent="0.35">
      <c r="A107" s="9" t="s">
        <v>83</v>
      </c>
      <c r="B107" s="10" t="s">
        <v>87</v>
      </c>
      <c r="C107" s="39" t="s">
        <v>12</v>
      </c>
      <c r="D107" s="55">
        <v>800</v>
      </c>
      <c r="E107" s="55"/>
      <c r="F107" s="36"/>
      <c r="G107" s="31">
        <f>IF(AND(D107= "",E107= ""), 0, ROUND(ROUND(F107, 2) * ROUND(IF(E107="",D107,E107),  2), 2))</f>
        <v>0</v>
      </c>
      <c r="ZZ107" t="s">
        <v>2</v>
      </c>
      <c r="AAA107" s="8" t="s">
        <v>5</v>
      </c>
    </row>
    <row r="108" spans="1:703" ht="15" customHeight="1" x14ac:dyDescent="0.35">
      <c r="A108" s="11"/>
      <c r="B108" s="12" t="s">
        <v>55</v>
      </c>
      <c r="C108" s="40"/>
      <c r="D108" s="29"/>
      <c r="E108" s="29"/>
      <c r="F108" s="57"/>
      <c r="G108" s="31"/>
    </row>
    <row r="109" spans="1:703" ht="15" customHeight="1" x14ac:dyDescent="0.35">
      <c r="A109" s="11"/>
      <c r="B109" s="12"/>
      <c r="C109" s="40"/>
      <c r="D109" s="29"/>
      <c r="E109" s="29"/>
      <c r="F109" s="28"/>
      <c r="G109" s="31"/>
    </row>
    <row r="110" spans="1:703" ht="15" customHeight="1" x14ac:dyDescent="0.35">
      <c r="A110" s="9" t="s">
        <v>84</v>
      </c>
      <c r="B110" s="10" t="s">
        <v>86</v>
      </c>
      <c r="C110" s="39" t="s">
        <v>11</v>
      </c>
      <c r="D110" s="55">
        <v>51</v>
      </c>
      <c r="E110" s="55"/>
      <c r="F110" s="36"/>
      <c r="G110" s="31">
        <f>IF(AND(D110= "",E110= ""), 0, ROUND(ROUND(F110, 2) * ROUND(IF(E110="",D110,E110),  2), 2))</f>
        <v>0</v>
      </c>
      <c r="ZZ110" t="s">
        <v>2</v>
      </c>
      <c r="AAA110" s="8" t="s">
        <v>5</v>
      </c>
    </row>
    <row r="111" spans="1:703" ht="15" customHeight="1" x14ac:dyDescent="0.35">
      <c r="A111" s="11"/>
      <c r="B111" s="12" t="s">
        <v>146</v>
      </c>
      <c r="C111" s="40"/>
      <c r="D111" s="29"/>
      <c r="E111" s="29"/>
      <c r="F111" s="57"/>
      <c r="G111" s="31"/>
    </row>
    <row r="112" spans="1:703" ht="15.75" customHeight="1" x14ac:dyDescent="0.35">
      <c r="A112" s="11"/>
      <c r="B112" s="12"/>
      <c r="C112" s="40"/>
      <c r="D112" s="29"/>
      <c r="E112" s="29"/>
      <c r="F112" s="28"/>
      <c r="G112" s="31"/>
    </row>
    <row r="113" spans="1:703" ht="15" customHeight="1" x14ac:dyDescent="0.35">
      <c r="A113" s="9" t="s">
        <v>85</v>
      </c>
      <c r="B113" s="10" t="s">
        <v>89</v>
      </c>
      <c r="C113" s="39" t="s">
        <v>11</v>
      </c>
      <c r="D113" s="55">
        <v>122</v>
      </c>
      <c r="E113" s="55"/>
      <c r="F113" s="36"/>
      <c r="G113" s="31">
        <f>IF(AND(D113= "",E113= ""), 0, ROUND(ROUND(F113, 2) * ROUND(IF(E113="",D113,E113),  2), 2))</f>
        <v>0</v>
      </c>
      <c r="ZZ113" t="s">
        <v>2</v>
      </c>
      <c r="AAA113" s="8" t="s">
        <v>5</v>
      </c>
    </row>
    <row r="114" spans="1:703" ht="15" customHeight="1" x14ac:dyDescent="0.35">
      <c r="A114" s="11"/>
      <c r="B114" s="12" t="s">
        <v>90</v>
      </c>
      <c r="C114" s="40"/>
      <c r="D114" s="29"/>
      <c r="E114" s="29"/>
      <c r="F114" s="57"/>
      <c r="G114" s="31"/>
    </row>
    <row r="115" spans="1:703" ht="15.75" customHeight="1" x14ac:dyDescent="0.35">
      <c r="A115" s="11"/>
      <c r="B115" s="12"/>
      <c r="C115" s="40"/>
      <c r="D115" s="29"/>
      <c r="E115" s="29"/>
      <c r="F115" s="28"/>
      <c r="G115" s="31"/>
    </row>
    <row r="116" spans="1:703" ht="15" customHeight="1" x14ac:dyDescent="0.35">
      <c r="A116" s="9" t="s">
        <v>88</v>
      </c>
      <c r="B116" s="10" t="s">
        <v>91</v>
      </c>
      <c r="C116" s="39"/>
      <c r="D116" s="54"/>
      <c r="E116" s="54"/>
      <c r="F116" s="36"/>
      <c r="G116" s="30"/>
      <c r="ZZ116" t="s">
        <v>2</v>
      </c>
      <c r="AAA116" s="8" t="s">
        <v>5</v>
      </c>
    </row>
    <row r="117" spans="1:703" ht="15" customHeight="1" x14ac:dyDescent="0.35">
      <c r="A117" s="11"/>
      <c r="B117" s="12" t="s">
        <v>14</v>
      </c>
      <c r="C117" s="40"/>
      <c r="D117" s="29"/>
      <c r="E117" s="29"/>
      <c r="F117" s="57"/>
      <c r="G117" s="31"/>
    </row>
    <row r="118" spans="1:703" ht="15" customHeight="1" x14ac:dyDescent="0.35">
      <c r="A118" s="11"/>
      <c r="B118" s="12" t="s">
        <v>152</v>
      </c>
      <c r="C118" s="39" t="s">
        <v>17</v>
      </c>
      <c r="D118" s="54">
        <v>1</v>
      </c>
      <c r="E118" s="54"/>
      <c r="F118" s="36"/>
      <c r="G118" s="31">
        <f>IF(AND(D118= "",E118= ""), 0, ROUND(ROUND(F118, 2) * ROUND(IF(E118="",D118,E118),  2), 2))</f>
        <v>0</v>
      </c>
    </row>
    <row r="119" spans="1:703" ht="15" customHeight="1" x14ac:dyDescent="0.35">
      <c r="A119" s="11"/>
      <c r="B119" s="12" t="s">
        <v>153</v>
      </c>
      <c r="C119" s="39" t="s">
        <v>17</v>
      </c>
      <c r="D119" s="54">
        <v>1</v>
      </c>
      <c r="E119" s="54"/>
      <c r="F119" s="36"/>
      <c r="G119" s="31">
        <f>IF(AND(D119= "",E119= ""), 0, ROUND(ROUND(F119, 2) * ROUND(IF(E119="",D119,E119),  2), 2))</f>
        <v>0</v>
      </c>
    </row>
    <row r="120" spans="1:703" ht="15.75" customHeight="1" x14ac:dyDescent="0.35">
      <c r="A120" s="11"/>
      <c r="B120" s="12"/>
      <c r="C120" s="40"/>
      <c r="D120" s="29"/>
      <c r="E120" s="29"/>
      <c r="F120" s="28"/>
      <c r="G120" s="31"/>
    </row>
    <row r="121" spans="1:703" ht="15" customHeight="1" x14ac:dyDescent="0.35">
      <c r="A121" s="9" t="s">
        <v>147</v>
      </c>
      <c r="B121" s="10" t="s">
        <v>93</v>
      </c>
      <c r="C121" s="39" t="s">
        <v>0</v>
      </c>
      <c r="D121" s="54">
        <v>3</v>
      </c>
      <c r="E121" s="54"/>
      <c r="F121" s="36"/>
      <c r="G121" s="31">
        <f>IF(AND(D121= "",E121= ""), 0, ROUND(ROUND(F121, 2) * ROUND(IF(E121="",D121,E121),  2), 2))</f>
        <v>0</v>
      </c>
      <c r="ZZ121" t="s">
        <v>2</v>
      </c>
      <c r="AAA121" s="8" t="s">
        <v>5</v>
      </c>
    </row>
    <row r="122" spans="1:703" ht="15" customHeight="1" x14ac:dyDescent="0.35">
      <c r="A122" s="11"/>
      <c r="B122" s="12" t="s">
        <v>94</v>
      </c>
      <c r="C122" s="40"/>
      <c r="D122" s="29"/>
      <c r="E122" s="29"/>
      <c r="F122" s="57"/>
      <c r="G122" s="31"/>
    </row>
    <row r="123" spans="1:703" ht="15" customHeight="1" x14ac:dyDescent="0.35">
      <c r="A123" s="11"/>
      <c r="B123" s="12"/>
      <c r="C123" s="40"/>
      <c r="D123" s="29"/>
      <c r="E123" s="29"/>
      <c r="F123" s="57"/>
      <c r="G123" s="31"/>
    </row>
    <row r="124" spans="1:703" ht="15" customHeight="1" x14ac:dyDescent="0.35">
      <c r="A124" s="9" t="s">
        <v>92</v>
      </c>
      <c r="B124" s="10" t="s">
        <v>96</v>
      </c>
      <c r="C124" s="39"/>
      <c r="D124" s="54"/>
      <c r="E124" s="54"/>
      <c r="F124" s="36"/>
      <c r="G124" s="30"/>
      <c r="ZZ124" t="s">
        <v>2</v>
      </c>
      <c r="AAA124" s="8" t="s">
        <v>5</v>
      </c>
    </row>
    <row r="125" spans="1:703" ht="15" customHeight="1" x14ac:dyDescent="0.35">
      <c r="A125" s="11"/>
      <c r="B125" s="12" t="s">
        <v>14</v>
      </c>
      <c r="C125" s="40"/>
      <c r="D125" s="29"/>
      <c r="E125" s="29"/>
      <c r="F125" s="57"/>
      <c r="G125" s="31"/>
    </row>
    <row r="126" spans="1:703" ht="15" customHeight="1" x14ac:dyDescent="0.35">
      <c r="A126" s="11"/>
      <c r="B126" s="12" t="s">
        <v>97</v>
      </c>
      <c r="C126" s="39" t="s">
        <v>11</v>
      </c>
      <c r="D126" s="55">
        <v>10</v>
      </c>
      <c r="E126" s="55"/>
      <c r="F126" s="36"/>
      <c r="G126" s="31">
        <f t="shared" ref="G126:G127" si="8">IF(AND(D126= "",E126= ""), 0, ROUND(ROUND(F126, 2) * ROUND(IF(E126="",D126,E126),  2), 2))</f>
        <v>0</v>
      </c>
    </row>
    <row r="127" spans="1:703" ht="15" customHeight="1" x14ac:dyDescent="0.35">
      <c r="A127" s="11"/>
      <c r="B127" s="12" t="s">
        <v>98</v>
      </c>
      <c r="C127" s="39" t="s">
        <v>11</v>
      </c>
      <c r="D127" s="55">
        <v>8</v>
      </c>
      <c r="E127" s="55"/>
      <c r="F127" s="36"/>
      <c r="G127" s="31">
        <f t="shared" si="8"/>
        <v>0</v>
      </c>
    </row>
    <row r="128" spans="1:703" ht="15" customHeight="1" x14ac:dyDescent="0.35">
      <c r="A128" s="11"/>
      <c r="B128" s="12"/>
      <c r="C128" s="39"/>
      <c r="D128" s="54"/>
      <c r="E128" s="54"/>
      <c r="F128" s="36"/>
      <c r="G128" s="30"/>
    </row>
    <row r="129" spans="1:703" ht="15" customHeight="1" x14ac:dyDescent="0.35">
      <c r="A129" s="9" t="s">
        <v>95</v>
      </c>
      <c r="B129" s="10" t="s">
        <v>96</v>
      </c>
      <c r="C129" s="39" t="s">
        <v>0</v>
      </c>
      <c r="D129" s="54">
        <v>3</v>
      </c>
      <c r="E129" s="54"/>
      <c r="F129" s="36"/>
      <c r="G129" s="31">
        <f>IF(AND(D129= "",E129= ""), 0, ROUND(ROUND(F129, 2) * ROUND(IF(E129="",D129,E129),  2), 2))</f>
        <v>0</v>
      </c>
      <c r="ZZ129" t="s">
        <v>2</v>
      </c>
      <c r="AAA129" s="8" t="s">
        <v>5</v>
      </c>
    </row>
    <row r="130" spans="1:703" ht="15" customHeight="1" x14ac:dyDescent="0.35">
      <c r="A130" s="11"/>
      <c r="B130" s="12" t="s">
        <v>100</v>
      </c>
      <c r="C130" s="40"/>
      <c r="D130" s="29"/>
      <c r="E130" s="29"/>
      <c r="F130" s="57"/>
      <c r="G130" s="31"/>
    </row>
    <row r="131" spans="1:703" ht="15" customHeight="1" x14ac:dyDescent="0.35">
      <c r="A131" s="11"/>
      <c r="B131" s="12"/>
      <c r="C131" s="39"/>
      <c r="D131" s="54"/>
      <c r="E131" s="54"/>
      <c r="F131" s="36"/>
      <c r="G131" s="30"/>
    </row>
    <row r="132" spans="1:703" ht="15" customHeight="1" x14ac:dyDescent="0.35">
      <c r="A132" s="9" t="s">
        <v>99</v>
      </c>
      <c r="B132" s="10" t="s">
        <v>101</v>
      </c>
      <c r="C132" s="39" t="s">
        <v>0</v>
      </c>
      <c r="D132" s="54">
        <v>3</v>
      </c>
      <c r="E132" s="54"/>
      <c r="F132" s="36"/>
      <c r="G132" s="31">
        <f>IF(AND(D132= "",E132= ""), 0, ROUND(ROUND(F132, 2) * ROUND(IF(E132="",D132,E132),  2), 2))</f>
        <v>0</v>
      </c>
      <c r="ZZ132" t="s">
        <v>2</v>
      </c>
      <c r="AAA132" s="8" t="s">
        <v>5</v>
      </c>
    </row>
    <row r="133" spans="1:703" ht="15" customHeight="1" x14ac:dyDescent="0.35">
      <c r="A133" s="11"/>
      <c r="B133" s="12" t="s">
        <v>94</v>
      </c>
      <c r="C133" s="40"/>
      <c r="D133" s="29"/>
      <c r="E133" s="29"/>
      <c r="F133" s="57"/>
      <c r="G133" s="31"/>
    </row>
    <row r="134" spans="1:703" ht="15" customHeight="1" x14ac:dyDescent="0.35">
      <c r="A134" s="11"/>
      <c r="B134" s="12"/>
      <c r="C134" s="40"/>
      <c r="D134" s="29"/>
      <c r="E134" s="29"/>
      <c r="F134" s="28"/>
      <c r="G134" s="31"/>
    </row>
    <row r="135" spans="1:703" ht="15" customHeight="1" x14ac:dyDescent="0.35">
      <c r="A135" s="9" t="s">
        <v>148</v>
      </c>
      <c r="B135" s="10" t="s">
        <v>19</v>
      </c>
      <c r="C135" s="39" t="s">
        <v>11</v>
      </c>
      <c r="D135" s="55">
        <v>51.6</v>
      </c>
      <c r="E135" s="55"/>
      <c r="F135" s="36"/>
      <c r="G135" s="31">
        <f>IF(AND(D135= "",E135= ""), 0, ROUND(ROUND(F135, 2) * ROUND(IF(E135="",D135,E135),  2), 2))</f>
        <v>0</v>
      </c>
      <c r="ZZ135" t="s">
        <v>2</v>
      </c>
      <c r="AAA135" s="8" t="s">
        <v>5</v>
      </c>
    </row>
    <row r="136" spans="1:703" ht="12.75" customHeight="1" x14ac:dyDescent="0.35">
      <c r="A136" s="11"/>
      <c r="B136" s="12" t="s">
        <v>102</v>
      </c>
      <c r="C136" s="40"/>
      <c r="D136" s="29"/>
      <c r="E136" s="29"/>
      <c r="F136" s="57"/>
      <c r="G136" s="31"/>
    </row>
    <row r="137" spans="1:703" ht="15" customHeight="1" x14ac:dyDescent="0.35">
      <c r="A137" s="11"/>
      <c r="B137" s="12"/>
      <c r="C137" s="40"/>
      <c r="D137" s="29"/>
      <c r="E137" s="29"/>
      <c r="F137" s="28"/>
      <c r="G137" s="31"/>
    </row>
    <row r="138" spans="1:703" ht="39" x14ac:dyDescent="0.35">
      <c r="A138" s="9" t="s">
        <v>162</v>
      </c>
      <c r="B138" s="10" t="s">
        <v>163</v>
      </c>
      <c r="C138" s="39" t="s">
        <v>0</v>
      </c>
      <c r="D138" s="54">
        <v>4</v>
      </c>
      <c r="E138" s="54"/>
      <c r="F138" s="36"/>
      <c r="G138" s="31">
        <f>IF(AND(D138= "",E138= ""), 0, ROUND(ROUND(F138, 2) * ROUND(IF(E138="",D138,E138),  2), 2))</f>
        <v>0</v>
      </c>
      <c r="ZZ138" t="s">
        <v>2</v>
      </c>
      <c r="AAA138" s="8" t="s">
        <v>5</v>
      </c>
    </row>
    <row r="139" spans="1:703" ht="15" customHeight="1" x14ac:dyDescent="0.35">
      <c r="A139" s="11"/>
      <c r="B139" s="12" t="s">
        <v>164</v>
      </c>
      <c r="C139" s="40"/>
      <c r="D139" s="29"/>
      <c r="E139" s="29"/>
      <c r="F139" s="57"/>
      <c r="G139" s="31"/>
    </row>
    <row r="140" spans="1:703" ht="15" customHeight="1" x14ac:dyDescent="0.35">
      <c r="A140" s="11"/>
      <c r="B140" s="12"/>
      <c r="C140" s="40"/>
      <c r="D140" s="29"/>
      <c r="E140" s="29"/>
      <c r="F140" s="28"/>
      <c r="G140" s="31"/>
    </row>
    <row r="141" spans="1:703" ht="15" customHeight="1" x14ac:dyDescent="0.35">
      <c r="A141" s="9" t="s">
        <v>149</v>
      </c>
      <c r="B141" s="10" t="s">
        <v>103</v>
      </c>
      <c r="C141" s="39"/>
      <c r="D141" s="55"/>
      <c r="E141" s="55"/>
      <c r="F141" s="36"/>
      <c r="G141" s="30"/>
      <c r="ZZ141" t="s">
        <v>2</v>
      </c>
      <c r="AAA141" s="8" t="s">
        <v>5</v>
      </c>
    </row>
    <row r="142" spans="1:703" ht="12.75" customHeight="1" x14ac:dyDescent="0.35">
      <c r="A142" s="11"/>
      <c r="B142" s="12" t="s">
        <v>14</v>
      </c>
      <c r="C142" s="39"/>
      <c r="D142" s="55"/>
      <c r="E142" s="55"/>
      <c r="F142" s="36"/>
      <c r="G142" s="30"/>
    </row>
    <row r="143" spans="1:703" ht="12.75" customHeight="1" x14ac:dyDescent="0.35">
      <c r="A143" s="11"/>
      <c r="B143" s="12" t="s">
        <v>104</v>
      </c>
      <c r="C143" s="39" t="s">
        <v>11</v>
      </c>
      <c r="D143" s="55">
        <v>51.6</v>
      </c>
      <c r="E143" s="55"/>
      <c r="F143" s="36"/>
      <c r="G143" s="31">
        <f t="shared" ref="G143:G144" si="9">IF(AND(D143= "",E143= ""), 0, ROUND(ROUND(F143, 2) * ROUND(IF(E143="",D143,E143),  2), 2))</f>
        <v>0</v>
      </c>
    </row>
    <row r="144" spans="1:703" ht="12.75" customHeight="1" x14ac:dyDescent="0.35">
      <c r="A144" s="11"/>
      <c r="B144" s="12" t="s">
        <v>105</v>
      </c>
      <c r="C144" s="39" t="s">
        <v>11</v>
      </c>
      <c r="D144" s="55">
        <v>47</v>
      </c>
      <c r="E144" s="55"/>
      <c r="F144" s="36"/>
      <c r="G144" s="31">
        <f t="shared" si="9"/>
        <v>0</v>
      </c>
    </row>
    <row r="145" spans="1:703" ht="12.75" customHeight="1" x14ac:dyDescent="0.35">
      <c r="A145" s="14"/>
      <c r="B145" s="60"/>
      <c r="C145" s="61"/>
      <c r="D145" s="67"/>
      <c r="E145" s="67"/>
      <c r="F145" s="62"/>
      <c r="G145" s="63"/>
    </row>
    <row r="146" spans="1:703" ht="12.75" customHeight="1" x14ac:dyDescent="0.35">
      <c r="A146" s="11"/>
      <c r="B146" s="12"/>
      <c r="C146" s="39"/>
      <c r="D146" s="55"/>
      <c r="E146" s="55"/>
      <c r="F146" s="36"/>
      <c r="G146" s="30"/>
    </row>
    <row r="147" spans="1:703" ht="15" customHeight="1" x14ac:dyDescent="0.35">
      <c r="A147" s="9" t="s">
        <v>161</v>
      </c>
      <c r="B147" s="10" t="s">
        <v>106</v>
      </c>
      <c r="C147" s="39" t="s">
        <v>0</v>
      </c>
      <c r="D147" s="54">
        <v>69</v>
      </c>
      <c r="E147" s="54"/>
      <c r="F147" s="36"/>
      <c r="G147" s="31">
        <f>IF(AND(D147= "",E147= ""), 0, ROUND(ROUND(F147, 2) * ROUND(IF(E147="",D147,E147),  2), 2))</f>
        <v>0</v>
      </c>
      <c r="ZZ147" t="s">
        <v>2</v>
      </c>
      <c r="AAA147" s="8" t="s">
        <v>5</v>
      </c>
    </row>
    <row r="148" spans="1:703" ht="12.75" customHeight="1" x14ac:dyDescent="0.35">
      <c r="A148" s="11"/>
      <c r="B148" s="12" t="s">
        <v>107</v>
      </c>
      <c r="C148" s="40"/>
      <c r="D148" s="29"/>
      <c r="E148" s="29"/>
      <c r="F148" s="57"/>
      <c r="G148" s="31"/>
    </row>
    <row r="149" spans="1:703" ht="12.75" customHeight="1" x14ac:dyDescent="0.35">
      <c r="A149" s="11"/>
      <c r="B149" s="12"/>
      <c r="C149" s="39"/>
      <c r="D149" s="55"/>
      <c r="E149" s="55"/>
      <c r="F149" s="36"/>
      <c r="G149" s="30"/>
    </row>
    <row r="150" spans="1:703" ht="15" customHeight="1" x14ac:dyDescent="0.35">
      <c r="A150" s="9" t="s">
        <v>108</v>
      </c>
      <c r="B150" s="10" t="s">
        <v>167</v>
      </c>
      <c r="C150" s="39" t="s">
        <v>0</v>
      </c>
      <c r="D150" s="54">
        <v>1</v>
      </c>
      <c r="E150" s="54"/>
      <c r="F150" s="36"/>
      <c r="G150" s="31">
        <f>IF(AND(D150= "",E150= ""), 0, ROUND(ROUND(F150, 2) * ROUND(IF(E150="",D150,E150),  2), 2))</f>
        <v>0</v>
      </c>
      <c r="ZZ150" t="s">
        <v>2</v>
      </c>
      <c r="AAA150" s="8" t="s">
        <v>5</v>
      </c>
    </row>
    <row r="151" spans="1:703" ht="12.75" customHeight="1" x14ac:dyDescent="0.35">
      <c r="A151" s="11"/>
      <c r="B151" s="12" t="s">
        <v>109</v>
      </c>
      <c r="C151" s="40"/>
      <c r="D151" s="29"/>
      <c r="E151" s="29"/>
      <c r="F151" s="57"/>
      <c r="G151" s="31"/>
    </row>
    <row r="152" spans="1:703" ht="12.75" customHeight="1" x14ac:dyDescent="0.35">
      <c r="A152" s="11"/>
      <c r="B152" s="12"/>
      <c r="C152" s="39"/>
      <c r="D152" s="55"/>
      <c r="E152" s="55"/>
      <c r="F152" s="36"/>
      <c r="G152" s="30"/>
    </row>
    <row r="153" spans="1:703" ht="15" customHeight="1" x14ac:dyDescent="0.35">
      <c r="A153" s="9" t="s">
        <v>110</v>
      </c>
      <c r="B153" s="10" t="s">
        <v>111</v>
      </c>
      <c r="C153" s="39" t="s">
        <v>17</v>
      </c>
      <c r="D153" s="54">
        <v>1</v>
      </c>
      <c r="E153" s="54"/>
      <c r="F153" s="36"/>
      <c r="G153" s="31">
        <f>IF(AND(D153= "",E153= ""), 0, ROUND(ROUND(F153, 2) * ROUND(IF(E153="",D153,E153),  2), 2))</f>
        <v>0</v>
      </c>
      <c r="ZZ153" t="s">
        <v>2</v>
      </c>
      <c r="AAA153" s="8" t="s">
        <v>5</v>
      </c>
    </row>
    <row r="154" spans="1:703" ht="12.75" customHeight="1" x14ac:dyDescent="0.35">
      <c r="A154" s="11"/>
      <c r="B154" s="12" t="s">
        <v>109</v>
      </c>
      <c r="C154" s="40"/>
      <c r="D154" s="29"/>
      <c r="E154" s="29"/>
      <c r="F154" s="57"/>
      <c r="G154" s="31"/>
    </row>
    <row r="155" spans="1:703" ht="12.75" customHeight="1" x14ac:dyDescent="0.35">
      <c r="A155" s="11"/>
      <c r="B155" s="12"/>
      <c r="C155" s="39"/>
      <c r="D155" s="55"/>
      <c r="E155" s="55"/>
      <c r="F155" s="36"/>
      <c r="G155" s="30"/>
    </row>
    <row r="156" spans="1:703" ht="15" customHeight="1" x14ac:dyDescent="0.35">
      <c r="A156" s="9" t="s">
        <v>158</v>
      </c>
      <c r="B156" s="10" t="s">
        <v>160</v>
      </c>
      <c r="C156" s="39" t="s">
        <v>17</v>
      </c>
      <c r="D156" s="54">
        <v>1</v>
      </c>
      <c r="E156" s="54"/>
      <c r="F156" s="36"/>
      <c r="G156" s="31">
        <f>IF(AND(D156= "",E156= ""), 0, ROUND(ROUND(F156, 2) * ROUND(IF(E156="",D156,E156),  2), 2))</f>
        <v>0</v>
      </c>
      <c r="ZZ156" t="s">
        <v>2</v>
      </c>
      <c r="AAA156" s="8" t="s">
        <v>5</v>
      </c>
    </row>
    <row r="157" spans="1:703" ht="12.75" customHeight="1" x14ac:dyDescent="0.35">
      <c r="A157" s="11"/>
      <c r="B157" s="12" t="s">
        <v>159</v>
      </c>
      <c r="C157" s="40"/>
      <c r="D157" s="29"/>
      <c r="E157" s="29"/>
      <c r="F157" s="57"/>
      <c r="G157" s="31"/>
    </row>
    <row r="158" spans="1:703" ht="12.75" customHeight="1" x14ac:dyDescent="0.35">
      <c r="A158" s="11"/>
      <c r="B158" s="12"/>
      <c r="C158" s="39"/>
      <c r="D158" s="55"/>
      <c r="E158" s="55"/>
      <c r="F158" s="36"/>
      <c r="G158" s="30"/>
    </row>
    <row r="159" spans="1:703" ht="15" customHeight="1" x14ac:dyDescent="0.35">
      <c r="A159" s="9" t="s">
        <v>112</v>
      </c>
      <c r="B159" s="10" t="s">
        <v>113</v>
      </c>
      <c r="C159" s="39" t="s">
        <v>12</v>
      </c>
      <c r="D159" s="55">
        <v>4</v>
      </c>
      <c r="E159" s="55"/>
      <c r="F159" s="36"/>
      <c r="G159" s="31">
        <f>IF(AND(D159= "",E159= ""), 0, ROUND(ROUND(F159, 2) * ROUND(IF(E159="",D159,E159),  2), 2))</f>
        <v>0</v>
      </c>
      <c r="ZZ159" t="s">
        <v>2</v>
      </c>
      <c r="AAA159" s="8" t="s">
        <v>5</v>
      </c>
    </row>
    <row r="160" spans="1:703" ht="12.75" customHeight="1" x14ac:dyDescent="0.35">
      <c r="A160" s="11"/>
      <c r="B160" s="12" t="s">
        <v>114</v>
      </c>
      <c r="C160" s="40"/>
      <c r="D160" s="29"/>
      <c r="E160" s="29"/>
      <c r="F160" s="57"/>
      <c r="G160" s="31"/>
    </row>
    <row r="161" spans="1:703" ht="15" customHeight="1" x14ac:dyDescent="0.35">
      <c r="A161" s="11"/>
      <c r="B161" s="12"/>
      <c r="C161" s="40"/>
      <c r="D161" s="29"/>
      <c r="E161" s="29"/>
      <c r="F161" s="28"/>
      <c r="G161" s="31"/>
    </row>
    <row r="162" spans="1:703" ht="15" customHeight="1" x14ac:dyDescent="0.35">
      <c r="A162" s="9" t="s">
        <v>115</v>
      </c>
      <c r="B162" s="10" t="s">
        <v>116</v>
      </c>
      <c r="C162" s="39" t="s">
        <v>12</v>
      </c>
      <c r="D162" s="55">
        <v>13</v>
      </c>
      <c r="E162" s="55"/>
      <c r="F162" s="36"/>
      <c r="G162" s="31">
        <f>IF(AND(D162= "",E162= ""), 0, ROUND(ROUND(F162, 2) * ROUND(IF(E162="",D162,E162),  2), 2))</f>
        <v>0</v>
      </c>
      <c r="ZZ162" t="s">
        <v>2</v>
      </c>
      <c r="AAA162" s="8" t="s">
        <v>5</v>
      </c>
    </row>
    <row r="163" spans="1:703" ht="15" customHeight="1" x14ac:dyDescent="0.35">
      <c r="A163" s="11"/>
      <c r="B163" s="12" t="s">
        <v>117</v>
      </c>
      <c r="C163" s="40"/>
      <c r="D163" s="29"/>
      <c r="E163" s="29"/>
      <c r="F163" s="57"/>
      <c r="G163" s="31"/>
    </row>
    <row r="164" spans="1:703" ht="15" customHeight="1" x14ac:dyDescent="0.35">
      <c r="A164" s="11"/>
      <c r="B164" s="12"/>
      <c r="C164" s="40"/>
      <c r="D164" s="29"/>
      <c r="E164" s="29"/>
      <c r="F164" s="57"/>
      <c r="G164" s="31"/>
    </row>
    <row r="165" spans="1:703" ht="15" customHeight="1" x14ac:dyDescent="0.35">
      <c r="A165" s="9" t="s">
        <v>118</v>
      </c>
      <c r="B165" s="10" t="s">
        <v>119</v>
      </c>
      <c r="C165" s="39" t="s">
        <v>11</v>
      </c>
      <c r="D165" s="55">
        <v>3</v>
      </c>
      <c r="E165" s="55"/>
      <c r="F165" s="36"/>
      <c r="G165" s="31">
        <f>IF(AND(D165= "",E165= ""), 0, ROUND(ROUND(F165, 2) * ROUND(IF(E165="",D165,E165),  2), 2))</f>
        <v>0</v>
      </c>
      <c r="ZZ165" t="s">
        <v>2</v>
      </c>
      <c r="AAA165" s="8" t="s">
        <v>5</v>
      </c>
    </row>
    <row r="166" spans="1:703" ht="12.75" customHeight="1" x14ac:dyDescent="0.35">
      <c r="A166" s="11"/>
      <c r="B166" s="12" t="s">
        <v>154</v>
      </c>
      <c r="C166" s="40"/>
      <c r="D166" s="29"/>
      <c r="E166" s="29"/>
      <c r="F166" s="57"/>
      <c r="G166" s="31"/>
    </row>
    <row r="167" spans="1:703" ht="15" customHeight="1" x14ac:dyDescent="0.35">
      <c r="A167" s="11"/>
      <c r="B167" s="12"/>
      <c r="C167" s="40"/>
      <c r="D167" s="29"/>
      <c r="E167" s="29"/>
      <c r="F167" s="57"/>
      <c r="G167" s="31"/>
    </row>
    <row r="168" spans="1:703" ht="15" customHeight="1" x14ac:dyDescent="0.35">
      <c r="A168" s="9" t="s">
        <v>120</v>
      </c>
      <c r="B168" s="10" t="s">
        <v>121</v>
      </c>
      <c r="C168" s="39" t="s">
        <v>11</v>
      </c>
      <c r="D168" s="55">
        <v>2.5</v>
      </c>
      <c r="E168" s="55"/>
      <c r="F168" s="36"/>
      <c r="G168" s="31">
        <f>IF(AND(D168= "",E168= ""), 0, ROUND(ROUND(F168, 2) * ROUND(IF(E168="",D168,E168),  2), 2))</f>
        <v>0</v>
      </c>
      <c r="ZZ168" t="s">
        <v>2</v>
      </c>
      <c r="AAA168" s="8" t="s">
        <v>5</v>
      </c>
    </row>
    <row r="169" spans="1:703" ht="12.75" customHeight="1" x14ac:dyDescent="0.35">
      <c r="A169" s="11"/>
      <c r="B169" s="12" t="s">
        <v>114</v>
      </c>
      <c r="C169" s="28"/>
      <c r="D169" s="29"/>
      <c r="E169" s="29"/>
      <c r="F169" s="37"/>
      <c r="G169" s="31"/>
    </row>
    <row r="170" spans="1:703" x14ac:dyDescent="0.35">
      <c r="A170" s="14"/>
      <c r="B170" s="15"/>
      <c r="C170" s="22"/>
      <c r="D170" s="16"/>
      <c r="E170" s="16"/>
      <c r="F170" s="16"/>
      <c r="G170" s="32"/>
    </row>
    <row r="171" spans="1:703" x14ac:dyDescent="0.35">
      <c r="A171" s="17"/>
      <c r="B171" s="17"/>
      <c r="C171" s="23"/>
      <c r="D171" s="17"/>
      <c r="E171" s="17"/>
      <c r="F171" s="17"/>
      <c r="G171" s="33"/>
    </row>
    <row r="172" spans="1:703" s="25" customFormat="1" x14ac:dyDescent="0.35">
      <c r="B172" s="69" t="s">
        <v>122</v>
      </c>
      <c r="C172" s="69"/>
      <c r="D172" s="69"/>
      <c r="E172" s="69"/>
      <c r="F172" s="69"/>
      <c r="G172" s="34">
        <f>SUM(G5:G169)</f>
        <v>0</v>
      </c>
      <c r="ZZ172" s="25" t="s">
        <v>6</v>
      </c>
    </row>
    <row r="173" spans="1:703" s="25" customFormat="1" x14ac:dyDescent="0.35">
      <c r="B173" s="26" t="s">
        <v>9</v>
      </c>
      <c r="C173" s="27"/>
      <c r="G173" s="34">
        <f>G172*20%</f>
        <v>0</v>
      </c>
      <c r="ZZ173" s="25" t="s">
        <v>7</v>
      </c>
    </row>
    <row r="174" spans="1:703" s="25" customFormat="1" x14ac:dyDescent="0.35">
      <c r="B174" s="69" t="s">
        <v>123</v>
      </c>
      <c r="C174" s="69"/>
      <c r="D174" s="69"/>
      <c r="E174" s="69"/>
      <c r="F174" s="69"/>
      <c r="G174" s="35">
        <f>SUM(G172:G173)</f>
        <v>0</v>
      </c>
      <c r="ZZ174" s="25" t="s">
        <v>8</v>
      </c>
    </row>
    <row r="175" spans="1:703" s="25" customFormat="1" x14ac:dyDescent="0.35">
      <c r="B175" s="44"/>
      <c r="C175" s="44"/>
      <c r="D175" s="44"/>
      <c r="E175" s="58"/>
      <c r="F175" s="44"/>
      <c r="G175" s="35"/>
    </row>
    <row r="176" spans="1:703" x14ac:dyDescent="0.35">
      <c r="A176" s="3"/>
      <c r="B176" s="4"/>
      <c r="C176" s="20"/>
      <c r="D176" s="5"/>
      <c r="E176" s="5"/>
      <c r="F176" s="5"/>
      <c r="G176" s="6"/>
    </row>
    <row r="177" spans="1:703" ht="18.5" x14ac:dyDescent="0.35">
      <c r="A177" s="75" t="s">
        <v>170</v>
      </c>
      <c r="B177" s="76"/>
      <c r="C177" s="21"/>
      <c r="D177" s="7"/>
      <c r="E177" s="7"/>
      <c r="F177" s="7"/>
      <c r="G177" s="38"/>
      <c r="ZZ177" t="s">
        <v>1</v>
      </c>
      <c r="AAA177" s="8"/>
    </row>
    <row r="178" spans="1:703" ht="16.5" customHeight="1" x14ac:dyDescent="0.35">
      <c r="A178" s="42"/>
      <c r="B178" s="43"/>
      <c r="C178" s="28"/>
      <c r="D178" s="29"/>
      <c r="E178" s="29"/>
      <c r="F178" s="29"/>
      <c r="G178" s="31"/>
      <c r="AAA178" s="8"/>
    </row>
    <row r="179" spans="1:703" ht="15" customHeight="1" x14ac:dyDescent="0.35">
      <c r="A179" s="9" t="s">
        <v>171</v>
      </c>
      <c r="B179" s="10" t="s">
        <v>125</v>
      </c>
      <c r="C179" s="39"/>
      <c r="D179" s="41"/>
      <c r="E179" s="41"/>
      <c r="F179" s="36"/>
      <c r="G179" s="30"/>
      <c r="ZZ179" t="s">
        <v>2</v>
      </c>
      <c r="AAA179" s="8" t="s">
        <v>3</v>
      </c>
    </row>
    <row r="180" spans="1:703" x14ac:dyDescent="0.35">
      <c r="A180" s="11"/>
      <c r="B180" s="49" t="s">
        <v>157</v>
      </c>
      <c r="C180" s="28"/>
      <c r="D180" s="29"/>
      <c r="E180" s="29"/>
      <c r="F180" s="37"/>
      <c r="G180" s="31"/>
    </row>
    <row r="181" spans="1:703" x14ac:dyDescent="0.35">
      <c r="A181" s="11"/>
      <c r="B181" s="49" t="s">
        <v>126</v>
      </c>
      <c r="C181" s="39" t="s">
        <v>0</v>
      </c>
      <c r="D181" s="54">
        <v>27</v>
      </c>
      <c r="E181" s="54"/>
      <c r="F181" s="36"/>
      <c r="G181" s="31">
        <f>IF(AND(D181= "",E181= ""), 0, ROUND(ROUND(F181, 2) * ROUND(IF(E181="",D181,E181),  2), 2))</f>
        <v>0</v>
      </c>
    </row>
    <row r="182" spans="1:703" x14ac:dyDescent="0.35">
      <c r="A182" s="11"/>
      <c r="B182" s="49" t="s">
        <v>127</v>
      </c>
      <c r="C182" s="39" t="s">
        <v>0</v>
      </c>
      <c r="D182" s="54">
        <v>41</v>
      </c>
      <c r="E182" s="54"/>
      <c r="F182" s="36"/>
      <c r="G182" s="31">
        <f>IF(AND(D182= "",E182= ""), 0, ROUND(ROUND(F182, 2) * ROUND(IF(E182="",D182,E182),  2), 2))</f>
        <v>0</v>
      </c>
    </row>
    <row r="183" spans="1:703" x14ac:dyDescent="0.35">
      <c r="A183" s="11"/>
      <c r="B183" s="12" t="s">
        <v>14</v>
      </c>
      <c r="C183" s="28"/>
      <c r="D183" s="29"/>
      <c r="E183" s="29"/>
      <c r="F183" s="57"/>
      <c r="G183" s="31"/>
    </row>
    <row r="184" spans="1:703" x14ac:dyDescent="0.35">
      <c r="A184" s="11"/>
      <c r="B184" s="12" t="s">
        <v>128</v>
      </c>
      <c r="C184" s="28"/>
      <c r="D184" s="29"/>
      <c r="E184" s="29"/>
      <c r="F184" s="57"/>
      <c r="G184" s="31"/>
    </row>
    <row r="185" spans="1:703" x14ac:dyDescent="0.35">
      <c r="A185" s="11"/>
      <c r="B185" s="12" t="s">
        <v>129</v>
      </c>
      <c r="C185" s="28"/>
      <c r="D185" s="29"/>
      <c r="E185" s="29"/>
      <c r="F185" s="57"/>
      <c r="G185" s="31"/>
    </row>
    <row r="186" spans="1:703" x14ac:dyDescent="0.35">
      <c r="A186" s="11"/>
      <c r="B186" s="12"/>
      <c r="C186" s="28"/>
      <c r="D186" s="29"/>
      <c r="E186" s="29"/>
      <c r="F186" s="57"/>
      <c r="G186" s="31"/>
    </row>
    <row r="187" spans="1:703" ht="15" customHeight="1" x14ac:dyDescent="0.35">
      <c r="A187" s="9" t="s">
        <v>172</v>
      </c>
      <c r="B187" s="10" t="s">
        <v>125</v>
      </c>
      <c r="C187" s="39"/>
      <c r="D187" s="54"/>
      <c r="E187" s="54"/>
      <c r="F187" s="36"/>
      <c r="G187" s="30"/>
      <c r="ZZ187" t="s">
        <v>2</v>
      </c>
      <c r="AAA187" s="8" t="s">
        <v>3</v>
      </c>
    </row>
    <row r="188" spans="1:703" x14ac:dyDescent="0.35">
      <c r="A188" s="11"/>
      <c r="B188" s="49" t="s">
        <v>156</v>
      </c>
      <c r="C188" s="39" t="s">
        <v>0</v>
      </c>
      <c r="D188" s="54">
        <v>6</v>
      </c>
      <c r="E188" s="54"/>
      <c r="F188" s="36"/>
      <c r="G188" s="31">
        <f>IF(AND(D188= "",E188= ""), 0, ROUND(ROUND(F188, 2) * ROUND(IF(E188="",D188,E188),  2), 2))</f>
        <v>0</v>
      </c>
    </row>
    <row r="189" spans="1:703" x14ac:dyDescent="0.35">
      <c r="A189" s="11"/>
      <c r="B189" s="12" t="s">
        <v>14</v>
      </c>
      <c r="C189" s="28"/>
      <c r="D189" s="29"/>
      <c r="E189" s="29"/>
      <c r="F189" s="37"/>
      <c r="G189" s="31"/>
    </row>
    <row r="190" spans="1:703" x14ac:dyDescent="0.35">
      <c r="A190" s="11"/>
      <c r="B190" s="12" t="s">
        <v>155</v>
      </c>
      <c r="C190" s="28"/>
      <c r="D190" s="29"/>
      <c r="E190" s="29"/>
      <c r="F190" s="37"/>
      <c r="G190" s="31"/>
    </row>
    <row r="191" spans="1:703" x14ac:dyDescent="0.35">
      <c r="A191" s="14"/>
      <c r="B191" s="15"/>
      <c r="C191" s="22"/>
      <c r="D191" s="16"/>
      <c r="E191" s="16"/>
      <c r="F191" s="16"/>
      <c r="G191" s="32"/>
    </row>
    <row r="192" spans="1:703" x14ac:dyDescent="0.35">
      <c r="A192" s="17"/>
      <c r="B192" s="17"/>
      <c r="C192" s="23"/>
      <c r="D192" s="17"/>
      <c r="E192" s="17"/>
      <c r="F192" s="17"/>
      <c r="G192" s="33"/>
    </row>
    <row r="193" spans="2:702" s="25" customFormat="1" x14ac:dyDescent="0.35">
      <c r="B193" s="69" t="s">
        <v>173</v>
      </c>
      <c r="C193" s="69"/>
      <c r="D193" s="69"/>
      <c r="E193" s="69"/>
      <c r="F193" s="69"/>
      <c r="G193" s="34">
        <f>SUM(G181:G190)</f>
        <v>0</v>
      </c>
      <c r="ZZ193" s="25" t="s">
        <v>6</v>
      </c>
    </row>
    <row r="194" spans="2:702" s="25" customFormat="1" x14ac:dyDescent="0.35">
      <c r="B194" s="44" t="s">
        <v>9</v>
      </c>
      <c r="C194" s="27"/>
      <c r="G194" s="34">
        <f>G193*20%</f>
        <v>0</v>
      </c>
      <c r="ZZ194" s="25" t="s">
        <v>7</v>
      </c>
    </row>
    <row r="195" spans="2:702" s="25" customFormat="1" x14ac:dyDescent="0.35">
      <c r="B195" s="69" t="s">
        <v>174</v>
      </c>
      <c r="C195" s="69"/>
      <c r="D195" s="69"/>
      <c r="E195" s="69"/>
      <c r="F195" s="69"/>
      <c r="G195" s="35">
        <f>SUM(G193:G194)</f>
        <v>0</v>
      </c>
      <c r="ZZ195" s="25" t="s">
        <v>8</v>
      </c>
    </row>
  </sheetData>
  <mergeCells count="7">
    <mergeCell ref="B193:F193"/>
    <mergeCell ref="B195:F195"/>
    <mergeCell ref="A1:G1"/>
    <mergeCell ref="A4:B4"/>
    <mergeCell ref="B172:F172"/>
    <mergeCell ref="B174:F174"/>
    <mergeCell ref="A177:B177"/>
  </mergeCells>
  <printOptions horizontalCentered="1"/>
  <pageMargins left="0.39370078740157483" right="0.39370078740157483" top="0.15748031496062992" bottom="0.86614173228346458" header="0.74803149606299213" footer="0.31496062992125984"/>
  <pageSetup paperSize="9" scale="85" fitToHeight="0" orientation="portrait" useFirstPageNumber="1" r:id="rId1"/>
  <headerFooter>
    <oddFooter>&amp;C&amp;8Page &amp;P
&amp;R&amp;8ROGER CHATELAIN | 73370 LE BOURGET DU LAC
DPGF DU 06 FEVRIER 2025</oddFooter>
  </headerFooter>
  <rowBreaks count="4" manualBreakCount="4">
    <brk id="48" max="6" man="1"/>
    <brk id="97" max="5" man="1"/>
    <brk id="145" max="5" man="1"/>
    <brk id="17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 DE GARDE</vt:lpstr>
      <vt:lpstr>Lot unique COUVERTURE ZINC</vt:lpstr>
      <vt:lpstr>'Lot unique COUVERTURE ZINC'!Impression_des_titres</vt:lpstr>
      <vt:lpstr>'PAGE DE GARDE'!Print_Area</vt:lpstr>
      <vt:lpstr>'Lot unique COUVERTURE ZINC'!Zone_d_impression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Isabelle Anzallo</cp:lastModifiedBy>
  <cp:lastPrinted>2025-02-06T15:20:38Z</cp:lastPrinted>
  <dcterms:created xsi:type="dcterms:W3CDTF">2023-02-06T11:22:33Z</dcterms:created>
  <dcterms:modified xsi:type="dcterms:W3CDTF">2025-02-07T08:22:57Z</dcterms:modified>
</cp:coreProperties>
</file>