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X:\cellule_marchés\PROCEDURES\GROUPECOMMANDE\GCS GRAM\COLLECTE DASRI\2025-2029\DCE GRAM\"/>
    </mc:Choice>
  </mc:AlternateContent>
  <bookViews>
    <workbookView xWindow="0" yWindow="0" windowWidth="28740" windowHeight="12120" tabRatio="776" activeTab="6"/>
  </bookViews>
  <sheets>
    <sheet name="Notice" sheetId="22" r:id="rId1"/>
    <sheet name="Lot 1.1 " sheetId="3" r:id="rId2"/>
    <sheet name="Lot 1.2" sheetId="2" r:id="rId3"/>
    <sheet name="Lot 2.1" sheetId="16" r:id="rId4"/>
    <sheet name="Lot 2.2" sheetId="18" r:id="rId5"/>
    <sheet name="Lot 3.1" sheetId="17" r:id="rId6"/>
    <sheet name="Lot 3.2" sheetId="19" r:id="rId7"/>
    <sheet name="Lot 4.1" sheetId="20" r:id="rId8"/>
    <sheet name="Lot 4.2" sheetId="21" r:id="rId9"/>
    <sheet name="Lot 5" sheetId="4" r:id="rId10"/>
    <sheet name="Lot 6.1" sheetId="6" r:id="rId11"/>
    <sheet name="Lot 6.2" sheetId="9" r:id="rId12"/>
    <sheet name="Lot 6.3" sheetId="5" r:id="rId13"/>
    <sheet name="Lot 6.4" sheetId="8" r:id="rId14"/>
    <sheet name="Lot 6.5" sheetId="10" r:id="rId15"/>
    <sheet name="Lot 7 " sheetId="7" r:id="rId16"/>
    <sheet name="Données" sheetId="11" r:id="rId17"/>
  </sheets>
  <definedNames>
    <definedName name="binaire">Données!$B$12:$B$13</definedName>
    <definedName name="Traitement">Données!$B$3:$B$5</definedName>
    <definedName name="Transport">Données!$B$8:$B$10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6" i="10" l="1"/>
  <c r="R26" i="10" s="1"/>
  <c r="S26" i="10" s="1"/>
  <c r="M26" i="10"/>
  <c r="Q25" i="10"/>
  <c r="R25" i="10" s="1"/>
  <c r="S25" i="10" s="1"/>
  <c r="M25" i="10"/>
  <c r="Q24" i="10"/>
  <c r="R24" i="10" s="1"/>
  <c r="S24" i="10" s="1"/>
  <c r="M24" i="10"/>
  <c r="Q23" i="10"/>
  <c r="R23" i="10" s="1"/>
  <c r="S23" i="10" s="1"/>
  <c r="M23" i="10"/>
  <c r="Q22" i="10"/>
  <c r="R22" i="10" s="1"/>
  <c r="S22" i="10" s="1"/>
  <c r="M22" i="10"/>
  <c r="Q21" i="10"/>
  <c r="R21" i="10" s="1"/>
  <c r="S21" i="10" s="1"/>
  <c r="M21" i="10"/>
  <c r="Q20" i="10"/>
  <c r="R20" i="10" s="1"/>
  <c r="S20" i="10" s="1"/>
  <c r="M20" i="10"/>
  <c r="Q19" i="10"/>
  <c r="R19" i="10" s="1"/>
  <c r="S19" i="10" s="1"/>
  <c r="M19" i="10"/>
  <c r="Q18" i="10"/>
  <c r="R18" i="10" s="1"/>
  <c r="S18" i="10" s="1"/>
  <c r="M18" i="10"/>
  <c r="Q17" i="10"/>
  <c r="R17" i="10" s="1"/>
  <c r="S17" i="10" s="1"/>
  <c r="M17" i="10"/>
  <c r="Q16" i="10"/>
  <c r="R16" i="10" s="1"/>
  <c r="S16" i="10" s="1"/>
  <c r="M16" i="10"/>
  <c r="Q15" i="10"/>
  <c r="R15" i="10" s="1"/>
  <c r="S15" i="10" s="1"/>
  <c r="M15" i="10"/>
  <c r="Q14" i="10"/>
  <c r="R14" i="10" s="1"/>
  <c r="S14" i="10" s="1"/>
  <c r="M14" i="10"/>
  <c r="Q13" i="10"/>
  <c r="R13" i="10" s="1"/>
  <c r="S13" i="10" s="1"/>
  <c r="M13" i="10"/>
  <c r="Q12" i="10"/>
  <c r="R12" i="10" s="1"/>
  <c r="S12" i="10" s="1"/>
  <c r="M12" i="10"/>
  <c r="Q11" i="10"/>
  <c r="R11" i="10" s="1"/>
  <c r="S11" i="10" s="1"/>
  <c r="M11" i="10"/>
  <c r="Q10" i="10"/>
  <c r="R10" i="10" s="1"/>
  <c r="S10" i="10" s="1"/>
  <c r="M10" i="10"/>
  <c r="Q9" i="10"/>
  <c r="R9" i="10" s="1"/>
  <c r="S9" i="10" s="1"/>
  <c r="M9" i="10"/>
  <c r="Q8" i="10"/>
  <c r="R8" i="10" s="1"/>
  <c r="M8" i="10"/>
  <c r="Q7" i="10"/>
  <c r="R7" i="10" s="1"/>
  <c r="M7" i="10"/>
  <c r="Q6" i="10"/>
  <c r="R6" i="10" s="1"/>
  <c r="S6" i="10" s="1"/>
  <c r="M6" i="10"/>
  <c r="Q5" i="10"/>
  <c r="R5" i="10" s="1"/>
  <c r="S5" i="10" s="1"/>
  <c r="M5" i="10"/>
  <c r="Q26" i="8"/>
  <c r="R26" i="8" s="1"/>
  <c r="S26" i="8" s="1"/>
  <c r="M26" i="8"/>
  <c r="Q25" i="8"/>
  <c r="R25" i="8" s="1"/>
  <c r="S25" i="8" s="1"/>
  <c r="M25" i="8"/>
  <c r="Q24" i="8"/>
  <c r="R24" i="8" s="1"/>
  <c r="S24" i="8" s="1"/>
  <c r="M24" i="8"/>
  <c r="Q23" i="8"/>
  <c r="R23" i="8" s="1"/>
  <c r="S23" i="8" s="1"/>
  <c r="M23" i="8"/>
  <c r="Q22" i="8"/>
  <c r="R22" i="8" s="1"/>
  <c r="S22" i="8" s="1"/>
  <c r="M22" i="8"/>
  <c r="Q21" i="8"/>
  <c r="R21" i="8" s="1"/>
  <c r="S21" i="8" s="1"/>
  <c r="M21" i="8"/>
  <c r="Q20" i="8"/>
  <c r="R20" i="8" s="1"/>
  <c r="S20" i="8" s="1"/>
  <c r="M20" i="8"/>
  <c r="Q19" i="8"/>
  <c r="R19" i="8" s="1"/>
  <c r="S19" i="8" s="1"/>
  <c r="M19" i="8"/>
  <c r="Q18" i="8"/>
  <c r="R18" i="8" s="1"/>
  <c r="S18" i="8" s="1"/>
  <c r="M18" i="8"/>
  <c r="Q17" i="8"/>
  <c r="R17" i="8" s="1"/>
  <c r="S17" i="8" s="1"/>
  <c r="M17" i="8"/>
  <c r="Q16" i="8"/>
  <c r="R16" i="8" s="1"/>
  <c r="S16" i="8" s="1"/>
  <c r="M16" i="8"/>
  <c r="Q15" i="8"/>
  <c r="R15" i="8" s="1"/>
  <c r="S15" i="8" s="1"/>
  <c r="M15" i="8"/>
  <c r="Q14" i="8"/>
  <c r="R14" i="8" s="1"/>
  <c r="S14" i="8" s="1"/>
  <c r="M14" i="8"/>
  <c r="Q13" i="8"/>
  <c r="R13" i="8" s="1"/>
  <c r="S13" i="8" s="1"/>
  <c r="M13" i="8"/>
  <c r="Q12" i="8"/>
  <c r="R12" i="8" s="1"/>
  <c r="S12" i="8" s="1"/>
  <c r="M12" i="8"/>
  <c r="Q11" i="8"/>
  <c r="R11" i="8" s="1"/>
  <c r="S11" i="8" s="1"/>
  <c r="M11" i="8"/>
  <c r="Q10" i="8"/>
  <c r="R10" i="8" s="1"/>
  <c r="S10" i="8" s="1"/>
  <c r="M10" i="8"/>
  <c r="Q9" i="8"/>
  <c r="R9" i="8" s="1"/>
  <c r="S9" i="8" s="1"/>
  <c r="M9" i="8"/>
  <c r="Q8" i="8"/>
  <c r="R8" i="8" s="1"/>
  <c r="M8" i="8"/>
  <c r="Q7" i="8"/>
  <c r="R7" i="8" s="1"/>
  <c r="M7" i="8"/>
  <c r="Q6" i="8"/>
  <c r="R6" i="8" s="1"/>
  <c r="S6" i="8" s="1"/>
  <c r="M6" i="8"/>
  <c r="Q5" i="8"/>
  <c r="R5" i="8" s="1"/>
  <c r="S5" i="8" s="1"/>
  <c r="M5" i="8"/>
  <c r="P26" i="5"/>
  <c r="Q26" i="5" s="1"/>
  <c r="R26" i="5" s="1"/>
  <c r="L26" i="5"/>
  <c r="P25" i="5"/>
  <c r="Q25" i="5" s="1"/>
  <c r="R25" i="5" s="1"/>
  <c r="L25" i="5"/>
  <c r="P24" i="5"/>
  <c r="Q24" i="5" s="1"/>
  <c r="R24" i="5" s="1"/>
  <c r="L24" i="5"/>
  <c r="P23" i="5"/>
  <c r="Q23" i="5" s="1"/>
  <c r="R23" i="5" s="1"/>
  <c r="L23" i="5"/>
  <c r="P22" i="5"/>
  <c r="Q22" i="5" s="1"/>
  <c r="R22" i="5" s="1"/>
  <c r="L22" i="5"/>
  <c r="P21" i="5"/>
  <c r="Q21" i="5" s="1"/>
  <c r="R21" i="5" s="1"/>
  <c r="L21" i="5"/>
  <c r="P20" i="5"/>
  <c r="Q20" i="5" s="1"/>
  <c r="R20" i="5" s="1"/>
  <c r="L20" i="5"/>
  <c r="P19" i="5"/>
  <c r="Q19" i="5" s="1"/>
  <c r="R19" i="5" s="1"/>
  <c r="L19" i="5"/>
  <c r="P18" i="5"/>
  <c r="Q18" i="5" s="1"/>
  <c r="R18" i="5" s="1"/>
  <c r="L18" i="5"/>
  <c r="P17" i="5"/>
  <c r="Q17" i="5" s="1"/>
  <c r="R17" i="5" s="1"/>
  <c r="L17" i="5"/>
  <c r="P16" i="5"/>
  <c r="Q16" i="5" s="1"/>
  <c r="R16" i="5" s="1"/>
  <c r="L16" i="5"/>
  <c r="P15" i="5"/>
  <c r="Q15" i="5" s="1"/>
  <c r="R15" i="5" s="1"/>
  <c r="L15" i="5"/>
  <c r="P14" i="5"/>
  <c r="Q14" i="5" s="1"/>
  <c r="R14" i="5" s="1"/>
  <c r="L14" i="5"/>
  <c r="P13" i="5"/>
  <c r="Q13" i="5" s="1"/>
  <c r="R13" i="5" s="1"/>
  <c r="L13" i="5"/>
  <c r="P12" i="5"/>
  <c r="Q12" i="5" s="1"/>
  <c r="R12" i="5" s="1"/>
  <c r="L12" i="5"/>
  <c r="P11" i="5"/>
  <c r="Q11" i="5" s="1"/>
  <c r="R11" i="5" s="1"/>
  <c r="L11" i="5"/>
  <c r="P10" i="5"/>
  <c r="Q10" i="5" s="1"/>
  <c r="R10" i="5" s="1"/>
  <c r="L10" i="5"/>
  <c r="P9" i="5"/>
  <c r="Q9" i="5" s="1"/>
  <c r="R9" i="5" s="1"/>
  <c r="L9" i="5"/>
  <c r="P8" i="5"/>
  <c r="Q8" i="5" s="1"/>
  <c r="R8" i="5" s="1"/>
  <c r="L8" i="5"/>
  <c r="P7" i="5"/>
  <c r="Q7" i="5" s="1"/>
  <c r="R7" i="5" s="1"/>
  <c r="L7" i="5"/>
  <c r="P6" i="5"/>
  <c r="Q6" i="5" s="1"/>
  <c r="R6" i="5" s="1"/>
  <c r="L6" i="5"/>
  <c r="P5" i="5"/>
  <c r="Q5" i="5" s="1"/>
  <c r="L5" i="5"/>
  <c r="L26" i="9"/>
  <c r="L25" i="9"/>
  <c r="L24" i="9"/>
  <c r="L23" i="9"/>
  <c r="L22" i="9"/>
  <c r="L21" i="9"/>
  <c r="L20" i="9"/>
  <c r="L19" i="9"/>
  <c r="L18" i="9"/>
  <c r="L17" i="9"/>
  <c r="L16" i="9"/>
  <c r="L15" i="9"/>
  <c r="L14" i="9"/>
  <c r="L13" i="9"/>
  <c r="L12" i="9"/>
  <c r="L11" i="9"/>
  <c r="L10" i="9"/>
  <c r="L9" i="9"/>
  <c r="L8" i="9"/>
  <c r="L7" i="9"/>
  <c r="L6" i="9"/>
  <c r="L5" i="9"/>
  <c r="R26" i="9"/>
  <c r="Q26" i="9"/>
  <c r="P26" i="9"/>
  <c r="P25" i="9"/>
  <c r="Q25" i="9" s="1"/>
  <c r="R25" i="9" s="1"/>
  <c r="Q24" i="9"/>
  <c r="R24" i="9" s="1"/>
  <c r="P24" i="9"/>
  <c r="P23" i="9"/>
  <c r="Q23" i="9" s="1"/>
  <c r="R23" i="9" s="1"/>
  <c r="P22" i="9"/>
  <c r="Q22" i="9" s="1"/>
  <c r="R22" i="9" s="1"/>
  <c r="P21" i="9"/>
  <c r="Q21" i="9" s="1"/>
  <c r="R21" i="9" s="1"/>
  <c r="P20" i="9"/>
  <c r="Q20" i="9" s="1"/>
  <c r="R20" i="9" s="1"/>
  <c r="P19" i="9"/>
  <c r="Q19" i="9" s="1"/>
  <c r="P18" i="9"/>
  <c r="Q18" i="9" s="1"/>
  <c r="R18" i="9" s="1"/>
  <c r="P17" i="9"/>
  <c r="Q17" i="9" s="1"/>
  <c r="R17" i="9" s="1"/>
  <c r="Q16" i="9"/>
  <c r="R16" i="9" s="1"/>
  <c r="P16" i="9"/>
  <c r="P15" i="9"/>
  <c r="Q15" i="9" s="1"/>
  <c r="R15" i="9" s="1"/>
  <c r="P14" i="9"/>
  <c r="Q14" i="9" s="1"/>
  <c r="R14" i="9" s="1"/>
  <c r="P13" i="9"/>
  <c r="Q13" i="9" s="1"/>
  <c r="R13" i="9" s="1"/>
  <c r="P12" i="9"/>
  <c r="Q12" i="9" s="1"/>
  <c r="P11" i="9"/>
  <c r="Q11" i="9" s="1"/>
  <c r="P10" i="9"/>
  <c r="Q10" i="9" s="1"/>
  <c r="R10" i="9" s="1"/>
  <c r="P9" i="9"/>
  <c r="Q9" i="9" s="1"/>
  <c r="R9" i="9" s="1"/>
  <c r="Q8" i="9"/>
  <c r="R8" i="9" s="1"/>
  <c r="P8" i="9"/>
  <c r="P7" i="9"/>
  <c r="Q7" i="9" s="1"/>
  <c r="R7" i="9" s="1"/>
  <c r="P6" i="9"/>
  <c r="Q6" i="9" s="1"/>
  <c r="R6" i="9" s="1"/>
  <c r="P5" i="9"/>
  <c r="Q5" i="9" s="1"/>
  <c r="S7" i="10" l="1"/>
  <c r="S8" i="10"/>
  <c r="S7" i="8"/>
  <c r="S8" i="8"/>
  <c r="R5" i="5"/>
  <c r="R11" i="9"/>
  <c r="R5" i="9"/>
  <c r="R12" i="9"/>
  <c r="R19" i="9"/>
  <c r="R26" i="6" l="1"/>
  <c r="R8" i="6"/>
  <c r="R9" i="6"/>
  <c r="R10" i="6"/>
  <c r="R11" i="6"/>
  <c r="R12" i="6"/>
  <c r="R13" i="6"/>
  <c r="R14" i="6"/>
  <c r="R15" i="6"/>
  <c r="R16" i="6"/>
  <c r="R17" i="6"/>
  <c r="R18" i="6"/>
  <c r="R19" i="6"/>
  <c r="R20" i="6"/>
  <c r="R21" i="6"/>
  <c r="R22" i="6"/>
  <c r="R23" i="6"/>
  <c r="R24" i="6"/>
  <c r="R25" i="6"/>
  <c r="R6" i="6"/>
  <c r="R5" i="6"/>
  <c r="Q26" i="6"/>
  <c r="Q7" i="6"/>
  <c r="R7" i="6" s="1"/>
  <c r="Q8" i="6"/>
  <c r="Q9" i="6"/>
  <c r="Q10" i="6"/>
  <c r="Q11" i="6"/>
  <c r="Q12" i="6"/>
  <c r="Q13" i="6"/>
  <c r="Q14" i="6"/>
  <c r="Q15" i="6"/>
  <c r="Q16" i="6"/>
  <c r="Q17" i="6"/>
  <c r="Q18" i="6"/>
  <c r="Q19" i="6"/>
  <c r="Q20" i="6"/>
  <c r="Q21" i="6"/>
  <c r="Q22" i="6"/>
  <c r="Q23" i="6"/>
  <c r="Q24" i="6"/>
  <c r="Q25" i="6"/>
  <c r="P26" i="6"/>
  <c r="P7" i="6"/>
  <c r="P8" i="6"/>
  <c r="P9" i="6"/>
  <c r="P10" i="6"/>
  <c r="P11" i="6"/>
  <c r="P12" i="6"/>
  <c r="P13" i="6"/>
  <c r="P14" i="6"/>
  <c r="P15" i="6"/>
  <c r="P16" i="6"/>
  <c r="P17" i="6"/>
  <c r="P18" i="6"/>
  <c r="P19" i="6"/>
  <c r="P20" i="6"/>
  <c r="P21" i="6"/>
  <c r="P22" i="6"/>
  <c r="P23" i="6"/>
  <c r="P24" i="6"/>
  <c r="P25" i="6"/>
  <c r="P6" i="6"/>
  <c r="Q6" i="6"/>
  <c r="Q5" i="6"/>
  <c r="P5" i="6"/>
  <c r="L26" i="6"/>
  <c r="L7" i="6"/>
  <c r="L8" i="6"/>
  <c r="L9" i="6"/>
  <c r="L10" i="6"/>
  <c r="L11" i="6"/>
  <c r="L12" i="6"/>
  <c r="L13" i="6"/>
  <c r="L14" i="6"/>
  <c r="L15" i="6"/>
  <c r="L16" i="6"/>
  <c r="L17" i="6"/>
  <c r="L18" i="6"/>
  <c r="L19" i="6"/>
  <c r="L20" i="6"/>
  <c r="L21" i="6"/>
  <c r="L22" i="6"/>
  <c r="L23" i="6"/>
  <c r="L24" i="6"/>
  <c r="L25" i="6"/>
  <c r="L6" i="6"/>
  <c r="L5" i="6"/>
  <c r="X26" i="20" l="1"/>
  <c r="X25" i="20"/>
  <c r="X24" i="20"/>
  <c r="X23" i="20"/>
  <c r="X22" i="20"/>
  <c r="X21" i="20"/>
  <c r="X20" i="20"/>
  <c r="X19" i="20"/>
  <c r="X18" i="20"/>
  <c r="X17" i="20"/>
  <c r="X16" i="20"/>
  <c r="X15" i="20"/>
  <c r="X14" i="20"/>
  <c r="X13" i="20"/>
  <c r="X12" i="20"/>
  <c r="X11" i="20"/>
  <c r="X10" i="20"/>
  <c r="X9" i="20"/>
  <c r="X8" i="20"/>
  <c r="X7" i="20"/>
  <c r="X6" i="20"/>
  <c r="X5" i="20"/>
  <c r="X26" i="17"/>
  <c r="X25" i="17"/>
  <c r="X24" i="17"/>
  <c r="X23" i="17"/>
  <c r="X22" i="17"/>
  <c r="X21" i="17"/>
  <c r="X20" i="17"/>
  <c r="X19" i="17"/>
  <c r="X18" i="17"/>
  <c r="X17" i="17"/>
  <c r="X16" i="17"/>
  <c r="X15" i="17"/>
  <c r="X14" i="17"/>
  <c r="X13" i="17"/>
  <c r="X12" i="17"/>
  <c r="X11" i="17"/>
  <c r="X10" i="17"/>
  <c r="X9" i="17"/>
  <c r="X8" i="17"/>
  <c r="X7" i="17"/>
  <c r="X6" i="17"/>
  <c r="X5" i="17"/>
  <c r="X27" i="16"/>
  <c r="X26" i="16"/>
  <c r="X25" i="16"/>
  <c r="X24" i="16"/>
  <c r="X23" i="16"/>
  <c r="X22" i="16"/>
  <c r="X21" i="16"/>
  <c r="X20" i="16"/>
  <c r="X19" i="16"/>
  <c r="X18" i="16"/>
  <c r="X17" i="16"/>
  <c r="X16" i="16"/>
  <c r="X15" i="16"/>
  <c r="X14" i="16"/>
  <c r="X13" i="16"/>
  <c r="X12" i="16"/>
  <c r="X10" i="16"/>
  <c r="X9" i="16"/>
  <c r="X8" i="16"/>
  <c r="X7" i="16"/>
  <c r="X6" i="16"/>
  <c r="X5" i="16"/>
  <c r="AA44" i="21"/>
  <c r="AB44" i="21" s="1"/>
  <c r="Z44" i="21"/>
  <c r="S44" i="21"/>
  <c r="R44" i="21"/>
  <c r="Z43" i="21"/>
  <c r="AA43" i="21" s="1"/>
  <c r="AB43" i="21" s="1"/>
  <c r="S43" i="21"/>
  <c r="R43" i="21"/>
  <c r="Z42" i="21"/>
  <c r="AA42" i="21" s="1"/>
  <c r="AB42" i="21" s="1"/>
  <c r="S42" i="21"/>
  <c r="R42" i="21"/>
  <c r="Z41" i="21"/>
  <c r="AA41" i="21" s="1"/>
  <c r="AB41" i="21" s="1"/>
  <c r="S41" i="21"/>
  <c r="R41" i="21"/>
  <c r="AA40" i="21"/>
  <c r="AB40" i="21" s="1"/>
  <c r="Z40" i="21"/>
  <c r="S40" i="21"/>
  <c r="R40" i="21"/>
  <c r="Z39" i="21"/>
  <c r="AA39" i="21" s="1"/>
  <c r="AB39" i="21" s="1"/>
  <c r="S39" i="21"/>
  <c r="R39" i="21"/>
  <c r="Z38" i="21"/>
  <c r="AA38" i="21" s="1"/>
  <c r="AB38" i="21" s="1"/>
  <c r="S38" i="21"/>
  <c r="R38" i="21"/>
  <c r="Z37" i="21"/>
  <c r="AA37" i="21" s="1"/>
  <c r="AB37" i="21" s="1"/>
  <c r="S37" i="21"/>
  <c r="R37" i="21"/>
  <c r="AA36" i="21"/>
  <c r="AB36" i="21" s="1"/>
  <c r="Z36" i="21"/>
  <c r="S36" i="21"/>
  <c r="R36" i="21"/>
  <c r="Z35" i="21"/>
  <c r="AA35" i="21" s="1"/>
  <c r="AB35" i="21" s="1"/>
  <c r="S35" i="21"/>
  <c r="R35" i="21"/>
  <c r="Z34" i="21"/>
  <c r="AA34" i="21" s="1"/>
  <c r="AB34" i="21" s="1"/>
  <c r="S34" i="21"/>
  <c r="R34" i="21"/>
  <c r="Z33" i="21"/>
  <c r="AA33" i="21" s="1"/>
  <c r="AB33" i="21" s="1"/>
  <c r="S33" i="21"/>
  <c r="R33" i="21"/>
  <c r="AA32" i="21"/>
  <c r="AB32" i="21" s="1"/>
  <c r="Z32" i="21"/>
  <c r="S32" i="21"/>
  <c r="R32" i="21"/>
  <c r="Z31" i="21"/>
  <c r="AA31" i="21" s="1"/>
  <c r="AB31" i="21" s="1"/>
  <c r="S31" i="21"/>
  <c r="R31" i="21"/>
  <c r="Z30" i="21"/>
  <c r="AA30" i="21" s="1"/>
  <c r="AB30" i="21" s="1"/>
  <c r="S30" i="21"/>
  <c r="R30" i="21"/>
  <c r="Z29" i="21"/>
  <c r="AA29" i="21" s="1"/>
  <c r="AB29" i="21" s="1"/>
  <c r="S29" i="21"/>
  <c r="R29" i="21"/>
  <c r="AA28" i="21"/>
  <c r="AB28" i="21" s="1"/>
  <c r="Z28" i="21"/>
  <c r="S28" i="21"/>
  <c r="R28" i="21"/>
  <c r="Z27" i="21"/>
  <c r="AA27" i="21" s="1"/>
  <c r="AB27" i="21" s="1"/>
  <c r="S27" i="21"/>
  <c r="R27" i="21"/>
  <c r="Z26" i="21"/>
  <c r="AA26" i="21" s="1"/>
  <c r="AB26" i="21" s="1"/>
  <c r="S26" i="21"/>
  <c r="R26" i="21"/>
  <c r="Z25" i="21"/>
  <c r="AA25" i="21" s="1"/>
  <c r="AB25" i="21" s="1"/>
  <c r="S25" i="21"/>
  <c r="R25" i="21"/>
  <c r="AA24" i="21"/>
  <c r="AB24" i="21" s="1"/>
  <c r="Z24" i="21"/>
  <c r="S24" i="21"/>
  <c r="R24" i="21"/>
  <c r="Z23" i="21"/>
  <c r="AA23" i="21" s="1"/>
  <c r="AB23" i="21" s="1"/>
  <c r="S23" i="21"/>
  <c r="R23" i="21"/>
  <c r="Z22" i="21"/>
  <c r="AA22" i="21" s="1"/>
  <c r="AB22" i="21" s="1"/>
  <c r="S22" i="21"/>
  <c r="R22" i="21"/>
  <c r="Z21" i="21"/>
  <c r="AA21" i="21" s="1"/>
  <c r="AB21" i="21" s="1"/>
  <c r="S21" i="21"/>
  <c r="R21" i="21"/>
  <c r="AA20" i="21"/>
  <c r="AB20" i="21" s="1"/>
  <c r="Z20" i="21"/>
  <c r="S20" i="21"/>
  <c r="R20" i="21"/>
  <c r="Z19" i="21"/>
  <c r="AA19" i="21" s="1"/>
  <c r="AB19" i="21" s="1"/>
  <c r="S19" i="21"/>
  <c r="R19" i="21"/>
  <c r="Z18" i="21"/>
  <c r="AA18" i="21" s="1"/>
  <c r="AB18" i="21" s="1"/>
  <c r="S18" i="21"/>
  <c r="R18" i="21"/>
  <c r="Z17" i="21"/>
  <c r="AA17" i="21" s="1"/>
  <c r="AB17" i="21" s="1"/>
  <c r="S17" i="21"/>
  <c r="R17" i="21"/>
  <c r="AA16" i="21"/>
  <c r="AB16" i="21" s="1"/>
  <c r="Z16" i="21"/>
  <c r="S16" i="21"/>
  <c r="R16" i="21"/>
  <c r="Z15" i="21"/>
  <c r="AA15" i="21" s="1"/>
  <c r="AB15" i="21" s="1"/>
  <c r="S15" i="21"/>
  <c r="R15" i="21"/>
  <c r="Z14" i="21"/>
  <c r="AA14" i="21" s="1"/>
  <c r="AB14" i="21" s="1"/>
  <c r="S14" i="21"/>
  <c r="R14" i="21"/>
  <c r="Z13" i="21"/>
  <c r="AA13" i="21" s="1"/>
  <c r="AB13" i="21" s="1"/>
  <c r="S13" i="21"/>
  <c r="R13" i="21"/>
  <c r="AA12" i="21"/>
  <c r="AB12" i="21" s="1"/>
  <c r="Z12" i="21"/>
  <c r="S12" i="21"/>
  <c r="R12" i="21"/>
  <c r="Z11" i="21"/>
  <c r="AA11" i="21" s="1"/>
  <c r="AB11" i="21" s="1"/>
  <c r="S11" i="21"/>
  <c r="R11" i="21"/>
  <c r="Z10" i="21"/>
  <c r="AA10" i="21" s="1"/>
  <c r="AB10" i="21" s="1"/>
  <c r="S10" i="21"/>
  <c r="R10" i="21"/>
  <c r="Z9" i="21"/>
  <c r="AA9" i="21" s="1"/>
  <c r="AB9" i="21" s="1"/>
  <c r="S9" i="21"/>
  <c r="R9" i="21"/>
  <c r="AA8" i="21"/>
  <c r="AB8" i="21" s="1"/>
  <c r="Z8" i="21"/>
  <c r="S8" i="21"/>
  <c r="R8" i="21"/>
  <c r="Z7" i="21"/>
  <c r="AA7" i="21" s="1"/>
  <c r="AB7" i="21" s="1"/>
  <c r="S7" i="21"/>
  <c r="R7" i="21"/>
  <c r="Z6" i="21"/>
  <c r="AA6" i="21" s="1"/>
  <c r="AB6" i="21" s="1"/>
  <c r="S6" i="21"/>
  <c r="R6" i="21"/>
  <c r="Z5" i="21"/>
  <c r="AA5" i="21" s="1"/>
  <c r="AB5" i="21" s="1"/>
  <c r="S5" i="21"/>
  <c r="R5" i="21"/>
  <c r="Z44" i="19"/>
  <c r="AA44" i="19" s="1"/>
  <c r="AB44" i="19" s="1"/>
  <c r="S44" i="19"/>
  <c r="R44" i="19"/>
  <c r="Z43" i="19"/>
  <c r="AA43" i="19" s="1"/>
  <c r="AB43" i="19" s="1"/>
  <c r="S43" i="19"/>
  <c r="R43" i="19"/>
  <c r="Z42" i="19"/>
  <c r="AA42" i="19" s="1"/>
  <c r="AB42" i="19" s="1"/>
  <c r="S42" i="19"/>
  <c r="R42" i="19"/>
  <c r="Z41" i="19"/>
  <c r="AA41" i="19" s="1"/>
  <c r="AB41" i="19" s="1"/>
  <c r="S41" i="19"/>
  <c r="R41" i="19"/>
  <c r="AA40" i="19"/>
  <c r="AB40" i="19" s="1"/>
  <c r="Z40" i="19"/>
  <c r="S40" i="19"/>
  <c r="R40" i="19"/>
  <c r="Z39" i="19"/>
  <c r="AA39" i="19" s="1"/>
  <c r="AB39" i="19" s="1"/>
  <c r="S39" i="19"/>
  <c r="R39" i="19"/>
  <c r="Z38" i="19"/>
  <c r="AA38" i="19" s="1"/>
  <c r="AB38" i="19" s="1"/>
  <c r="S38" i="19"/>
  <c r="R38" i="19"/>
  <c r="Z37" i="19"/>
  <c r="AA37" i="19" s="1"/>
  <c r="AB37" i="19" s="1"/>
  <c r="S37" i="19"/>
  <c r="R37" i="19"/>
  <c r="Z36" i="19"/>
  <c r="AA36" i="19" s="1"/>
  <c r="AB36" i="19" s="1"/>
  <c r="S36" i="19"/>
  <c r="R36" i="19"/>
  <c r="Z35" i="19"/>
  <c r="AA35" i="19" s="1"/>
  <c r="AB35" i="19" s="1"/>
  <c r="S35" i="19"/>
  <c r="R35" i="19"/>
  <c r="Z34" i="19"/>
  <c r="AA34" i="19" s="1"/>
  <c r="AB34" i="19" s="1"/>
  <c r="S34" i="19"/>
  <c r="R34" i="19"/>
  <c r="Z33" i="19"/>
  <c r="AA33" i="19" s="1"/>
  <c r="AB33" i="19" s="1"/>
  <c r="S33" i="19"/>
  <c r="R33" i="19"/>
  <c r="AA32" i="19"/>
  <c r="AB32" i="19" s="1"/>
  <c r="Z32" i="19"/>
  <c r="S32" i="19"/>
  <c r="R32" i="19"/>
  <c r="Z31" i="19"/>
  <c r="AA31" i="19" s="1"/>
  <c r="AB31" i="19" s="1"/>
  <c r="S31" i="19"/>
  <c r="R31" i="19"/>
  <c r="Z30" i="19"/>
  <c r="AA30" i="19" s="1"/>
  <c r="AB30" i="19" s="1"/>
  <c r="S30" i="19"/>
  <c r="R30" i="19"/>
  <c r="Z29" i="19"/>
  <c r="AA29" i="19" s="1"/>
  <c r="AB29" i="19" s="1"/>
  <c r="S29" i="19"/>
  <c r="R29" i="19"/>
  <c r="Z28" i="19"/>
  <c r="AA28" i="19" s="1"/>
  <c r="AB28" i="19" s="1"/>
  <c r="S28" i="19"/>
  <c r="R28" i="19"/>
  <c r="Z27" i="19"/>
  <c r="AA27" i="19" s="1"/>
  <c r="AB27" i="19" s="1"/>
  <c r="S27" i="19"/>
  <c r="R27" i="19"/>
  <c r="Z26" i="19"/>
  <c r="AA26" i="19" s="1"/>
  <c r="AB26" i="19" s="1"/>
  <c r="S26" i="19"/>
  <c r="R26" i="19"/>
  <c r="Z25" i="19"/>
  <c r="AA25" i="19" s="1"/>
  <c r="AB25" i="19" s="1"/>
  <c r="S25" i="19"/>
  <c r="R25" i="19"/>
  <c r="AA24" i="19"/>
  <c r="AB24" i="19" s="1"/>
  <c r="Z24" i="19"/>
  <c r="S24" i="19"/>
  <c r="R24" i="19"/>
  <c r="Z23" i="19"/>
  <c r="AA23" i="19" s="1"/>
  <c r="AB23" i="19" s="1"/>
  <c r="S23" i="19"/>
  <c r="R23" i="19"/>
  <c r="Z22" i="19"/>
  <c r="AA22" i="19" s="1"/>
  <c r="AB22" i="19" s="1"/>
  <c r="S22" i="19"/>
  <c r="R22" i="19"/>
  <c r="Z21" i="19"/>
  <c r="AA21" i="19" s="1"/>
  <c r="AB21" i="19" s="1"/>
  <c r="S21" i="19"/>
  <c r="R21" i="19"/>
  <c r="Z20" i="19"/>
  <c r="AA20" i="19" s="1"/>
  <c r="AB20" i="19" s="1"/>
  <c r="S20" i="19"/>
  <c r="R20" i="19"/>
  <c r="Z19" i="19"/>
  <c r="AA19" i="19" s="1"/>
  <c r="AB19" i="19" s="1"/>
  <c r="S19" i="19"/>
  <c r="R19" i="19"/>
  <c r="Z18" i="19"/>
  <c r="AA18" i="19" s="1"/>
  <c r="AB18" i="19" s="1"/>
  <c r="S18" i="19"/>
  <c r="R18" i="19"/>
  <c r="Z17" i="19"/>
  <c r="AA17" i="19" s="1"/>
  <c r="AB17" i="19" s="1"/>
  <c r="S17" i="19"/>
  <c r="R17" i="19"/>
  <c r="AA16" i="19"/>
  <c r="AB16" i="19" s="1"/>
  <c r="Z16" i="19"/>
  <c r="S16" i="19"/>
  <c r="R16" i="19"/>
  <c r="Z15" i="19"/>
  <c r="AA15" i="19" s="1"/>
  <c r="AB15" i="19" s="1"/>
  <c r="S15" i="19"/>
  <c r="R15" i="19"/>
  <c r="Z14" i="19"/>
  <c r="AA14" i="19" s="1"/>
  <c r="AB14" i="19" s="1"/>
  <c r="S14" i="19"/>
  <c r="R14" i="19"/>
  <c r="Z13" i="19"/>
  <c r="AA13" i="19" s="1"/>
  <c r="AB13" i="19" s="1"/>
  <c r="S13" i="19"/>
  <c r="R13" i="19"/>
  <c r="Z12" i="19"/>
  <c r="AA12" i="19" s="1"/>
  <c r="AB12" i="19" s="1"/>
  <c r="S12" i="19"/>
  <c r="R12" i="19"/>
  <c r="Z11" i="19"/>
  <c r="AA11" i="19" s="1"/>
  <c r="AB11" i="19" s="1"/>
  <c r="S11" i="19"/>
  <c r="R11" i="19"/>
  <c r="Z10" i="19"/>
  <c r="AA10" i="19" s="1"/>
  <c r="AB10" i="19" s="1"/>
  <c r="S10" i="19"/>
  <c r="R10" i="19"/>
  <c r="Z9" i="19"/>
  <c r="AA9" i="19" s="1"/>
  <c r="AB9" i="19" s="1"/>
  <c r="S9" i="19"/>
  <c r="R9" i="19"/>
  <c r="AA8" i="19"/>
  <c r="AB8" i="19" s="1"/>
  <c r="Z8" i="19"/>
  <c r="S8" i="19"/>
  <c r="R8" i="19"/>
  <c r="Z7" i="19"/>
  <c r="AA7" i="19" s="1"/>
  <c r="AB7" i="19" s="1"/>
  <c r="S7" i="19"/>
  <c r="R7" i="19"/>
  <c r="Z6" i="19"/>
  <c r="AA6" i="19" s="1"/>
  <c r="AB6" i="19" s="1"/>
  <c r="S6" i="19"/>
  <c r="R6" i="19"/>
  <c r="Z5" i="19"/>
  <c r="AA5" i="19" s="1"/>
  <c r="AB5" i="19" s="1"/>
  <c r="S5" i="19"/>
  <c r="R5" i="19"/>
  <c r="Z44" i="18"/>
  <c r="AA44" i="18" s="1"/>
  <c r="AB44" i="18" s="1"/>
  <c r="S44" i="18"/>
  <c r="R44" i="18"/>
  <c r="Z43" i="18"/>
  <c r="AA43" i="18" s="1"/>
  <c r="AB43" i="18" s="1"/>
  <c r="S43" i="18"/>
  <c r="R43" i="18"/>
  <c r="Z42" i="18"/>
  <c r="AA42" i="18" s="1"/>
  <c r="AB42" i="18" s="1"/>
  <c r="S42" i="18"/>
  <c r="R42" i="18"/>
  <c r="Z41" i="18"/>
  <c r="AA41" i="18" s="1"/>
  <c r="AB41" i="18" s="1"/>
  <c r="S41" i="18"/>
  <c r="R41" i="18"/>
  <c r="AA40" i="18"/>
  <c r="AB40" i="18" s="1"/>
  <c r="Z40" i="18"/>
  <c r="S40" i="18"/>
  <c r="R40" i="18"/>
  <c r="Z39" i="18"/>
  <c r="AA39" i="18" s="1"/>
  <c r="AB39" i="18" s="1"/>
  <c r="S39" i="18"/>
  <c r="R39" i="18"/>
  <c r="Z38" i="18"/>
  <c r="AA38" i="18" s="1"/>
  <c r="AB38" i="18" s="1"/>
  <c r="S38" i="18"/>
  <c r="R38" i="18"/>
  <c r="Z37" i="18"/>
  <c r="AA37" i="18" s="1"/>
  <c r="AB37" i="18" s="1"/>
  <c r="S37" i="18"/>
  <c r="R37" i="18"/>
  <c r="Z36" i="18"/>
  <c r="AA36" i="18" s="1"/>
  <c r="AB36" i="18" s="1"/>
  <c r="S36" i="18"/>
  <c r="R36" i="18"/>
  <c r="Z35" i="18"/>
  <c r="AA35" i="18" s="1"/>
  <c r="AB35" i="18" s="1"/>
  <c r="S35" i="18"/>
  <c r="R35" i="18"/>
  <c r="Z34" i="18"/>
  <c r="AA34" i="18" s="1"/>
  <c r="AB34" i="18" s="1"/>
  <c r="S34" i="18"/>
  <c r="R34" i="18"/>
  <c r="Z33" i="18"/>
  <c r="AA33" i="18" s="1"/>
  <c r="AB33" i="18" s="1"/>
  <c r="S33" i="18"/>
  <c r="R33" i="18"/>
  <c r="AA32" i="18"/>
  <c r="AB32" i="18" s="1"/>
  <c r="Z32" i="18"/>
  <c r="S32" i="18"/>
  <c r="R32" i="18"/>
  <c r="Z31" i="18"/>
  <c r="AA31" i="18" s="1"/>
  <c r="AB31" i="18" s="1"/>
  <c r="S31" i="18"/>
  <c r="R31" i="18"/>
  <c r="Z30" i="18"/>
  <c r="AA30" i="18" s="1"/>
  <c r="AB30" i="18" s="1"/>
  <c r="S30" i="18"/>
  <c r="R30" i="18"/>
  <c r="Z29" i="18"/>
  <c r="AA29" i="18" s="1"/>
  <c r="AB29" i="18" s="1"/>
  <c r="S29" i="18"/>
  <c r="R29" i="18"/>
  <c r="Z28" i="18"/>
  <c r="AA28" i="18" s="1"/>
  <c r="AB28" i="18" s="1"/>
  <c r="S28" i="18"/>
  <c r="R28" i="18"/>
  <c r="Z27" i="18"/>
  <c r="AA27" i="18" s="1"/>
  <c r="AB27" i="18" s="1"/>
  <c r="S27" i="18"/>
  <c r="R27" i="18"/>
  <c r="Z26" i="18"/>
  <c r="AA26" i="18" s="1"/>
  <c r="AB26" i="18" s="1"/>
  <c r="S26" i="18"/>
  <c r="R26" i="18"/>
  <c r="Z25" i="18"/>
  <c r="AA25" i="18" s="1"/>
  <c r="AB25" i="18" s="1"/>
  <c r="S25" i="18"/>
  <c r="R25" i="18"/>
  <c r="AA24" i="18"/>
  <c r="AB24" i="18" s="1"/>
  <c r="Z24" i="18"/>
  <c r="S24" i="18"/>
  <c r="R24" i="18"/>
  <c r="Z23" i="18"/>
  <c r="AA23" i="18" s="1"/>
  <c r="AB23" i="18" s="1"/>
  <c r="S23" i="18"/>
  <c r="R23" i="18"/>
  <c r="Z22" i="18"/>
  <c r="AA22" i="18" s="1"/>
  <c r="AB22" i="18" s="1"/>
  <c r="S22" i="18"/>
  <c r="R22" i="18"/>
  <c r="Z21" i="18"/>
  <c r="AA21" i="18" s="1"/>
  <c r="AB21" i="18" s="1"/>
  <c r="S21" i="18"/>
  <c r="R21" i="18"/>
  <c r="Z20" i="18"/>
  <c r="AA20" i="18" s="1"/>
  <c r="AB20" i="18" s="1"/>
  <c r="S20" i="18"/>
  <c r="R20" i="18"/>
  <c r="Z19" i="18"/>
  <c r="AA19" i="18" s="1"/>
  <c r="AB19" i="18" s="1"/>
  <c r="S19" i="18"/>
  <c r="R19" i="18"/>
  <c r="Z18" i="18"/>
  <c r="AA18" i="18" s="1"/>
  <c r="AB18" i="18" s="1"/>
  <c r="S18" i="18"/>
  <c r="R18" i="18"/>
  <c r="Z17" i="18"/>
  <c r="AA17" i="18" s="1"/>
  <c r="AB17" i="18" s="1"/>
  <c r="S17" i="18"/>
  <c r="R17" i="18"/>
  <c r="AA16" i="18"/>
  <c r="AB16" i="18" s="1"/>
  <c r="Z16" i="18"/>
  <c r="S16" i="18"/>
  <c r="R16" i="18"/>
  <c r="Z15" i="18"/>
  <c r="AA15" i="18" s="1"/>
  <c r="AB15" i="18" s="1"/>
  <c r="S15" i="18"/>
  <c r="R15" i="18"/>
  <c r="Z14" i="18"/>
  <c r="AA14" i="18" s="1"/>
  <c r="AB14" i="18" s="1"/>
  <c r="S14" i="18"/>
  <c r="R14" i="18"/>
  <c r="Z13" i="18"/>
  <c r="AA13" i="18" s="1"/>
  <c r="AB13" i="18" s="1"/>
  <c r="S13" i="18"/>
  <c r="R13" i="18"/>
  <c r="Z12" i="18"/>
  <c r="AA12" i="18" s="1"/>
  <c r="AB12" i="18" s="1"/>
  <c r="S12" i="18"/>
  <c r="R12" i="18"/>
  <c r="Z11" i="18"/>
  <c r="AA11" i="18" s="1"/>
  <c r="AB11" i="18" s="1"/>
  <c r="S11" i="18"/>
  <c r="R11" i="18"/>
  <c r="Z10" i="18"/>
  <c r="AA10" i="18" s="1"/>
  <c r="AB10" i="18" s="1"/>
  <c r="S10" i="18"/>
  <c r="R10" i="18"/>
  <c r="Z9" i="18"/>
  <c r="AA9" i="18" s="1"/>
  <c r="AB9" i="18" s="1"/>
  <c r="S9" i="18"/>
  <c r="R9" i="18"/>
  <c r="AA8" i="18"/>
  <c r="AB8" i="18" s="1"/>
  <c r="Z8" i="18"/>
  <c r="S8" i="18"/>
  <c r="R8" i="18"/>
  <c r="Z7" i="18"/>
  <c r="AA7" i="18" s="1"/>
  <c r="AB7" i="18" s="1"/>
  <c r="S7" i="18"/>
  <c r="R7" i="18"/>
  <c r="Z6" i="18"/>
  <c r="AA6" i="18" s="1"/>
  <c r="AB6" i="18" s="1"/>
  <c r="S6" i="18"/>
  <c r="R6" i="18"/>
  <c r="Z5" i="18"/>
  <c r="AA5" i="18" s="1"/>
  <c r="AB5" i="18" s="1"/>
  <c r="S5" i="18"/>
  <c r="R5" i="18"/>
  <c r="AF26" i="20"/>
  <c r="AG26" i="20" s="1"/>
  <c r="AH26" i="20" s="1"/>
  <c r="R26" i="20"/>
  <c r="Q26" i="20"/>
  <c r="P26" i="20"/>
  <c r="M26" i="20"/>
  <c r="AF25" i="20"/>
  <c r="AG25" i="20" s="1"/>
  <c r="AH25" i="20" s="1"/>
  <c r="Q25" i="20"/>
  <c r="P25" i="20"/>
  <c r="M25" i="20"/>
  <c r="AF24" i="20"/>
  <c r="AG24" i="20" s="1"/>
  <c r="AH24" i="20" s="1"/>
  <c r="Q24" i="20"/>
  <c r="P24" i="20"/>
  <c r="R24" i="20" s="1"/>
  <c r="M24" i="20"/>
  <c r="AG23" i="20"/>
  <c r="AH23" i="20" s="1"/>
  <c r="AF23" i="20"/>
  <c r="Q23" i="20"/>
  <c r="P23" i="20"/>
  <c r="R23" i="20" s="1"/>
  <c r="M23" i="20"/>
  <c r="AF22" i="20"/>
  <c r="AG22" i="20" s="1"/>
  <c r="AH22" i="20" s="1"/>
  <c r="Q22" i="20"/>
  <c r="P22" i="20"/>
  <c r="M22" i="20"/>
  <c r="AG21" i="20"/>
  <c r="AH21" i="20" s="1"/>
  <c r="AF21" i="20"/>
  <c r="Q21" i="20"/>
  <c r="P21" i="20"/>
  <c r="M21" i="20"/>
  <c r="AH20" i="20"/>
  <c r="AG20" i="20"/>
  <c r="AF20" i="20"/>
  <c r="Q20" i="20"/>
  <c r="P20" i="20"/>
  <c r="R20" i="20" s="1"/>
  <c r="M20" i="20"/>
  <c r="AH19" i="20"/>
  <c r="AG19" i="20"/>
  <c r="AF19" i="20"/>
  <c r="Q19" i="20"/>
  <c r="P19" i="20"/>
  <c r="R19" i="20" s="1"/>
  <c r="M19" i="20"/>
  <c r="AF18" i="20"/>
  <c r="AG18" i="20" s="1"/>
  <c r="AH18" i="20" s="1"/>
  <c r="R18" i="20"/>
  <c r="Q18" i="20"/>
  <c r="P18" i="20"/>
  <c r="M18" i="20"/>
  <c r="AF17" i="20"/>
  <c r="AG17" i="20" s="1"/>
  <c r="AH17" i="20" s="1"/>
  <c r="Q17" i="20"/>
  <c r="P17" i="20"/>
  <c r="M17" i="20"/>
  <c r="AF16" i="20"/>
  <c r="AG16" i="20" s="1"/>
  <c r="AH16" i="20" s="1"/>
  <c r="Q16" i="20"/>
  <c r="P16" i="20"/>
  <c r="R16" i="20" s="1"/>
  <c r="M16" i="20"/>
  <c r="AG15" i="20"/>
  <c r="AH15" i="20" s="1"/>
  <c r="AF15" i="20"/>
  <c r="Q15" i="20"/>
  <c r="P15" i="20"/>
  <c r="R15" i="20" s="1"/>
  <c r="M15" i="20"/>
  <c r="AF14" i="20"/>
  <c r="AG14" i="20" s="1"/>
  <c r="AH14" i="20" s="1"/>
  <c r="Q14" i="20"/>
  <c r="P14" i="20"/>
  <c r="M14" i="20"/>
  <c r="AG13" i="20"/>
  <c r="AH13" i="20" s="1"/>
  <c r="AF13" i="20"/>
  <c r="Q13" i="20"/>
  <c r="P13" i="20"/>
  <c r="M13" i="20"/>
  <c r="AH12" i="20"/>
  <c r="AG12" i="20"/>
  <c r="AF12" i="20"/>
  <c r="Q12" i="20"/>
  <c r="P12" i="20"/>
  <c r="R12" i="20" s="1"/>
  <c r="M12" i="20"/>
  <c r="AF11" i="20"/>
  <c r="AG11" i="20" s="1"/>
  <c r="AH11" i="20" s="1"/>
  <c r="Q11" i="20"/>
  <c r="P11" i="20"/>
  <c r="R11" i="20" s="1"/>
  <c r="M11" i="20"/>
  <c r="AF10" i="20"/>
  <c r="AG10" i="20" s="1"/>
  <c r="AH10" i="20" s="1"/>
  <c r="Q10" i="20"/>
  <c r="P10" i="20"/>
  <c r="R10" i="20" s="1"/>
  <c r="M10" i="20"/>
  <c r="AF9" i="20"/>
  <c r="AG9" i="20" s="1"/>
  <c r="AH9" i="20" s="1"/>
  <c r="Q9" i="20"/>
  <c r="R9" i="20" s="1"/>
  <c r="P9" i="20"/>
  <c r="M9" i="20"/>
  <c r="AF8" i="20"/>
  <c r="AG8" i="20" s="1"/>
  <c r="AH8" i="20" s="1"/>
  <c r="Q8" i="20"/>
  <c r="P8" i="20"/>
  <c r="M8" i="20"/>
  <c r="AG7" i="20"/>
  <c r="AH7" i="20" s="1"/>
  <c r="AF7" i="20"/>
  <c r="Q7" i="20"/>
  <c r="P7" i="20"/>
  <c r="R7" i="20" s="1"/>
  <c r="M7" i="20"/>
  <c r="AF6" i="20"/>
  <c r="AG6" i="20" s="1"/>
  <c r="AH6" i="20" s="1"/>
  <c r="AI6" i="20" s="1"/>
  <c r="Q6" i="20"/>
  <c r="P6" i="20"/>
  <c r="R6" i="20" s="1"/>
  <c r="M6" i="20"/>
  <c r="AF5" i="20"/>
  <c r="AG5" i="20" s="1"/>
  <c r="AH5" i="20" s="1"/>
  <c r="Q5" i="20"/>
  <c r="P5" i="20"/>
  <c r="M5" i="20"/>
  <c r="AF26" i="17"/>
  <c r="AG26" i="17" s="1"/>
  <c r="AH26" i="17" s="1"/>
  <c r="Q26" i="17"/>
  <c r="P26" i="17"/>
  <c r="R26" i="17" s="1"/>
  <c r="M26" i="17"/>
  <c r="AG25" i="17"/>
  <c r="AH25" i="17" s="1"/>
  <c r="AF25" i="17"/>
  <c r="Q25" i="17"/>
  <c r="P25" i="17"/>
  <c r="M25" i="17"/>
  <c r="AF24" i="17"/>
  <c r="AG24" i="17" s="1"/>
  <c r="AH24" i="17" s="1"/>
  <c r="R24" i="17"/>
  <c r="Q24" i="17"/>
  <c r="P24" i="17"/>
  <c r="M24" i="17"/>
  <c r="AF23" i="17"/>
  <c r="AG23" i="17" s="1"/>
  <c r="AH23" i="17" s="1"/>
  <c r="Q23" i="17"/>
  <c r="P23" i="17"/>
  <c r="R23" i="17" s="1"/>
  <c r="M23" i="17"/>
  <c r="AF22" i="17"/>
  <c r="AG22" i="17" s="1"/>
  <c r="AH22" i="17" s="1"/>
  <c r="Q22" i="17"/>
  <c r="P22" i="17"/>
  <c r="M22" i="17"/>
  <c r="AF21" i="17"/>
  <c r="AG21" i="17" s="1"/>
  <c r="AH21" i="17" s="1"/>
  <c r="Q21" i="17"/>
  <c r="P21" i="17"/>
  <c r="R21" i="17" s="1"/>
  <c r="M21" i="17"/>
  <c r="AF20" i="17"/>
  <c r="AG20" i="17" s="1"/>
  <c r="AH20" i="17" s="1"/>
  <c r="Q20" i="17"/>
  <c r="P20" i="17"/>
  <c r="R20" i="17" s="1"/>
  <c r="M20" i="17"/>
  <c r="AF19" i="17"/>
  <c r="AG19" i="17" s="1"/>
  <c r="AH19" i="17" s="1"/>
  <c r="Q19" i="17"/>
  <c r="P19" i="17"/>
  <c r="R19" i="17" s="1"/>
  <c r="M19" i="17"/>
  <c r="AF18" i="17"/>
  <c r="AG18" i="17" s="1"/>
  <c r="AH18" i="17" s="1"/>
  <c r="Q18" i="17"/>
  <c r="P18" i="17"/>
  <c r="M18" i="17"/>
  <c r="AF17" i="17"/>
  <c r="AG17" i="17" s="1"/>
  <c r="AH17" i="17" s="1"/>
  <c r="Q17" i="17"/>
  <c r="P17" i="17"/>
  <c r="M17" i="17"/>
  <c r="AF16" i="17"/>
  <c r="AG16" i="17" s="1"/>
  <c r="AH16" i="17" s="1"/>
  <c r="Q16" i="17"/>
  <c r="P16" i="17"/>
  <c r="M16" i="17"/>
  <c r="AF15" i="17"/>
  <c r="AG15" i="17" s="1"/>
  <c r="AH15" i="17" s="1"/>
  <c r="Q15" i="17"/>
  <c r="R15" i="17" s="1"/>
  <c r="P15" i="17"/>
  <c r="M15" i="17"/>
  <c r="AF14" i="17"/>
  <c r="AG14" i="17" s="1"/>
  <c r="AH14" i="17" s="1"/>
  <c r="Q14" i="17"/>
  <c r="P14" i="17"/>
  <c r="M14" i="17"/>
  <c r="AF13" i="17"/>
  <c r="AG13" i="17" s="1"/>
  <c r="AH13" i="17" s="1"/>
  <c r="Q13" i="17"/>
  <c r="P13" i="17"/>
  <c r="M13" i="17"/>
  <c r="AF12" i="17"/>
  <c r="AG12" i="17" s="1"/>
  <c r="AH12" i="17" s="1"/>
  <c r="Q12" i="17"/>
  <c r="P12" i="17"/>
  <c r="M12" i="17"/>
  <c r="AF11" i="17"/>
  <c r="AG11" i="17" s="1"/>
  <c r="AH11" i="17" s="1"/>
  <c r="Q11" i="17"/>
  <c r="P11" i="17"/>
  <c r="M11" i="17"/>
  <c r="AF10" i="17"/>
  <c r="AG10" i="17" s="1"/>
  <c r="AH10" i="17" s="1"/>
  <c r="Q10" i="17"/>
  <c r="P10" i="17"/>
  <c r="M10" i="17"/>
  <c r="AG9" i="17"/>
  <c r="AH9" i="17" s="1"/>
  <c r="AF9" i="17"/>
  <c r="Q9" i="17"/>
  <c r="P9" i="17"/>
  <c r="R9" i="17" s="1"/>
  <c r="M9" i="17"/>
  <c r="AF8" i="17"/>
  <c r="AG8" i="17" s="1"/>
  <c r="AH8" i="17" s="1"/>
  <c r="Q8" i="17"/>
  <c r="P8" i="17"/>
  <c r="M8" i="17"/>
  <c r="AF7" i="17"/>
  <c r="AG7" i="17" s="1"/>
  <c r="AH7" i="17" s="1"/>
  <c r="Q7" i="17"/>
  <c r="P7" i="17"/>
  <c r="M7" i="17"/>
  <c r="AF6" i="17"/>
  <c r="AG6" i="17" s="1"/>
  <c r="AH6" i="17" s="1"/>
  <c r="Q6" i="17"/>
  <c r="P6" i="17"/>
  <c r="R6" i="17" s="1"/>
  <c r="M6" i="17"/>
  <c r="AF5" i="17"/>
  <c r="AG5" i="17" s="1"/>
  <c r="AH5" i="17" s="1"/>
  <c r="AI5" i="17" s="1"/>
  <c r="Q5" i="17"/>
  <c r="P5" i="17"/>
  <c r="R5" i="17" s="1"/>
  <c r="M5" i="17"/>
  <c r="AF27" i="16"/>
  <c r="AG27" i="16" s="1"/>
  <c r="AH27" i="16" s="1"/>
  <c r="Q27" i="16"/>
  <c r="P27" i="16"/>
  <c r="R27" i="16" s="1"/>
  <c r="M27" i="16"/>
  <c r="AF26" i="16"/>
  <c r="AG26" i="16" s="1"/>
  <c r="AH26" i="16" s="1"/>
  <c r="Q26" i="16"/>
  <c r="P26" i="16"/>
  <c r="M26" i="16"/>
  <c r="AG25" i="16"/>
  <c r="AH25" i="16" s="1"/>
  <c r="AF25" i="16"/>
  <c r="Q25" i="16"/>
  <c r="P25" i="16"/>
  <c r="R25" i="16" s="1"/>
  <c r="M25" i="16"/>
  <c r="AF24" i="16"/>
  <c r="AG24" i="16" s="1"/>
  <c r="AH24" i="16" s="1"/>
  <c r="Q24" i="16"/>
  <c r="P24" i="16"/>
  <c r="M24" i="16"/>
  <c r="AF23" i="16"/>
  <c r="AG23" i="16" s="1"/>
  <c r="AH23" i="16" s="1"/>
  <c r="Q23" i="16"/>
  <c r="P23" i="16"/>
  <c r="M23" i="16"/>
  <c r="AF22" i="16"/>
  <c r="AG22" i="16" s="1"/>
  <c r="AH22" i="16" s="1"/>
  <c r="Q22" i="16"/>
  <c r="P22" i="16"/>
  <c r="R22" i="16" s="1"/>
  <c r="M22" i="16"/>
  <c r="AG21" i="16"/>
  <c r="AH21" i="16" s="1"/>
  <c r="AF21" i="16"/>
  <c r="Q21" i="16"/>
  <c r="P21" i="16"/>
  <c r="M21" i="16"/>
  <c r="AH20" i="16"/>
  <c r="AG20" i="16"/>
  <c r="AF20" i="16"/>
  <c r="Q20" i="16"/>
  <c r="P20" i="16"/>
  <c r="R20" i="16" s="1"/>
  <c r="M20" i="16"/>
  <c r="AF19" i="16"/>
  <c r="AG19" i="16" s="1"/>
  <c r="AH19" i="16" s="1"/>
  <c r="Q19" i="16"/>
  <c r="P19" i="16"/>
  <c r="R19" i="16" s="1"/>
  <c r="M19" i="16"/>
  <c r="AF18" i="16"/>
  <c r="AG18" i="16" s="1"/>
  <c r="AH18" i="16" s="1"/>
  <c r="Q18" i="16"/>
  <c r="P18" i="16"/>
  <c r="R18" i="16" s="1"/>
  <c r="M18" i="16"/>
  <c r="AF17" i="16"/>
  <c r="AG17" i="16" s="1"/>
  <c r="AH17" i="16" s="1"/>
  <c r="Q17" i="16"/>
  <c r="P17" i="16"/>
  <c r="M17" i="16"/>
  <c r="AF16" i="16"/>
  <c r="AG16" i="16" s="1"/>
  <c r="AH16" i="16" s="1"/>
  <c r="Q16" i="16"/>
  <c r="P16" i="16"/>
  <c r="R16" i="16" s="1"/>
  <c r="M16" i="16"/>
  <c r="AF15" i="16"/>
  <c r="AG15" i="16" s="1"/>
  <c r="AH15" i="16" s="1"/>
  <c r="Q15" i="16"/>
  <c r="P15" i="16"/>
  <c r="R15" i="16" s="1"/>
  <c r="M15" i="16"/>
  <c r="AF14" i="16"/>
  <c r="AG14" i="16" s="1"/>
  <c r="AH14" i="16" s="1"/>
  <c r="Q14" i="16"/>
  <c r="P14" i="16"/>
  <c r="M14" i="16"/>
  <c r="AG13" i="16"/>
  <c r="AH13" i="16" s="1"/>
  <c r="AF13" i="16"/>
  <c r="Q13" i="16"/>
  <c r="P13" i="16"/>
  <c r="R13" i="16" s="1"/>
  <c r="M13" i="16"/>
  <c r="AH12" i="16"/>
  <c r="AG12" i="16"/>
  <c r="AF12" i="16"/>
  <c r="Q12" i="16"/>
  <c r="P12" i="16"/>
  <c r="R12" i="16" s="1"/>
  <c r="M12" i="16"/>
  <c r="AF10" i="16"/>
  <c r="AG10" i="16" s="1"/>
  <c r="AH10" i="16" s="1"/>
  <c r="Q10" i="16"/>
  <c r="P10" i="16"/>
  <c r="R10" i="16" s="1"/>
  <c r="M10" i="16"/>
  <c r="AF9" i="16"/>
  <c r="AG9" i="16" s="1"/>
  <c r="AH9" i="16" s="1"/>
  <c r="Q9" i="16"/>
  <c r="P9" i="16"/>
  <c r="R9" i="16" s="1"/>
  <c r="M9" i="16"/>
  <c r="AF8" i="16"/>
  <c r="AG8" i="16" s="1"/>
  <c r="AH8" i="16" s="1"/>
  <c r="Q8" i="16"/>
  <c r="P8" i="16"/>
  <c r="M8" i="16"/>
  <c r="AF7" i="16"/>
  <c r="AG7" i="16" s="1"/>
  <c r="AH7" i="16" s="1"/>
  <c r="Q7" i="16"/>
  <c r="P7" i="16"/>
  <c r="R7" i="16" s="1"/>
  <c r="M7" i="16"/>
  <c r="AF6" i="16"/>
  <c r="AG6" i="16" s="1"/>
  <c r="AH6" i="16" s="1"/>
  <c r="Q6" i="16"/>
  <c r="P6" i="16"/>
  <c r="M6" i="16"/>
  <c r="AF5" i="16"/>
  <c r="AG5" i="16" s="1"/>
  <c r="AH5" i="16" s="1"/>
  <c r="Q5" i="16"/>
  <c r="P5" i="16"/>
  <c r="R5" i="16" s="1"/>
  <c r="M5" i="16"/>
  <c r="M24" i="4"/>
  <c r="M7" i="4"/>
  <c r="M8" i="4"/>
  <c r="M9" i="4"/>
  <c r="M11" i="4"/>
  <c r="M12" i="4"/>
  <c r="M13" i="4"/>
  <c r="M14" i="4"/>
  <c r="M15" i="4"/>
  <c r="M16" i="4"/>
  <c r="M17" i="4"/>
  <c r="M18" i="4"/>
  <c r="M19" i="4"/>
  <c r="M20" i="4"/>
  <c r="M21" i="4"/>
  <c r="M22" i="4"/>
  <c r="M23" i="4"/>
  <c r="M6" i="4"/>
  <c r="M5" i="4"/>
  <c r="L24" i="4"/>
  <c r="L7" i="4"/>
  <c r="L8" i="4"/>
  <c r="L9" i="4"/>
  <c r="L10" i="4"/>
  <c r="M10" i="4" s="1"/>
  <c r="L11" i="4"/>
  <c r="L12" i="4"/>
  <c r="L13" i="4"/>
  <c r="L14" i="4"/>
  <c r="L15" i="4"/>
  <c r="L16" i="4"/>
  <c r="L17" i="4"/>
  <c r="L18" i="4"/>
  <c r="L19" i="4"/>
  <c r="L20" i="4"/>
  <c r="L21" i="4"/>
  <c r="L22" i="4"/>
  <c r="L23" i="4"/>
  <c r="L6" i="4"/>
  <c r="L5" i="4"/>
  <c r="J24" i="4"/>
  <c r="J23" i="4"/>
  <c r="J22" i="4"/>
  <c r="J21" i="4"/>
  <c r="J20" i="4"/>
  <c r="J19" i="4"/>
  <c r="J18" i="4"/>
  <c r="J17" i="4"/>
  <c r="J16" i="4"/>
  <c r="J15" i="4"/>
  <c r="J14" i="4"/>
  <c r="J13" i="4"/>
  <c r="J12" i="4"/>
  <c r="J11" i="4"/>
  <c r="J10" i="4"/>
  <c r="J9" i="4"/>
  <c r="J8" i="4"/>
  <c r="J7" i="4"/>
  <c r="J6" i="4"/>
  <c r="J5" i="4"/>
  <c r="R5" i="20" l="1"/>
  <c r="AI5" i="20" s="1"/>
  <c r="AI26" i="20"/>
  <c r="AI10" i="20"/>
  <c r="AI15" i="20"/>
  <c r="R17" i="20"/>
  <c r="R25" i="20"/>
  <c r="AI25" i="20" s="1"/>
  <c r="R8" i="20"/>
  <c r="R14" i="20"/>
  <c r="AI14" i="20" s="1"/>
  <c r="R22" i="20"/>
  <c r="AI18" i="20"/>
  <c r="AI16" i="20"/>
  <c r="AI24" i="20"/>
  <c r="R13" i="20"/>
  <c r="AI13" i="20" s="1"/>
  <c r="R21" i="20"/>
  <c r="AI21" i="20" s="1"/>
  <c r="R8" i="17"/>
  <c r="R10" i="17"/>
  <c r="R12" i="17"/>
  <c r="R14" i="17"/>
  <c r="R7" i="17"/>
  <c r="AI7" i="17" s="1"/>
  <c r="R11" i="17"/>
  <c r="R6" i="16"/>
  <c r="R14" i="16"/>
  <c r="R23" i="16"/>
  <c r="AI23" i="16" s="1"/>
  <c r="AI16" i="16"/>
  <c r="R24" i="16"/>
  <c r="R17" i="16"/>
  <c r="AI17" i="16" s="1"/>
  <c r="AI6" i="16"/>
  <c r="R8" i="16"/>
  <c r="AI8" i="16" s="1"/>
  <c r="AI13" i="16"/>
  <c r="AI15" i="16"/>
  <c r="AI7" i="16"/>
  <c r="R21" i="16"/>
  <c r="AI21" i="16" s="1"/>
  <c r="R26" i="16"/>
  <c r="AI19" i="20"/>
  <c r="AI7" i="20"/>
  <c r="AI22" i="20"/>
  <c r="AI11" i="17"/>
  <c r="AI20" i="17"/>
  <c r="AI8" i="17"/>
  <c r="R18" i="17"/>
  <c r="AI18" i="17" s="1"/>
  <c r="AI15" i="17"/>
  <c r="R17" i="17"/>
  <c r="AI17" i="17" s="1"/>
  <c r="AI24" i="17"/>
  <c r="AI19" i="17"/>
  <c r="R13" i="17"/>
  <c r="AI13" i="17" s="1"/>
  <c r="R16" i="17"/>
  <c r="AI16" i="17" s="1"/>
  <c r="R22" i="17"/>
  <c r="AI22" i="17" s="1"/>
  <c r="R25" i="17"/>
  <c r="AI25" i="17" s="1"/>
  <c r="AI18" i="16"/>
  <c r="AI9" i="16"/>
  <c r="AI12" i="16"/>
  <c r="AI25" i="16"/>
  <c r="AI20" i="16"/>
  <c r="AC10" i="21"/>
  <c r="AD10" i="21"/>
  <c r="AD25" i="21"/>
  <c r="AC25" i="21"/>
  <c r="AD8" i="21"/>
  <c r="AC8" i="21"/>
  <c r="AD13" i="21"/>
  <c r="AC13" i="21"/>
  <c r="AC18" i="21"/>
  <c r="AD18" i="21"/>
  <c r="AD23" i="21"/>
  <c r="AC23" i="21"/>
  <c r="AD40" i="21"/>
  <c r="AC40" i="21"/>
  <c r="AD5" i="21"/>
  <c r="AC5" i="21"/>
  <c r="AC42" i="21"/>
  <c r="AD42" i="21"/>
  <c r="AD20" i="21"/>
  <c r="AC20" i="21"/>
  <c r="AD30" i="21"/>
  <c r="AC30" i="21"/>
  <c r="AD6" i="21"/>
  <c r="AC6" i="21"/>
  <c r="AC11" i="21"/>
  <c r="AD11" i="21"/>
  <c r="AD28" i="21"/>
  <c r="AC28" i="21"/>
  <c r="AD33" i="21"/>
  <c r="AC33" i="21"/>
  <c r="AD38" i="21"/>
  <c r="AC38" i="21"/>
  <c r="AC43" i="21"/>
  <c r="AD43" i="21"/>
  <c r="AD15" i="21"/>
  <c r="AC15" i="21"/>
  <c r="AD16" i="21"/>
  <c r="AC16" i="21"/>
  <c r="AD21" i="21"/>
  <c r="AC21" i="21"/>
  <c r="AD31" i="21"/>
  <c r="AC31" i="21"/>
  <c r="AD37" i="21"/>
  <c r="AC37" i="21"/>
  <c r="AC35" i="21"/>
  <c r="AD35" i="21"/>
  <c r="AD9" i="21"/>
  <c r="AC9" i="21"/>
  <c r="AD14" i="21"/>
  <c r="AC14" i="21"/>
  <c r="AC19" i="21"/>
  <c r="AD19" i="21"/>
  <c r="AD36" i="21"/>
  <c r="AC36" i="21"/>
  <c r="AD41" i="21"/>
  <c r="AC41" i="21"/>
  <c r="AD32" i="21"/>
  <c r="AC32" i="21"/>
  <c r="AC26" i="21"/>
  <c r="AD26" i="21"/>
  <c r="AD7" i="21"/>
  <c r="AC7" i="21"/>
  <c r="AD24" i="21"/>
  <c r="AC24" i="21"/>
  <c r="AD29" i="21"/>
  <c r="AC29" i="21"/>
  <c r="AD34" i="21"/>
  <c r="AC34" i="21"/>
  <c r="AD39" i="21"/>
  <c r="AC39" i="21"/>
  <c r="AD12" i="21"/>
  <c r="AC12" i="21"/>
  <c r="AD17" i="21"/>
  <c r="AC17" i="21"/>
  <c r="AD22" i="21"/>
  <c r="AC22" i="21"/>
  <c r="AC27" i="21"/>
  <c r="AD27" i="21"/>
  <c r="AD44" i="21"/>
  <c r="AC44" i="21"/>
  <c r="AD6" i="19"/>
  <c r="AC6" i="19"/>
  <c r="AD16" i="19"/>
  <c r="AC16" i="19"/>
  <c r="AD14" i="19"/>
  <c r="AC14" i="19"/>
  <c r="AC19" i="19"/>
  <c r="AD19" i="19"/>
  <c r="AD24" i="19"/>
  <c r="AC24" i="19"/>
  <c r="AD37" i="19"/>
  <c r="AC37" i="19"/>
  <c r="AC42" i="19"/>
  <c r="AD42" i="19"/>
  <c r="AD34" i="19"/>
  <c r="AC34" i="19"/>
  <c r="AD9" i="19"/>
  <c r="AC9" i="19"/>
  <c r="AD22" i="19"/>
  <c r="AC22" i="19"/>
  <c r="AC27" i="19"/>
  <c r="AD27" i="19"/>
  <c r="AD32" i="19"/>
  <c r="AC32" i="19"/>
  <c r="AD7" i="19"/>
  <c r="AC7" i="19"/>
  <c r="AD12" i="19"/>
  <c r="AC12" i="19"/>
  <c r="AD17" i="19"/>
  <c r="AC17" i="19"/>
  <c r="AD30" i="19"/>
  <c r="AC30" i="19"/>
  <c r="AC35" i="19"/>
  <c r="AD35" i="19"/>
  <c r="AD40" i="19"/>
  <c r="AC40" i="19"/>
  <c r="AC11" i="19"/>
  <c r="AD11" i="19"/>
  <c r="AD15" i="19"/>
  <c r="AC15" i="19"/>
  <c r="AD25" i="19"/>
  <c r="AC25" i="19"/>
  <c r="AC43" i="19"/>
  <c r="AD43" i="19"/>
  <c r="AD29" i="19"/>
  <c r="AC29" i="19"/>
  <c r="AD5" i="19"/>
  <c r="AC5" i="19"/>
  <c r="AC10" i="19"/>
  <c r="AD10" i="19"/>
  <c r="AD23" i="19"/>
  <c r="AC23" i="19"/>
  <c r="AD33" i="19"/>
  <c r="AC33" i="19"/>
  <c r="AD20" i="19"/>
  <c r="AC20" i="19"/>
  <c r="AD13" i="19"/>
  <c r="AC13" i="19"/>
  <c r="AC18" i="19"/>
  <c r="AD18" i="19"/>
  <c r="AD31" i="19"/>
  <c r="AC31" i="19"/>
  <c r="AD36" i="19"/>
  <c r="AC36" i="19"/>
  <c r="AD41" i="19"/>
  <c r="AC41" i="19"/>
  <c r="AD38" i="19"/>
  <c r="AC38" i="19"/>
  <c r="AD28" i="19"/>
  <c r="AC28" i="19"/>
  <c r="AD8" i="19"/>
  <c r="AC8" i="19"/>
  <c r="AD21" i="19"/>
  <c r="AC21" i="19"/>
  <c r="AD26" i="19"/>
  <c r="AC26" i="19"/>
  <c r="AD39" i="19"/>
  <c r="AC39" i="19"/>
  <c r="AD44" i="19"/>
  <c r="AC44" i="19"/>
  <c r="AD29" i="18"/>
  <c r="AC29" i="18"/>
  <c r="AD14" i="18"/>
  <c r="AC14" i="18"/>
  <c r="AC19" i="18"/>
  <c r="AD19" i="18"/>
  <c r="AD24" i="18"/>
  <c r="AC24" i="18"/>
  <c r="AD37" i="18"/>
  <c r="AC37" i="18"/>
  <c r="AD42" i="18"/>
  <c r="AC42" i="18"/>
  <c r="AD16" i="18"/>
  <c r="AC16" i="18"/>
  <c r="AD22" i="18"/>
  <c r="AC22" i="18"/>
  <c r="AC27" i="18"/>
  <c r="AD27" i="18"/>
  <c r="AD32" i="18"/>
  <c r="AC32" i="18"/>
  <c r="AD12" i="18"/>
  <c r="AC12" i="18"/>
  <c r="AD17" i="18"/>
  <c r="AC17" i="18"/>
  <c r="AD30" i="18"/>
  <c r="AC30" i="18"/>
  <c r="AC35" i="18"/>
  <c r="AD35" i="18"/>
  <c r="AD40" i="18"/>
  <c r="AC40" i="18"/>
  <c r="AC11" i="18"/>
  <c r="AD11" i="18"/>
  <c r="AD33" i="18"/>
  <c r="AC33" i="18"/>
  <c r="AD6" i="18"/>
  <c r="AC6" i="18"/>
  <c r="AD7" i="18"/>
  <c r="AC7" i="18"/>
  <c r="AD15" i="18"/>
  <c r="AC15" i="18"/>
  <c r="AC25" i="18"/>
  <c r="AD25" i="18"/>
  <c r="AD5" i="18"/>
  <c r="AC5" i="18"/>
  <c r="AD10" i="18"/>
  <c r="AC10" i="18"/>
  <c r="AD28" i="18"/>
  <c r="AC28" i="18"/>
  <c r="AD13" i="18"/>
  <c r="AC13" i="18"/>
  <c r="AD18" i="18"/>
  <c r="AC18" i="18"/>
  <c r="AD31" i="18"/>
  <c r="AC31" i="18"/>
  <c r="AD36" i="18"/>
  <c r="AC36" i="18"/>
  <c r="AC41" i="18"/>
  <c r="AD41" i="18"/>
  <c r="AC34" i="18"/>
  <c r="AD34" i="18"/>
  <c r="AC9" i="18"/>
  <c r="AD9" i="18"/>
  <c r="AD20" i="18"/>
  <c r="AC20" i="18"/>
  <c r="AD38" i="18"/>
  <c r="AC38" i="18"/>
  <c r="AC43" i="18"/>
  <c r="AD43" i="18"/>
  <c r="AD23" i="18"/>
  <c r="AC23" i="18"/>
  <c r="AD8" i="18"/>
  <c r="AC8" i="18"/>
  <c r="AD21" i="18"/>
  <c r="AC21" i="18"/>
  <c r="AC26" i="18"/>
  <c r="AD26" i="18"/>
  <c r="AD39" i="18"/>
  <c r="AC39" i="18"/>
  <c r="AD44" i="18"/>
  <c r="AC44" i="18"/>
  <c r="AI9" i="20"/>
  <c r="AI12" i="20"/>
  <c r="AI11" i="20"/>
  <c r="AI17" i="20"/>
  <c r="AI8" i="20"/>
  <c r="AI23" i="20"/>
  <c r="AI20" i="20"/>
  <c r="AI10" i="17"/>
  <c r="AI6" i="17"/>
  <c r="AI12" i="17"/>
  <c r="AI21" i="17"/>
  <c r="AI9" i="17"/>
  <c r="AI14" i="17"/>
  <c r="AI23" i="17"/>
  <c r="AI26" i="17"/>
  <c r="AI5" i="16"/>
  <c r="AI14" i="16"/>
  <c r="AI22" i="16"/>
  <c r="AI10" i="16"/>
  <c r="AI19" i="16"/>
  <c r="AI26" i="16"/>
  <c r="AI24" i="16"/>
  <c r="AI27" i="16"/>
  <c r="N44" i="21"/>
  <c r="N43" i="21"/>
  <c r="N42" i="21"/>
  <c r="N41" i="21"/>
  <c r="N40" i="21"/>
  <c r="N39" i="21"/>
  <c r="N38" i="21"/>
  <c r="N37" i="21"/>
  <c r="N36" i="21"/>
  <c r="N35" i="21"/>
  <c r="N34" i="21"/>
  <c r="N33" i="21"/>
  <c r="N32" i="21"/>
  <c r="N31" i="21"/>
  <c r="N30" i="21"/>
  <c r="N29" i="21"/>
  <c r="N28" i="21"/>
  <c r="N27" i="21"/>
  <c r="N26" i="21"/>
  <c r="N25" i="21"/>
  <c r="N24" i="21"/>
  <c r="N23" i="21"/>
  <c r="N22" i="21"/>
  <c r="N21" i="21"/>
  <c r="N20" i="21"/>
  <c r="N19" i="21"/>
  <c r="N18" i="21"/>
  <c r="N17" i="21"/>
  <c r="N16" i="21"/>
  <c r="N15" i="21"/>
  <c r="N14" i="21"/>
  <c r="N13" i="21"/>
  <c r="N12" i="21"/>
  <c r="N11" i="21"/>
  <c r="N10" i="21"/>
  <c r="N9" i="21"/>
  <c r="N8" i="21"/>
  <c r="N7" i="21"/>
  <c r="N6" i="21"/>
  <c r="N5" i="21"/>
  <c r="N44" i="19" l="1"/>
  <c r="N43" i="19"/>
  <c r="N42" i="19"/>
  <c r="N41" i="19"/>
  <c r="N40" i="19"/>
  <c r="N39" i="19"/>
  <c r="N38" i="19"/>
  <c r="N37" i="19"/>
  <c r="N36" i="19"/>
  <c r="N35" i="19"/>
  <c r="N34" i="19"/>
  <c r="N33" i="19"/>
  <c r="N32" i="19"/>
  <c r="N31" i="19"/>
  <c r="N30" i="19"/>
  <c r="N29" i="19"/>
  <c r="N28" i="19"/>
  <c r="N27" i="19"/>
  <c r="N26" i="19"/>
  <c r="N25" i="19"/>
  <c r="N24" i="19"/>
  <c r="N23" i="19"/>
  <c r="N22" i="19"/>
  <c r="N21" i="19"/>
  <c r="N20" i="19"/>
  <c r="N19" i="19"/>
  <c r="N18" i="19"/>
  <c r="N17" i="19"/>
  <c r="N16" i="19"/>
  <c r="N15" i="19"/>
  <c r="N14" i="19"/>
  <c r="N13" i="19"/>
  <c r="N12" i="19"/>
  <c r="N11" i="19"/>
  <c r="N10" i="19"/>
  <c r="N9" i="19"/>
  <c r="N8" i="19"/>
  <c r="N7" i="19"/>
  <c r="N6" i="19"/>
  <c r="N5" i="19"/>
  <c r="N44" i="18"/>
  <c r="N43" i="18"/>
  <c r="N42" i="18"/>
  <c r="N41" i="18"/>
  <c r="N40" i="18"/>
  <c r="N39" i="18"/>
  <c r="N38" i="18"/>
  <c r="N37" i="18"/>
  <c r="N36" i="18"/>
  <c r="N35" i="18"/>
  <c r="N34" i="18"/>
  <c r="N33" i="18"/>
  <c r="N32" i="18"/>
  <c r="N31" i="18"/>
  <c r="N30" i="18"/>
  <c r="N29" i="18"/>
  <c r="N28" i="18"/>
  <c r="N27" i="18"/>
  <c r="N26" i="18"/>
  <c r="N25" i="18"/>
  <c r="N24" i="18"/>
  <c r="N23" i="18"/>
  <c r="N22" i="18"/>
  <c r="N21" i="18"/>
  <c r="N20" i="18"/>
  <c r="N19" i="18"/>
  <c r="N18" i="18"/>
  <c r="N17" i="18"/>
  <c r="N16" i="18"/>
  <c r="N15" i="18"/>
  <c r="N14" i="18"/>
  <c r="N13" i="18"/>
  <c r="N12" i="18"/>
  <c r="N11" i="18"/>
  <c r="N10" i="18"/>
  <c r="N9" i="18"/>
  <c r="N8" i="18"/>
  <c r="N7" i="18"/>
  <c r="N6" i="18"/>
  <c r="N5" i="18"/>
  <c r="Z6" i="2" l="1"/>
  <c r="AA6" i="2" s="1"/>
  <c r="AB6" i="2" s="1"/>
  <c r="Z7" i="2"/>
  <c r="AA7" i="2" s="1"/>
  <c r="AB7" i="2" s="1"/>
  <c r="Z8" i="2"/>
  <c r="AA8" i="2" s="1"/>
  <c r="AB8" i="2" s="1"/>
  <c r="Z9" i="2"/>
  <c r="AA9" i="2" s="1"/>
  <c r="AB9" i="2" s="1"/>
  <c r="Z10" i="2"/>
  <c r="AA10" i="2" s="1"/>
  <c r="AB10" i="2" s="1"/>
  <c r="Z11" i="2"/>
  <c r="AA11" i="2" s="1"/>
  <c r="AB11" i="2" s="1"/>
  <c r="Z12" i="2"/>
  <c r="AA12" i="2" s="1"/>
  <c r="AB12" i="2" s="1"/>
  <c r="Z13" i="2"/>
  <c r="AA13" i="2" s="1"/>
  <c r="AB13" i="2" s="1"/>
  <c r="Z14" i="2"/>
  <c r="AA14" i="2" s="1"/>
  <c r="AB14" i="2" s="1"/>
  <c r="Z15" i="2"/>
  <c r="AA15" i="2" s="1"/>
  <c r="AB15" i="2" s="1"/>
  <c r="Z16" i="2"/>
  <c r="AA16" i="2" s="1"/>
  <c r="AB16" i="2" s="1"/>
  <c r="Z17" i="2"/>
  <c r="AA17" i="2" s="1"/>
  <c r="AB17" i="2" s="1"/>
  <c r="Z18" i="2"/>
  <c r="AA18" i="2" s="1"/>
  <c r="AB18" i="2" s="1"/>
  <c r="Z19" i="2"/>
  <c r="AA19" i="2" s="1"/>
  <c r="AB19" i="2" s="1"/>
  <c r="Z20" i="2"/>
  <c r="AA20" i="2" s="1"/>
  <c r="AB20" i="2" s="1"/>
  <c r="Z21" i="2"/>
  <c r="AA21" i="2" s="1"/>
  <c r="AB21" i="2" s="1"/>
  <c r="Z22" i="2"/>
  <c r="AA22" i="2" s="1"/>
  <c r="AB22" i="2" s="1"/>
  <c r="Z23" i="2"/>
  <c r="AA23" i="2" s="1"/>
  <c r="AB23" i="2" s="1"/>
  <c r="Z24" i="2"/>
  <c r="AA24" i="2" s="1"/>
  <c r="AB24" i="2" s="1"/>
  <c r="Z25" i="2"/>
  <c r="AA25" i="2" s="1"/>
  <c r="AB25" i="2" s="1"/>
  <c r="Z26" i="2"/>
  <c r="AA26" i="2" s="1"/>
  <c r="AB26" i="2" s="1"/>
  <c r="Z27" i="2"/>
  <c r="AA27" i="2" s="1"/>
  <c r="AB27" i="2" s="1"/>
  <c r="Z28" i="2"/>
  <c r="AA28" i="2" s="1"/>
  <c r="AB28" i="2" s="1"/>
  <c r="Z29" i="2"/>
  <c r="AA29" i="2" s="1"/>
  <c r="AB29" i="2" s="1"/>
  <c r="Z30" i="2"/>
  <c r="AA30" i="2" s="1"/>
  <c r="AB30" i="2" s="1"/>
  <c r="Z31" i="2"/>
  <c r="AA31" i="2" s="1"/>
  <c r="AB31" i="2" s="1"/>
  <c r="Z32" i="2"/>
  <c r="AA32" i="2" s="1"/>
  <c r="AB32" i="2" s="1"/>
  <c r="Z33" i="2"/>
  <c r="AA33" i="2" s="1"/>
  <c r="AB33" i="2" s="1"/>
  <c r="Z34" i="2"/>
  <c r="AA34" i="2" s="1"/>
  <c r="AB34" i="2" s="1"/>
  <c r="Z35" i="2"/>
  <c r="AA35" i="2" s="1"/>
  <c r="AB35" i="2" s="1"/>
  <c r="Z36" i="2"/>
  <c r="AA36" i="2" s="1"/>
  <c r="AB36" i="2" s="1"/>
  <c r="Z37" i="2"/>
  <c r="AA37" i="2" s="1"/>
  <c r="AB37" i="2" s="1"/>
  <c r="Z38" i="2"/>
  <c r="AA38" i="2" s="1"/>
  <c r="AB38" i="2" s="1"/>
  <c r="Z39" i="2"/>
  <c r="AA39" i="2" s="1"/>
  <c r="AB39" i="2" s="1"/>
  <c r="Z40" i="2"/>
  <c r="AA40" i="2" s="1"/>
  <c r="AB40" i="2" s="1"/>
  <c r="Z41" i="2"/>
  <c r="AA41" i="2" s="1"/>
  <c r="AB41" i="2" s="1"/>
  <c r="Z42" i="2"/>
  <c r="AA42" i="2" s="1"/>
  <c r="AB42" i="2" s="1"/>
  <c r="Z43" i="2"/>
  <c r="AA43" i="2" s="1"/>
  <c r="AB43" i="2" s="1"/>
  <c r="Z5" i="2"/>
  <c r="AA5" i="2" s="1"/>
  <c r="AB5" i="2" s="1"/>
  <c r="N6" i="2"/>
  <c r="N7" i="2"/>
  <c r="R7" i="2" s="1"/>
  <c r="N8" i="2"/>
  <c r="N9" i="2"/>
  <c r="R9" i="2" s="1"/>
  <c r="N10" i="2"/>
  <c r="S10" i="2" s="1"/>
  <c r="N11" i="2"/>
  <c r="R11" i="2" s="1"/>
  <c r="N12" i="2"/>
  <c r="S12" i="2" s="1"/>
  <c r="N13" i="2"/>
  <c r="N14" i="2"/>
  <c r="S14" i="2" s="1"/>
  <c r="N15" i="2"/>
  <c r="S15" i="2" s="1"/>
  <c r="N16" i="2"/>
  <c r="S16" i="2" s="1"/>
  <c r="N17" i="2"/>
  <c r="R17" i="2" s="1"/>
  <c r="N18" i="2"/>
  <c r="R18" i="2" s="1"/>
  <c r="N19" i="2"/>
  <c r="R19" i="2" s="1"/>
  <c r="N20" i="2"/>
  <c r="S20" i="2" s="1"/>
  <c r="N21" i="2"/>
  <c r="N22" i="2"/>
  <c r="S22" i="2" s="1"/>
  <c r="N23" i="2"/>
  <c r="S23" i="2" s="1"/>
  <c r="N24" i="2"/>
  <c r="N25" i="2"/>
  <c r="R25" i="2" s="1"/>
  <c r="N26" i="2"/>
  <c r="S26" i="2" s="1"/>
  <c r="N27" i="2"/>
  <c r="R27" i="2" s="1"/>
  <c r="N28" i="2"/>
  <c r="R28" i="2" s="1"/>
  <c r="N29" i="2"/>
  <c r="N30" i="2"/>
  <c r="R30" i="2" s="1"/>
  <c r="N31" i="2"/>
  <c r="S31" i="2" s="1"/>
  <c r="N32" i="2"/>
  <c r="S32" i="2" s="1"/>
  <c r="N33" i="2"/>
  <c r="R33" i="2" s="1"/>
  <c r="N34" i="2"/>
  <c r="R34" i="2" s="1"/>
  <c r="N35" i="2"/>
  <c r="R35" i="2" s="1"/>
  <c r="N36" i="2"/>
  <c r="S36" i="2" s="1"/>
  <c r="N37" i="2"/>
  <c r="N38" i="2"/>
  <c r="R38" i="2" s="1"/>
  <c r="N39" i="2"/>
  <c r="S39" i="2" s="1"/>
  <c r="N40" i="2"/>
  <c r="N41" i="2"/>
  <c r="R41" i="2" s="1"/>
  <c r="N42" i="2"/>
  <c r="S42" i="2" s="1"/>
  <c r="N43" i="2"/>
  <c r="S43" i="2" s="1"/>
  <c r="N5" i="2"/>
  <c r="S5" i="2" s="1"/>
  <c r="AI6" i="3"/>
  <c r="AI12" i="3"/>
  <c r="AI14" i="3"/>
  <c r="AI15" i="3"/>
  <c r="AI16" i="3"/>
  <c r="AI17" i="3"/>
  <c r="AI18" i="3"/>
  <c r="AI19" i="3"/>
  <c r="AI20" i="3"/>
  <c r="AI21" i="3"/>
  <c r="AI22" i="3"/>
  <c r="AI23" i="3"/>
  <c r="AI24" i="3"/>
  <c r="AI25" i="3"/>
  <c r="AI26" i="3"/>
  <c r="AH9" i="3"/>
  <c r="AI9" i="3" s="1"/>
  <c r="AH6" i="3"/>
  <c r="AH7" i="3"/>
  <c r="AI7" i="3" s="1"/>
  <c r="AH8" i="3"/>
  <c r="AI8" i="3" s="1"/>
  <c r="AH10" i="3"/>
  <c r="AI10" i="3" s="1"/>
  <c r="AH11" i="3"/>
  <c r="AI11" i="3" s="1"/>
  <c r="AH12" i="3"/>
  <c r="AH13" i="3"/>
  <c r="AI13" i="3" s="1"/>
  <c r="AH14" i="3"/>
  <c r="AH15" i="3"/>
  <c r="AH16" i="3"/>
  <c r="AH17" i="3"/>
  <c r="AH18" i="3"/>
  <c r="AH19" i="3"/>
  <c r="AH20" i="3"/>
  <c r="AH21" i="3"/>
  <c r="AH22" i="3"/>
  <c r="AH23" i="3"/>
  <c r="AH24" i="3"/>
  <c r="AH25" i="3"/>
  <c r="AH26" i="3"/>
  <c r="AF7" i="3"/>
  <c r="AF8" i="3"/>
  <c r="AF9" i="3"/>
  <c r="AF10" i="3"/>
  <c r="AF11" i="3"/>
  <c r="AF12" i="3"/>
  <c r="AF13" i="3"/>
  <c r="AF14" i="3"/>
  <c r="AF15" i="3"/>
  <c r="AF16" i="3"/>
  <c r="AF17" i="3"/>
  <c r="AF18" i="3"/>
  <c r="AF19" i="3"/>
  <c r="AF20" i="3"/>
  <c r="AF21" i="3"/>
  <c r="AF22" i="3"/>
  <c r="AF23" i="3"/>
  <c r="AF24" i="3"/>
  <c r="AF25" i="3"/>
  <c r="AF26" i="3"/>
  <c r="AF6" i="3"/>
  <c r="R6" i="2"/>
  <c r="S6" i="2"/>
  <c r="R8" i="2"/>
  <c r="S8" i="2"/>
  <c r="R13" i="2"/>
  <c r="S13" i="2"/>
  <c r="R14" i="2"/>
  <c r="R16" i="2"/>
  <c r="R21" i="2"/>
  <c r="S21" i="2"/>
  <c r="R22" i="2"/>
  <c r="R24" i="2"/>
  <c r="S24" i="2"/>
  <c r="S25" i="2"/>
  <c r="R29" i="2"/>
  <c r="S29" i="2"/>
  <c r="S30" i="2"/>
  <c r="R31" i="2"/>
  <c r="R32" i="2"/>
  <c r="R37" i="2"/>
  <c r="S37" i="2"/>
  <c r="S38" i="2"/>
  <c r="R39" i="2"/>
  <c r="R40" i="2"/>
  <c r="S40" i="2"/>
  <c r="S41" i="2"/>
  <c r="R5" i="2"/>
  <c r="AF5" i="3"/>
  <c r="R7" i="3"/>
  <c r="R8" i="3"/>
  <c r="R9" i="3"/>
  <c r="R10" i="3"/>
  <c r="R11" i="3"/>
  <c r="R12" i="3"/>
  <c r="R13" i="3"/>
  <c r="R14" i="3"/>
  <c r="R15" i="3"/>
  <c r="R16" i="3"/>
  <c r="R17" i="3"/>
  <c r="R18" i="3"/>
  <c r="R19" i="3"/>
  <c r="R20" i="3"/>
  <c r="R21" i="3"/>
  <c r="R22" i="3"/>
  <c r="R23" i="3"/>
  <c r="R24" i="3"/>
  <c r="R25" i="3"/>
  <c r="R26" i="3"/>
  <c r="R6" i="3"/>
  <c r="R26" i="2" l="1"/>
  <c r="S34" i="2"/>
  <c r="S18" i="2"/>
  <c r="AD18" i="2" s="1"/>
  <c r="R10" i="2"/>
  <c r="R23" i="2"/>
  <c r="R15" i="2"/>
  <c r="S7" i="2"/>
  <c r="AD7" i="2" s="1"/>
  <c r="R42" i="2"/>
  <c r="AC42" i="2" s="1"/>
  <c r="AC33" i="2"/>
  <c r="AC25" i="2"/>
  <c r="AD25" i="2"/>
  <c r="AC40" i="2"/>
  <c r="AD40" i="2"/>
  <c r="AC8" i="2"/>
  <c r="AD8" i="2"/>
  <c r="AC31" i="2"/>
  <c r="AD31" i="2"/>
  <c r="AC7" i="2"/>
  <c r="AC38" i="2"/>
  <c r="AD38" i="2"/>
  <c r="AC30" i="2"/>
  <c r="AD30" i="2"/>
  <c r="AC22" i="2"/>
  <c r="AD22" i="2"/>
  <c r="AC14" i="2"/>
  <c r="AD14" i="2"/>
  <c r="AC37" i="2"/>
  <c r="AD37" i="2"/>
  <c r="AC29" i="2"/>
  <c r="AD29" i="2"/>
  <c r="AC21" i="2"/>
  <c r="AD21" i="2"/>
  <c r="AC13" i="2"/>
  <c r="AD13" i="2"/>
  <c r="AC6" i="2"/>
  <c r="AD6" i="2"/>
  <c r="AC41" i="2"/>
  <c r="AD41" i="2"/>
  <c r="AC17" i="2"/>
  <c r="AC24" i="2"/>
  <c r="AD24" i="2"/>
  <c r="AC39" i="2"/>
  <c r="AD39" i="2"/>
  <c r="AC15" i="2"/>
  <c r="AD15" i="2"/>
  <c r="AC28" i="2"/>
  <c r="AD20" i="2"/>
  <c r="AD43" i="2"/>
  <c r="AC27" i="2"/>
  <c r="AC19" i="2"/>
  <c r="AC11" i="2"/>
  <c r="AC9" i="2"/>
  <c r="AC32" i="2"/>
  <c r="AD32" i="2"/>
  <c r="AC16" i="2"/>
  <c r="AD16" i="2"/>
  <c r="AC23" i="2"/>
  <c r="AD23" i="2"/>
  <c r="AC36" i="2"/>
  <c r="AD36" i="2"/>
  <c r="AD12" i="2"/>
  <c r="AC35" i="2"/>
  <c r="AD42" i="2"/>
  <c r="AD34" i="2"/>
  <c r="AC34" i="2"/>
  <c r="AD26" i="2"/>
  <c r="AC26" i="2"/>
  <c r="AC18" i="2"/>
  <c r="AD10" i="2"/>
  <c r="AC10" i="2"/>
  <c r="S17" i="2"/>
  <c r="AD17" i="2" s="1"/>
  <c r="S33" i="2"/>
  <c r="AD33" i="2" s="1"/>
  <c r="S9" i="2"/>
  <c r="AD9" i="2" s="1"/>
  <c r="R36" i="2"/>
  <c r="R20" i="2"/>
  <c r="AC20" i="2" s="1"/>
  <c r="R12" i="2"/>
  <c r="AC12" i="2" s="1"/>
  <c r="S35" i="2"/>
  <c r="AD35" i="2" s="1"/>
  <c r="S27" i="2"/>
  <c r="AD27" i="2" s="1"/>
  <c r="S19" i="2"/>
  <c r="AD19" i="2" s="1"/>
  <c r="S11" i="2"/>
  <c r="AD11" i="2" s="1"/>
  <c r="S28" i="2"/>
  <c r="AD28" i="2" s="1"/>
  <c r="R43" i="2"/>
  <c r="AC43" i="2" s="1"/>
  <c r="AG5" i="3" l="1"/>
  <c r="AH5" i="3" s="1"/>
  <c r="Q5" i="3"/>
  <c r="P5" i="3"/>
  <c r="M6" i="3"/>
  <c r="M7" i="3"/>
  <c r="X7" i="3" s="1"/>
  <c r="M8" i="3"/>
  <c r="X8" i="3" s="1"/>
  <c r="M9" i="3"/>
  <c r="X9" i="3" s="1"/>
  <c r="M10" i="3"/>
  <c r="M11" i="3"/>
  <c r="M12" i="3"/>
  <c r="X12" i="3" s="1"/>
  <c r="M13" i="3"/>
  <c r="X13" i="3" s="1"/>
  <c r="M14" i="3"/>
  <c r="M15" i="3"/>
  <c r="X15" i="3" s="1"/>
  <c r="M16" i="3"/>
  <c r="X16" i="3" s="1"/>
  <c r="M17" i="3"/>
  <c r="X17" i="3" s="1"/>
  <c r="M18" i="3"/>
  <c r="M19" i="3"/>
  <c r="M20" i="3"/>
  <c r="M21" i="3"/>
  <c r="X21" i="3" s="1"/>
  <c r="M22" i="3"/>
  <c r="M23" i="3"/>
  <c r="X23" i="3" s="1"/>
  <c r="M24" i="3"/>
  <c r="X24" i="3" s="1"/>
  <c r="M25" i="3"/>
  <c r="X25" i="3" s="1"/>
  <c r="M26" i="3"/>
  <c r="X26" i="3" s="1"/>
  <c r="M5" i="3"/>
  <c r="AG6" i="3"/>
  <c r="AG7" i="3"/>
  <c r="AG8" i="3"/>
  <c r="AG9" i="3"/>
  <c r="AG10" i="3"/>
  <c r="AG11" i="3"/>
  <c r="AG12" i="3"/>
  <c r="AG13" i="3"/>
  <c r="AG14" i="3"/>
  <c r="AG15" i="3"/>
  <c r="AG16" i="3"/>
  <c r="AG17" i="3"/>
  <c r="AG18" i="3"/>
  <c r="AG19" i="3"/>
  <c r="AG20" i="3"/>
  <c r="AG21" i="3"/>
  <c r="AG22" i="3"/>
  <c r="AG23" i="3"/>
  <c r="AG24" i="3"/>
  <c r="AG25" i="3"/>
  <c r="AG26" i="3"/>
  <c r="X6" i="3"/>
  <c r="X10" i="3"/>
  <c r="X11" i="3"/>
  <c r="X14" i="3"/>
  <c r="X18" i="3"/>
  <c r="X19" i="3"/>
  <c r="X20" i="3"/>
  <c r="X22" i="3"/>
  <c r="P6" i="3"/>
  <c r="Q6" i="3"/>
  <c r="P7" i="3"/>
  <c r="Q7" i="3"/>
  <c r="P8" i="3"/>
  <c r="Q8" i="3"/>
  <c r="P9" i="3"/>
  <c r="Q9" i="3"/>
  <c r="P10" i="3"/>
  <c r="Q10" i="3"/>
  <c r="P11" i="3"/>
  <c r="Q11" i="3"/>
  <c r="P12" i="3"/>
  <c r="Q12" i="3"/>
  <c r="P13" i="3"/>
  <c r="Q13" i="3"/>
  <c r="P14" i="3"/>
  <c r="Q14" i="3"/>
  <c r="P15" i="3"/>
  <c r="Q15" i="3"/>
  <c r="P16" i="3"/>
  <c r="Q16" i="3"/>
  <c r="P17" i="3"/>
  <c r="Q17" i="3"/>
  <c r="P18" i="3"/>
  <c r="Q18" i="3"/>
  <c r="P19" i="3"/>
  <c r="Q19" i="3"/>
  <c r="P20" i="3"/>
  <c r="Q20" i="3"/>
  <c r="P21" i="3"/>
  <c r="Q21" i="3"/>
  <c r="P22" i="3"/>
  <c r="Q22" i="3"/>
  <c r="P23" i="3"/>
  <c r="Q23" i="3"/>
  <c r="P24" i="3"/>
  <c r="Q24" i="3"/>
  <c r="P25" i="3"/>
  <c r="Q25" i="3"/>
  <c r="P26" i="3"/>
  <c r="Q26" i="3"/>
  <c r="X5" i="3"/>
  <c r="R5" i="3" l="1"/>
  <c r="AI5" i="3" s="1"/>
  <c r="AD5" i="2"/>
  <c r="AC5" i="2"/>
</calcChain>
</file>

<file path=xl/comments1.xml><?xml version="1.0" encoding="utf-8"?>
<comments xmlns="http://schemas.openxmlformats.org/spreadsheetml/2006/main">
  <authors>
    <author>Utilisateur Windows</author>
  </authors>
  <commentList>
    <comment ref="I5" authorId="0" shapeId="0">
      <text>
        <r>
          <rPr>
            <b/>
            <sz val="9"/>
            <color indexed="81"/>
            <rFont val="Tahoma"/>
            <family val="2"/>
          </rPr>
          <t>Utilisateur Windows:</t>
        </r>
        <r>
          <rPr>
            <sz val="9"/>
            <color indexed="81"/>
            <rFont val="Tahoma"/>
            <family val="2"/>
          </rPr>
          <t xml:space="preserve">
collectede 15 et depose de 15 tous les jours sauf le jeudi . Il manque le GRV. Le  besoin est de 30 </t>
        </r>
      </text>
    </comment>
  </commentList>
</comments>
</file>

<file path=xl/sharedStrings.xml><?xml version="1.0" encoding="utf-8"?>
<sst xmlns="http://schemas.openxmlformats.org/spreadsheetml/2006/main" count="1279" uniqueCount="334">
  <si>
    <t>DASRI EN COLLECTE GRV</t>
  </si>
  <si>
    <t xml:space="preserve">Coût de location </t>
  </si>
  <si>
    <t xml:space="preserve">Coût de collecte </t>
  </si>
  <si>
    <t xml:space="preserve">Coût de traitement </t>
  </si>
  <si>
    <t>Commentaires</t>
  </si>
  <si>
    <t>Année 2024</t>
  </si>
  <si>
    <t>Nbre de GRV</t>
  </si>
  <si>
    <t>Cout annuel des bac</t>
  </si>
  <si>
    <t>Traitement</t>
  </si>
  <si>
    <t>Taxe</t>
  </si>
  <si>
    <t>Lot</t>
  </si>
  <si>
    <t>GHT</t>
  </si>
  <si>
    <t>Identité de l'établissement</t>
  </si>
  <si>
    <t>Adresse de l'établissement</t>
  </si>
  <si>
    <t>Adresse du point de collecte &amp; précisions utiles à sa localisation</t>
  </si>
  <si>
    <t>Tonnage collecté / an
(a)</t>
  </si>
  <si>
    <t>Type de traitement principal pour le site concerné(banalisatoin +enfouissement, banalisation+incinération, incinération seule)</t>
  </si>
  <si>
    <t>1.1</t>
  </si>
  <si>
    <t>1.2</t>
  </si>
  <si>
    <t>Coût de collecte</t>
  </si>
  <si>
    <t>Tonnage collecté en Litres / an</t>
  </si>
  <si>
    <t>Caisse de 12 litres env</t>
  </si>
  <si>
    <t>Caisse de 25 litres env</t>
  </si>
  <si>
    <t>Caisse de 50 litres env</t>
  </si>
  <si>
    <t>Fût de 30 litres env</t>
  </si>
  <si>
    <t>Fût de 50 litres env</t>
  </si>
  <si>
    <t>Fût de 60 litres env</t>
  </si>
  <si>
    <t>Type de transport VL/PL (si contrainte d'accès)</t>
  </si>
  <si>
    <t xml:space="preserve">Nombre de contenant </t>
  </si>
  <si>
    <t>Collecte</t>
  </si>
  <si>
    <t>Nbre Petit reliquaire : autour de 400*260*200 mm</t>
  </si>
  <si>
    <t>Nbre Gand reliquaire : autour de 995*385*255 mm</t>
  </si>
  <si>
    <t>Nbre de passage / an</t>
  </si>
  <si>
    <t>Coût de passage au point de collecte €HT</t>
  </si>
  <si>
    <t xml:space="preserve">Cout  total de la collecte  annuel HT </t>
  </si>
  <si>
    <t>cout de traitement € HT au kg en  incinération seule</t>
  </si>
  <si>
    <t>TGAP € HT/KG</t>
  </si>
  <si>
    <t>Taxes communals € HT kg</t>
  </si>
  <si>
    <t>Cout total de la prestation par an €HT</t>
  </si>
  <si>
    <t>Effluents de laboratoire</t>
  </si>
  <si>
    <t>Volume en litre annuel</t>
  </si>
  <si>
    <t>Nbre de jerricanes 10 litres</t>
  </si>
  <si>
    <t>Nbre de jerricanes 20 litres</t>
  </si>
  <si>
    <t>Tonnage annuel</t>
  </si>
  <si>
    <t>Déchets incinérables à 1200°c (anti cancéreux, médicaments périmés)</t>
  </si>
  <si>
    <t>Coût total de l'élimination annuel € HT</t>
  </si>
  <si>
    <t>KG annuel</t>
  </si>
  <si>
    <t>Fût de 30 l</t>
  </si>
  <si>
    <t>Fût de 50 l</t>
  </si>
  <si>
    <t>Fût de 60 l</t>
  </si>
  <si>
    <t>Achat en carton</t>
  </si>
  <si>
    <t>Achat palette mon référence</t>
  </si>
  <si>
    <t>Prix / sac HT</t>
  </si>
  <si>
    <t>Prix / sac TTC</t>
  </si>
  <si>
    <t>Réf</t>
  </si>
  <si>
    <t>Conditionnement</t>
  </si>
  <si>
    <t>Prix HT / carton</t>
  </si>
  <si>
    <t>Prix TTC / carton</t>
  </si>
  <si>
    <t>Conditi en nbre de carton</t>
  </si>
  <si>
    <t>SACS DASRI</t>
  </si>
  <si>
    <t>Qté estimée</t>
  </si>
  <si>
    <t>Sac à  lien coulissant PEDB pour DASRI - T15 - 18 microns - Jaune - NF X 30501</t>
  </si>
  <si>
    <t>Sac à lien coulissant PEDB pour DASRI - T20 - 18 microns - Jaune - NF X 30501</t>
  </si>
  <si>
    <t>Sac à lien coulissant PEDB pour DASRI - T30 - 18 microns - Jaune - NF X 30501</t>
  </si>
  <si>
    <t>Sac à lien coulissant PEDB pour DASRI - T50 - 18 microns - Jaune - NF X 30501</t>
  </si>
  <si>
    <t>Sac à lien coulissant PEDB pour DASRI - T50 - 35 microns - Jaune - NF X 30501</t>
  </si>
  <si>
    <t>Sac à lien coulissant PEDB pour DASRI - T100 - 22 microns - Jaune - NF X 30501</t>
  </si>
  <si>
    <t xml:space="preserve">Sac à lien coulissant PEDB pour DASRI - T110 - 34 microns - Jaune - NF X 30501 </t>
  </si>
  <si>
    <t>Sac à lien coulissant PEDB pour DASRI - T110 - 42 microns - Jaune - NF X 30500</t>
  </si>
  <si>
    <t>Sac à lien coulissant PEDB pour DASRI - T110 - 55 microns - Jaune - NF X 30501</t>
  </si>
  <si>
    <t>Achat en paquet</t>
  </si>
  <si>
    <t>CARTONS DASRI</t>
  </si>
  <si>
    <t>Prix Unitaire HT</t>
  </si>
  <si>
    <t>Prix Unitaire TTC</t>
  </si>
  <si>
    <t>Conditi</t>
  </si>
  <si>
    <t>Prix HT / emballage</t>
  </si>
  <si>
    <t>Prix TTC / emballage</t>
  </si>
  <si>
    <t>Conditi en nbre d'emballage</t>
  </si>
  <si>
    <t>Cartons d'env 12 litres</t>
  </si>
  <si>
    <t>Cartons d'env 25 litres</t>
  </si>
  <si>
    <t>Cartons d'env 50 litres</t>
  </si>
  <si>
    <t>Achat unitaire</t>
  </si>
  <si>
    <t>FUTS DASRI</t>
  </si>
  <si>
    <t>Couvercle autoclavable à 134°C -18 min.</t>
  </si>
  <si>
    <t>Couvercle avec ouverture</t>
  </si>
  <si>
    <t>Couvercle avec poignée</t>
  </si>
  <si>
    <t>Couvercle plein blanc</t>
  </si>
  <si>
    <t>Couvercle avec ouverture et obturateur</t>
  </si>
  <si>
    <t>Fût bleu d'env 30 litres</t>
  </si>
  <si>
    <t>Fût jaune d'env 30 litres</t>
  </si>
  <si>
    <t>Fût jaune d'env 50 litres</t>
  </si>
  <si>
    <t>Fût jaune d'env 60 litres</t>
  </si>
  <si>
    <t>Fût bleu d'env 60 litres</t>
  </si>
  <si>
    <t>Caisses DASRI</t>
  </si>
  <si>
    <t>Grand modèle</t>
  </si>
  <si>
    <t>Petit modèle</t>
  </si>
  <si>
    <t>Collecteurs pour objets perforants DASRI avec mise à disposition des plateaux</t>
  </si>
  <si>
    <t>0,4 litres - volume utile env 0,35 litres</t>
  </si>
  <si>
    <t>0,8 litres - volume utile env 0,68 litres</t>
  </si>
  <si>
    <t>1,5 litres - volume utile env 1,16 litres</t>
  </si>
  <si>
    <t>2 litres - volume utile env 1,63 litres - forme basse</t>
  </si>
  <si>
    <t>2 litres - volume utile env 2 litres - forme haute</t>
  </si>
  <si>
    <t>3 litres - volume utile env 2,5 litres</t>
  </si>
  <si>
    <t>4 litres - volume utile env 3,4 litres</t>
  </si>
  <si>
    <t>5 litres - volume utile env 4,3 litres - forme haute</t>
  </si>
  <si>
    <t>6 litres - volume utile env 5,2 litres</t>
  </si>
  <si>
    <t xml:space="preserve">7 litres - </t>
  </si>
  <si>
    <t>contenant PAOH</t>
  </si>
  <si>
    <t xml:space="preserve">Contenant pour éffluents de laboratoire </t>
  </si>
  <si>
    <t>Contenant pour MNU , cytoxique, déchets chimiques et déchets dangereux</t>
  </si>
  <si>
    <t>Banalisation + Enfouissement</t>
  </si>
  <si>
    <t>Banalisation + Incinération</t>
  </si>
  <si>
    <t>Incinération</t>
  </si>
  <si>
    <t>VL</t>
  </si>
  <si>
    <t>PL</t>
  </si>
  <si>
    <t>VL et PL</t>
  </si>
  <si>
    <t>Centre hospialier Compiegne</t>
  </si>
  <si>
    <t>ZAC de Mercières, 8 Av. Henri Adnot 3, 60200 Compiègne</t>
  </si>
  <si>
    <t>Entrée derriere hopital (DALT) tout droit a coté du compacteur Rouge</t>
  </si>
  <si>
    <t>Tonage annuel</t>
  </si>
  <si>
    <t>EHPAD FREDERIC VIEFVILLE</t>
  </si>
  <si>
    <t>3 RUE DE LA PLACE 02270 CHEVRESIS MONCEAU</t>
  </si>
  <si>
    <t>CH Beauvais</t>
  </si>
  <si>
    <t>Avenue Léon Blum 60000 Beauvais</t>
  </si>
  <si>
    <t>service logistique et propreté point de collecte principal</t>
  </si>
  <si>
    <t>Chambre mortuaire</t>
  </si>
  <si>
    <t>Local stockage chimique</t>
  </si>
  <si>
    <t>CH JEAN BAPTISTE CARON à CREVECOEUR LE GRAND</t>
  </si>
  <si>
    <t>18 PLACE DE L'HOTEL DE VILLE - 60360 CREVECOEUR LE GRAND</t>
  </si>
  <si>
    <t>SITE CHÂTEAU                                                         18 PLACE DE L'HOTEL DE VILLE - 60360 CREVECOEUR LE GRAND</t>
  </si>
  <si>
    <t>SITE MAISON DE RETRAITE                                  3 AVENUE DU CHÂTEAU                              60360 CREVECOEUR LE GRAND</t>
  </si>
  <si>
    <t>SITE MERU                                                                2 RUE DU 8 MAI 1945                                       60110 MERU</t>
  </si>
  <si>
    <t>CH GRANDVILLIERS</t>
  </si>
  <si>
    <t>9 plaqce Barbier 60210 GRANDVILLIERS</t>
  </si>
  <si>
    <t>9 Place Barbier 60210 GRANDVILLIERS
 (Parking route de Crévecoeur le Grand - à côté des cuisines)</t>
  </si>
  <si>
    <t>Centre Hospitalier Bertinot Juel de Chaumont en Vexin</t>
  </si>
  <si>
    <t>34 rue Pierre Budin - BP 53 -           60240 Chaumont en Vexin</t>
  </si>
  <si>
    <t>34 rue Pierre Budin BP 53                                60240 Chaumont en Vexin</t>
  </si>
  <si>
    <t>CH-CLERMONT</t>
  </si>
  <si>
    <t>Rue Frédéric Raboisson, 60600 CLERMONT</t>
  </si>
  <si>
    <t>local DASRI au niveau du service logistique</t>
  </si>
  <si>
    <t>chambre mortuaire situé tout en haut du site au fond à gauche</t>
  </si>
  <si>
    <t>BOHAIN - MAISON DE SANTE "Le Champ de la Rose"</t>
  </si>
  <si>
    <t>57, rue Olivier Deguise 02110 BOHAIN EN VERMANDOIS</t>
  </si>
  <si>
    <t>57, rue Olivier Deguise 02110 BOHAIN EN VERMANDOIS - Quai de livraison</t>
  </si>
  <si>
    <t>GHPSO</t>
  </si>
  <si>
    <t>Site de Creil</t>
  </si>
  <si>
    <t>Site de Senlis</t>
  </si>
  <si>
    <t xml:space="preserve">Polyclinique Saint Côme </t>
  </si>
  <si>
    <t>7, rue Jean-Jacques Bernard</t>
  </si>
  <si>
    <t>30, avenue du général Weygand 60200 COMPIEGNE</t>
  </si>
  <si>
    <t>Traitement par crémation</t>
  </si>
  <si>
    <t>Carton de 30L avec marquage MNU</t>
  </si>
  <si>
    <t>Carton de 50L avec marquage MNU</t>
  </si>
  <si>
    <t>Carton de 60L avec marquage MNU</t>
  </si>
  <si>
    <t>LOT 1.1 : Collecte et traitement des DASRI (GRV) - Zone 1</t>
  </si>
  <si>
    <t>Avec timon d'attelage (mettre Oui ou Non)</t>
  </si>
  <si>
    <t>sans timon d'attelage (mettre Oui ou Non)</t>
  </si>
  <si>
    <t>Oui</t>
  </si>
  <si>
    <t>Non</t>
  </si>
  <si>
    <t>Coût de traitement €HT à la tonne en banalisation + enfouissement</t>
  </si>
  <si>
    <t>Coût de traitement € HT à la tonne en banalisation + incinération</t>
  </si>
  <si>
    <t>Coût de traitement € HT à la tonne en  incinération seule</t>
  </si>
  <si>
    <t>Forfait bac</t>
  </si>
  <si>
    <t>DASRI EN COLLECTE DIFFUS</t>
  </si>
  <si>
    <t>2.1</t>
  </si>
  <si>
    <t xml:space="preserve">Nb de passage hebdomadaire
(a)
</t>
  </si>
  <si>
    <t>Nb de passage par an
(b) = (a)*52</t>
  </si>
  <si>
    <t>Coût de passage au point de collecte en PL en € HT
(c )</t>
  </si>
  <si>
    <t>Coût de passage au point de collecte en VL en € HT
(d)</t>
  </si>
  <si>
    <t>Type de traitement principal pour le site concerné (banalisation+enfouissement, banalisation+incinération, incinération seule)</t>
  </si>
  <si>
    <t>Nbre de contenants</t>
  </si>
  <si>
    <t>Coût de traitement €HT à la tonne en banalisation + enfouissement
(g)</t>
  </si>
  <si>
    <t>Coût de traitement € HT à la tonne en banalisation + incinération
(h)</t>
  </si>
  <si>
    <t>Coût de traitement € HT à la tonne en  incinération seule
(i)</t>
  </si>
  <si>
    <t xml:space="preserve">LOT 2.2 : Collecte et Traitement DASRI diffus - Zone 2
</t>
  </si>
  <si>
    <t>2.2</t>
  </si>
  <si>
    <t>MNU (anti cancéreux, médicaments périmés)</t>
  </si>
  <si>
    <t>Traitement par incinération à 1200°C</t>
  </si>
  <si>
    <t>Nbre de GRV collecté / an
(b)</t>
  </si>
  <si>
    <t>360 litres
(c)</t>
  </si>
  <si>
    <t>770 litres
(d)</t>
  </si>
  <si>
    <t xml:space="preserve">Nb de passage hebdomadaire
(e)
</t>
  </si>
  <si>
    <t>Nb de passage par an 
(f )=(e)*52</t>
  </si>
  <si>
    <t xml:space="preserve">Forfait MENSUEL HT de location /bac de 360 L
(g)
</t>
  </si>
  <si>
    <t xml:space="preserve">Forfait MENSUEL HT de location /bac de 770 L
(h)
</t>
  </si>
  <si>
    <t xml:space="preserve">Coût TOTAL ANNUEL HT de location /bac de 360 L
(i)=(g)*12
</t>
  </si>
  <si>
    <t xml:space="preserve">Coût TOTAL ANNUEL HT de location /bac de 770 L
(j)=(h)*12
</t>
  </si>
  <si>
    <t>Coût de location annuelle total €HT
(k)=(i)+(j)</t>
  </si>
  <si>
    <t>Coût de collecte € HT / passage
(l)</t>
  </si>
  <si>
    <t>Coût de collecte € HT annuelle
(m)=(f)*(l)</t>
  </si>
  <si>
    <t>Autres postes liées aux Grv (Manutentions, identification/pesage, stockage , convoyage , vidage) en € HT/GE
(n)</t>
  </si>
  <si>
    <t>TGAP € HT/TONNE
(o)</t>
  </si>
  <si>
    <t>Taxes communales € HT Tonne
(p)</t>
  </si>
  <si>
    <t>Coût de traitement à la Tonne
(q)</t>
  </si>
  <si>
    <t>Coût total de l'élimination à la tonne (incluant taxes)
(r)=(o)+(p)+(q)</t>
  </si>
  <si>
    <t>Coût total de l'élimination annuel
(s)=(r)*(a)+(n)*(b)</t>
  </si>
  <si>
    <t>Cout total de la prestation par an €HT
(t)=(k)+(m)+(s)</t>
  </si>
  <si>
    <t>TGAP € HT/TONNE
(j)</t>
  </si>
  <si>
    <t>Taxes communales € HT Tonne
(k)</t>
  </si>
  <si>
    <t>Coût de traitement à la Tonne
(l)</t>
  </si>
  <si>
    <t>Coût total de l'élimination à la tonne (incluant taxes)
(m)=(j)+(k)+(l)</t>
  </si>
  <si>
    <t>Coût total de l'élimination annuel
(n)=(m)*(a)</t>
  </si>
  <si>
    <t>Cout total de la prestation par an €HT PL
(o)=(e )+(n)</t>
  </si>
  <si>
    <t>Cout total de la prestation par an €HT VL
(p)=(f)+(n)</t>
  </si>
  <si>
    <t>Cout  total de la collecte  annuel € HT PL
(e ) = (c )*(b)</t>
  </si>
  <si>
    <t>Cout  total de la collecte  annuel €HT VL
(f) = (d)*(b)</t>
  </si>
  <si>
    <t xml:space="preserve">LOT 1.2 : Collecte et Traitement DASRI diffus - Zone 1
</t>
  </si>
  <si>
    <t>LOT 2.1 : Collecte et traitement des DASRI (GRV) - Zone 2</t>
  </si>
  <si>
    <t>LOT 3.1 : Collecte et traitement des DASRI (GRV) - Zone 3</t>
  </si>
  <si>
    <t xml:space="preserve">LOT 3.2 : Collecte et Traitement DASRI diffus - Zone 3
</t>
  </si>
  <si>
    <t>LOT 4.1 : Collecte et traitement des DASRI (GRV) - Zone 4</t>
  </si>
  <si>
    <t xml:space="preserve">LOT 4.2 : Collecte et Traitement DASRI diffus - Zone 4
</t>
  </si>
  <si>
    <t>3.1</t>
  </si>
  <si>
    <t>3.2</t>
  </si>
  <si>
    <t>4.1</t>
  </si>
  <si>
    <t>4.2</t>
  </si>
  <si>
    <t>LOT 6.1 : Collecte et traitement des MNU</t>
  </si>
  <si>
    <t>6.1</t>
  </si>
  <si>
    <t>LOT 6.2 : Collecte et traitement des cytoxiques</t>
  </si>
  <si>
    <t>6.2</t>
  </si>
  <si>
    <t xml:space="preserve">LOT 6.3 : Collecte et traitement des effluents de laboratoire </t>
  </si>
  <si>
    <t>6.3</t>
  </si>
  <si>
    <t>LOT 6.4 : Collecte et traitement des déchets chimiques</t>
  </si>
  <si>
    <t>6.4</t>
  </si>
  <si>
    <t>LOT 6.5 : Collecte et traitement des déchets dangereux</t>
  </si>
  <si>
    <t>6.5</t>
  </si>
  <si>
    <t>OOV</t>
  </si>
  <si>
    <t>oov</t>
  </si>
  <si>
    <t>CENTRE HOSPITALIER</t>
  </si>
  <si>
    <t>43 RUE DE L'ISLE 80100 ABBEVILLE</t>
  </si>
  <si>
    <t>LOCAL DECHET PRES DU MAGASIN</t>
  </si>
  <si>
    <t>CENTRE DE GERONTOLOGIE</t>
  </si>
  <si>
    <t>80 ROUTE DE DOULLENS 80100 ABBEVILLE</t>
  </si>
  <si>
    <t>SOUS SOL</t>
  </si>
  <si>
    <t>EHPAD DUMONT</t>
  </si>
  <si>
    <t>42 BOULEVARD VAUBAN 80100 ABBEVILLE</t>
  </si>
  <si>
    <t>HAD+HDJ+ PEDO PSY</t>
  </si>
  <si>
    <t>sls</t>
  </si>
  <si>
    <t>oise sud</t>
  </si>
  <si>
    <t xml:space="preserve">oise sud </t>
  </si>
  <si>
    <t>ONE</t>
  </si>
  <si>
    <t>SAINT-QUENTIN - CH</t>
  </si>
  <si>
    <t>1, avenue Michel de l'Hospital
02321 SAINT-QUENTIN Cedex</t>
  </si>
  <si>
    <t>IDEM</t>
  </si>
  <si>
    <t>SAINT-QUENTIN - CH
Résidence Victor Hugo</t>
  </si>
  <si>
    <t>boulevard Victor Hugo
02100 Saint-Quentin</t>
  </si>
  <si>
    <t>Aisne nord</t>
  </si>
  <si>
    <t>CHI EPSM60</t>
  </si>
  <si>
    <t>2 RUE DES FINETS</t>
  </si>
  <si>
    <t xml:space="preserve">FITZ JAMES </t>
  </si>
  <si>
    <t>chi epsm 60</t>
  </si>
  <si>
    <t>PHARMACIE</t>
  </si>
  <si>
    <t>Coût de la Collecte</t>
  </si>
  <si>
    <t>1 à 4</t>
  </si>
  <si>
    <t>Nbre Petit reliquaire : autour de 400*260*200 mm
(a)</t>
  </si>
  <si>
    <t>Nbre Gand reliquaire : autour de 995*385*255 mm
(b)</t>
  </si>
  <si>
    <t>Nbre de passage / an
(c )</t>
  </si>
  <si>
    <t>Coût de passage au point de collecte €HT
(d)</t>
  </si>
  <si>
    <t>Coût  total de la collecte  annuel HT
(e )=(d)*(c )</t>
  </si>
  <si>
    <t>Coût du traitement par crémation par emballage (de 1 à 3 reliquaires)
(f)</t>
  </si>
  <si>
    <t>Coût total de l'élimination annuel
(g)=((a+b)/3)*(f)</t>
  </si>
  <si>
    <t>Coût total de la prestation par an €HT
(h)=(e )+(g)</t>
  </si>
  <si>
    <t>LOT 5 : Collecte et traitement des PAOH</t>
  </si>
  <si>
    <t>Coût de collecte de 1 à 3 GRV € HT</t>
  </si>
  <si>
    <t>Coût de collecte de 4 à 6 GRV € HT</t>
  </si>
  <si>
    <t>Coût de collecte + de 6 GRV € HT</t>
  </si>
  <si>
    <t>Le marché DASRI du GCS GRAM prévoit 7 lots et plusieurs sous-lots.</t>
  </si>
  <si>
    <t>Selon les règles des marchés publics, il y aura un titulaire par lot.</t>
  </si>
  <si>
    <t>Pour chaque lot, il sera calculé, en fonction des réponses des soumissionaires, un coût annuel selon les règles décrites dans le RC.</t>
  </si>
  <si>
    <t>Il est demandé à chaque fournisseur de compléter tous les BPU (donc pour chaque sous-lots) des lots auxquels vous souhaitez soumissionner.</t>
  </si>
  <si>
    <t>Dans chaque onglet, merci de ne compléter que les cases grisées.</t>
  </si>
  <si>
    <t>Les cases jaunes sont des formules qui permettront de calculer le montant annuel. Merci de ne pas y toucher.</t>
  </si>
  <si>
    <t>Rappel réglementaire</t>
  </si>
  <si>
    <t>Complétude du document</t>
  </si>
  <si>
    <t>Les tarifs indiqués doivent être Hors Taxe et en Euro.</t>
  </si>
  <si>
    <t>Lot 7: CONTENANTS</t>
  </si>
  <si>
    <t>Coût total de l'élimination en € HT/ kg (incluant taxe traitmente)</t>
  </si>
  <si>
    <t>Coût total de l'élimination en €HT/ kg (incluant taxe traitmente)</t>
  </si>
  <si>
    <t>Déchets chimiques (acide, base, liquide organique halogéné, liquide organique non halogéné, emballages souillés)</t>
  </si>
  <si>
    <t>Nbre de jerricanes 5 litres</t>
  </si>
  <si>
    <t>Déchets dangereux</t>
  </si>
  <si>
    <t>Coût de collecte € HT / Tonne collectée</t>
  </si>
  <si>
    <t>CH Montdidier</t>
  </si>
  <si>
    <t xml:space="preserve">CHU Amiebs sit sud quai plateforme logisitique </t>
  </si>
  <si>
    <t>CH AMIENS SITE SUD BATIMENT FONTENOY</t>
  </si>
  <si>
    <t>CH AMIENS CENTRE SAINT VICTOR</t>
  </si>
  <si>
    <t>CH DOULLENS</t>
  </si>
  <si>
    <t>EPSM DE LA SOMME</t>
  </si>
  <si>
    <t>CH AMIENS SITE NORD</t>
  </si>
  <si>
    <t>CH DE LA BAIE DE SOMME</t>
  </si>
  <si>
    <t>CH MONTDIDIER SITE DE ROYE</t>
  </si>
  <si>
    <t>CENTRE FERNEL</t>
  </si>
  <si>
    <t>CH AMIENS IFTLM</t>
  </si>
  <si>
    <t>SLS</t>
  </si>
  <si>
    <t>Ch montdidier</t>
  </si>
  <si>
    <t>Ch doullens</t>
  </si>
  <si>
    <t xml:space="preserve">epsm de la somme </t>
  </si>
  <si>
    <t xml:space="preserve">ch de la baie de somme </t>
  </si>
  <si>
    <t xml:space="preserve">ch Abbeville </t>
  </si>
  <si>
    <t>CH AMIENS SITE SUD QUAI PLATEFORME LOGISTIQUE</t>
  </si>
  <si>
    <t>CH AMIENS Crémation</t>
  </si>
  <si>
    <t>43 rue de L'isle 80100 Abbeville</t>
  </si>
  <si>
    <t>1 rue du professeur  Christian CABROL 80 000 Amiens</t>
  </si>
  <si>
    <t>18 Bis Rue de Routequeue, 80600 Doullens</t>
  </si>
  <si>
    <t>Rte de Paris, 80000 Amiens</t>
  </si>
  <si>
    <t xml:space="preserve">33 Quai du Rommeret  80230 Saint Valery sur Somme </t>
  </si>
  <si>
    <t xml:space="preserve">Centre hospitalier de Peronne </t>
  </si>
  <si>
    <t xml:space="preserve">Ch Peronne </t>
  </si>
  <si>
    <t xml:space="preserve">Ch peronne </t>
  </si>
  <si>
    <t>Ch Senlis</t>
  </si>
  <si>
    <t>Ch Georges DECROZE</t>
  </si>
  <si>
    <t>Pont st Maxence</t>
  </si>
  <si>
    <t>Ch vervins</t>
  </si>
  <si>
    <t xml:space="preserve">ch Le nouvion </t>
  </si>
  <si>
    <t xml:space="preserve">Ch Chauny </t>
  </si>
  <si>
    <t xml:space="preserve">CH Guise </t>
  </si>
  <si>
    <t>Ch HAM</t>
  </si>
  <si>
    <t>Ch HIRSON</t>
  </si>
  <si>
    <t>CH La fere</t>
  </si>
  <si>
    <t>Ch LAON</t>
  </si>
  <si>
    <t>Ch Laon</t>
  </si>
  <si>
    <t xml:space="preserve">CH Laon </t>
  </si>
  <si>
    <t xml:space="preserve">Les quanntités sont à titre informatifs </t>
  </si>
  <si>
    <t>Pour les lots 1.1, 2.1, 3.1 et 4.1, il est demandé un mode de traitement principal. L'offre du fournisseur sera analysé sur ce mode de traitement principal. Il est toutefois demandé une offre sur d'autres types de traitement en cas de défaillance de l'exutoire principal.</t>
  </si>
  <si>
    <t>2 avenue dupuy 02800 LA FERE</t>
  </si>
  <si>
    <t>33 rue Marcelin Berthelot 02001 LAON CEDEX</t>
  </si>
  <si>
    <t>858 rue des Drs Devillers 
02120 GUISE</t>
  </si>
  <si>
    <t>94 r Anciens Combattants AFN, 02300 Chauny </t>
  </si>
  <si>
    <t>56 r Verdun, 80400 Ham</t>
  </si>
  <si>
    <t>40 r André Ridders, 02170 le Nouvion en Thiérache</t>
  </si>
  <si>
    <t>pl Jeu de Paume, 80200 Péronne</t>
  </si>
  <si>
    <t>40 r Loups, 02500 Hirson</t>
  </si>
  <si>
    <t>20 Place de la Liberté,02140 Vervins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</si>
</sst>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quot; kg&quot;"/>
    <numFmt numFmtId="165" formatCode="#,##0&quot; litres&quot;"/>
    <numFmt numFmtId="166" formatCode="_-* #,##0.00\ _€_-;\-* #,##0.00\ _€_-;_-* &quot;-&quot;??\ _€_-;_-@_-"/>
    <numFmt numFmtId="167" formatCode="#,##0&quot; unités&quot;"/>
    <numFmt numFmtId="168" formatCode="#,##0.0&quot;  litres&quot;"/>
    <numFmt numFmtId="171" formatCode="_-* #,##0.00\ &quot;€&quot;_-;\-* #,##0.00\ &quot;€&quot;_-;_-* &quot;-&quot;??\ &quot;€&quot;_-;_-@_-"/>
    <numFmt numFmtId="172" formatCode="_-* #,##0.00\ _F_-;\-* #,##0.00\ _F_-;_-* &quot;-&quot;??\ _F_-;_-@_-"/>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sz val="10"/>
      <name val="Arial"/>
      <family val="2"/>
    </font>
    <font>
      <sz val="11"/>
      <color rgb="FF000000"/>
      <name val="Calibri"/>
      <family val="2"/>
      <scheme val="minor"/>
    </font>
    <font>
      <sz val="11"/>
      <name val="Calibri"/>
      <family val="2"/>
      <scheme val="minor"/>
    </font>
    <font>
      <sz val="9.6"/>
      <name val="Calibri"/>
      <family val="2"/>
      <scheme val="minor"/>
    </font>
    <font>
      <sz val="10"/>
      <color theme="1"/>
      <name val="Calibri"/>
      <family val="2"/>
      <scheme val="minor"/>
    </font>
    <font>
      <b/>
      <sz val="12"/>
      <color theme="1"/>
      <name val="Calibri"/>
      <family val="2"/>
      <scheme val="minor"/>
    </font>
    <font>
      <b/>
      <sz val="10"/>
      <color theme="1"/>
      <name val="Calibri"/>
      <family val="2"/>
      <scheme val="minor"/>
    </font>
    <font>
      <b/>
      <sz val="9"/>
      <color theme="1"/>
      <name val="Calibri"/>
      <family val="2"/>
      <scheme val="minor"/>
    </font>
    <font>
      <b/>
      <sz val="10"/>
      <name val="Calibri"/>
      <family val="2"/>
      <scheme val="minor"/>
    </font>
    <font>
      <b/>
      <sz val="11"/>
      <name val="Calibri"/>
      <family val="2"/>
      <scheme val="minor"/>
    </font>
    <font>
      <sz val="9"/>
      <color theme="1"/>
      <name val="Calibri"/>
      <family val="2"/>
      <scheme val="minor"/>
    </font>
    <font>
      <b/>
      <sz val="14"/>
      <color theme="1"/>
      <name val="Calibri"/>
      <family val="2"/>
      <scheme val="minor"/>
    </font>
    <font>
      <sz val="9"/>
      <color indexed="81"/>
      <name val="Tahoma"/>
      <family val="2"/>
    </font>
    <font>
      <b/>
      <sz val="9"/>
      <color indexed="81"/>
      <name val="Tahoma"/>
      <family val="2"/>
    </font>
    <font>
      <b/>
      <sz val="11"/>
      <color rgb="FFFF0000"/>
      <name val="Calibri"/>
      <family val="2"/>
      <scheme val="minor"/>
    </font>
    <font>
      <sz val="10"/>
      <name val="Calibri"/>
      <family val="2"/>
    </font>
  </fonts>
  <fills count="14">
    <fill>
      <patternFill patternType="none"/>
    </fill>
    <fill>
      <patternFill patternType="gray125"/>
    </fill>
    <fill>
      <patternFill patternType="solid">
        <fgColor theme="4"/>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1" tint="0.49998474074526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6"/>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7" tint="0.79998168889431442"/>
        <bgColor indexed="64"/>
      </patternFill>
    </fill>
  </fills>
  <borders count="7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8">
    <xf numFmtId="0" fontId="0" fillId="0" borderId="0"/>
    <xf numFmtId="43" fontId="1" fillId="0" borderId="0" applyFont="0" applyFill="0" applyBorder="0" applyAlignment="0" applyProtection="0"/>
    <xf numFmtId="0" fontId="4" fillId="0" borderId="0"/>
    <xf numFmtId="0" fontId="1" fillId="0" borderId="0"/>
    <xf numFmtId="0" fontId="1" fillId="0" borderId="0"/>
    <xf numFmtId="166" fontId="1" fillId="0" borderId="0" applyFont="0" applyFill="0" applyBorder="0" applyAlignment="0" applyProtection="0"/>
    <xf numFmtId="0" fontId="1" fillId="0" borderId="0"/>
    <xf numFmtId="166" fontId="1" fillId="0" borderId="0" applyFont="0" applyFill="0" applyBorder="0" applyAlignment="0" applyProtection="0"/>
    <xf numFmtId="171" fontId="1" fillId="0" borderId="0" applyFont="0" applyFill="0" applyBorder="0" applyAlignment="0" applyProtection="0"/>
    <xf numFmtId="0" fontId="4" fillId="0" borderId="0"/>
    <xf numFmtId="172" fontId="4" fillId="0" borderId="0" applyFont="0" applyFill="0" applyBorder="0" applyAlignment="0" applyProtection="0"/>
    <xf numFmtId="172" fontId="4" fillId="0" borderId="0" applyFont="0" applyFill="0" applyBorder="0" applyAlignment="0" applyProtection="0"/>
    <xf numFmtId="171" fontId="1" fillId="0" borderId="0" applyFont="0" applyFill="0" applyBorder="0" applyAlignment="0" applyProtection="0"/>
    <xf numFmtId="0" fontId="4" fillId="0" borderId="0"/>
    <xf numFmtId="171" fontId="4" fillId="0" borderId="0" applyFont="0" applyFill="0" applyBorder="0" applyAlignment="0" applyProtection="0"/>
    <xf numFmtId="9" fontId="4"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506">
    <xf numFmtId="0" fontId="0" fillId="0" borderId="0" xfId="0"/>
    <xf numFmtId="2" fontId="3" fillId="0" borderId="21" xfId="2" applyNumberFormat="1" applyFont="1" applyBorder="1" applyAlignment="1">
      <alignment horizontal="center" vertical="center" wrapText="1"/>
    </xf>
    <xf numFmtId="0" fontId="3" fillId="0" borderId="22" xfId="2" applyFont="1" applyBorder="1" applyAlignment="1">
      <alignment horizontal="center" vertical="center" wrapText="1"/>
    </xf>
    <xf numFmtId="0" fontId="0" fillId="0" borderId="23"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2" fontId="3" fillId="0" borderId="30" xfId="2" applyNumberFormat="1" applyFont="1" applyBorder="1" applyAlignment="1">
      <alignment horizontal="center" vertical="center" wrapText="1"/>
    </xf>
    <xf numFmtId="2" fontId="3" fillId="0" borderId="31" xfId="2" applyNumberFormat="1" applyFont="1" applyBorder="1" applyAlignment="1">
      <alignment horizontal="center" vertical="center" wrapText="1"/>
    </xf>
    <xf numFmtId="0" fontId="0" fillId="0" borderId="32" xfId="0" applyBorder="1"/>
    <xf numFmtId="0" fontId="0" fillId="0" borderId="30" xfId="0" applyBorder="1"/>
    <xf numFmtId="0" fontId="0" fillId="0" borderId="33" xfId="0" applyBorder="1"/>
    <xf numFmtId="0" fontId="3" fillId="0" borderId="31" xfId="2" applyFont="1" applyBorder="1" applyAlignment="1">
      <alignment horizontal="center"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xf numFmtId="0" fontId="7" fillId="0" borderId="30" xfId="0" applyFont="1" applyBorder="1" applyAlignment="1">
      <alignment horizontal="center" vertical="center" wrapText="1"/>
    </xf>
    <xf numFmtId="0" fontId="7" fillId="0" borderId="37" xfId="0" applyFont="1" applyBorder="1" applyAlignment="1">
      <alignment horizontal="center" vertical="center"/>
    </xf>
    <xf numFmtId="0" fontId="6" fillId="0" borderId="38" xfId="0" applyFont="1" applyBorder="1"/>
    <xf numFmtId="0" fontId="0" fillId="0" borderId="39" xfId="0" applyBorder="1"/>
    <xf numFmtId="0" fontId="0" fillId="0" borderId="37" xfId="0" applyBorder="1"/>
    <xf numFmtId="0" fontId="0" fillId="0" borderId="40" xfId="0" applyBorder="1"/>
    <xf numFmtId="0" fontId="1" fillId="0" borderId="30" xfId="0" applyFont="1" applyBorder="1" applyAlignment="1">
      <alignment wrapText="1"/>
    </xf>
    <xf numFmtId="0" fontId="0" fillId="0" borderId="33" xfId="0" applyBorder="1" applyAlignment="1">
      <alignment wrapText="1"/>
    </xf>
    <xf numFmtId="1" fontId="0" fillId="0" borderId="32" xfId="0" applyNumberFormat="1" applyBorder="1" applyAlignment="1">
      <alignment horizontal="center" vertical="center"/>
    </xf>
    <xf numFmtId="1" fontId="0" fillId="0" borderId="30" xfId="0" applyNumberFormat="1" applyBorder="1" applyAlignment="1">
      <alignment horizontal="center" vertical="center"/>
    </xf>
    <xf numFmtId="1" fontId="0" fillId="0" borderId="31" xfId="0" applyNumberFormat="1" applyBorder="1" applyAlignment="1">
      <alignment horizontal="center" vertical="center"/>
    </xf>
    <xf numFmtId="0" fontId="0" fillId="0" borderId="34" xfId="0"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31" xfId="0" applyFont="1" applyBorder="1" applyAlignment="1">
      <alignment horizontal="center" vertical="center"/>
    </xf>
    <xf numFmtId="0" fontId="6" fillId="0" borderId="39" xfId="0" applyFont="1" applyBorder="1" applyAlignment="1">
      <alignment horizontal="center" vertical="center"/>
    </xf>
    <xf numFmtId="0" fontId="6" fillId="0" borderId="4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0" fillId="0" borderId="0" xfId="0" applyAlignment="1">
      <alignment horizontal="center" vertical="center"/>
    </xf>
    <xf numFmtId="0" fontId="0" fillId="0" borderId="44" xfId="0" applyBorder="1"/>
    <xf numFmtId="0" fontId="0" fillId="0" borderId="29" xfId="0" applyBorder="1" applyAlignment="1">
      <alignment horizontal="center" vertical="center"/>
    </xf>
    <xf numFmtId="49" fontId="12" fillId="4" borderId="14" xfId="0" applyNumberFormat="1" applyFont="1" applyFill="1" applyBorder="1" applyAlignment="1">
      <alignment horizontal="center" vertical="center" wrapText="1"/>
    </xf>
    <xf numFmtId="49" fontId="12" fillId="4" borderId="17" xfId="0" applyNumberFormat="1" applyFont="1" applyFill="1" applyBorder="1" applyAlignment="1">
      <alignment horizontal="center" vertical="center" wrapText="1"/>
    </xf>
    <xf numFmtId="49" fontId="12" fillId="4" borderId="10" xfId="0" applyNumberFormat="1" applyFont="1" applyFill="1" applyBorder="1" applyAlignment="1">
      <alignment horizontal="center" vertical="center" wrapText="1"/>
    </xf>
    <xf numFmtId="49" fontId="12" fillId="4" borderId="13" xfId="0" applyNumberFormat="1" applyFont="1" applyFill="1" applyBorder="1" applyAlignment="1">
      <alignment horizontal="center" vertical="center" wrapText="1"/>
    </xf>
    <xf numFmtId="0" fontId="0" fillId="0" borderId="23" xfId="0" applyBorder="1"/>
    <xf numFmtId="0" fontId="0" fillId="0" borderId="20" xfId="0" applyBorder="1"/>
    <xf numFmtId="0" fontId="0" fillId="0" borderId="29" xfId="0" applyBorder="1"/>
    <xf numFmtId="0" fontId="0" fillId="0" borderId="36" xfId="0" applyBorder="1"/>
    <xf numFmtId="0" fontId="0" fillId="0" borderId="24" xfId="0" applyBorder="1"/>
    <xf numFmtId="0" fontId="0" fillId="0" borderId="46" xfId="0" applyBorder="1"/>
    <xf numFmtId="0" fontId="0" fillId="0" borderId="45" xfId="0" applyBorder="1"/>
    <xf numFmtId="49" fontId="12" fillId="4" borderId="51" xfId="0" applyNumberFormat="1" applyFont="1" applyFill="1" applyBorder="1" applyAlignment="1">
      <alignment horizontal="center" vertical="center" wrapText="1"/>
    </xf>
    <xf numFmtId="0" fontId="3" fillId="0" borderId="24" xfId="2" applyFont="1" applyBorder="1" applyAlignment="1">
      <alignment horizontal="center" vertical="center" wrapText="1"/>
    </xf>
    <xf numFmtId="2" fontId="3" fillId="0" borderId="33" xfId="2" applyNumberFormat="1" applyFont="1" applyBorder="1" applyAlignment="1">
      <alignment horizontal="center" vertical="center" wrapText="1"/>
    </xf>
    <xf numFmtId="0" fontId="3" fillId="0" borderId="33" xfId="2" applyFont="1" applyBorder="1" applyAlignment="1">
      <alignment horizontal="center" vertical="center" wrapText="1"/>
    </xf>
    <xf numFmtId="0" fontId="6" fillId="0" borderId="33" xfId="0" applyFont="1" applyBorder="1"/>
    <xf numFmtId="0" fontId="6" fillId="0" borderId="40" xfId="0" applyFont="1" applyBorder="1"/>
    <xf numFmtId="164" fontId="12" fillId="2" borderId="12" xfId="1" applyNumberFormat="1" applyFont="1" applyFill="1" applyBorder="1" applyAlignment="1" applyProtection="1">
      <alignment horizontal="center" vertical="center" wrapText="1"/>
    </xf>
    <xf numFmtId="0" fontId="11" fillId="5" borderId="15" xfId="2" applyFont="1" applyFill="1" applyBorder="1" applyAlignment="1">
      <alignment horizontal="center" vertical="center" wrapText="1"/>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0" fillId="0" borderId="21" xfId="0" applyBorder="1" applyAlignment="1">
      <alignment horizontal="center" vertical="center" wrapText="1"/>
    </xf>
    <xf numFmtId="0" fontId="2" fillId="2" borderId="6" xfId="0" applyFont="1" applyFill="1" applyBorder="1" applyAlignment="1">
      <alignment vertical="center"/>
    </xf>
    <xf numFmtId="0" fontId="0" fillId="0" borderId="30" xfId="0" applyBorder="1" applyAlignment="1">
      <alignment horizontal="center" vertical="center" wrapText="1"/>
    </xf>
    <xf numFmtId="0" fontId="1" fillId="0" borderId="3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49" fontId="12" fillId="2" borderId="10" xfId="0" applyNumberFormat="1" applyFont="1" applyFill="1" applyBorder="1" applyAlignment="1">
      <alignment horizontal="center" vertical="center" wrapText="1"/>
    </xf>
    <xf numFmtId="49" fontId="12" fillId="2" borderId="13" xfId="0" applyNumberFormat="1" applyFont="1" applyFill="1" applyBorder="1" applyAlignment="1">
      <alignment horizontal="center" vertical="center" wrapText="1"/>
    </xf>
    <xf numFmtId="0" fontId="0" fillId="0" borderId="30" xfId="0" applyBorder="1" applyAlignment="1">
      <alignment wrapText="1"/>
    </xf>
    <xf numFmtId="0" fontId="0" fillId="0" borderId="32" xfId="0" applyBorder="1" applyAlignment="1">
      <alignment wrapText="1"/>
    </xf>
    <xf numFmtId="0" fontId="0" fillId="0" borderId="32" xfId="0" applyBorder="1" applyAlignment="1">
      <alignment horizontal="center"/>
    </xf>
    <xf numFmtId="0" fontId="0" fillId="0" borderId="39"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1" fillId="0" borderId="25" xfId="0" applyFont="1" applyBorder="1" applyAlignment="1">
      <alignment horizontal="center" vertical="center" wrapText="1"/>
    </xf>
    <xf numFmtId="2" fontId="6" fillId="0" borderId="30" xfId="2" applyNumberFormat="1" applyFont="1" applyBorder="1" applyAlignment="1">
      <alignment horizontal="center" vertical="center" wrapText="1"/>
    </xf>
    <xf numFmtId="0" fontId="6" fillId="0" borderId="33" xfId="2" applyFont="1" applyBorder="1" applyAlignment="1">
      <alignment horizontal="center" vertical="center" wrapText="1"/>
    </xf>
    <xf numFmtId="49" fontId="12" fillId="4" borderId="57" xfId="0" applyNumberFormat="1" applyFont="1" applyFill="1" applyBorder="1" applyAlignment="1">
      <alignment horizontal="center" vertical="center" wrapText="1"/>
    </xf>
    <xf numFmtId="0" fontId="9" fillId="6" borderId="3" xfId="0" applyFont="1" applyFill="1" applyBorder="1" applyAlignment="1">
      <alignment horizontal="center" vertical="center"/>
    </xf>
    <xf numFmtId="0" fontId="2" fillId="6" borderId="52" xfId="0" applyFont="1" applyFill="1" applyBorder="1" applyAlignment="1">
      <alignment horizontal="center" vertical="center" wrapText="1"/>
    </xf>
    <xf numFmtId="0" fontId="0" fillId="0" borderId="31" xfId="0" applyBorder="1" applyAlignment="1">
      <alignment horizontal="center" vertical="center" wrapText="1"/>
    </xf>
    <xf numFmtId="49" fontId="12" fillId="2" borderId="12" xfId="0" applyNumberFormat="1" applyFont="1" applyFill="1" applyBorder="1" applyAlignment="1">
      <alignment horizontal="center" vertical="center" wrapText="1"/>
    </xf>
    <xf numFmtId="49" fontId="12" fillId="2" borderId="11" xfId="0" applyNumberFormat="1" applyFont="1" applyFill="1" applyBorder="1" applyAlignment="1">
      <alignment horizontal="center" vertical="center" wrapText="1"/>
    </xf>
    <xf numFmtId="0" fontId="11" fillId="5" borderId="16" xfId="2" applyFont="1" applyFill="1" applyBorder="1" applyAlignment="1">
      <alignment horizontal="center" vertical="center" wrapText="1"/>
    </xf>
    <xf numFmtId="0" fontId="0" fillId="8" borderId="24" xfId="0" applyFill="1" applyBorder="1"/>
    <xf numFmtId="0" fontId="0" fillId="8" borderId="53" xfId="0" applyFill="1" applyBorder="1"/>
    <xf numFmtId="0" fontId="0" fillId="0" borderId="19" xfId="0" applyBorder="1"/>
    <xf numFmtId="0" fontId="0" fillId="0" borderId="28" xfId="0" applyBorder="1"/>
    <xf numFmtId="0" fontId="0" fillId="0" borderId="35" xfId="0" applyBorder="1"/>
    <xf numFmtId="0" fontId="0" fillId="0" borderId="22" xfId="0" applyBorder="1"/>
    <xf numFmtId="0" fontId="0" fillId="0" borderId="31" xfId="0" applyBorder="1"/>
    <xf numFmtId="0" fontId="0" fillId="0" borderId="38" xfId="0" applyBorder="1"/>
    <xf numFmtId="0" fontId="0" fillId="8" borderId="41" xfId="0" applyFill="1" applyBorder="1"/>
    <xf numFmtId="0" fontId="2" fillId="0" borderId="0" xfId="0" applyFont="1"/>
    <xf numFmtId="0" fontId="1" fillId="0" borderId="23" xfId="0" applyFont="1" applyBorder="1" applyAlignment="1">
      <alignment horizontal="center" vertical="center" wrapText="1"/>
    </xf>
    <xf numFmtId="0" fontId="5" fillId="0" borderId="29" xfId="0" applyFont="1" applyBorder="1" applyAlignment="1">
      <alignment horizontal="center" vertical="center"/>
    </xf>
    <xf numFmtId="0" fontId="6" fillId="0" borderId="29" xfId="0" applyFont="1" applyBorder="1" applyAlignment="1">
      <alignment horizontal="center" vertical="center"/>
    </xf>
    <xf numFmtId="0" fontId="6" fillId="0" borderId="36" xfId="0" applyFont="1" applyBorder="1" applyAlignment="1">
      <alignment horizontal="center" vertical="center"/>
    </xf>
    <xf numFmtId="164" fontId="12" fillId="2" borderId="11" xfId="1" applyNumberFormat="1" applyFont="1" applyFill="1" applyBorder="1" applyAlignment="1" applyProtection="1">
      <alignment horizontal="center" vertical="center" wrapText="1"/>
    </xf>
    <xf numFmtId="0" fontId="0" fillId="0" borderId="36" xfId="0" applyBorder="1" applyAlignment="1">
      <alignment horizontal="center" vertical="center"/>
    </xf>
    <xf numFmtId="0" fontId="14" fillId="0" borderId="32" xfId="0" applyFont="1" applyBorder="1" applyAlignment="1">
      <alignment horizontal="center" vertical="center"/>
    </xf>
    <xf numFmtId="0" fontId="0" fillId="0" borderId="32" xfId="0" applyBorder="1" applyAlignment="1">
      <alignment horizontal="center" vertical="center" wrapText="1"/>
    </xf>
    <xf numFmtId="49" fontId="12" fillId="4" borderId="61" xfId="0" applyNumberFormat="1" applyFont="1" applyFill="1" applyBorder="1" applyAlignment="1">
      <alignment horizontal="center" vertical="center" wrapText="1"/>
    </xf>
    <xf numFmtId="0" fontId="0" fillId="0" borderId="21" xfId="0" applyBorder="1"/>
    <xf numFmtId="0" fontId="1" fillId="0" borderId="28"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9" borderId="32" xfId="0" applyFont="1" applyFill="1" applyBorder="1" applyAlignment="1">
      <alignment horizontal="center" vertical="center"/>
    </xf>
    <xf numFmtId="0" fontId="2" fillId="9" borderId="29" xfId="0" applyFont="1" applyFill="1" applyBorder="1" applyAlignment="1">
      <alignment horizontal="center" vertical="center"/>
    </xf>
    <xf numFmtId="0" fontId="2" fillId="9" borderId="30" xfId="0" applyFont="1" applyFill="1" applyBorder="1" applyAlignment="1">
      <alignment horizontal="center" vertical="center"/>
    </xf>
    <xf numFmtId="0" fontId="2" fillId="9" borderId="31" xfId="0" applyFont="1" applyFill="1" applyBorder="1" applyAlignment="1">
      <alignment horizontal="center" vertical="center" wrapText="1"/>
    </xf>
    <xf numFmtId="0" fontId="2" fillId="9" borderId="33"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30" xfId="3" applyFont="1" applyFill="1" applyBorder="1" applyAlignment="1">
      <alignment horizontal="center" vertical="center"/>
    </xf>
    <xf numFmtId="0" fontId="0" fillId="9" borderId="32" xfId="0" applyFill="1" applyBorder="1"/>
    <xf numFmtId="0" fontId="0" fillId="9" borderId="29" xfId="0" applyFill="1" applyBorder="1"/>
    <xf numFmtId="0" fontId="0" fillId="9" borderId="30" xfId="0" applyFill="1" applyBorder="1"/>
    <xf numFmtId="0" fontId="0" fillId="9" borderId="31" xfId="0" applyFill="1" applyBorder="1"/>
    <xf numFmtId="0" fontId="0" fillId="9" borderId="33" xfId="0" applyFill="1" applyBorder="1"/>
    <xf numFmtId="0" fontId="1" fillId="0" borderId="31" xfId="4" applyBorder="1" applyAlignment="1">
      <alignment horizontal="left"/>
    </xf>
    <xf numFmtId="0" fontId="0" fillId="0" borderId="31" xfId="4" applyFont="1" applyBorder="1" applyAlignment="1">
      <alignment horizontal="left"/>
    </xf>
    <xf numFmtId="0" fontId="2" fillId="9" borderId="31" xfId="0" applyFont="1" applyFill="1" applyBorder="1" applyAlignment="1">
      <alignment horizontal="center" vertical="center"/>
    </xf>
    <xf numFmtId="0" fontId="2" fillId="9" borderId="48" xfId="0" applyFont="1" applyFill="1" applyBorder="1" applyAlignment="1">
      <alignment horizontal="center" vertical="center"/>
    </xf>
    <xf numFmtId="0" fontId="2" fillId="9" borderId="44" xfId="0" applyFont="1" applyFill="1" applyBorder="1" applyAlignment="1">
      <alignment horizontal="center" vertical="center" wrapText="1"/>
    </xf>
    <xf numFmtId="0" fontId="1" fillId="0" borderId="31" xfId="4" applyBorder="1" applyAlignment="1">
      <alignment horizontal="left" vertical="center"/>
    </xf>
    <xf numFmtId="0" fontId="2" fillId="9" borderId="31" xfId="0" applyFont="1" applyFill="1" applyBorder="1" applyAlignment="1">
      <alignment horizontal="center"/>
    </xf>
    <xf numFmtId="167" fontId="1" fillId="0" borderId="31" xfId="5" applyNumberFormat="1" applyFont="1" applyFill="1" applyBorder="1" applyProtection="1"/>
    <xf numFmtId="167" fontId="0" fillId="0" borderId="31" xfId="5" applyNumberFormat="1" applyFont="1" applyFill="1" applyBorder="1" applyProtection="1"/>
    <xf numFmtId="1" fontId="1" fillId="0" borderId="31" xfId="6" applyNumberFormat="1" applyBorder="1" applyAlignment="1">
      <alignment horizontal="center" vertical="center"/>
    </xf>
    <xf numFmtId="0" fontId="0" fillId="0" borderId="55" xfId="0" applyBorder="1" applyAlignment="1">
      <alignment horizontal="center" vertical="center" wrapText="1"/>
    </xf>
    <xf numFmtId="0" fontId="0" fillId="0" borderId="54" xfId="0" applyBorder="1"/>
    <xf numFmtId="0" fontId="0" fillId="0" borderId="64" xfId="0" applyBorder="1"/>
    <xf numFmtId="0" fontId="0" fillId="0" borderId="65" xfId="0" applyBorder="1"/>
    <xf numFmtId="167" fontId="2" fillId="9" borderId="31" xfId="5" applyNumberFormat="1" applyFont="1" applyFill="1" applyBorder="1" applyAlignment="1" applyProtection="1">
      <alignment horizontal="center"/>
    </xf>
    <xf numFmtId="168" fontId="6" fillId="0" borderId="31" xfId="7" applyNumberFormat="1" applyFont="1" applyFill="1" applyBorder="1" applyAlignment="1">
      <alignment horizontal="left" vertical="center" wrapText="1"/>
    </xf>
    <xf numFmtId="168" fontId="6" fillId="0" borderId="31" xfId="7" applyNumberFormat="1" applyFont="1" applyFill="1" applyBorder="1" applyAlignment="1">
      <alignment horizontal="left" vertical="center"/>
    </xf>
    <xf numFmtId="168" fontId="6" fillId="0" borderId="30" xfId="7" applyNumberFormat="1" applyFont="1" applyFill="1" applyBorder="1" applyAlignment="1">
      <alignment horizontal="left" vertical="center" wrapText="1"/>
    </xf>
    <xf numFmtId="0" fontId="0" fillId="0" borderId="31" xfId="0" applyBorder="1" applyAlignment="1">
      <alignment horizontal="center"/>
    </xf>
    <xf numFmtId="0" fontId="2" fillId="9" borderId="55" xfId="0" applyFont="1" applyFill="1" applyBorder="1" applyAlignment="1">
      <alignment horizontal="center" vertical="center" wrapText="1"/>
    </xf>
    <xf numFmtId="0" fontId="2" fillId="9" borderId="56" xfId="0" applyFont="1" applyFill="1" applyBorder="1" applyAlignment="1">
      <alignment horizontal="center" vertical="center"/>
    </xf>
    <xf numFmtId="0" fontId="2" fillId="9" borderId="64" xfId="0" applyFont="1" applyFill="1" applyBorder="1" applyAlignment="1">
      <alignment horizontal="center" vertical="center"/>
    </xf>
    <xf numFmtId="0" fontId="2" fillId="9" borderId="64" xfId="0" applyFont="1" applyFill="1" applyBorder="1" applyAlignment="1">
      <alignment horizontal="center" vertical="center" wrapText="1"/>
    </xf>
    <xf numFmtId="0" fontId="2" fillId="9" borderId="66" xfId="0" applyFont="1" applyFill="1" applyBorder="1" applyAlignment="1">
      <alignment horizontal="center" vertical="center" wrapText="1"/>
    </xf>
    <xf numFmtId="0" fontId="3" fillId="12" borderId="19" xfId="0" applyFont="1" applyFill="1" applyBorder="1" applyAlignment="1">
      <alignment horizontal="center" vertical="center" wrapText="1"/>
    </xf>
    <xf numFmtId="0" fontId="3" fillId="12" borderId="35" xfId="0" applyFont="1" applyFill="1" applyBorder="1" applyAlignment="1">
      <alignment horizontal="center" vertical="center" wrapText="1"/>
    </xf>
    <xf numFmtId="0" fontId="3" fillId="12" borderId="53" xfId="0" applyFont="1" applyFill="1" applyBorder="1" applyAlignment="1">
      <alignment horizontal="center" vertical="center" wrapText="1"/>
    </xf>
    <xf numFmtId="0" fontId="3" fillId="12" borderId="49" xfId="0" applyFont="1" applyFill="1" applyBorder="1" applyAlignment="1">
      <alignment horizontal="center" vertical="center" wrapText="1"/>
    </xf>
    <xf numFmtId="0" fontId="0" fillId="0" borderId="20" xfId="0" applyBorder="1" applyAlignment="1">
      <alignment horizontal="center" vertical="center"/>
    </xf>
    <xf numFmtId="0" fontId="8" fillId="0" borderId="31" xfId="0" applyFont="1" applyBorder="1" applyAlignment="1">
      <alignment horizontal="center" vertical="center" wrapText="1"/>
    </xf>
    <xf numFmtId="0" fontId="0" fillId="8" borderId="24" xfId="0" applyFill="1" applyBorder="1" applyAlignment="1">
      <alignment horizontal="center" vertical="center"/>
    </xf>
    <xf numFmtId="0" fontId="0" fillId="0" borderId="34" xfId="0" applyBorder="1"/>
    <xf numFmtId="0" fontId="0" fillId="0" borderId="43" xfId="0" applyBorder="1"/>
    <xf numFmtId="0" fontId="0" fillId="8" borderId="19" xfId="0" applyFill="1" applyBorder="1"/>
    <xf numFmtId="0" fontId="0" fillId="8" borderId="30" xfId="0" applyFill="1" applyBorder="1" applyAlignment="1">
      <alignment horizontal="center" vertical="center"/>
    </xf>
    <xf numFmtId="0" fontId="0" fillId="8" borderId="33" xfId="0" applyFill="1" applyBorder="1" applyAlignment="1">
      <alignment horizontal="center" vertical="center"/>
    </xf>
    <xf numFmtId="0" fontId="0" fillId="8" borderId="40" xfId="0" applyFill="1" applyBorder="1" applyAlignment="1">
      <alignment horizontal="center" vertical="center"/>
    </xf>
    <xf numFmtId="0" fontId="0" fillId="8" borderId="33" xfId="0" applyFill="1" applyBorder="1"/>
    <xf numFmtId="0" fontId="0" fillId="8" borderId="40" xfId="0" applyFill="1" applyBorder="1"/>
    <xf numFmtId="0" fontId="0" fillId="8" borderId="28" xfId="0" applyFill="1" applyBorder="1"/>
    <xf numFmtId="0" fontId="0" fillId="8" borderId="35" xfId="0" applyFill="1" applyBorder="1"/>
    <xf numFmtId="0" fontId="0" fillId="8" borderId="48" xfId="0" applyFill="1" applyBorder="1"/>
    <xf numFmtId="0" fontId="0" fillId="8" borderId="49" xfId="0" applyFill="1" applyBorder="1"/>
    <xf numFmtId="0" fontId="0" fillId="8" borderId="32" xfId="0" applyFill="1" applyBorder="1" applyAlignment="1">
      <alignment horizontal="center" vertical="center"/>
    </xf>
    <xf numFmtId="0" fontId="0" fillId="8" borderId="39" xfId="0" applyFill="1" applyBorder="1" applyAlignment="1">
      <alignment horizontal="center" vertical="center"/>
    </xf>
    <xf numFmtId="0" fontId="0" fillId="8" borderId="37" xfId="0" applyFill="1" applyBorder="1" applyAlignment="1">
      <alignment horizontal="center" vertical="center"/>
    </xf>
    <xf numFmtId="0" fontId="2" fillId="4" borderId="2" xfId="0" applyFont="1" applyFill="1" applyBorder="1" applyAlignment="1">
      <alignment horizontal="center" vertical="center"/>
    </xf>
    <xf numFmtId="49" fontId="12" fillId="4" borderId="63" xfId="0" applyNumberFormat="1" applyFont="1" applyFill="1" applyBorder="1" applyAlignment="1">
      <alignment horizontal="center" vertical="center" wrapText="1"/>
    </xf>
    <xf numFmtId="0" fontId="0" fillId="0" borderId="48" xfId="0" applyBorder="1" applyAlignment="1">
      <alignment horizontal="center" vertical="center"/>
    </xf>
    <xf numFmtId="0" fontId="0" fillId="8" borderId="34" xfId="0" applyFill="1" applyBorder="1"/>
    <xf numFmtId="0" fontId="0" fillId="8" borderId="43" xfId="0" applyFill="1" applyBorder="1"/>
    <xf numFmtId="49" fontId="12" fillId="2" borderId="59" xfId="0" applyNumberFormat="1" applyFont="1" applyFill="1" applyBorder="1" applyAlignment="1">
      <alignment horizontal="center" vertical="center" wrapText="1"/>
    </xf>
    <xf numFmtId="1" fontId="0" fillId="0" borderId="30" xfId="0" applyNumberFormat="1" applyBorder="1" applyAlignment="1">
      <alignment horizontal="center" vertical="center" wrapText="1"/>
    </xf>
    <xf numFmtId="0" fontId="3" fillId="0" borderId="30" xfId="2" applyFont="1" applyBorder="1" applyAlignment="1">
      <alignment horizontal="center" vertical="center" wrapText="1"/>
    </xf>
    <xf numFmtId="0" fontId="6" fillId="0" borderId="30" xfId="2" applyFont="1" applyBorder="1" applyAlignment="1">
      <alignment horizontal="center" vertical="center" wrapText="1"/>
    </xf>
    <xf numFmtId="0" fontId="13" fillId="0" borderId="30" xfId="2" applyFont="1" applyBorder="1" applyAlignment="1">
      <alignment horizontal="center" vertical="center" wrapText="1"/>
    </xf>
    <xf numFmtId="1" fontId="0" fillId="0" borderId="23" xfId="0" applyNumberFormat="1" applyBorder="1" applyAlignment="1">
      <alignment horizontal="center" vertical="center" wrapText="1"/>
    </xf>
    <xf numFmtId="1" fontId="0" fillId="0" borderId="21" xfId="0" applyNumberFormat="1" applyBorder="1" applyAlignment="1">
      <alignment horizontal="center" vertical="center" wrapText="1"/>
    </xf>
    <xf numFmtId="1" fontId="0" fillId="0" borderId="32" xfId="0" applyNumberFormat="1" applyBorder="1" applyAlignment="1">
      <alignment horizontal="center" vertical="center" wrapText="1"/>
    </xf>
    <xf numFmtId="1" fontId="0" fillId="0" borderId="39" xfId="0" applyNumberFormat="1" applyBorder="1" applyAlignment="1">
      <alignment horizontal="center" vertical="center" wrapText="1"/>
    </xf>
    <xf numFmtId="1" fontId="0" fillId="0" borderId="37" xfId="0" applyNumberFormat="1" applyBorder="1" applyAlignment="1">
      <alignment horizontal="center" vertical="center" wrapText="1"/>
    </xf>
    <xf numFmtId="0" fontId="10" fillId="5" borderId="47" xfId="2" applyFont="1" applyFill="1" applyBorder="1" applyAlignment="1">
      <alignment horizontal="center" vertical="center" wrapText="1"/>
    </xf>
    <xf numFmtId="0" fontId="0" fillId="0" borderId="25" xfId="0" applyBorder="1" applyAlignment="1">
      <alignment horizontal="center" vertical="center"/>
    </xf>
    <xf numFmtId="0" fontId="0" fillId="8" borderId="27" xfId="0" applyFill="1" applyBorder="1" applyAlignment="1">
      <alignment horizontal="center" vertical="center"/>
    </xf>
    <xf numFmtId="0" fontId="10" fillId="3" borderId="14" xfId="2" applyFont="1" applyFill="1" applyBorder="1" applyAlignment="1">
      <alignment horizontal="center" vertical="center" wrapText="1"/>
    </xf>
    <xf numFmtId="0" fontId="10" fillId="3" borderId="17" xfId="2" applyFont="1" applyFill="1" applyBorder="1" applyAlignment="1">
      <alignment horizontal="center" vertical="center" wrapText="1"/>
    </xf>
    <xf numFmtId="0" fontId="10" fillId="5" borderId="16" xfId="2" applyFont="1" applyFill="1" applyBorder="1" applyAlignment="1">
      <alignment horizontal="center" vertical="center" wrapText="1"/>
    </xf>
    <xf numFmtId="0" fontId="11" fillId="5" borderId="14" xfId="2" applyFont="1" applyFill="1" applyBorder="1" applyAlignment="1">
      <alignment horizontal="center" vertical="center" wrapText="1"/>
    </xf>
    <xf numFmtId="0" fontId="0" fillId="0" borderId="25" xfId="0" applyBorder="1"/>
    <xf numFmtId="2" fontId="2" fillId="2" borderId="10" xfId="0" applyNumberFormat="1"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wrapText="1"/>
    </xf>
    <xf numFmtId="2" fontId="2" fillId="2" borderId="52" xfId="0" applyNumberFormat="1" applyFont="1" applyFill="1" applyBorder="1" applyAlignment="1">
      <alignment horizontal="center" vertical="center" wrapText="1"/>
    </xf>
    <xf numFmtId="49" fontId="12" fillId="10" borderId="6" xfId="0" applyNumberFormat="1" applyFont="1" applyFill="1" applyBorder="1" applyAlignment="1">
      <alignment horizontal="center" vertical="center" wrapText="1"/>
    </xf>
    <xf numFmtId="0" fontId="12" fillId="5" borderId="15" xfId="0" applyFont="1" applyFill="1" applyBorder="1" applyAlignment="1">
      <alignment horizontal="center" vertical="center" wrapText="1"/>
    </xf>
    <xf numFmtId="49" fontId="12" fillId="2" borderId="52" xfId="0" applyNumberFormat="1" applyFont="1" applyFill="1" applyBorder="1" applyAlignment="1">
      <alignment horizontal="center" vertical="center" wrapText="1"/>
    </xf>
    <xf numFmtId="49" fontId="12" fillId="2" borderId="58" xfId="0" applyNumberFormat="1" applyFont="1" applyFill="1" applyBorder="1" applyAlignment="1">
      <alignment horizontal="center" vertical="center" wrapText="1"/>
    </xf>
    <xf numFmtId="2" fontId="3" fillId="0" borderId="21" xfId="2" applyNumberFormat="1" applyFont="1" applyFill="1" applyBorder="1" applyAlignment="1" applyProtection="1">
      <alignment horizontal="center" vertical="center" wrapText="1"/>
    </xf>
    <xf numFmtId="0" fontId="3" fillId="0" borderId="30" xfId="2" applyFont="1" applyFill="1" applyBorder="1" applyAlignment="1" applyProtection="1">
      <alignment horizontal="center" vertical="center" wrapText="1"/>
    </xf>
    <xf numFmtId="2" fontId="3" fillId="0" borderId="30" xfId="2" applyNumberFormat="1" applyFont="1" applyFill="1" applyBorder="1" applyAlignment="1" applyProtection="1">
      <alignment horizontal="center" vertical="center" wrapText="1"/>
    </xf>
    <xf numFmtId="0" fontId="3" fillId="0" borderId="33" xfId="2" applyFont="1" applyFill="1" applyBorder="1" applyAlignment="1" applyProtection="1">
      <alignment horizontal="center" vertical="center" wrapText="1"/>
    </xf>
    <xf numFmtId="0" fontId="3" fillId="0" borderId="21" xfId="2" applyFont="1" applyFill="1" applyBorder="1" applyAlignment="1" applyProtection="1">
      <alignment horizontal="center" vertical="center" wrapText="1"/>
    </xf>
    <xf numFmtId="0" fontId="0" fillId="0" borderId="0" xfId="0" applyAlignment="1">
      <alignment wrapText="1"/>
    </xf>
    <xf numFmtId="0" fontId="6" fillId="0" borderId="30" xfId="2" applyFont="1" applyFill="1" applyBorder="1" applyAlignment="1" applyProtection="1">
      <alignment horizontal="center" vertical="center" wrapText="1"/>
    </xf>
    <xf numFmtId="0" fontId="3" fillId="0" borderId="24" xfId="2" applyFont="1" applyFill="1" applyBorder="1" applyAlignment="1" applyProtection="1">
      <alignment horizontal="center" vertical="center" wrapText="1"/>
    </xf>
    <xf numFmtId="0" fontId="1" fillId="0" borderId="30" xfId="0" applyFont="1" applyFill="1" applyBorder="1" applyAlignment="1">
      <alignment horizontal="center" vertical="center" wrapText="1"/>
    </xf>
    <xf numFmtId="0" fontId="6" fillId="0" borderId="21" xfId="2" applyFont="1" applyFill="1" applyBorder="1" applyAlignment="1" applyProtection="1">
      <alignment horizontal="center" vertical="center" wrapText="1"/>
    </xf>
    <xf numFmtId="0" fontId="13" fillId="0" borderId="30" xfId="2" applyFont="1" applyFill="1" applyBorder="1" applyAlignment="1" applyProtection="1">
      <alignment horizontal="center" vertical="center" wrapText="1"/>
    </xf>
    <xf numFmtId="2" fontId="6" fillId="0" borderId="30" xfId="2" applyNumberFormat="1" applyFont="1" applyFill="1" applyBorder="1" applyAlignment="1" applyProtection="1">
      <alignment horizontal="center" vertical="center" wrapText="1"/>
    </xf>
    <xf numFmtId="0" fontId="6" fillId="0" borderId="33" xfId="2" applyFont="1" applyFill="1" applyBorder="1" applyAlignment="1" applyProtection="1">
      <alignment horizontal="center" vertical="center" wrapText="1"/>
    </xf>
    <xf numFmtId="2" fontId="6" fillId="0" borderId="33" xfId="2" applyNumberFormat="1" applyFont="1" applyFill="1" applyBorder="1" applyAlignment="1" applyProtection="1">
      <alignment horizontal="center" vertical="center" wrapText="1"/>
    </xf>
    <xf numFmtId="0" fontId="1" fillId="0" borderId="24" xfId="0" applyFont="1" applyFill="1" applyBorder="1" applyAlignment="1">
      <alignment horizontal="center" vertical="center" wrapText="1"/>
    </xf>
    <xf numFmtId="0" fontId="0" fillId="0" borderId="30" xfId="0" applyFill="1" applyBorder="1" applyAlignment="1">
      <alignment horizontal="center" vertical="center"/>
    </xf>
    <xf numFmtId="0" fontId="0" fillId="0" borderId="33" xfId="0" applyFill="1" applyBorder="1" applyAlignment="1">
      <alignment horizontal="center" vertical="center"/>
    </xf>
    <xf numFmtId="0" fontId="0" fillId="0" borderId="64" xfId="0" applyBorder="1" applyAlignment="1">
      <alignment horizontal="center" vertical="center"/>
    </xf>
    <xf numFmtId="0" fontId="0" fillId="0" borderId="55" xfId="0" applyBorder="1" applyAlignment="1">
      <alignment horizontal="center" vertical="center"/>
    </xf>
    <xf numFmtId="0" fontId="6" fillId="0" borderId="30" xfId="0" applyFont="1" applyBorder="1" applyAlignment="1">
      <alignment horizontal="center" vertical="center" wrapText="1"/>
    </xf>
    <xf numFmtId="0" fontId="7" fillId="0" borderId="37" xfId="0" applyFont="1" applyBorder="1" applyAlignment="1">
      <alignment horizontal="center" vertical="center" wrapText="1"/>
    </xf>
    <xf numFmtId="0" fontId="6" fillId="0" borderId="33" xfId="0" applyFont="1" applyBorder="1" applyAlignment="1">
      <alignment wrapText="1"/>
    </xf>
    <xf numFmtId="0" fontId="6" fillId="0" borderId="40" xfId="0" applyFont="1" applyBorder="1" applyAlignment="1">
      <alignment wrapText="1"/>
    </xf>
    <xf numFmtId="0" fontId="0" fillId="0" borderId="29" xfId="0" applyBorder="1" applyAlignment="1">
      <alignment horizontal="center" vertical="center" wrapText="1"/>
    </xf>
    <xf numFmtId="0" fontId="0" fillId="0" borderId="0" xfId="0" applyBorder="1"/>
    <xf numFmtId="0" fontId="2" fillId="0" borderId="0" xfId="0" applyFont="1" applyBorder="1"/>
    <xf numFmtId="0" fontId="12" fillId="5" borderId="16" xfId="0" applyFont="1" applyFill="1" applyBorder="1" applyAlignment="1">
      <alignment horizontal="center" vertical="center" wrapText="1"/>
    </xf>
    <xf numFmtId="0" fontId="0" fillId="8" borderId="23" xfId="0" applyFill="1" applyBorder="1" applyAlignment="1">
      <alignment horizontal="center" vertical="center"/>
    </xf>
    <xf numFmtId="0" fontId="0" fillId="8" borderId="21" xfId="0" applyFill="1" applyBorder="1" applyAlignment="1">
      <alignment horizontal="center" vertical="center"/>
    </xf>
    <xf numFmtId="0" fontId="0" fillId="0" borderId="54" xfId="0" applyBorder="1" applyAlignment="1">
      <alignment horizontal="center" vertical="center"/>
    </xf>
    <xf numFmtId="0" fontId="0" fillId="0" borderId="48" xfId="0" applyFill="1" applyBorder="1" applyAlignment="1">
      <alignment horizontal="center" vertical="center"/>
    </xf>
    <xf numFmtId="49" fontId="12" fillId="10" borderId="10" xfId="0" applyNumberFormat="1" applyFont="1" applyFill="1" applyBorder="1" applyAlignment="1">
      <alignment horizontal="center" vertical="center" wrapText="1"/>
    </xf>
    <xf numFmtId="49" fontId="12" fillId="10" borderId="12" xfId="0" applyNumberFormat="1" applyFont="1" applyFill="1" applyBorder="1" applyAlignment="1">
      <alignment horizontal="center" vertical="center" wrapText="1"/>
    </xf>
    <xf numFmtId="49" fontId="12" fillId="10" borderId="13" xfId="0" applyNumberFormat="1" applyFont="1" applyFill="1" applyBorder="1" applyAlignment="1">
      <alignment horizontal="center" vertical="center" wrapText="1"/>
    </xf>
    <xf numFmtId="0" fontId="0" fillId="0" borderId="41" xfId="0" applyBorder="1"/>
    <xf numFmtId="0" fontId="0" fillId="0" borderId="31" xfId="0" applyFill="1" applyBorder="1" applyAlignment="1">
      <alignment horizontal="center" vertical="center"/>
    </xf>
    <xf numFmtId="0" fontId="0" fillId="0" borderId="24" xfId="0" applyFill="1" applyBorder="1" applyAlignment="1">
      <alignment horizontal="center" vertical="center"/>
    </xf>
    <xf numFmtId="0" fontId="14" fillId="0" borderId="33" xfId="0" applyFont="1" applyFill="1" applyBorder="1" applyAlignment="1">
      <alignment horizontal="center" vertical="center"/>
    </xf>
    <xf numFmtId="0" fontId="0" fillId="0" borderId="33" xfId="0" applyFill="1" applyBorder="1" applyAlignment="1">
      <alignment horizontal="center" vertical="center" wrapText="1"/>
    </xf>
    <xf numFmtId="0" fontId="5" fillId="0" borderId="33"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40" xfId="0" applyFont="1" applyFill="1" applyBorder="1" applyAlignment="1">
      <alignment horizontal="center" vertical="center"/>
    </xf>
    <xf numFmtId="0" fontId="0" fillId="8" borderId="19" xfId="0" applyFill="1" applyBorder="1" applyAlignment="1">
      <alignment horizontal="center"/>
    </xf>
    <xf numFmtId="0" fontId="0" fillId="8" borderId="28" xfId="0" applyFill="1" applyBorder="1" applyAlignment="1">
      <alignment horizontal="center"/>
    </xf>
    <xf numFmtId="0" fontId="0" fillId="8" borderId="53" xfId="0" applyFill="1" applyBorder="1" applyAlignment="1">
      <alignment horizontal="center"/>
    </xf>
    <xf numFmtId="0" fontId="0" fillId="8" borderId="48" xfId="0" applyFill="1" applyBorder="1" applyAlignment="1">
      <alignment horizontal="center"/>
    </xf>
    <xf numFmtId="0" fontId="0" fillId="8" borderId="49" xfId="0" applyFill="1" applyBorder="1" applyAlignment="1">
      <alignment horizontal="center"/>
    </xf>
    <xf numFmtId="0" fontId="0" fillId="8" borderId="41" xfId="0" applyFill="1" applyBorder="1" applyAlignment="1">
      <alignment horizontal="center"/>
    </xf>
    <xf numFmtId="0" fontId="0" fillId="8" borderId="34" xfId="0" applyFill="1" applyBorder="1" applyAlignment="1">
      <alignment horizontal="center"/>
    </xf>
    <xf numFmtId="0" fontId="10" fillId="3" borderId="60" xfId="2" applyFont="1" applyFill="1" applyBorder="1" applyAlignment="1">
      <alignment horizontal="center" vertical="center" wrapText="1"/>
    </xf>
    <xf numFmtId="0" fontId="10" fillId="3" borderId="67" xfId="2" applyFont="1" applyFill="1" applyBorder="1" applyAlignment="1">
      <alignment horizontal="center" vertical="center" wrapText="1"/>
    </xf>
    <xf numFmtId="0" fontId="10" fillId="3" borderId="62" xfId="2" applyFont="1" applyFill="1" applyBorder="1" applyAlignment="1">
      <alignment horizontal="center" vertical="center" wrapText="1"/>
    </xf>
    <xf numFmtId="1" fontId="0" fillId="0" borderId="32" xfId="0" applyNumberFormat="1" applyFont="1" applyBorder="1" applyAlignment="1">
      <alignment horizontal="center" vertical="center" wrapText="1"/>
    </xf>
    <xf numFmtId="1" fontId="0" fillId="0" borderId="30" xfId="0" applyNumberFormat="1" applyFont="1" applyBorder="1" applyAlignment="1">
      <alignment horizontal="center" vertical="center" wrapText="1"/>
    </xf>
    <xf numFmtId="1" fontId="0" fillId="0" borderId="39" xfId="0" applyNumberFormat="1" applyFont="1" applyBorder="1" applyAlignment="1">
      <alignment horizontal="center" vertical="center" wrapText="1"/>
    </xf>
    <xf numFmtId="1" fontId="0" fillId="0" borderId="37" xfId="0" applyNumberFormat="1" applyFont="1" applyBorder="1" applyAlignment="1">
      <alignment horizontal="center" vertical="center" wrapText="1"/>
    </xf>
    <xf numFmtId="0" fontId="0" fillId="0" borderId="23" xfId="0" applyBorder="1" applyAlignment="1">
      <alignment horizontal="center" vertical="center" wrapText="1"/>
    </xf>
    <xf numFmtId="0" fontId="1" fillId="0" borderId="19" xfId="0" applyFont="1" applyFill="1" applyBorder="1" applyAlignment="1">
      <alignment horizontal="center" vertical="center" wrapText="1"/>
    </xf>
    <xf numFmtId="0" fontId="0" fillId="0" borderId="28" xfId="0" applyBorder="1" applyAlignment="1">
      <alignment horizontal="center" vertical="center"/>
    </xf>
    <xf numFmtId="0" fontId="5" fillId="0" borderId="28" xfId="0" applyFont="1" applyBorder="1" applyAlignment="1">
      <alignment horizontal="center" vertical="center"/>
    </xf>
    <xf numFmtId="0" fontId="6" fillId="0" borderId="28" xfId="0" applyFont="1" applyBorder="1" applyAlignment="1">
      <alignment horizontal="center" vertical="center"/>
    </xf>
    <xf numFmtId="0" fontId="6" fillId="0" borderId="35" xfId="0" applyFont="1" applyBorder="1" applyAlignment="1">
      <alignment horizontal="center" vertical="center"/>
    </xf>
    <xf numFmtId="0" fontId="12" fillId="2" borderId="17"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2" fillId="10" borderId="6" xfId="0" applyFont="1" applyFill="1" applyBorder="1" applyAlignment="1">
      <alignment horizontal="center" vertical="center"/>
    </xf>
    <xf numFmtId="0" fontId="1" fillId="0" borderId="29"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165" fontId="10" fillId="2" borderId="15" xfId="0" applyNumberFormat="1" applyFont="1" applyFill="1" applyBorder="1" applyAlignment="1">
      <alignment horizontal="center" vertical="center" wrapText="1"/>
    </xf>
    <xf numFmtId="165" fontId="10" fillId="2" borderId="16" xfId="0" applyNumberFormat="1" applyFont="1" applyFill="1" applyBorder="1" applyAlignment="1">
      <alignment horizontal="center" vertical="center" wrapText="1"/>
    </xf>
    <xf numFmtId="0" fontId="6" fillId="0" borderId="31" xfId="2" applyFont="1" applyBorder="1" applyAlignment="1">
      <alignment horizontal="center" vertical="center" wrapText="1"/>
    </xf>
    <xf numFmtId="0" fontId="8" fillId="0" borderId="30" xfId="0" applyFont="1" applyBorder="1" applyAlignment="1">
      <alignment wrapText="1"/>
    </xf>
    <xf numFmtId="0" fontId="8" fillId="0" borderId="33" xfId="0" applyFont="1" applyBorder="1" applyAlignment="1">
      <alignment wrapText="1"/>
    </xf>
    <xf numFmtId="0" fontId="6" fillId="0" borderId="21" xfId="2" applyFont="1" applyBorder="1" applyAlignment="1">
      <alignment horizontal="center" vertical="center" wrapText="1"/>
    </xf>
    <xf numFmtId="0" fontId="2" fillId="2" borderId="58" xfId="0" applyFont="1" applyFill="1" applyBorder="1" applyAlignment="1">
      <alignment vertical="center"/>
    </xf>
    <xf numFmtId="0" fontId="2" fillId="2" borderId="0" xfId="0" applyFont="1" applyFill="1" applyBorder="1" applyAlignment="1">
      <alignment vertical="center"/>
    </xf>
    <xf numFmtId="0" fontId="0" fillId="0" borderId="33" xfId="0" applyBorder="1" applyAlignment="1">
      <alignment horizontal="center" vertical="center" wrapText="1"/>
    </xf>
    <xf numFmtId="2" fontId="10" fillId="2" borderId="10" xfId="0" applyNumberFormat="1" applyFont="1" applyFill="1" applyBorder="1" applyAlignment="1">
      <alignment horizontal="center" vertical="center" wrapText="1"/>
    </xf>
    <xf numFmtId="2" fontId="10" fillId="2" borderId="12" xfId="0" applyNumberFormat="1" applyFont="1" applyFill="1" applyBorder="1" applyAlignment="1">
      <alignment horizontal="center" vertical="center" wrapText="1"/>
    </xf>
    <xf numFmtId="2" fontId="6" fillId="0" borderId="21" xfId="2" applyNumberFormat="1" applyFont="1" applyFill="1" applyBorder="1" applyAlignment="1" applyProtection="1">
      <alignment horizontal="center" vertical="center" wrapText="1"/>
    </xf>
    <xf numFmtId="2" fontId="6" fillId="0" borderId="24" xfId="2" applyNumberFormat="1" applyFont="1" applyFill="1" applyBorder="1" applyAlignment="1" applyProtection="1">
      <alignment horizontal="center" vertical="center" wrapText="1"/>
    </xf>
    <xf numFmtId="0" fontId="6" fillId="0" borderId="31" xfId="2" applyFont="1" applyFill="1" applyBorder="1" applyAlignment="1" applyProtection="1">
      <alignment horizontal="center" vertical="center" wrapText="1"/>
    </xf>
    <xf numFmtId="0" fontId="0" fillId="0" borderId="68" xfId="0" applyBorder="1" applyAlignment="1">
      <alignment horizontal="center" vertical="center"/>
    </xf>
    <xf numFmtId="0" fontId="0" fillId="0" borderId="34" xfId="0" applyFill="1" applyBorder="1" applyAlignment="1">
      <alignment horizontal="center" vertical="center"/>
    </xf>
    <xf numFmtId="0" fontId="6" fillId="0" borderId="24" xfId="2" applyFont="1" applyFill="1" applyBorder="1" applyAlignment="1" applyProtection="1">
      <alignment horizontal="center" vertical="center" wrapText="1"/>
    </xf>
    <xf numFmtId="2" fontId="6" fillId="0" borderId="31" xfId="2" applyNumberFormat="1" applyFont="1" applyFill="1" applyBorder="1" applyAlignment="1" applyProtection="1">
      <alignment horizontal="center" vertical="center" wrapText="1"/>
    </xf>
    <xf numFmtId="0" fontId="6" fillId="0" borderId="29" xfId="2" applyFont="1" applyBorder="1" applyAlignment="1">
      <alignment horizontal="center" vertical="center" wrapText="1"/>
    </xf>
    <xf numFmtId="0" fontId="0" fillId="0" borderId="28" xfId="0" applyBorder="1" applyAlignment="1">
      <alignment horizontal="center" wrapText="1"/>
    </xf>
    <xf numFmtId="0" fontId="0" fillId="0" borderId="24" xfId="0" applyBorder="1" applyAlignment="1">
      <alignment horizontal="center" vertical="center"/>
    </xf>
    <xf numFmtId="0" fontId="3" fillId="0" borderId="31" xfId="2" applyFont="1" applyFill="1" applyBorder="1" applyAlignment="1" applyProtection="1">
      <alignment horizontal="center" vertical="center" wrapText="1"/>
    </xf>
    <xf numFmtId="0" fontId="0" fillId="0" borderId="32" xfId="0" applyFill="1" applyBorder="1" applyAlignment="1">
      <alignment horizontal="center" vertical="center"/>
    </xf>
    <xf numFmtId="0" fontId="0" fillId="0" borderId="29" xfId="0" applyFill="1" applyBorder="1" applyAlignment="1">
      <alignment horizontal="center" vertical="center"/>
    </xf>
    <xf numFmtId="2" fontId="3" fillId="0" borderId="33" xfId="2" applyNumberFormat="1" applyFont="1" applyFill="1" applyBorder="1" applyAlignment="1" applyProtection="1">
      <alignment horizontal="center" vertical="center" wrapText="1"/>
    </xf>
    <xf numFmtId="0" fontId="0" fillId="0" borderId="64" xfId="0" applyFill="1" applyBorder="1" applyAlignment="1">
      <alignment horizontal="center" vertical="center"/>
    </xf>
    <xf numFmtId="0" fontId="0" fillId="0" borderId="20" xfId="0" applyBorder="1" applyAlignment="1">
      <alignment horizontal="center" vertical="center" wrapText="1"/>
    </xf>
    <xf numFmtId="0" fontId="1" fillId="0" borderId="29" xfId="0" applyFont="1" applyBorder="1" applyAlignment="1">
      <alignment horizontal="center" vertical="center" wrapText="1"/>
    </xf>
    <xf numFmtId="2" fontId="6" fillId="0" borderId="21" xfId="2" applyNumberFormat="1" applyFont="1" applyBorder="1" applyAlignment="1">
      <alignment horizontal="center" vertical="center" wrapText="1"/>
    </xf>
    <xf numFmtId="0" fontId="6" fillId="0" borderId="24" xfId="2" applyFont="1" applyBorder="1" applyAlignment="1">
      <alignment horizontal="center" vertical="center" wrapText="1"/>
    </xf>
    <xf numFmtId="0" fontId="1" fillId="0" borderId="20" xfId="0" applyFont="1" applyFill="1" applyBorder="1" applyAlignment="1">
      <alignment horizontal="center" vertical="center" wrapText="1"/>
    </xf>
    <xf numFmtId="1" fontId="0" fillId="0" borderId="23" xfId="0" applyNumberFormat="1" applyFont="1" applyBorder="1" applyAlignment="1">
      <alignment horizontal="center" vertical="center" wrapText="1"/>
    </xf>
    <xf numFmtId="1" fontId="0" fillId="0" borderId="21" xfId="0" applyNumberFormat="1" applyFont="1" applyBorder="1" applyAlignment="1">
      <alignment horizontal="center" vertical="center" wrapText="1"/>
    </xf>
    <xf numFmtId="1" fontId="0" fillId="0" borderId="30" xfId="0" applyNumberFormat="1" applyFill="1" applyBorder="1" applyAlignment="1">
      <alignment horizontal="center" vertical="center" wrapText="1"/>
    </xf>
    <xf numFmtId="0" fontId="0" fillId="0" borderId="29" xfId="0" applyFont="1" applyFill="1" applyBorder="1" applyAlignment="1">
      <alignment horizontal="center" vertical="center" wrapText="1"/>
    </xf>
    <xf numFmtId="0" fontId="0" fillId="8" borderId="26" xfId="0" applyFill="1" applyBorder="1" applyAlignment="1">
      <alignment horizontal="center"/>
    </xf>
    <xf numFmtId="0" fontId="0" fillId="8" borderId="31" xfId="0" applyFill="1" applyBorder="1" applyAlignment="1">
      <alignment horizontal="center"/>
    </xf>
    <xf numFmtId="0" fontId="0" fillId="8" borderId="38" xfId="0" applyFill="1" applyBorder="1" applyAlignment="1">
      <alignment horizontal="center"/>
    </xf>
    <xf numFmtId="0" fontId="2" fillId="4" borderId="17" xfId="0" applyFont="1" applyFill="1" applyBorder="1" applyAlignment="1">
      <alignment horizontal="center" vertical="center" wrapText="1"/>
    </xf>
    <xf numFmtId="0" fontId="0" fillId="8" borderId="27" xfId="0" applyFill="1" applyBorder="1" applyAlignment="1">
      <alignment horizontal="center"/>
    </xf>
    <xf numFmtId="0" fontId="0" fillId="8" borderId="33" xfId="0" applyFill="1" applyBorder="1" applyAlignment="1">
      <alignment horizontal="center"/>
    </xf>
    <xf numFmtId="0" fontId="0" fillId="8" borderId="40" xfId="0" applyFill="1" applyBorder="1" applyAlignment="1">
      <alignment horizontal="center"/>
    </xf>
    <xf numFmtId="0" fontId="0" fillId="8" borderId="20" xfId="0" applyFill="1" applyBorder="1" applyAlignment="1">
      <alignment horizontal="center"/>
    </xf>
    <xf numFmtId="0" fontId="0" fillId="8" borderId="29" xfId="0" applyFill="1" applyBorder="1" applyAlignment="1">
      <alignment horizontal="center"/>
    </xf>
    <xf numFmtId="0" fontId="0" fillId="8" borderId="36" xfId="0" applyFill="1" applyBorder="1" applyAlignment="1">
      <alignment horizontal="center"/>
    </xf>
    <xf numFmtId="0" fontId="0" fillId="8" borderId="31" xfId="0" applyFill="1" applyBorder="1" applyAlignment="1">
      <alignment horizontal="center" vertical="center"/>
    </xf>
    <xf numFmtId="0" fontId="0" fillId="0" borderId="42"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34"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29" xfId="0" applyFont="1" applyFill="1" applyBorder="1" applyAlignment="1">
      <alignment horizontal="center" vertical="center"/>
    </xf>
    <xf numFmtId="1" fontId="0" fillId="0"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0" fontId="0" fillId="0" borderId="36" xfId="0" applyFont="1" applyFill="1" applyBorder="1" applyAlignment="1">
      <alignment horizontal="center" vertical="center"/>
    </xf>
    <xf numFmtId="0" fontId="0" fillId="0" borderId="38" xfId="0" applyFont="1" applyFill="1" applyBorder="1" applyAlignment="1">
      <alignment horizontal="center" vertical="center"/>
    </xf>
    <xf numFmtId="0" fontId="0" fillId="0" borderId="20" xfId="0" applyBorder="1" applyAlignment="1">
      <alignment wrapText="1"/>
    </xf>
    <xf numFmtId="0" fontId="0" fillId="0" borderId="29" xfId="0" applyBorder="1" applyAlignment="1">
      <alignment wrapText="1"/>
    </xf>
    <xf numFmtId="0" fontId="0" fillId="0" borderId="36" xfId="0" applyBorder="1" applyAlignment="1">
      <alignment wrapText="1"/>
    </xf>
    <xf numFmtId="0" fontId="0" fillId="0" borderId="19" xfId="0" applyBorder="1" applyAlignment="1">
      <alignment horizontal="center" vertical="center"/>
    </xf>
    <xf numFmtId="0" fontId="0" fillId="0" borderId="35" xfId="0" applyBorder="1" applyAlignment="1">
      <alignment horizontal="center" vertical="center"/>
    </xf>
    <xf numFmtId="2" fontId="6" fillId="0" borderId="22" xfId="2" applyNumberFormat="1" applyFont="1" applyFill="1" applyBorder="1" applyAlignment="1" applyProtection="1">
      <alignment horizontal="center" vertical="center" wrapText="1"/>
    </xf>
    <xf numFmtId="0" fontId="14" fillId="0" borderId="29" xfId="0" applyFont="1" applyBorder="1" applyAlignment="1">
      <alignment horizontal="center" vertical="center"/>
    </xf>
    <xf numFmtId="0" fontId="0" fillId="0" borderId="23" xfId="0" applyFill="1" applyBorder="1" applyAlignment="1">
      <alignment horizontal="center" vertical="center"/>
    </xf>
    <xf numFmtId="0" fontId="0" fillId="0" borderId="21" xfId="0" applyFill="1" applyBorder="1" applyAlignment="1">
      <alignment horizontal="center" vertical="center"/>
    </xf>
    <xf numFmtId="0" fontId="0" fillId="0" borderId="21" xfId="0" applyFill="1" applyBorder="1" applyAlignment="1">
      <alignment horizontal="center" vertical="center" wrapText="1"/>
    </xf>
    <xf numFmtId="0" fontId="8" fillId="0" borderId="33" xfId="0" applyFont="1" applyFill="1" applyBorder="1" applyAlignment="1">
      <alignment horizontal="center" vertical="center" wrapText="1"/>
    </xf>
    <xf numFmtId="0" fontId="0" fillId="0" borderId="30" xfId="0" applyFill="1" applyBorder="1" applyAlignment="1">
      <alignment horizontal="center" vertical="center" wrapText="1"/>
    </xf>
    <xf numFmtId="0" fontId="0" fillId="0" borderId="39" xfId="0" applyFill="1" applyBorder="1" applyAlignment="1">
      <alignment horizontal="center" vertical="center"/>
    </xf>
    <xf numFmtId="0" fontId="0" fillId="0" borderId="37" xfId="0" applyFill="1" applyBorder="1" applyAlignment="1">
      <alignment horizontal="center" vertical="center"/>
    </xf>
    <xf numFmtId="0" fontId="0" fillId="0" borderId="40" xfId="0" applyFill="1" applyBorder="1" applyAlignment="1">
      <alignment horizontal="center" vertical="center"/>
    </xf>
    <xf numFmtId="49" fontId="10" fillId="4" borderId="57" xfId="0" applyNumberFormat="1" applyFont="1" applyFill="1" applyBorder="1" applyAlignment="1">
      <alignment horizontal="center" vertical="center" wrapText="1"/>
    </xf>
    <xf numFmtId="49" fontId="10" fillId="4" borderId="14" xfId="0" applyNumberFormat="1" applyFont="1" applyFill="1" applyBorder="1" applyAlignment="1">
      <alignment horizontal="center" vertical="center" wrapText="1"/>
    </xf>
    <xf numFmtId="49" fontId="10" fillId="4" borderId="17" xfId="0" applyNumberFormat="1" applyFont="1" applyFill="1" applyBorder="1" applyAlignment="1">
      <alignment horizontal="center" vertical="center" wrapText="1"/>
    </xf>
    <xf numFmtId="49" fontId="10" fillId="4" borderId="63" xfId="0" applyNumberFormat="1" applyFont="1" applyFill="1" applyBorder="1" applyAlignment="1">
      <alignment horizontal="center" vertical="center" wrapText="1"/>
    </xf>
    <xf numFmtId="1" fontId="0" fillId="0" borderId="33" xfId="0" applyNumberFormat="1" applyBorder="1" applyAlignment="1">
      <alignment horizontal="center" vertical="center"/>
    </xf>
    <xf numFmtId="0" fontId="0" fillId="8" borderId="22" xfId="0" applyFill="1" applyBorder="1" applyAlignment="1">
      <alignment horizontal="center" vertical="center"/>
    </xf>
    <xf numFmtId="0" fontId="0" fillId="8" borderId="38" xfId="0" applyFill="1" applyBorder="1" applyAlignment="1">
      <alignment horizontal="center" vertical="center"/>
    </xf>
    <xf numFmtId="49" fontId="10" fillId="7" borderId="10" xfId="0" applyNumberFormat="1" applyFont="1" applyFill="1" applyBorder="1" applyAlignment="1">
      <alignment horizontal="center" vertical="center" wrapText="1"/>
    </xf>
    <xf numFmtId="49" fontId="10" fillId="7" borderId="12" xfId="0" applyNumberFormat="1" applyFont="1" applyFill="1" applyBorder="1" applyAlignment="1">
      <alignment horizontal="center" vertical="center" wrapText="1"/>
    </xf>
    <xf numFmtId="49" fontId="12" fillId="7" borderId="13" xfId="0" applyNumberFormat="1" applyFont="1" applyFill="1" applyBorder="1" applyAlignment="1">
      <alignment horizontal="center" vertical="center" wrapText="1"/>
    </xf>
    <xf numFmtId="0" fontId="0" fillId="0" borderId="30" xfId="0" applyBorder="1" applyAlignment="1">
      <alignment horizontal="center"/>
    </xf>
    <xf numFmtId="0" fontId="0" fillId="8" borderId="24" xfId="0" applyFill="1" applyBorder="1" applyAlignment="1">
      <alignment horizontal="center"/>
    </xf>
    <xf numFmtId="0" fontId="0" fillId="0" borderId="68" xfId="0" applyBorder="1" applyAlignment="1">
      <alignment wrapText="1"/>
    </xf>
    <xf numFmtId="0" fontId="0" fillId="0" borderId="61" xfId="0" applyBorder="1" applyAlignment="1">
      <alignment wrapText="1"/>
    </xf>
    <xf numFmtId="0" fontId="0" fillId="0" borderId="69" xfId="0" applyBorder="1" applyAlignment="1">
      <alignment wrapText="1"/>
    </xf>
    <xf numFmtId="0" fontId="0" fillId="0" borderId="30" xfId="0" applyFont="1" applyBorder="1" applyAlignment="1">
      <alignment horizontal="center"/>
    </xf>
    <xf numFmtId="0" fontId="2" fillId="4" borderId="14" xfId="0" applyFont="1" applyFill="1" applyBorder="1" applyAlignment="1">
      <alignment horizontal="center" vertical="center" wrapText="1"/>
    </xf>
    <xf numFmtId="0" fontId="0" fillId="8" borderId="23" xfId="0" applyFill="1" applyBorder="1" applyAlignment="1">
      <alignment horizontal="center"/>
    </xf>
    <xf numFmtId="0" fontId="0" fillId="8" borderId="32" xfId="0" applyFill="1" applyBorder="1" applyAlignment="1">
      <alignment horizontal="center"/>
    </xf>
    <xf numFmtId="0" fontId="0" fillId="8" borderId="39" xfId="0" applyFill="1" applyBorder="1" applyAlignment="1">
      <alignment horizontal="center"/>
    </xf>
    <xf numFmtId="0" fontId="0" fillId="8" borderId="35" xfId="0" applyFill="1" applyBorder="1" applyAlignment="1">
      <alignment horizontal="center"/>
    </xf>
    <xf numFmtId="0" fontId="1" fillId="0" borderId="22" xfId="0" applyFont="1" applyBorder="1" applyAlignment="1">
      <alignment horizontal="center" vertical="center" wrapText="1"/>
    </xf>
    <xf numFmtId="0" fontId="1" fillId="0" borderId="31" xfId="0" applyFont="1" applyBorder="1" applyAlignment="1">
      <alignment horizontal="center" vertical="center" wrapText="1"/>
    </xf>
    <xf numFmtId="0" fontId="10" fillId="10" borderId="10"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0" fillId="0" borderId="32" xfId="0" applyFont="1" applyFill="1" applyBorder="1" applyAlignment="1">
      <alignment horizontal="center" vertical="center" wrapText="1"/>
    </xf>
    <xf numFmtId="165" fontId="10" fillId="2" borderId="17" xfId="0" applyNumberFormat="1" applyFont="1" applyFill="1" applyBorder="1" applyAlignment="1">
      <alignment horizontal="center" vertical="center" wrapText="1"/>
    </xf>
    <xf numFmtId="0" fontId="18" fillId="4" borderId="14" xfId="0" applyFont="1" applyFill="1" applyBorder="1" applyAlignment="1">
      <alignment horizontal="center" vertical="center" wrapText="1"/>
    </xf>
    <xf numFmtId="49" fontId="10" fillId="7" borderId="14" xfId="0" applyNumberFormat="1" applyFont="1" applyFill="1" applyBorder="1" applyAlignment="1">
      <alignment horizontal="center" vertical="center" wrapText="1"/>
    </xf>
    <xf numFmtId="49" fontId="10" fillId="7" borderId="15" xfId="0" applyNumberFormat="1" applyFont="1" applyFill="1" applyBorder="1" applyAlignment="1">
      <alignment horizontal="center" vertical="center" wrapText="1"/>
    </xf>
    <xf numFmtId="49" fontId="12" fillId="7" borderId="17" xfId="0" applyNumberFormat="1" applyFont="1" applyFill="1" applyBorder="1" applyAlignment="1">
      <alignment horizontal="center" vertical="center" wrapText="1"/>
    </xf>
    <xf numFmtId="0" fontId="2" fillId="6" borderId="52" xfId="0" applyFont="1" applyFill="1" applyBorder="1" applyAlignment="1">
      <alignment horizontal="center" vertical="center" wrapText="1"/>
    </xf>
    <xf numFmtId="0" fontId="19" fillId="0" borderId="31" xfId="0" applyFont="1" applyBorder="1" applyAlignment="1">
      <alignment vertical="center" wrapText="1"/>
    </xf>
    <xf numFmtId="0" fontId="19" fillId="0" borderId="31" xfId="0" applyFont="1" applyBorder="1" applyAlignment="1">
      <alignment horizontal="center" vertical="center" wrapText="1"/>
    </xf>
    <xf numFmtId="0" fontId="0" fillId="0" borderId="0" xfId="0" applyAlignment="1">
      <alignment horizontal="center" vertical="center" wrapText="1"/>
    </xf>
    <xf numFmtId="0" fontId="0" fillId="0" borderId="41" xfId="0" applyBorder="1" applyAlignment="1">
      <alignment horizontal="center" vertical="center"/>
    </xf>
    <xf numFmtId="0" fontId="0" fillId="8" borderId="41" xfId="0" applyFill="1" applyBorder="1" applyAlignment="1">
      <alignment horizontal="center" vertical="center"/>
    </xf>
    <xf numFmtId="0" fontId="0" fillId="8" borderId="53" xfId="0" applyFill="1" applyBorder="1" applyAlignment="1">
      <alignment horizontal="center" vertical="center"/>
    </xf>
    <xf numFmtId="0" fontId="0" fillId="8" borderId="19" xfId="0" applyFill="1" applyBorder="1" applyAlignment="1">
      <alignment horizontal="center" vertical="center"/>
    </xf>
    <xf numFmtId="0" fontId="0" fillId="0" borderId="46" xfId="0" applyBorder="1" applyAlignment="1">
      <alignment horizontal="center" vertical="center"/>
    </xf>
    <xf numFmtId="0" fontId="0" fillId="8" borderId="34" xfId="0" applyFill="1" applyBorder="1" applyAlignment="1">
      <alignment horizontal="center" vertical="center"/>
    </xf>
    <xf numFmtId="0" fontId="0" fillId="8" borderId="48" xfId="0" applyFill="1" applyBorder="1" applyAlignment="1">
      <alignment horizontal="center" vertical="center"/>
    </xf>
    <xf numFmtId="0" fontId="0" fillId="8" borderId="28" xfId="0" applyFill="1" applyBorder="1" applyAlignment="1">
      <alignment horizontal="center" vertical="center"/>
    </xf>
    <xf numFmtId="0" fontId="0" fillId="0" borderId="44" xfId="0" applyBorder="1" applyAlignment="1">
      <alignment horizontal="center" vertical="center"/>
    </xf>
    <xf numFmtId="0" fontId="8" fillId="0" borderId="30" xfId="0" applyFont="1" applyBorder="1" applyAlignment="1">
      <alignment horizontal="center" vertical="center" wrapText="1"/>
    </xf>
    <xf numFmtId="0" fontId="8" fillId="0" borderId="33"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40" xfId="0" applyFont="1" applyBorder="1" applyAlignment="1">
      <alignment horizontal="center" vertical="center" wrapText="1"/>
    </xf>
    <xf numFmtId="0" fontId="0" fillId="0" borderId="36" xfId="0" applyBorder="1" applyAlignment="1">
      <alignment horizontal="center" vertical="center" wrapText="1"/>
    </xf>
    <xf numFmtId="0" fontId="0" fillId="0" borderId="43" xfId="0" applyBorder="1" applyAlignment="1">
      <alignment horizontal="center" vertical="center"/>
    </xf>
    <xf numFmtId="0" fontId="0" fillId="8" borderId="43" xfId="0" applyFill="1" applyBorder="1" applyAlignment="1">
      <alignment horizontal="center" vertical="center"/>
    </xf>
    <xf numFmtId="0" fontId="0" fillId="8" borderId="49" xfId="0" applyFill="1" applyBorder="1" applyAlignment="1">
      <alignment horizontal="center" vertical="center"/>
    </xf>
    <xf numFmtId="0" fontId="0" fillId="8" borderId="35" xfId="0" applyFill="1" applyBorder="1" applyAlignment="1">
      <alignment horizontal="center" vertical="center"/>
    </xf>
    <xf numFmtId="0" fontId="0" fillId="0" borderId="45" xfId="0" applyBorder="1" applyAlignment="1">
      <alignment horizontal="center" vertical="center"/>
    </xf>
    <xf numFmtId="0" fontId="0" fillId="0" borderId="70" xfId="0" applyBorder="1" applyAlignment="1">
      <alignment horizontal="center" vertical="center"/>
    </xf>
    <xf numFmtId="0" fontId="0" fillId="0" borderId="26" xfId="0" applyBorder="1" applyAlignment="1">
      <alignment horizontal="center" vertical="center"/>
    </xf>
    <xf numFmtId="0" fontId="2" fillId="13" borderId="64" xfId="0" applyFont="1" applyFill="1" applyBorder="1" applyAlignment="1">
      <alignment horizontal="center" vertical="center" wrapText="1"/>
    </xf>
    <xf numFmtId="0" fontId="2" fillId="13" borderId="67" xfId="0" applyFont="1" applyFill="1" applyBorder="1" applyAlignment="1">
      <alignment horizontal="center" vertical="center" wrapText="1"/>
    </xf>
    <xf numFmtId="0" fontId="2" fillId="13" borderId="70"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0" xfId="0" applyFont="1" applyFill="1" applyAlignment="1">
      <alignment horizontal="center" vertical="center"/>
    </xf>
    <xf numFmtId="0" fontId="2" fillId="2" borderId="6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6"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6"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50" xfId="0" applyFont="1" applyFill="1" applyBorder="1" applyAlignment="1">
      <alignment horizontal="center" vertical="center"/>
    </xf>
    <xf numFmtId="0" fontId="2" fillId="4" borderId="18" xfId="0" applyFont="1" applyFill="1" applyBorder="1" applyAlignment="1">
      <alignment horizontal="center" vertical="center" wrapText="1"/>
    </xf>
    <xf numFmtId="0" fontId="2" fillId="4" borderId="50" xfId="0" applyFont="1" applyFill="1" applyBorder="1" applyAlignment="1">
      <alignment horizontal="center" vertical="center" wrapText="1"/>
    </xf>
    <xf numFmtId="0" fontId="9" fillId="5" borderId="4" xfId="2" applyFont="1" applyFill="1" applyBorder="1" applyAlignment="1">
      <alignment horizontal="center" vertical="center" wrapText="1"/>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2" fillId="5" borderId="5" xfId="0" applyFont="1" applyFill="1" applyBorder="1" applyAlignment="1">
      <alignment horizontal="center" vertical="center"/>
    </xf>
    <xf numFmtId="0" fontId="9" fillId="7" borderId="1"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7" borderId="3" xfId="2" applyFont="1" applyFill="1" applyBorder="1" applyAlignment="1">
      <alignment horizontal="center" vertical="center" wrapText="1"/>
    </xf>
    <xf numFmtId="0" fontId="9" fillId="7" borderId="58" xfId="2" applyFont="1" applyFill="1" applyBorder="1" applyAlignment="1">
      <alignment horizontal="center" vertical="center" wrapText="1"/>
    </xf>
    <xf numFmtId="0" fontId="9" fillId="7" borderId="0" xfId="2" applyFont="1" applyFill="1" applyBorder="1" applyAlignment="1">
      <alignment horizontal="center" vertical="center" wrapText="1"/>
    </xf>
    <xf numFmtId="0" fontId="9" fillId="7" borderId="63" xfId="2" applyFont="1" applyFill="1" applyBorder="1" applyAlignment="1">
      <alignment horizontal="center" vertical="center" wrapText="1"/>
    </xf>
    <xf numFmtId="0" fontId="2" fillId="4" borderId="52" xfId="0" applyFont="1" applyFill="1" applyBorder="1" applyAlignment="1">
      <alignment horizontal="center" vertical="center" wrapText="1"/>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0" fontId="2" fillId="2" borderId="58" xfId="0" applyFont="1" applyFill="1" applyBorder="1" applyAlignment="1">
      <alignment horizontal="center" vertical="top"/>
    </xf>
    <xf numFmtId="0" fontId="2" fillId="2" borderId="0" xfId="0" applyFont="1" applyFill="1" applyAlignment="1">
      <alignment horizontal="center" vertical="top"/>
    </xf>
    <xf numFmtId="0" fontId="2" fillId="2" borderId="63" xfId="0" applyFont="1" applyFill="1" applyBorder="1" applyAlignment="1">
      <alignment horizontal="center" vertical="top"/>
    </xf>
    <xf numFmtId="0" fontId="2" fillId="3" borderId="5" xfId="0" applyFont="1" applyFill="1" applyBorder="1" applyAlignment="1">
      <alignment horizontal="center" vertical="center"/>
    </xf>
    <xf numFmtId="0" fontId="9" fillId="10" borderId="1" xfId="2" applyFont="1" applyFill="1" applyBorder="1" applyAlignment="1">
      <alignment horizontal="center" vertical="center" wrapText="1"/>
    </xf>
    <xf numFmtId="0" fontId="9" fillId="10" borderId="2" xfId="2" applyFont="1" applyFill="1" applyBorder="1" applyAlignment="1">
      <alignment horizontal="center" vertical="center" wrapText="1"/>
    </xf>
    <xf numFmtId="0" fontId="9" fillId="10" borderId="3" xfId="2" applyFont="1" applyFill="1" applyBorder="1" applyAlignment="1">
      <alignment horizontal="center" vertical="center" wrapText="1"/>
    </xf>
    <xf numFmtId="0" fontId="2" fillId="4" borderId="14" xfId="0" applyFont="1" applyFill="1" applyBorder="1" applyAlignment="1">
      <alignment horizontal="center" vertical="center"/>
    </xf>
    <xf numFmtId="0" fontId="2" fillId="4" borderId="47" xfId="0" applyFont="1" applyFill="1" applyBorder="1" applyAlignment="1">
      <alignment horizontal="center" vertical="center"/>
    </xf>
    <xf numFmtId="0" fontId="2" fillId="6" borderId="18" xfId="0" applyFont="1" applyFill="1" applyBorder="1" applyAlignment="1">
      <alignment horizontal="center" vertical="center" wrapText="1"/>
    </xf>
    <xf numFmtId="0" fontId="2" fillId="6" borderId="52"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3"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4" borderId="17" xfId="0" applyFont="1" applyFill="1" applyBorder="1" applyAlignment="1">
      <alignment horizontal="center" vertical="center"/>
    </xf>
    <xf numFmtId="0" fontId="9" fillId="7" borderId="7" xfId="2" applyFont="1" applyFill="1" applyBorder="1" applyAlignment="1">
      <alignment horizontal="center" vertical="center" wrapText="1"/>
    </xf>
    <xf numFmtId="0" fontId="9" fillId="7" borderId="8" xfId="2" applyFont="1" applyFill="1" applyBorder="1" applyAlignment="1">
      <alignment horizontal="center" vertical="center" wrapText="1"/>
    </xf>
    <xf numFmtId="0" fontId="9" fillId="7" borderId="9" xfId="2" applyFont="1" applyFill="1" applyBorder="1" applyAlignment="1">
      <alignment horizontal="center" vertical="center" wrapText="1"/>
    </xf>
    <xf numFmtId="0" fontId="2" fillId="5" borderId="1" xfId="0" applyFont="1" applyFill="1" applyBorder="1" applyAlignment="1">
      <alignment horizontal="center"/>
    </xf>
    <xf numFmtId="0" fontId="2" fillId="5" borderId="2" xfId="0" applyFont="1" applyFill="1"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5" borderId="4" xfId="0" applyFont="1" applyFill="1" applyBorder="1" applyAlignment="1">
      <alignment horizontal="center"/>
    </xf>
    <xf numFmtId="0" fontId="2" fillId="5" borderId="5" xfId="0" applyFont="1" applyFill="1" applyBorder="1" applyAlignment="1">
      <alignment horizontal="center"/>
    </xf>
    <xf numFmtId="0" fontId="2" fillId="5" borderId="6" xfId="0" applyFont="1" applyFill="1" applyBorder="1" applyAlignment="1">
      <alignment horizont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9" fillId="4" borderId="23" xfId="0" applyFont="1" applyFill="1" applyBorder="1" applyAlignment="1">
      <alignment horizontal="center" vertical="center"/>
    </xf>
    <xf numFmtId="0" fontId="9" fillId="4" borderId="24"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6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9" fillId="10" borderId="1" xfId="0" applyFont="1" applyFill="1" applyBorder="1" applyAlignment="1">
      <alignment horizontal="center" vertical="center"/>
    </xf>
    <xf numFmtId="0" fontId="9" fillId="10" borderId="2" xfId="0" applyFont="1" applyFill="1" applyBorder="1" applyAlignment="1">
      <alignment horizontal="center" vertical="center"/>
    </xf>
    <xf numFmtId="0" fontId="9" fillId="10" borderId="3" xfId="0" applyFont="1" applyFill="1" applyBorder="1" applyAlignment="1">
      <alignment horizontal="center" vertical="center"/>
    </xf>
    <xf numFmtId="0" fontId="2" fillId="2" borderId="6" xfId="0" applyFont="1" applyFill="1" applyBorder="1" applyAlignment="1">
      <alignment horizontal="center" vertical="center" wrapText="1"/>
    </xf>
    <xf numFmtId="0" fontId="9" fillId="10" borderId="10" xfId="2" applyFont="1" applyFill="1" applyBorder="1" applyAlignment="1">
      <alignment horizontal="center" vertical="center" wrapText="1"/>
    </xf>
    <xf numFmtId="0" fontId="9" fillId="10" borderId="12" xfId="2" applyFont="1" applyFill="1" applyBorder="1" applyAlignment="1">
      <alignment horizontal="center" vertical="center" wrapText="1"/>
    </xf>
    <xf numFmtId="0" fontId="9" fillId="10" borderId="13" xfId="2" applyFont="1" applyFill="1" applyBorder="1" applyAlignment="1">
      <alignment horizontal="center" vertical="center" wrapText="1"/>
    </xf>
    <xf numFmtId="0" fontId="2" fillId="9" borderId="23" xfId="0" applyFont="1" applyFill="1" applyBorder="1" applyAlignment="1">
      <alignment horizontal="center" vertical="center"/>
    </xf>
    <xf numFmtId="0" fontId="2" fillId="9" borderId="20" xfId="0" applyFont="1" applyFill="1" applyBorder="1" applyAlignment="1">
      <alignment horizontal="center" vertical="center"/>
    </xf>
    <xf numFmtId="0" fontId="2" fillId="9" borderId="21" xfId="0" applyFont="1" applyFill="1" applyBorder="1" applyAlignment="1">
      <alignment horizontal="center" vertical="center"/>
    </xf>
    <xf numFmtId="0" fontId="2" fillId="9" borderId="22" xfId="0" applyFont="1" applyFill="1" applyBorder="1" applyAlignment="1">
      <alignment horizontal="center" vertical="center"/>
    </xf>
    <xf numFmtId="0" fontId="2" fillId="9" borderId="24" xfId="0" applyFont="1" applyFill="1" applyBorder="1" applyAlignment="1">
      <alignment horizontal="center" vertical="center"/>
    </xf>
    <xf numFmtId="0" fontId="15" fillId="11" borderId="2" xfId="0" applyFont="1" applyFill="1" applyBorder="1" applyAlignment="1">
      <alignment horizontal="center" vertical="center"/>
    </xf>
    <xf numFmtId="0" fontId="15" fillId="11" borderId="3" xfId="0" applyFont="1" applyFill="1" applyBorder="1" applyAlignment="1">
      <alignment horizontal="center" vertical="center"/>
    </xf>
    <xf numFmtId="0" fontId="15" fillId="11" borderId="0" xfId="0" applyFont="1" applyFill="1" applyAlignment="1">
      <alignment horizontal="center" vertical="center"/>
    </xf>
    <xf numFmtId="0" fontId="15" fillId="11" borderId="63" xfId="0" applyFont="1" applyFill="1" applyBorder="1" applyAlignment="1">
      <alignment horizontal="center" vertical="center"/>
    </xf>
    <xf numFmtId="0" fontId="15" fillId="11" borderId="8" xfId="0" applyFont="1" applyFill="1" applyBorder="1" applyAlignment="1">
      <alignment horizontal="center" vertical="center"/>
    </xf>
    <xf numFmtId="0" fontId="15" fillId="11" borderId="9" xfId="0" applyFont="1" applyFill="1" applyBorder="1" applyAlignment="1">
      <alignment horizontal="center" vertical="center"/>
    </xf>
    <xf numFmtId="0" fontId="0" fillId="0" borderId="30" xfId="0" applyBorder="1" applyAlignment="1">
      <alignment horizontal="center" wrapText="1"/>
    </xf>
    <xf numFmtId="0" fontId="5" fillId="0" borderId="0" xfId="0" applyFont="1" applyAlignment="1">
      <alignment horizontal="center" vertical="center" wrapText="1"/>
    </xf>
  </cellXfs>
  <cellStyles count="18">
    <cellStyle name="Milliers" xfId="1" builtinId="3"/>
    <cellStyle name="Milliers 2" xfId="10"/>
    <cellStyle name="Milliers 2 2" xfId="7"/>
    <cellStyle name="Milliers 3" xfId="5"/>
    <cellStyle name="Milliers 3 2" xfId="11"/>
    <cellStyle name="Monétaire 2" xfId="12"/>
    <cellStyle name="Monétaire 3" xfId="14"/>
    <cellStyle name="Monétaire 4" xfId="16"/>
    <cellStyle name="Monétaire 5" xfId="8"/>
    <cellStyle name="Monétaire 6" xfId="17"/>
    <cellStyle name="Normal" xfId="0" builtinId="0"/>
    <cellStyle name="Normal 2" xfId="2"/>
    <cellStyle name="Normal 3" xfId="13"/>
    <cellStyle name="Normal 3 2" xfId="9"/>
    <cellStyle name="Normal 5" xfId="6"/>
    <cellStyle name="Normal 6" xfId="4"/>
    <cellStyle name="Normal 7" xfId="3"/>
    <cellStyle name="Pourcentage 2" xfId="15"/>
  </cellStyles>
  <dxfs count="44">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0"/>
  <sheetViews>
    <sheetView workbookViewId="0">
      <selection activeCell="B5" sqref="B5"/>
    </sheetView>
  </sheetViews>
  <sheetFormatPr baseColWidth="10" defaultRowHeight="15" x14ac:dyDescent="0.25"/>
  <cols>
    <col min="1" max="1" width="13.7109375" customWidth="1"/>
    <col min="2" max="2" width="74.140625" customWidth="1"/>
  </cols>
  <sheetData>
    <row r="2" spans="1:2" x14ac:dyDescent="0.25">
      <c r="A2" s="399" t="s">
        <v>273</v>
      </c>
      <c r="B2" s="355" t="s">
        <v>267</v>
      </c>
    </row>
    <row r="3" spans="1:2" x14ac:dyDescent="0.25">
      <c r="A3" s="400"/>
      <c r="B3" s="356" t="s">
        <v>268</v>
      </c>
    </row>
    <row r="4" spans="1:2" ht="30" x14ac:dyDescent="0.25">
      <c r="A4" s="400"/>
      <c r="B4" s="357" t="s">
        <v>269</v>
      </c>
    </row>
    <row r="5" spans="1:2" ht="60" x14ac:dyDescent="0.25">
      <c r="A5" s="401"/>
      <c r="B5" s="357" t="s">
        <v>324</v>
      </c>
    </row>
    <row r="6" spans="1:2" x14ac:dyDescent="0.25">
      <c r="B6" s="210"/>
    </row>
    <row r="7" spans="1:2" ht="30" x14ac:dyDescent="0.25">
      <c r="A7" s="399" t="s">
        <v>274</v>
      </c>
      <c r="B7" s="355" t="s">
        <v>270</v>
      </c>
    </row>
    <row r="8" spans="1:2" x14ac:dyDescent="0.25">
      <c r="A8" s="400"/>
      <c r="B8" s="356" t="s">
        <v>271</v>
      </c>
    </row>
    <row r="9" spans="1:2" x14ac:dyDescent="0.25">
      <c r="A9" s="400"/>
      <c r="B9" s="356" t="s">
        <v>275</v>
      </c>
    </row>
    <row r="10" spans="1:2" ht="30" x14ac:dyDescent="0.25">
      <c r="A10" s="401"/>
      <c r="B10" s="357" t="s">
        <v>272</v>
      </c>
    </row>
  </sheetData>
  <mergeCells count="2">
    <mergeCell ref="A2:A5"/>
    <mergeCell ref="A7:A10"/>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zoomScale="80" zoomScaleNormal="80" workbookViewId="0">
      <pane xSplit="5" ySplit="4" topLeftCell="F5" activePane="bottomRight" state="frozen"/>
      <selection pane="topRight" activeCell="F1" sqref="F1"/>
      <selection pane="bottomLeft" activeCell="A5" sqref="A5"/>
      <selection pane="bottomRight" activeCell="F15" sqref="F15"/>
    </sheetView>
  </sheetViews>
  <sheetFormatPr baseColWidth="10" defaultColWidth="11.42578125" defaultRowHeight="15" x14ac:dyDescent="0.25"/>
  <cols>
    <col min="3" max="3" width="24" customWidth="1"/>
    <col min="4" max="4" width="23.42578125" customWidth="1"/>
    <col min="5" max="5" width="23.28515625" customWidth="1"/>
    <col min="6" max="7" width="14.7109375" customWidth="1"/>
    <col min="11" max="11" width="24.7109375" customWidth="1"/>
    <col min="12" max="12" width="13.7109375" customWidth="1"/>
    <col min="14" max="14" width="15.7109375" customWidth="1"/>
  </cols>
  <sheetData>
    <row r="1" spans="1:14" ht="15.75" thickBot="1" x14ac:dyDescent="0.3">
      <c r="F1" s="229"/>
      <c r="G1" s="229"/>
      <c r="H1" s="229"/>
      <c r="I1" s="229"/>
    </row>
    <row r="2" spans="1:14" ht="16.5" thickBot="1" x14ac:dyDescent="0.3">
      <c r="A2" s="402" t="s">
        <v>263</v>
      </c>
      <c r="B2" s="403"/>
      <c r="C2" s="403"/>
      <c r="D2" s="403"/>
      <c r="E2" s="404"/>
      <c r="F2" s="230"/>
      <c r="G2" s="230"/>
      <c r="H2" s="230"/>
      <c r="I2" s="230"/>
      <c r="K2" s="474" t="s">
        <v>3</v>
      </c>
      <c r="L2" s="475"/>
      <c r="M2" s="449" t="s">
        <v>262</v>
      </c>
      <c r="N2" s="421" t="s">
        <v>4</v>
      </c>
    </row>
    <row r="3" spans="1:14" ht="16.5" customHeight="1" thickBot="1" x14ac:dyDescent="0.3">
      <c r="A3" s="471"/>
      <c r="B3" s="472"/>
      <c r="C3" s="472"/>
      <c r="D3" s="472"/>
      <c r="E3" s="473"/>
      <c r="F3" s="408" t="s">
        <v>28</v>
      </c>
      <c r="G3" s="409"/>
      <c r="H3" s="269" t="s">
        <v>29</v>
      </c>
      <c r="I3" s="414" t="s">
        <v>253</v>
      </c>
      <c r="J3" s="429"/>
      <c r="K3" s="476" t="s">
        <v>151</v>
      </c>
      <c r="L3" s="477"/>
      <c r="M3" s="450"/>
      <c r="N3" s="422"/>
    </row>
    <row r="4" spans="1:14" ht="77.25" thickBot="1" x14ac:dyDescent="0.3">
      <c r="A4" s="197" t="s">
        <v>10</v>
      </c>
      <c r="B4" s="198" t="s">
        <v>11</v>
      </c>
      <c r="C4" s="90" t="s">
        <v>12</v>
      </c>
      <c r="D4" s="90" t="s">
        <v>13</v>
      </c>
      <c r="E4" s="76" t="s">
        <v>14</v>
      </c>
      <c r="F4" s="268" t="s">
        <v>255</v>
      </c>
      <c r="G4" s="267" t="s">
        <v>256</v>
      </c>
      <c r="H4" s="201" t="s">
        <v>257</v>
      </c>
      <c r="I4" s="202" t="s">
        <v>258</v>
      </c>
      <c r="J4" s="231" t="s">
        <v>259</v>
      </c>
      <c r="K4" s="44" t="s">
        <v>260</v>
      </c>
      <c r="L4" s="311" t="s">
        <v>261</v>
      </c>
      <c r="M4" s="451"/>
      <c r="N4" s="422"/>
    </row>
    <row r="5" spans="1:14" ht="38.25" x14ac:dyDescent="0.25">
      <c r="A5" s="304">
        <v>5</v>
      </c>
      <c r="B5" s="305" t="s">
        <v>241</v>
      </c>
      <c r="C5" s="214" t="s">
        <v>116</v>
      </c>
      <c r="D5" s="205" t="s">
        <v>117</v>
      </c>
      <c r="E5" s="212" t="s">
        <v>118</v>
      </c>
      <c r="F5" s="303">
        <v>16</v>
      </c>
      <c r="G5" s="219">
        <v>22</v>
      </c>
      <c r="H5" s="262"/>
      <c r="I5" s="83"/>
      <c r="J5" s="308">
        <f>I5*H5</f>
        <v>0</v>
      </c>
      <c r="K5" s="196"/>
      <c r="L5" s="312">
        <f>((F5+G5)/3)*K5</f>
        <v>0</v>
      </c>
      <c r="M5" s="315">
        <f>L5+J5</f>
        <v>0</v>
      </c>
      <c r="N5" s="52"/>
    </row>
    <row r="6" spans="1:14" ht="30" x14ac:dyDescent="0.25">
      <c r="A6" s="257">
        <v>5</v>
      </c>
      <c r="B6" s="358" t="s">
        <v>227</v>
      </c>
      <c r="C6" s="211" t="s">
        <v>122</v>
      </c>
      <c r="D6" s="216" t="s">
        <v>123</v>
      </c>
      <c r="E6" s="217" t="s">
        <v>125</v>
      </c>
      <c r="F6" s="43">
        <v>12</v>
      </c>
      <c r="G6" s="13">
        <v>12</v>
      </c>
      <c r="H6" s="292">
        <v>12</v>
      </c>
      <c r="I6" s="78"/>
      <c r="J6" s="309">
        <f>I6*H6</f>
        <v>0</v>
      </c>
      <c r="K6" s="8"/>
      <c r="L6" s="313">
        <f>((F6+G6)/3)*K6</f>
        <v>0</v>
      </c>
      <c r="M6" s="316">
        <f>L6+J6</f>
        <v>0</v>
      </c>
      <c r="N6" s="10"/>
    </row>
    <row r="7" spans="1:14" ht="45" x14ac:dyDescent="0.25">
      <c r="A7" s="257">
        <v>5</v>
      </c>
      <c r="B7" s="258" t="s">
        <v>227</v>
      </c>
      <c r="C7" s="211" t="s">
        <v>138</v>
      </c>
      <c r="D7" s="216" t="s">
        <v>139</v>
      </c>
      <c r="E7" s="217" t="s">
        <v>141</v>
      </c>
      <c r="F7" s="43"/>
      <c r="G7" s="13">
        <v>4</v>
      </c>
      <c r="H7" s="263"/>
      <c r="I7" s="12"/>
      <c r="J7" s="309">
        <f t="shared" ref="J7:J23" si="0">I7*H7</f>
        <v>0</v>
      </c>
      <c r="K7" s="8"/>
      <c r="L7" s="313">
        <f t="shared" ref="L7:L23" si="1">((F7+G7)/3)*K7</f>
        <v>0</v>
      </c>
      <c r="M7" s="316">
        <f t="shared" ref="M7:M23" si="2">L7+J7</f>
        <v>0</v>
      </c>
      <c r="N7" s="10"/>
    </row>
    <row r="8" spans="1:14" ht="45" x14ac:dyDescent="0.25">
      <c r="A8" s="257">
        <v>5</v>
      </c>
      <c r="B8" s="258"/>
      <c r="C8" s="182" t="s">
        <v>148</v>
      </c>
      <c r="D8" s="84" t="s">
        <v>149</v>
      </c>
      <c r="E8" s="85" t="s">
        <v>150</v>
      </c>
      <c r="F8" s="300">
        <v>10</v>
      </c>
      <c r="G8" s="74">
        <v>10</v>
      </c>
      <c r="H8" s="113">
        <v>3</v>
      </c>
      <c r="I8" s="30"/>
      <c r="J8" s="309">
        <f t="shared" si="0"/>
        <v>0</v>
      </c>
      <c r="K8" s="8"/>
      <c r="L8" s="313">
        <f t="shared" si="1"/>
        <v>0</v>
      </c>
      <c r="M8" s="316">
        <f t="shared" si="2"/>
        <v>0</v>
      </c>
      <c r="N8" s="10"/>
    </row>
    <row r="9" spans="1:14" ht="51" x14ac:dyDescent="0.25">
      <c r="A9" s="257">
        <v>5</v>
      </c>
      <c r="B9" s="258" t="s">
        <v>247</v>
      </c>
      <c r="C9" s="206" t="s">
        <v>242</v>
      </c>
      <c r="D9" s="207" t="s">
        <v>243</v>
      </c>
      <c r="E9" s="297" t="s">
        <v>243</v>
      </c>
      <c r="F9" s="43">
        <v>19</v>
      </c>
      <c r="G9" s="13">
        <v>3</v>
      </c>
      <c r="H9" s="263"/>
      <c r="I9" s="12"/>
      <c r="J9" s="309">
        <f t="shared" si="0"/>
        <v>0</v>
      </c>
      <c r="K9" s="8"/>
      <c r="L9" s="313">
        <f t="shared" si="1"/>
        <v>0</v>
      </c>
      <c r="M9" s="316">
        <f t="shared" si="2"/>
        <v>0</v>
      </c>
      <c r="N9" s="10"/>
    </row>
    <row r="10" spans="1:14" x14ac:dyDescent="0.25">
      <c r="A10" s="257">
        <v>5</v>
      </c>
      <c r="B10" s="258"/>
      <c r="C10" s="181" t="s">
        <v>309</v>
      </c>
      <c r="D10" s="6"/>
      <c r="E10" s="58"/>
      <c r="F10" s="43">
        <v>1</v>
      </c>
      <c r="G10" s="13">
        <v>2</v>
      </c>
      <c r="H10" s="263"/>
      <c r="I10" s="12"/>
      <c r="J10" s="309">
        <f t="shared" si="0"/>
        <v>0</v>
      </c>
      <c r="K10" s="8"/>
      <c r="L10" s="313">
        <f t="shared" si="1"/>
        <v>0</v>
      </c>
      <c r="M10" s="316">
        <f t="shared" si="2"/>
        <v>0</v>
      </c>
      <c r="N10" s="10"/>
    </row>
    <row r="11" spans="1:14" x14ac:dyDescent="0.25">
      <c r="A11" s="257">
        <v>5</v>
      </c>
      <c r="B11" s="258"/>
      <c r="C11" s="181"/>
      <c r="D11" s="6"/>
      <c r="E11" s="58"/>
      <c r="F11" s="43"/>
      <c r="G11" s="13"/>
      <c r="H11" s="263"/>
      <c r="I11" s="12"/>
      <c r="J11" s="309">
        <f t="shared" si="0"/>
        <v>0</v>
      </c>
      <c r="K11" s="8"/>
      <c r="L11" s="313">
        <f t="shared" si="1"/>
        <v>0</v>
      </c>
      <c r="M11" s="316">
        <f t="shared" si="2"/>
        <v>0</v>
      </c>
      <c r="N11" s="10"/>
    </row>
    <row r="12" spans="1:14" x14ac:dyDescent="0.25">
      <c r="A12" s="257">
        <v>5</v>
      </c>
      <c r="B12" s="258"/>
      <c r="C12" s="181"/>
      <c r="D12" s="6"/>
      <c r="E12" s="58"/>
      <c r="F12" s="43"/>
      <c r="G12" s="13"/>
      <c r="H12" s="263"/>
      <c r="I12" s="12"/>
      <c r="J12" s="309">
        <f t="shared" si="0"/>
        <v>0</v>
      </c>
      <c r="K12" s="8"/>
      <c r="L12" s="313">
        <f t="shared" si="1"/>
        <v>0</v>
      </c>
      <c r="M12" s="316">
        <f t="shared" si="2"/>
        <v>0</v>
      </c>
      <c r="N12" s="10"/>
    </row>
    <row r="13" spans="1:14" x14ac:dyDescent="0.25">
      <c r="A13" s="257">
        <v>5</v>
      </c>
      <c r="B13" s="258"/>
      <c r="C13" s="181"/>
      <c r="D13" s="6"/>
      <c r="E13" s="58"/>
      <c r="F13" s="43"/>
      <c r="G13" s="13"/>
      <c r="H13" s="263"/>
      <c r="I13" s="12"/>
      <c r="J13" s="309">
        <f t="shared" si="0"/>
        <v>0</v>
      </c>
      <c r="K13" s="8"/>
      <c r="L13" s="313">
        <f t="shared" si="1"/>
        <v>0</v>
      </c>
      <c r="M13" s="316">
        <f t="shared" si="2"/>
        <v>0</v>
      </c>
      <c r="N13" s="10"/>
    </row>
    <row r="14" spans="1:14" x14ac:dyDescent="0.25">
      <c r="A14" s="257">
        <v>5</v>
      </c>
      <c r="B14" s="258"/>
      <c r="C14" s="181"/>
      <c r="D14" s="6"/>
      <c r="E14" s="58"/>
      <c r="F14" s="43"/>
      <c r="G14" s="13"/>
      <c r="H14" s="263"/>
      <c r="I14" s="12"/>
      <c r="J14" s="309">
        <f t="shared" si="0"/>
        <v>0</v>
      </c>
      <c r="K14" s="8"/>
      <c r="L14" s="313">
        <f t="shared" si="1"/>
        <v>0</v>
      </c>
      <c r="M14" s="316">
        <f t="shared" si="2"/>
        <v>0</v>
      </c>
      <c r="N14" s="10"/>
    </row>
    <row r="15" spans="1:14" x14ac:dyDescent="0.25">
      <c r="A15" s="257">
        <v>5</v>
      </c>
      <c r="B15" s="258"/>
      <c r="C15" s="181"/>
      <c r="D15" s="6"/>
      <c r="E15" s="58"/>
      <c r="F15" s="43"/>
      <c r="G15" s="13"/>
      <c r="H15" s="263"/>
      <c r="I15" s="12"/>
      <c r="J15" s="309">
        <f t="shared" si="0"/>
        <v>0</v>
      </c>
      <c r="K15" s="8"/>
      <c r="L15" s="313">
        <f t="shared" si="1"/>
        <v>0</v>
      </c>
      <c r="M15" s="316">
        <f t="shared" si="2"/>
        <v>0</v>
      </c>
      <c r="N15" s="10"/>
    </row>
    <row r="16" spans="1:14" x14ac:dyDescent="0.25">
      <c r="A16" s="257">
        <v>5</v>
      </c>
      <c r="B16" s="258"/>
      <c r="C16" s="181"/>
      <c r="D16" s="6"/>
      <c r="E16" s="58"/>
      <c r="F16" s="43"/>
      <c r="G16" s="13"/>
      <c r="H16" s="263"/>
      <c r="I16" s="12"/>
      <c r="J16" s="309">
        <f t="shared" si="0"/>
        <v>0</v>
      </c>
      <c r="K16" s="8"/>
      <c r="L16" s="313">
        <f t="shared" si="1"/>
        <v>0</v>
      </c>
      <c r="M16" s="316">
        <f t="shared" si="2"/>
        <v>0</v>
      </c>
      <c r="N16" s="10"/>
    </row>
    <row r="17" spans="1:14" x14ac:dyDescent="0.25">
      <c r="A17" s="257">
        <v>5</v>
      </c>
      <c r="B17" s="258"/>
      <c r="C17" s="181"/>
      <c r="D17" s="6"/>
      <c r="E17" s="57"/>
      <c r="F17" s="43"/>
      <c r="G17" s="13"/>
      <c r="H17" s="263"/>
      <c r="I17" s="12"/>
      <c r="J17" s="309">
        <f t="shared" si="0"/>
        <v>0</v>
      </c>
      <c r="K17" s="8"/>
      <c r="L17" s="313">
        <f t="shared" si="1"/>
        <v>0</v>
      </c>
      <c r="M17" s="316">
        <f t="shared" si="2"/>
        <v>0</v>
      </c>
      <c r="N17" s="10"/>
    </row>
    <row r="18" spans="1:14" x14ac:dyDescent="0.25">
      <c r="A18" s="257">
        <v>5</v>
      </c>
      <c r="B18" s="258"/>
      <c r="C18" s="181"/>
      <c r="D18" s="6"/>
      <c r="E18" s="58"/>
      <c r="F18" s="43"/>
      <c r="G18" s="13"/>
      <c r="H18" s="263"/>
      <c r="I18" s="12"/>
      <c r="J18" s="309">
        <f t="shared" si="0"/>
        <v>0</v>
      </c>
      <c r="K18" s="8"/>
      <c r="L18" s="313">
        <f t="shared" si="1"/>
        <v>0</v>
      </c>
      <c r="M18" s="316">
        <f t="shared" si="2"/>
        <v>0</v>
      </c>
      <c r="N18" s="10"/>
    </row>
    <row r="19" spans="1:14" x14ac:dyDescent="0.25">
      <c r="A19" s="257">
        <v>5</v>
      </c>
      <c r="B19" s="258"/>
      <c r="C19" s="181"/>
      <c r="D19" s="6"/>
      <c r="E19" s="58"/>
      <c r="F19" s="104"/>
      <c r="G19" s="17"/>
      <c r="H19" s="264"/>
      <c r="I19" s="16"/>
      <c r="J19" s="309">
        <f t="shared" si="0"/>
        <v>0</v>
      </c>
      <c r="K19" s="8"/>
      <c r="L19" s="313">
        <f t="shared" si="1"/>
        <v>0</v>
      </c>
      <c r="M19" s="316">
        <f t="shared" si="2"/>
        <v>0</v>
      </c>
      <c r="N19" s="10"/>
    </row>
    <row r="20" spans="1:14" x14ac:dyDescent="0.25">
      <c r="A20" s="257">
        <v>5</v>
      </c>
      <c r="B20" s="258"/>
      <c r="C20" s="181"/>
      <c r="D20" s="6"/>
      <c r="E20" s="57"/>
      <c r="F20" s="43"/>
      <c r="G20" s="13"/>
      <c r="H20" s="263"/>
      <c r="I20" s="12"/>
      <c r="J20" s="309">
        <f t="shared" si="0"/>
        <v>0</v>
      </c>
      <c r="K20" s="8"/>
      <c r="L20" s="313">
        <f t="shared" si="1"/>
        <v>0</v>
      </c>
      <c r="M20" s="316">
        <f t="shared" si="2"/>
        <v>0</v>
      </c>
      <c r="N20" s="10"/>
    </row>
    <row r="21" spans="1:14" x14ac:dyDescent="0.25">
      <c r="A21" s="257">
        <v>5</v>
      </c>
      <c r="B21" s="258"/>
      <c r="C21" s="181"/>
      <c r="D21" s="6"/>
      <c r="E21" s="58"/>
      <c r="F21" s="43"/>
      <c r="G21" s="13"/>
      <c r="H21" s="263"/>
      <c r="I21" s="12"/>
      <c r="J21" s="309">
        <f t="shared" si="0"/>
        <v>0</v>
      </c>
      <c r="K21" s="8"/>
      <c r="L21" s="313">
        <f t="shared" si="1"/>
        <v>0</v>
      </c>
      <c r="M21" s="316">
        <f t="shared" si="2"/>
        <v>0</v>
      </c>
      <c r="N21" s="10"/>
    </row>
    <row r="22" spans="1:14" x14ac:dyDescent="0.25">
      <c r="A22" s="257">
        <v>5</v>
      </c>
      <c r="B22" s="258"/>
      <c r="C22" s="20"/>
      <c r="D22" s="20"/>
      <c r="E22" s="59"/>
      <c r="F22" s="105"/>
      <c r="G22" s="35"/>
      <c r="H22" s="265"/>
      <c r="I22" s="34"/>
      <c r="J22" s="309">
        <f t="shared" si="0"/>
        <v>0</v>
      </c>
      <c r="K22" s="8"/>
      <c r="L22" s="313">
        <f t="shared" si="1"/>
        <v>0</v>
      </c>
      <c r="M22" s="316">
        <f t="shared" si="2"/>
        <v>0</v>
      </c>
      <c r="N22" s="10"/>
    </row>
    <row r="23" spans="1:14" x14ac:dyDescent="0.25">
      <c r="A23" s="257">
        <v>5</v>
      </c>
      <c r="B23" s="258"/>
      <c r="C23" s="22"/>
      <c r="D23" s="22"/>
      <c r="E23" s="59"/>
      <c r="F23" s="105"/>
      <c r="G23" s="35"/>
      <c r="H23" s="265"/>
      <c r="I23" s="34"/>
      <c r="J23" s="309">
        <f t="shared" si="0"/>
        <v>0</v>
      </c>
      <c r="K23" s="8"/>
      <c r="L23" s="313">
        <f t="shared" si="1"/>
        <v>0</v>
      </c>
      <c r="M23" s="316">
        <f t="shared" si="2"/>
        <v>0</v>
      </c>
      <c r="N23" s="10"/>
    </row>
    <row r="24" spans="1:14" ht="15.75" thickBot="1" x14ac:dyDescent="0.3">
      <c r="A24" s="259">
        <v>5</v>
      </c>
      <c r="B24" s="260"/>
      <c r="C24" s="23"/>
      <c r="D24" s="23"/>
      <c r="E24" s="60"/>
      <c r="F24" s="106"/>
      <c r="G24" s="38"/>
      <c r="H24" s="266"/>
      <c r="I24" s="37"/>
      <c r="J24" s="310">
        <f>I24*H24</f>
        <v>0</v>
      </c>
      <c r="K24" s="25"/>
      <c r="L24" s="314">
        <f>((F24+G24)/3)*K24</f>
        <v>0</v>
      </c>
      <c r="M24" s="317">
        <f>L24+J24</f>
        <v>0</v>
      </c>
      <c r="N24" s="27"/>
    </row>
  </sheetData>
  <mergeCells count="7">
    <mergeCell ref="A2:E3"/>
    <mergeCell ref="K2:L2"/>
    <mergeCell ref="I3:J3"/>
    <mergeCell ref="N2:N4"/>
    <mergeCell ref="F3:G3"/>
    <mergeCell ref="K3:L3"/>
    <mergeCell ref="M2:M4"/>
  </mergeCells>
  <conditionalFormatting sqref="I5:I24">
    <cfRule type="containsBlanks" dxfId="17" priority="3">
      <formula>LEN(TRIM(I5))=0</formula>
    </cfRule>
  </conditionalFormatting>
  <conditionalFormatting sqref="K5:K24">
    <cfRule type="containsBlanks" dxfId="16" priority="2">
      <formula>LEN(TRIM(K5))=0</formula>
    </cfRule>
  </conditionalFormatting>
  <conditionalFormatting sqref="N5:N24">
    <cfRule type="containsBlanks" dxfId="15" priority="1">
      <formula>LEN(TRIM(N5))=0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zoomScale="80" zoomScaleNormal="80" workbookViewId="0">
      <pane xSplit="5" ySplit="4" topLeftCell="F5" activePane="bottomRight" state="frozen"/>
      <selection pane="topRight" activeCell="F1" sqref="F1"/>
      <selection pane="bottomLeft" activeCell="A5" sqref="A5"/>
      <selection pane="bottomRight" activeCell="A5" sqref="A5"/>
    </sheetView>
  </sheetViews>
  <sheetFormatPr baseColWidth="10" defaultColWidth="11.42578125" defaultRowHeight="15" x14ac:dyDescent="0.25"/>
  <cols>
    <col min="3" max="3" width="22.7109375" customWidth="1"/>
    <col min="4" max="4" width="23.28515625" customWidth="1"/>
    <col min="5" max="5" width="23.5703125" customWidth="1"/>
    <col min="6" max="9" width="11.42578125" style="41"/>
    <col min="13" max="13" width="19.28515625" customWidth="1"/>
    <col min="16" max="16" width="12.85546875" customWidth="1"/>
    <col min="19" max="19" width="14.28515625" customWidth="1"/>
  </cols>
  <sheetData>
    <row r="1" spans="1:19" ht="15.75" thickBot="1" x14ac:dyDescent="0.3"/>
    <row r="2" spans="1:19" ht="36.75" customHeight="1" thickBot="1" x14ac:dyDescent="0.3">
      <c r="A2" s="478" t="s">
        <v>217</v>
      </c>
      <c r="B2" s="479"/>
      <c r="C2" s="479"/>
      <c r="D2" s="479"/>
      <c r="E2" s="480"/>
      <c r="K2" s="102"/>
      <c r="M2" s="418" t="s">
        <v>3</v>
      </c>
      <c r="N2" s="419"/>
      <c r="O2" s="419"/>
      <c r="P2" s="420"/>
      <c r="Q2" s="424" t="s">
        <v>45</v>
      </c>
      <c r="R2" s="87"/>
      <c r="S2" s="421" t="s">
        <v>4</v>
      </c>
    </row>
    <row r="3" spans="1:19" ht="36" customHeight="1" thickBot="1" x14ac:dyDescent="0.3">
      <c r="A3" s="481"/>
      <c r="B3" s="482"/>
      <c r="C3" s="482"/>
      <c r="D3" s="482"/>
      <c r="E3" s="483"/>
      <c r="F3" s="484" t="s">
        <v>177</v>
      </c>
      <c r="G3" s="485"/>
      <c r="H3" s="485"/>
      <c r="I3" s="485"/>
      <c r="J3" s="486" t="s">
        <v>29</v>
      </c>
      <c r="K3" s="487"/>
      <c r="L3" s="488"/>
      <c r="M3" s="359" t="s">
        <v>178</v>
      </c>
      <c r="N3" s="412" t="s">
        <v>9</v>
      </c>
      <c r="O3" s="412"/>
      <c r="P3" s="424" t="s">
        <v>277</v>
      </c>
      <c r="Q3" s="436"/>
      <c r="R3" s="88"/>
      <c r="S3" s="422"/>
    </row>
    <row r="4" spans="1:19" ht="60.75" thickBot="1" x14ac:dyDescent="0.3">
      <c r="A4" s="197" t="s">
        <v>10</v>
      </c>
      <c r="B4" s="198" t="s">
        <v>11</v>
      </c>
      <c r="C4" s="90" t="s">
        <v>12</v>
      </c>
      <c r="D4" s="90" t="s">
        <v>13</v>
      </c>
      <c r="E4" s="76" t="s">
        <v>14</v>
      </c>
      <c r="F4" s="179" t="s">
        <v>43</v>
      </c>
      <c r="G4" s="90" t="s">
        <v>152</v>
      </c>
      <c r="H4" s="90" t="s">
        <v>153</v>
      </c>
      <c r="I4" s="91" t="s">
        <v>154</v>
      </c>
      <c r="J4" s="366" t="s">
        <v>32</v>
      </c>
      <c r="K4" s="237" t="s">
        <v>33</v>
      </c>
      <c r="L4" s="238" t="s">
        <v>34</v>
      </c>
      <c r="M4" s="111" t="s">
        <v>35</v>
      </c>
      <c r="N4" s="46" t="s">
        <v>36</v>
      </c>
      <c r="O4" s="47" t="s">
        <v>37</v>
      </c>
      <c r="P4" s="436"/>
      <c r="Q4" s="425"/>
      <c r="R4" s="88" t="s">
        <v>38</v>
      </c>
      <c r="S4" s="422"/>
    </row>
    <row r="5" spans="1:19" x14ac:dyDescent="0.25">
      <c r="A5" s="184" t="s">
        <v>218</v>
      </c>
      <c r="B5" s="185" t="s">
        <v>240</v>
      </c>
      <c r="C5" s="209" t="s">
        <v>145</v>
      </c>
      <c r="D5" s="205" t="s">
        <v>146</v>
      </c>
      <c r="E5" s="56"/>
      <c r="F5" s="299">
        <v>1.5</v>
      </c>
      <c r="G5" s="71"/>
      <c r="H5" s="71"/>
      <c r="I5" s="364"/>
      <c r="J5" s="48"/>
      <c r="K5" s="112"/>
      <c r="L5" s="354">
        <f>K5*J5</f>
        <v>0</v>
      </c>
      <c r="M5" s="49"/>
      <c r="N5" s="48"/>
      <c r="O5" s="52"/>
      <c r="P5" s="360">
        <f>M5+N5+O5</f>
        <v>0</v>
      </c>
      <c r="Q5" s="354">
        <f>P5*F5</f>
        <v>0</v>
      </c>
      <c r="R5" s="247">
        <f>Q5+L5</f>
        <v>0</v>
      </c>
      <c r="S5" s="53"/>
    </row>
    <row r="6" spans="1:19" ht="45" x14ac:dyDescent="0.25">
      <c r="A6" s="186" t="s">
        <v>218</v>
      </c>
      <c r="B6" s="9"/>
      <c r="C6" s="182" t="s">
        <v>148</v>
      </c>
      <c r="D6" s="84" t="s">
        <v>149</v>
      </c>
      <c r="E6" s="85" t="s">
        <v>150</v>
      </c>
      <c r="F6" s="300"/>
      <c r="G6" s="70">
        <v>6240</v>
      </c>
      <c r="H6" s="70"/>
      <c r="I6" s="365">
        <v>25</v>
      </c>
      <c r="J6" s="8"/>
      <c r="K6" s="9"/>
      <c r="L6" s="313">
        <f>K6*J6</f>
        <v>0</v>
      </c>
      <c r="M6" s="50"/>
      <c r="N6" s="8"/>
      <c r="O6" s="10"/>
      <c r="P6" s="361">
        <f>M6+N6+O6</f>
        <v>0</v>
      </c>
      <c r="Q6" s="313">
        <f>P6*F6</f>
        <v>0</v>
      </c>
      <c r="R6" s="248">
        <f>Q6+L6</f>
        <v>0</v>
      </c>
      <c r="S6" s="42"/>
    </row>
    <row r="7" spans="1:19" ht="30.75" customHeight="1" x14ac:dyDescent="0.25">
      <c r="A7" s="186" t="s">
        <v>218</v>
      </c>
      <c r="B7" s="306" t="s">
        <v>251</v>
      </c>
      <c r="C7" s="206" t="s">
        <v>248</v>
      </c>
      <c r="D7" s="207" t="s">
        <v>249</v>
      </c>
      <c r="E7" s="208" t="s">
        <v>252</v>
      </c>
      <c r="F7" s="307">
        <v>1.5</v>
      </c>
      <c r="G7" s="213"/>
      <c r="H7" s="213"/>
      <c r="I7" s="367"/>
      <c r="J7" s="368" t="s">
        <v>254</v>
      </c>
      <c r="K7" s="9"/>
      <c r="L7" s="313" t="e">
        <f t="shared" ref="L7:L25" si="0">K7*J7</f>
        <v>#VALUE!</v>
      </c>
      <c r="M7" s="50"/>
      <c r="N7" s="8"/>
      <c r="O7" s="10"/>
      <c r="P7" s="361">
        <f t="shared" ref="P7:P25" si="1">M7+N7+O7</f>
        <v>0</v>
      </c>
      <c r="Q7" s="313">
        <f t="shared" ref="Q7:Q25" si="2">P7*F7</f>
        <v>0</v>
      </c>
      <c r="R7" s="248" t="e">
        <f t="shared" ref="R7:R25" si="3">Q7+L7</f>
        <v>#VALUE!</v>
      </c>
      <c r="S7" s="42"/>
    </row>
    <row r="8" spans="1:19" x14ac:dyDescent="0.25">
      <c r="A8" s="186" t="s">
        <v>218</v>
      </c>
      <c r="B8" s="180" t="s">
        <v>294</v>
      </c>
      <c r="C8" s="182" t="s">
        <v>295</v>
      </c>
      <c r="D8" s="84"/>
      <c r="E8" s="85"/>
      <c r="F8" s="43"/>
      <c r="G8" s="14"/>
      <c r="H8" s="14">
        <v>22</v>
      </c>
      <c r="I8" s="89"/>
      <c r="J8" s="8"/>
      <c r="K8" s="9"/>
      <c r="L8" s="313">
        <f t="shared" si="0"/>
        <v>0</v>
      </c>
      <c r="M8" s="50"/>
      <c r="N8" s="8"/>
      <c r="O8" s="10"/>
      <c r="P8" s="361">
        <f t="shared" si="1"/>
        <v>0</v>
      </c>
      <c r="Q8" s="313">
        <f t="shared" si="2"/>
        <v>0</v>
      </c>
      <c r="R8" s="248">
        <f t="shared" si="3"/>
        <v>0</v>
      </c>
      <c r="S8" s="42"/>
    </row>
    <row r="9" spans="1:19" ht="40.5" customHeight="1" x14ac:dyDescent="0.25">
      <c r="A9" s="186" t="s">
        <v>218</v>
      </c>
      <c r="B9" s="180" t="s">
        <v>294</v>
      </c>
      <c r="C9" s="182" t="s">
        <v>296</v>
      </c>
      <c r="D9" s="375" t="s">
        <v>304</v>
      </c>
      <c r="E9" s="58"/>
      <c r="F9" s="43"/>
      <c r="G9" s="14"/>
      <c r="H9" s="14">
        <v>24</v>
      </c>
      <c r="I9" s="15"/>
      <c r="J9" s="8"/>
      <c r="K9" s="9"/>
      <c r="L9" s="313">
        <f t="shared" si="0"/>
        <v>0</v>
      </c>
      <c r="M9" s="50"/>
      <c r="N9" s="8"/>
      <c r="O9" s="10"/>
      <c r="P9" s="361">
        <f t="shared" si="1"/>
        <v>0</v>
      </c>
      <c r="Q9" s="313">
        <f t="shared" si="2"/>
        <v>0</v>
      </c>
      <c r="R9" s="248">
        <f t="shared" si="3"/>
        <v>0</v>
      </c>
      <c r="S9" s="42"/>
    </row>
    <row r="10" spans="1:19" ht="30" customHeight="1" x14ac:dyDescent="0.25">
      <c r="A10" s="186" t="s">
        <v>218</v>
      </c>
      <c r="B10" s="180" t="s">
        <v>294</v>
      </c>
      <c r="C10" s="182" t="s">
        <v>297</v>
      </c>
      <c r="D10" s="375" t="s">
        <v>305</v>
      </c>
      <c r="E10" s="57"/>
      <c r="F10" s="43"/>
      <c r="G10" s="14"/>
      <c r="H10" s="14">
        <v>58</v>
      </c>
      <c r="I10" s="15"/>
      <c r="J10" s="8"/>
      <c r="K10" s="9"/>
      <c r="L10" s="313">
        <f t="shared" si="0"/>
        <v>0</v>
      </c>
      <c r="M10" s="50"/>
      <c r="N10" s="8"/>
      <c r="O10" s="10"/>
      <c r="P10" s="361">
        <f t="shared" si="1"/>
        <v>0</v>
      </c>
      <c r="Q10" s="313">
        <f t="shared" si="2"/>
        <v>0</v>
      </c>
      <c r="R10" s="248">
        <f t="shared" si="3"/>
        <v>0</v>
      </c>
      <c r="S10" s="42"/>
    </row>
    <row r="11" spans="1:19" ht="38.25" x14ac:dyDescent="0.25">
      <c r="A11" s="186" t="s">
        <v>218</v>
      </c>
      <c r="B11" s="180" t="s">
        <v>294</v>
      </c>
      <c r="C11" s="182" t="s">
        <v>298</v>
      </c>
      <c r="D11" s="375" t="s">
        <v>306</v>
      </c>
      <c r="E11" s="58"/>
      <c r="F11" s="43"/>
      <c r="G11" s="14"/>
      <c r="H11" s="14">
        <v>39</v>
      </c>
      <c r="I11" s="15"/>
      <c r="J11" s="8"/>
      <c r="K11" s="9"/>
      <c r="L11" s="313">
        <f t="shared" si="0"/>
        <v>0</v>
      </c>
      <c r="M11" s="50"/>
      <c r="N11" s="8"/>
      <c r="O11" s="10"/>
      <c r="P11" s="361">
        <f t="shared" si="1"/>
        <v>0</v>
      </c>
      <c r="Q11" s="313">
        <f t="shared" si="2"/>
        <v>0</v>
      </c>
      <c r="R11" s="248">
        <f t="shared" si="3"/>
        <v>0</v>
      </c>
      <c r="S11" s="42"/>
    </row>
    <row r="12" spans="1:19" ht="25.5" x14ac:dyDescent="0.25">
      <c r="A12" s="186" t="s">
        <v>218</v>
      </c>
      <c r="B12" s="180" t="s">
        <v>294</v>
      </c>
      <c r="C12" s="182" t="s">
        <v>299</v>
      </c>
      <c r="D12" s="375" t="s">
        <v>302</v>
      </c>
      <c r="E12" s="58"/>
      <c r="F12" s="43"/>
      <c r="G12" s="14"/>
      <c r="H12" s="14">
        <v>13</v>
      </c>
      <c r="I12" s="15"/>
      <c r="J12" s="8"/>
      <c r="K12" s="9"/>
      <c r="L12" s="313">
        <f t="shared" si="0"/>
        <v>0</v>
      </c>
      <c r="M12" s="50"/>
      <c r="N12" s="8"/>
      <c r="O12" s="10"/>
      <c r="P12" s="361">
        <f t="shared" si="1"/>
        <v>0</v>
      </c>
      <c r="Q12" s="313">
        <f t="shared" si="2"/>
        <v>0</v>
      </c>
      <c r="R12" s="248">
        <f t="shared" si="3"/>
        <v>0</v>
      </c>
      <c r="S12" s="42"/>
    </row>
    <row r="13" spans="1:19" x14ac:dyDescent="0.25">
      <c r="A13" s="186" t="s">
        <v>218</v>
      </c>
      <c r="B13" s="180"/>
      <c r="C13" s="181" t="s">
        <v>321</v>
      </c>
      <c r="D13" s="6"/>
      <c r="E13" s="58"/>
      <c r="F13" s="43">
        <v>3.1E-2</v>
      </c>
      <c r="G13" s="14"/>
      <c r="H13" s="14">
        <v>2</v>
      </c>
      <c r="I13" s="15"/>
      <c r="J13" s="8"/>
      <c r="K13" s="9"/>
      <c r="L13" s="313">
        <f t="shared" si="0"/>
        <v>0</v>
      </c>
      <c r="M13" s="50"/>
      <c r="N13" s="8"/>
      <c r="O13" s="10"/>
      <c r="P13" s="361">
        <f t="shared" si="1"/>
        <v>0</v>
      </c>
      <c r="Q13" s="313">
        <f t="shared" si="2"/>
        <v>0</v>
      </c>
      <c r="R13" s="248">
        <f t="shared" si="3"/>
        <v>0</v>
      </c>
      <c r="S13" s="42"/>
    </row>
    <row r="14" spans="1:19" x14ac:dyDescent="0.25">
      <c r="A14" s="186" t="s">
        <v>218</v>
      </c>
      <c r="B14" s="180"/>
      <c r="C14" s="181"/>
      <c r="D14" s="6"/>
      <c r="E14" s="58"/>
      <c r="F14" s="43"/>
      <c r="G14" s="14"/>
      <c r="H14" s="14"/>
      <c r="I14" s="15"/>
      <c r="J14" s="8"/>
      <c r="K14" s="9"/>
      <c r="L14" s="313">
        <f t="shared" si="0"/>
        <v>0</v>
      </c>
      <c r="M14" s="50"/>
      <c r="N14" s="8"/>
      <c r="O14" s="10"/>
      <c r="P14" s="361">
        <f t="shared" si="1"/>
        <v>0</v>
      </c>
      <c r="Q14" s="313">
        <f t="shared" si="2"/>
        <v>0</v>
      </c>
      <c r="R14" s="248">
        <f t="shared" si="3"/>
        <v>0</v>
      </c>
      <c r="S14" s="42"/>
    </row>
    <row r="15" spans="1:19" x14ac:dyDescent="0.25">
      <c r="A15" s="186" t="s">
        <v>218</v>
      </c>
      <c r="B15" s="180"/>
      <c r="C15" s="181"/>
      <c r="D15" s="6"/>
      <c r="E15" s="58"/>
      <c r="F15" s="43"/>
      <c r="G15" s="14"/>
      <c r="H15" s="14"/>
      <c r="I15" s="15"/>
      <c r="J15" s="8"/>
      <c r="K15" s="9"/>
      <c r="L15" s="313">
        <f t="shared" si="0"/>
        <v>0</v>
      </c>
      <c r="M15" s="50"/>
      <c r="N15" s="8"/>
      <c r="O15" s="10"/>
      <c r="P15" s="361">
        <f t="shared" si="1"/>
        <v>0</v>
      </c>
      <c r="Q15" s="313">
        <f t="shared" si="2"/>
        <v>0</v>
      </c>
      <c r="R15" s="248">
        <f t="shared" si="3"/>
        <v>0</v>
      </c>
      <c r="S15" s="42"/>
    </row>
    <row r="16" spans="1:19" x14ac:dyDescent="0.25">
      <c r="A16" s="186" t="s">
        <v>218</v>
      </c>
      <c r="B16" s="180"/>
      <c r="C16" s="181"/>
      <c r="D16" s="6"/>
      <c r="E16" s="58"/>
      <c r="F16" s="43"/>
      <c r="G16" s="14"/>
      <c r="H16" s="14"/>
      <c r="I16" s="15"/>
      <c r="J16" s="8"/>
      <c r="K16" s="9"/>
      <c r="L16" s="313">
        <f t="shared" si="0"/>
        <v>0</v>
      </c>
      <c r="M16" s="50"/>
      <c r="N16" s="8"/>
      <c r="O16" s="10"/>
      <c r="P16" s="361">
        <f t="shared" si="1"/>
        <v>0</v>
      </c>
      <c r="Q16" s="313">
        <f t="shared" si="2"/>
        <v>0</v>
      </c>
      <c r="R16" s="248">
        <f t="shared" si="3"/>
        <v>0</v>
      </c>
      <c r="S16" s="42"/>
    </row>
    <row r="17" spans="1:19" x14ac:dyDescent="0.25">
      <c r="A17" s="186" t="s">
        <v>218</v>
      </c>
      <c r="B17" s="180"/>
      <c r="C17" s="181"/>
      <c r="D17" s="6"/>
      <c r="E17" s="58"/>
      <c r="F17" s="43"/>
      <c r="G17" s="14"/>
      <c r="H17" s="14"/>
      <c r="I17" s="15"/>
      <c r="J17" s="8"/>
      <c r="K17" s="9"/>
      <c r="L17" s="313">
        <f t="shared" si="0"/>
        <v>0</v>
      </c>
      <c r="M17" s="50"/>
      <c r="N17" s="8"/>
      <c r="O17" s="10"/>
      <c r="P17" s="361">
        <f t="shared" si="1"/>
        <v>0</v>
      </c>
      <c r="Q17" s="313">
        <f t="shared" si="2"/>
        <v>0</v>
      </c>
      <c r="R17" s="248">
        <f t="shared" si="3"/>
        <v>0</v>
      </c>
      <c r="S17" s="42"/>
    </row>
    <row r="18" spans="1:19" x14ac:dyDescent="0.25">
      <c r="A18" s="186" t="s">
        <v>218</v>
      </c>
      <c r="B18" s="180"/>
      <c r="C18" s="181"/>
      <c r="D18" s="6"/>
      <c r="E18" s="58"/>
      <c r="F18" s="43"/>
      <c r="G18" s="14"/>
      <c r="H18" s="14"/>
      <c r="I18" s="15"/>
      <c r="J18" s="8"/>
      <c r="K18" s="9"/>
      <c r="L18" s="313">
        <f t="shared" si="0"/>
        <v>0</v>
      </c>
      <c r="M18" s="50"/>
      <c r="N18" s="8"/>
      <c r="O18" s="10"/>
      <c r="P18" s="361">
        <f t="shared" si="1"/>
        <v>0</v>
      </c>
      <c r="Q18" s="313">
        <f t="shared" si="2"/>
        <v>0</v>
      </c>
      <c r="R18" s="248">
        <f t="shared" si="3"/>
        <v>0</v>
      </c>
      <c r="S18" s="42"/>
    </row>
    <row r="19" spans="1:19" x14ac:dyDescent="0.25">
      <c r="A19" s="186" t="s">
        <v>218</v>
      </c>
      <c r="B19" s="180"/>
      <c r="C19" s="181"/>
      <c r="D19" s="6"/>
      <c r="E19" s="57"/>
      <c r="F19" s="43"/>
      <c r="G19" s="14"/>
      <c r="H19" s="14"/>
      <c r="I19" s="15"/>
      <c r="J19" s="8"/>
      <c r="K19" s="9"/>
      <c r="L19" s="313">
        <f t="shared" si="0"/>
        <v>0</v>
      </c>
      <c r="M19" s="50"/>
      <c r="N19" s="8"/>
      <c r="O19" s="10"/>
      <c r="P19" s="361">
        <f t="shared" si="1"/>
        <v>0</v>
      </c>
      <c r="Q19" s="313">
        <f t="shared" si="2"/>
        <v>0</v>
      </c>
      <c r="R19" s="248">
        <f t="shared" si="3"/>
        <v>0</v>
      </c>
      <c r="S19" s="42"/>
    </row>
    <row r="20" spans="1:19" x14ac:dyDescent="0.25">
      <c r="A20" s="186" t="s">
        <v>218</v>
      </c>
      <c r="B20" s="180"/>
      <c r="C20" s="181"/>
      <c r="D20" s="6"/>
      <c r="E20" s="58"/>
      <c r="F20" s="43"/>
      <c r="G20" s="14"/>
      <c r="H20" s="14"/>
      <c r="I20" s="15"/>
      <c r="J20" s="8"/>
      <c r="K20" s="9"/>
      <c r="L20" s="313">
        <f t="shared" si="0"/>
        <v>0</v>
      </c>
      <c r="M20" s="50"/>
      <c r="N20" s="8"/>
      <c r="O20" s="10"/>
      <c r="P20" s="361">
        <f t="shared" si="1"/>
        <v>0</v>
      </c>
      <c r="Q20" s="313">
        <f t="shared" si="2"/>
        <v>0</v>
      </c>
      <c r="R20" s="248">
        <f t="shared" si="3"/>
        <v>0</v>
      </c>
      <c r="S20" s="42"/>
    </row>
    <row r="21" spans="1:19" x14ac:dyDescent="0.25">
      <c r="A21" s="186" t="s">
        <v>218</v>
      </c>
      <c r="B21" s="180"/>
      <c r="C21" s="181"/>
      <c r="D21" s="6"/>
      <c r="E21" s="58"/>
      <c r="F21" s="43"/>
      <c r="G21" s="14"/>
      <c r="H21" s="14"/>
      <c r="I21" s="15"/>
      <c r="J21" s="8"/>
      <c r="K21" s="9"/>
      <c r="L21" s="313">
        <f t="shared" si="0"/>
        <v>0</v>
      </c>
      <c r="M21" s="50"/>
      <c r="N21" s="8"/>
      <c r="O21" s="10"/>
      <c r="P21" s="361">
        <f t="shared" si="1"/>
        <v>0</v>
      </c>
      <c r="Q21" s="313">
        <f t="shared" si="2"/>
        <v>0</v>
      </c>
      <c r="R21" s="248">
        <f t="shared" si="3"/>
        <v>0</v>
      </c>
      <c r="S21" s="42"/>
    </row>
    <row r="22" spans="1:19" x14ac:dyDescent="0.25">
      <c r="A22" s="186" t="s">
        <v>218</v>
      </c>
      <c r="B22" s="180"/>
      <c r="C22" s="181"/>
      <c r="D22" s="6"/>
      <c r="E22" s="57"/>
      <c r="F22" s="43"/>
      <c r="G22" s="14"/>
      <c r="H22" s="14"/>
      <c r="I22" s="15"/>
      <c r="J22" s="8"/>
      <c r="K22" s="9"/>
      <c r="L22" s="313">
        <f t="shared" si="0"/>
        <v>0</v>
      </c>
      <c r="M22" s="50"/>
      <c r="N22" s="8"/>
      <c r="O22" s="10"/>
      <c r="P22" s="361">
        <f t="shared" si="1"/>
        <v>0</v>
      </c>
      <c r="Q22" s="313">
        <f t="shared" si="2"/>
        <v>0</v>
      </c>
      <c r="R22" s="248">
        <f t="shared" si="3"/>
        <v>0</v>
      </c>
      <c r="S22" s="42"/>
    </row>
    <row r="23" spans="1:19" x14ac:dyDescent="0.25">
      <c r="A23" s="186" t="s">
        <v>218</v>
      </c>
      <c r="B23" s="180"/>
      <c r="C23" s="181"/>
      <c r="D23" s="6"/>
      <c r="E23" s="58"/>
      <c r="F23" s="43"/>
      <c r="G23" s="14"/>
      <c r="H23" s="14"/>
      <c r="I23" s="15"/>
      <c r="J23" s="8"/>
      <c r="K23" s="9"/>
      <c r="L23" s="313">
        <f t="shared" si="0"/>
        <v>0</v>
      </c>
      <c r="M23" s="50"/>
      <c r="N23" s="8"/>
      <c r="O23" s="10"/>
      <c r="P23" s="361">
        <f t="shared" si="1"/>
        <v>0</v>
      </c>
      <c r="Q23" s="313">
        <f t="shared" si="2"/>
        <v>0</v>
      </c>
      <c r="R23" s="248">
        <f t="shared" si="3"/>
        <v>0</v>
      </c>
      <c r="S23" s="42"/>
    </row>
    <row r="24" spans="1:19" x14ac:dyDescent="0.25">
      <c r="A24" s="186" t="s">
        <v>218</v>
      </c>
      <c r="B24" s="180"/>
      <c r="C24" s="20"/>
      <c r="D24" s="20"/>
      <c r="E24" s="59"/>
      <c r="F24" s="43"/>
      <c r="G24" s="14"/>
      <c r="H24" s="14"/>
      <c r="I24" s="15"/>
      <c r="J24" s="8"/>
      <c r="K24" s="9"/>
      <c r="L24" s="313">
        <f t="shared" si="0"/>
        <v>0</v>
      </c>
      <c r="M24" s="50"/>
      <c r="N24" s="8"/>
      <c r="O24" s="10"/>
      <c r="P24" s="361">
        <f t="shared" si="1"/>
        <v>0</v>
      </c>
      <c r="Q24" s="313">
        <f t="shared" si="2"/>
        <v>0</v>
      </c>
      <c r="R24" s="248">
        <f t="shared" si="3"/>
        <v>0</v>
      </c>
      <c r="S24" s="42"/>
    </row>
    <row r="25" spans="1:19" x14ac:dyDescent="0.25">
      <c r="A25" s="186" t="s">
        <v>218</v>
      </c>
      <c r="B25" s="180"/>
      <c r="C25" s="22"/>
      <c r="D25" s="22"/>
      <c r="E25" s="59"/>
      <c r="F25" s="43"/>
      <c r="G25" s="14"/>
      <c r="H25" s="14"/>
      <c r="I25" s="15"/>
      <c r="J25" s="8"/>
      <c r="K25" s="9"/>
      <c r="L25" s="313">
        <f t="shared" si="0"/>
        <v>0</v>
      </c>
      <c r="M25" s="50"/>
      <c r="N25" s="8"/>
      <c r="O25" s="10"/>
      <c r="P25" s="361">
        <f t="shared" si="1"/>
        <v>0</v>
      </c>
      <c r="Q25" s="313">
        <f t="shared" si="2"/>
        <v>0</v>
      </c>
      <c r="R25" s="248">
        <f t="shared" si="3"/>
        <v>0</v>
      </c>
      <c r="S25" s="42"/>
    </row>
    <row r="26" spans="1:19" ht="15.75" thickBot="1" x14ac:dyDescent="0.3">
      <c r="A26" s="187" t="s">
        <v>218</v>
      </c>
      <c r="B26" s="188"/>
      <c r="C26" s="23"/>
      <c r="D26" s="23"/>
      <c r="E26" s="60"/>
      <c r="F26" s="108"/>
      <c r="G26" s="81"/>
      <c r="H26" s="81"/>
      <c r="I26" s="82"/>
      <c r="J26" s="25"/>
      <c r="K26" s="26"/>
      <c r="L26" s="314">
        <f>K26*J26</f>
        <v>0</v>
      </c>
      <c r="M26" s="51"/>
      <c r="N26" s="25"/>
      <c r="O26" s="27"/>
      <c r="P26" s="362">
        <f>M26+N26+O26</f>
        <v>0</v>
      </c>
      <c r="Q26" s="314">
        <f>P26*F26</f>
        <v>0</v>
      </c>
      <c r="R26" s="363">
        <f>Q26+L26</f>
        <v>0</v>
      </c>
      <c r="S26" s="54"/>
    </row>
  </sheetData>
  <mergeCells count="8">
    <mergeCell ref="A2:E3"/>
    <mergeCell ref="Q2:Q4"/>
    <mergeCell ref="F3:I3"/>
    <mergeCell ref="M2:P2"/>
    <mergeCell ref="S2:S4"/>
    <mergeCell ref="N3:O3"/>
    <mergeCell ref="P3:P4"/>
    <mergeCell ref="J3:L3"/>
  </mergeCells>
  <conditionalFormatting sqref="K5:K26">
    <cfRule type="containsBlanks" dxfId="14" priority="3">
      <formula>LEN(TRIM(K5))=0</formula>
    </cfRule>
  </conditionalFormatting>
  <conditionalFormatting sqref="M5:O26">
    <cfRule type="containsBlanks" dxfId="13" priority="2">
      <formula>LEN(TRIM(M5))=0</formula>
    </cfRule>
  </conditionalFormatting>
  <conditionalFormatting sqref="S5:S26">
    <cfRule type="containsBlanks" dxfId="12" priority="1">
      <formula>LEN(TRIM(S5))=0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zoomScale="80" zoomScaleNormal="80" workbookViewId="0">
      <pane xSplit="5" ySplit="4" topLeftCell="F5" activePane="bottomRight" state="frozen"/>
      <selection pane="topRight" activeCell="F1" sqref="F1"/>
      <selection pane="bottomLeft" activeCell="A5" sqref="A5"/>
      <selection pane="bottomRight" activeCell="S2" sqref="S2:S4"/>
    </sheetView>
  </sheetViews>
  <sheetFormatPr baseColWidth="10" defaultColWidth="11.42578125" defaultRowHeight="15" x14ac:dyDescent="0.25"/>
  <cols>
    <col min="3" max="3" width="22.7109375" customWidth="1"/>
    <col min="4" max="4" width="23.28515625" customWidth="1"/>
    <col min="5" max="5" width="23.5703125" customWidth="1"/>
    <col min="6" max="6" width="11.42578125" style="41"/>
    <col min="13" max="13" width="20.7109375" customWidth="1"/>
    <col min="19" max="19" width="18" customWidth="1"/>
  </cols>
  <sheetData>
    <row r="1" spans="1:19" ht="15.75" thickBot="1" x14ac:dyDescent="0.3"/>
    <row r="2" spans="1:19" ht="36.75" customHeight="1" thickBot="1" x14ac:dyDescent="0.3">
      <c r="A2" s="484" t="s">
        <v>219</v>
      </c>
      <c r="B2" s="485"/>
      <c r="C2" s="485"/>
      <c r="D2" s="485"/>
      <c r="E2" s="489"/>
      <c r="K2" s="102"/>
      <c r="M2" s="418" t="s">
        <v>3</v>
      </c>
      <c r="N2" s="419"/>
      <c r="O2" s="419"/>
      <c r="P2" s="420"/>
      <c r="Q2" s="424" t="s">
        <v>45</v>
      </c>
      <c r="R2" s="449" t="s">
        <v>38</v>
      </c>
      <c r="S2" s="421" t="s">
        <v>4</v>
      </c>
    </row>
    <row r="3" spans="1:19" ht="36" customHeight="1" thickBot="1" x14ac:dyDescent="0.3">
      <c r="A3" s="279"/>
      <c r="B3" s="280"/>
      <c r="C3" s="280"/>
      <c r="D3" s="280"/>
      <c r="E3" s="280"/>
      <c r="F3" s="484" t="s">
        <v>44</v>
      </c>
      <c r="G3" s="485"/>
      <c r="H3" s="485"/>
      <c r="I3" s="485"/>
      <c r="J3" s="490" t="s">
        <v>29</v>
      </c>
      <c r="K3" s="491"/>
      <c r="L3" s="492"/>
      <c r="M3" s="359" t="s">
        <v>178</v>
      </c>
      <c r="N3" s="412" t="s">
        <v>9</v>
      </c>
      <c r="O3" s="412"/>
      <c r="P3" s="424" t="s">
        <v>277</v>
      </c>
      <c r="Q3" s="436"/>
      <c r="R3" s="450"/>
      <c r="S3" s="422"/>
    </row>
    <row r="4" spans="1:19" ht="82.5" customHeight="1" thickBot="1" x14ac:dyDescent="0.3">
      <c r="A4" s="197" t="s">
        <v>10</v>
      </c>
      <c r="B4" s="198" t="s">
        <v>11</v>
      </c>
      <c r="C4" s="90" t="s">
        <v>12</v>
      </c>
      <c r="D4" s="90" t="s">
        <v>13</v>
      </c>
      <c r="E4" s="76" t="s">
        <v>14</v>
      </c>
      <c r="F4" s="179" t="s">
        <v>46</v>
      </c>
      <c r="G4" s="90" t="s">
        <v>47</v>
      </c>
      <c r="H4" s="90" t="s">
        <v>48</v>
      </c>
      <c r="I4" s="91" t="s">
        <v>49</v>
      </c>
      <c r="J4" s="236" t="s">
        <v>32</v>
      </c>
      <c r="K4" s="237" t="s">
        <v>33</v>
      </c>
      <c r="L4" s="238" t="s">
        <v>34</v>
      </c>
      <c r="M4" s="111" t="s">
        <v>35</v>
      </c>
      <c r="N4" s="46" t="s">
        <v>36</v>
      </c>
      <c r="O4" s="47" t="s">
        <v>37</v>
      </c>
      <c r="P4" s="436"/>
      <c r="Q4" s="425"/>
      <c r="R4" s="451"/>
      <c r="S4" s="422"/>
    </row>
    <row r="5" spans="1:19" ht="45" x14ac:dyDescent="0.25">
      <c r="A5" s="184" t="s">
        <v>220</v>
      </c>
      <c r="B5" s="185"/>
      <c r="C5" s="278" t="s">
        <v>148</v>
      </c>
      <c r="D5" s="301" t="s">
        <v>149</v>
      </c>
      <c r="E5" s="302" t="s">
        <v>150</v>
      </c>
      <c r="F5" s="299">
        <v>1350</v>
      </c>
      <c r="G5" s="71">
        <v>6240</v>
      </c>
      <c r="H5" s="71"/>
      <c r="I5" s="364">
        <v>25</v>
      </c>
      <c r="J5" s="103"/>
      <c r="K5" s="112"/>
      <c r="L5" s="354">
        <f>K5*J5</f>
        <v>0</v>
      </c>
      <c r="M5" s="49"/>
      <c r="N5" s="48"/>
      <c r="O5" s="52"/>
      <c r="P5" s="360">
        <f>M5+N5+O5</f>
        <v>0</v>
      </c>
      <c r="Q5" s="354">
        <f>P5*F5</f>
        <v>0</v>
      </c>
      <c r="R5" s="247">
        <f>Q5+L5</f>
        <v>0</v>
      </c>
      <c r="S5" s="53"/>
    </row>
    <row r="6" spans="1:19" ht="25.5" x14ac:dyDescent="0.25">
      <c r="A6" s="186" t="s">
        <v>220</v>
      </c>
      <c r="B6" s="14" t="s">
        <v>238</v>
      </c>
      <c r="C6" s="206" t="s">
        <v>229</v>
      </c>
      <c r="D6" s="207" t="s">
        <v>230</v>
      </c>
      <c r="E6" s="208" t="s">
        <v>231</v>
      </c>
      <c r="F6" s="300">
        <v>1600</v>
      </c>
      <c r="G6" s="70"/>
      <c r="H6" s="70">
        <v>345</v>
      </c>
      <c r="I6" s="365"/>
      <c r="J6" s="110"/>
      <c r="K6" s="9"/>
      <c r="L6" s="313">
        <f>K6*J6</f>
        <v>0</v>
      </c>
      <c r="M6" s="50"/>
      <c r="N6" s="8"/>
      <c r="O6" s="10"/>
      <c r="P6" s="361">
        <f>M6+N6+O6</f>
        <v>0</v>
      </c>
      <c r="Q6" s="313">
        <f>P6*F6</f>
        <v>0</v>
      </c>
      <c r="R6" s="248">
        <f>Q6+L6</f>
        <v>0</v>
      </c>
      <c r="S6" s="42"/>
    </row>
    <row r="7" spans="1:19" ht="51" x14ac:dyDescent="0.25">
      <c r="A7" s="186" t="s">
        <v>220</v>
      </c>
      <c r="B7" s="180"/>
      <c r="C7" s="206" t="s">
        <v>142</v>
      </c>
      <c r="D7" s="207" t="s">
        <v>143</v>
      </c>
      <c r="E7" s="208" t="s">
        <v>144</v>
      </c>
      <c r="F7" s="300"/>
      <c r="G7" s="70"/>
      <c r="H7" s="70">
        <v>4</v>
      </c>
      <c r="I7" s="89"/>
      <c r="J7" s="73">
        <v>4</v>
      </c>
      <c r="K7" s="9"/>
      <c r="L7" s="313">
        <f t="shared" ref="L7:L25" si="0">K7*J7</f>
        <v>0</v>
      </c>
      <c r="M7" s="50"/>
      <c r="N7" s="8"/>
      <c r="O7" s="10"/>
      <c r="P7" s="361">
        <f t="shared" ref="P7:P25" si="1">M7+N7+O7</f>
        <v>0</v>
      </c>
      <c r="Q7" s="313">
        <f t="shared" ref="Q7:Q25" si="2">P7*F7</f>
        <v>0</v>
      </c>
      <c r="R7" s="248">
        <f t="shared" ref="R7:R25" si="3">Q7+L7</f>
        <v>0</v>
      </c>
      <c r="S7" s="42"/>
    </row>
    <row r="8" spans="1:19" ht="38.25" x14ac:dyDescent="0.25">
      <c r="A8" s="186" t="s">
        <v>220</v>
      </c>
      <c r="B8" s="180" t="s">
        <v>241</v>
      </c>
      <c r="C8" s="211" t="s">
        <v>116</v>
      </c>
      <c r="D8" s="207" t="s">
        <v>117</v>
      </c>
      <c r="E8" s="208" t="s">
        <v>118</v>
      </c>
      <c r="F8" s="43">
        <v>5616</v>
      </c>
      <c r="G8" s="14"/>
      <c r="H8" s="14">
        <v>288</v>
      </c>
      <c r="I8" s="89"/>
      <c r="J8" s="12">
        <v>52</v>
      </c>
      <c r="K8" s="9"/>
      <c r="L8" s="313">
        <f t="shared" si="0"/>
        <v>0</v>
      </c>
      <c r="M8" s="50"/>
      <c r="N8" s="8"/>
      <c r="O8" s="10"/>
      <c r="P8" s="361">
        <f t="shared" si="1"/>
        <v>0</v>
      </c>
      <c r="Q8" s="313">
        <f t="shared" si="2"/>
        <v>0</v>
      </c>
      <c r="R8" s="248">
        <f t="shared" si="3"/>
        <v>0</v>
      </c>
      <c r="S8" s="42"/>
    </row>
    <row r="9" spans="1:19" ht="25.5" x14ac:dyDescent="0.25">
      <c r="A9" s="186" t="s">
        <v>220</v>
      </c>
      <c r="B9" s="180" t="s">
        <v>238</v>
      </c>
      <c r="C9" s="182" t="s">
        <v>299</v>
      </c>
      <c r="D9" s="375" t="s">
        <v>302</v>
      </c>
      <c r="E9" s="58"/>
      <c r="F9" s="43"/>
      <c r="G9" s="9"/>
      <c r="H9" s="14">
        <v>309</v>
      </c>
      <c r="I9" s="15"/>
      <c r="J9" s="12"/>
      <c r="K9" s="9"/>
      <c r="L9" s="313">
        <f t="shared" si="0"/>
        <v>0</v>
      </c>
      <c r="M9" s="50"/>
      <c r="N9" s="8"/>
      <c r="O9" s="10"/>
      <c r="P9" s="361">
        <f t="shared" si="1"/>
        <v>0</v>
      </c>
      <c r="Q9" s="313">
        <f t="shared" si="2"/>
        <v>0</v>
      </c>
      <c r="R9" s="248">
        <f t="shared" si="3"/>
        <v>0</v>
      </c>
      <c r="S9" s="42"/>
    </row>
    <row r="10" spans="1:19" ht="45" x14ac:dyDescent="0.25">
      <c r="A10" s="186" t="s">
        <v>220</v>
      </c>
      <c r="B10" s="180" t="s">
        <v>238</v>
      </c>
      <c r="C10" s="182" t="s">
        <v>300</v>
      </c>
      <c r="D10" s="375" t="s">
        <v>303</v>
      </c>
      <c r="E10" s="57"/>
      <c r="F10" s="43"/>
      <c r="G10" s="9"/>
      <c r="H10" s="353">
        <v>3061</v>
      </c>
      <c r="I10" s="99"/>
      <c r="J10" s="8"/>
      <c r="K10" s="9"/>
      <c r="L10" s="313">
        <f t="shared" si="0"/>
        <v>0</v>
      </c>
      <c r="M10" s="50"/>
      <c r="N10" s="8"/>
      <c r="O10" s="10"/>
      <c r="P10" s="361">
        <f t="shared" si="1"/>
        <v>0</v>
      </c>
      <c r="Q10" s="313">
        <f t="shared" si="2"/>
        <v>0</v>
      </c>
      <c r="R10" s="248">
        <f t="shared" si="3"/>
        <v>0</v>
      </c>
      <c r="S10" s="42"/>
    </row>
    <row r="11" spans="1:19" x14ac:dyDescent="0.25">
      <c r="A11" s="186" t="s">
        <v>220</v>
      </c>
      <c r="B11" s="180" t="s">
        <v>238</v>
      </c>
      <c r="C11" s="182" t="s">
        <v>289</v>
      </c>
      <c r="D11" s="6"/>
      <c r="E11" s="58"/>
      <c r="F11" s="43"/>
      <c r="G11" s="9"/>
      <c r="H11" s="353">
        <v>1326</v>
      </c>
      <c r="I11" s="99"/>
      <c r="J11" s="8"/>
      <c r="K11" s="9"/>
      <c r="L11" s="313">
        <f t="shared" si="0"/>
        <v>0</v>
      </c>
      <c r="M11" s="50"/>
      <c r="N11" s="8"/>
      <c r="O11" s="10"/>
      <c r="P11" s="361">
        <f t="shared" si="1"/>
        <v>0</v>
      </c>
      <c r="Q11" s="313">
        <f t="shared" si="2"/>
        <v>0</v>
      </c>
      <c r="R11" s="248">
        <f t="shared" si="3"/>
        <v>0</v>
      </c>
      <c r="S11" s="42"/>
    </row>
    <row r="12" spans="1:19" x14ac:dyDescent="0.25">
      <c r="A12" s="186" t="s">
        <v>220</v>
      </c>
      <c r="B12" s="180" t="s">
        <v>238</v>
      </c>
      <c r="C12" s="182" t="s">
        <v>301</v>
      </c>
      <c r="D12" s="6"/>
      <c r="E12" s="58"/>
      <c r="F12" s="43"/>
      <c r="G12" s="9"/>
      <c r="H12" s="353">
        <v>37</v>
      </c>
      <c r="I12" s="99"/>
      <c r="J12" s="8"/>
      <c r="K12" s="9"/>
      <c r="L12" s="313">
        <f t="shared" si="0"/>
        <v>0</v>
      </c>
      <c r="M12" s="50"/>
      <c r="N12" s="8"/>
      <c r="O12" s="10"/>
      <c r="P12" s="361">
        <f t="shared" si="1"/>
        <v>0</v>
      </c>
      <c r="Q12" s="313">
        <f t="shared" si="2"/>
        <v>0</v>
      </c>
      <c r="R12" s="248">
        <f t="shared" si="3"/>
        <v>0</v>
      </c>
      <c r="S12" s="42"/>
    </row>
    <row r="13" spans="1:19" x14ac:dyDescent="0.25">
      <c r="A13" s="186" t="s">
        <v>220</v>
      </c>
      <c r="B13" s="180"/>
      <c r="C13" s="181" t="s">
        <v>308</v>
      </c>
      <c r="D13" s="6"/>
      <c r="E13" s="58"/>
      <c r="F13" s="43">
        <v>270</v>
      </c>
      <c r="G13" s="9"/>
      <c r="H13" s="353">
        <v>12</v>
      </c>
      <c r="I13" s="99">
        <v>9</v>
      </c>
      <c r="J13" s="8"/>
      <c r="K13" s="9"/>
      <c r="L13" s="313">
        <f t="shared" si="0"/>
        <v>0</v>
      </c>
      <c r="M13" s="50"/>
      <c r="N13" s="8"/>
      <c r="O13" s="10"/>
      <c r="P13" s="361">
        <f t="shared" si="1"/>
        <v>0</v>
      </c>
      <c r="Q13" s="313">
        <f t="shared" si="2"/>
        <v>0</v>
      </c>
      <c r="R13" s="248">
        <f t="shared" si="3"/>
        <v>0</v>
      </c>
      <c r="S13" s="42"/>
    </row>
    <row r="14" spans="1:19" x14ac:dyDescent="0.25">
      <c r="A14" s="186" t="s">
        <v>220</v>
      </c>
      <c r="B14" s="180"/>
      <c r="C14" s="181" t="s">
        <v>322</v>
      </c>
      <c r="D14" s="6"/>
      <c r="E14" s="58"/>
      <c r="F14" s="43">
        <v>46</v>
      </c>
      <c r="G14" s="9">
        <v>7</v>
      </c>
      <c r="H14" s="353"/>
      <c r="I14" s="99"/>
      <c r="J14" s="8"/>
      <c r="K14" s="9"/>
      <c r="L14" s="313">
        <f t="shared" si="0"/>
        <v>0</v>
      </c>
      <c r="M14" s="50"/>
      <c r="N14" s="8"/>
      <c r="O14" s="10"/>
      <c r="P14" s="361">
        <f t="shared" si="1"/>
        <v>0</v>
      </c>
      <c r="Q14" s="313">
        <f t="shared" si="2"/>
        <v>0</v>
      </c>
      <c r="R14" s="248">
        <f t="shared" si="3"/>
        <v>0</v>
      </c>
      <c r="S14" s="42"/>
    </row>
    <row r="15" spans="1:19" x14ac:dyDescent="0.25">
      <c r="A15" s="186" t="s">
        <v>220</v>
      </c>
      <c r="B15" s="180"/>
      <c r="C15" s="181"/>
      <c r="D15" s="6"/>
      <c r="E15" s="58"/>
      <c r="F15" s="43"/>
      <c r="G15" s="9"/>
      <c r="H15" s="353"/>
      <c r="I15" s="99"/>
      <c r="J15" s="8"/>
      <c r="K15" s="9"/>
      <c r="L15" s="313">
        <f t="shared" si="0"/>
        <v>0</v>
      </c>
      <c r="M15" s="50"/>
      <c r="N15" s="8"/>
      <c r="O15" s="10"/>
      <c r="P15" s="361">
        <f t="shared" si="1"/>
        <v>0</v>
      </c>
      <c r="Q15" s="313">
        <f t="shared" si="2"/>
        <v>0</v>
      </c>
      <c r="R15" s="248">
        <f t="shared" si="3"/>
        <v>0</v>
      </c>
      <c r="S15" s="42"/>
    </row>
    <row r="16" spans="1:19" x14ac:dyDescent="0.25">
      <c r="A16" s="186" t="s">
        <v>220</v>
      </c>
      <c r="B16" s="180"/>
      <c r="C16" s="181"/>
      <c r="D16" s="6"/>
      <c r="E16" s="58"/>
      <c r="F16" s="43"/>
      <c r="G16" s="9"/>
      <c r="H16" s="353"/>
      <c r="I16" s="99"/>
      <c r="J16" s="8"/>
      <c r="K16" s="9"/>
      <c r="L16" s="313">
        <f t="shared" si="0"/>
        <v>0</v>
      </c>
      <c r="M16" s="50"/>
      <c r="N16" s="8"/>
      <c r="O16" s="10"/>
      <c r="P16" s="361">
        <f t="shared" si="1"/>
        <v>0</v>
      </c>
      <c r="Q16" s="313">
        <f t="shared" si="2"/>
        <v>0</v>
      </c>
      <c r="R16" s="248">
        <f t="shared" si="3"/>
        <v>0</v>
      </c>
      <c r="S16" s="42"/>
    </row>
    <row r="17" spans="1:19" x14ac:dyDescent="0.25">
      <c r="A17" s="186" t="s">
        <v>220</v>
      </c>
      <c r="B17" s="180"/>
      <c r="C17" s="181"/>
      <c r="D17" s="6"/>
      <c r="E17" s="58"/>
      <c r="F17" s="43"/>
      <c r="G17" s="9"/>
      <c r="H17" s="353"/>
      <c r="I17" s="99"/>
      <c r="J17" s="8"/>
      <c r="K17" s="9"/>
      <c r="L17" s="313">
        <f t="shared" si="0"/>
        <v>0</v>
      </c>
      <c r="M17" s="50"/>
      <c r="N17" s="8"/>
      <c r="O17" s="10"/>
      <c r="P17" s="361">
        <f t="shared" si="1"/>
        <v>0</v>
      </c>
      <c r="Q17" s="313">
        <f t="shared" si="2"/>
        <v>0</v>
      </c>
      <c r="R17" s="248">
        <f t="shared" si="3"/>
        <v>0</v>
      </c>
      <c r="S17" s="42"/>
    </row>
    <row r="18" spans="1:19" x14ac:dyDescent="0.25">
      <c r="A18" s="186" t="s">
        <v>220</v>
      </c>
      <c r="B18" s="180"/>
      <c r="C18" s="181"/>
      <c r="D18" s="6"/>
      <c r="E18" s="58"/>
      <c r="F18" s="43"/>
      <c r="G18" s="9"/>
      <c r="H18" s="9"/>
      <c r="I18" s="99"/>
      <c r="J18" s="8"/>
      <c r="K18" s="9"/>
      <c r="L18" s="313">
        <f t="shared" si="0"/>
        <v>0</v>
      </c>
      <c r="M18" s="50"/>
      <c r="N18" s="8"/>
      <c r="O18" s="10"/>
      <c r="P18" s="361">
        <f t="shared" si="1"/>
        <v>0</v>
      </c>
      <c r="Q18" s="313">
        <f t="shared" si="2"/>
        <v>0</v>
      </c>
      <c r="R18" s="248">
        <f t="shared" si="3"/>
        <v>0</v>
      </c>
      <c r="S18" s="42"/>
    </row>
    <row r="19" spans="1:19" x14ac:dyDescent="0.25">
      <c r="A19" s="186" t="s">
        <v>220</v>
      </c>
      <c r="B19" s="180"/>
      <c r="C19" s="181"/>
      <c r="D19" s="6"/>
      <c r="E19" s="57"/>
      <c r="F19" s="43"/>
      <c r="G19" s="9"/>
      <c r="H19" s="9"/>
      <c r="I19" s="99"/>
      <c r="J19" s="8"/>
      <c r="K19" s="9"/>
      <c r="L19" s="313">
        <f t="shared" si="0"/>
        <v>0</v>
      </c>
      <c r="M19" s="50"/>
      <c r="N19" s="8"/>
      <c r="O19" s="10"/>
      <c r="P19" s="361">
        <f t="shared" si="1"/>
        <v>0</v>
      </c>
      <c r="Q19" s="313">
        <f t="shared" si="2"/>
        <v>0</v>
      </c>
      <c r="R19" s="248">
        <f t="shared" si="3"/>
        <v>0</v>
      </c>
      <c r="S19" s="42"/>
    </row>
    <row r="20" spans="1:19" x14ac:dyDescent="0.25">
      <c r="A20" s="186" t="s">
        <v>220</v>
      </c>
      <c r="B20" s="180"/>
      <c r="C20" s="181"/>
      <c r="D20" s="6"/>
      <c r="E20" s="58"/>
      <c r="F20" s="43"/>
      <c r="G20" s="9"/>
      <c r="H20" s="9"/>
      <c r="I20" s="99"/>
      <c r="J20" s="8"/>
      <c r="K20" s="9"/>
      <c r="L20" s="313">
        <f t="shared" si="0"/>
        <v>0</v>
      </c>
      <c r="M20" s="50"/>
      <c r="N20" s="8"/>
      <c r="O20" s="10"/>
      <c r="P20" s="361">
        <f t="shared" si="1"/>
        <v>0</v>
      </c>
      <c r="Q20" s="313">
        <f t="shared" si="2"/>
        <v>0</v>
      </c>
      <c r="R20" s="248">
        <f t="shared" si="3"/>
        <v>0</v>
      </c>
      <c r="S20" s="42"/>
    </row>
    <row r="21" spans="1:19" x14ac:dyDescent="0.25">
      <c r="A21" s="186" t="s">
        <v>220</v>
      </c>
      <c r="B21" s="180"/>
      <c r="C21" s="181"/>
      <c r="D21" s="6"/>
      <c r="E21" s="58"/>
      <c r="F21" s="43"/>
      <c r="G21" s="9"/>
      <c r="H21" s="9"/>
      <c r="I21" s="99"/>
      <c r="J21" s="8"/>
      <c r="K21" s="9"/>
      <c r="L21" s="313">
        <f t="shared" si="0"/>
        <v>0</v>
      </c>
      <c r="M21" s="50"/>
      <c r="N21" s="8"/>
      <c r="O21" s="10"/>
      <c r="P21" s="361">
        <f t="shared" si="1"/>
        <v>0</v>
      </c>
      <c r="Q21" s="313">
        <f t="shared" si="2"/>
        <v>0</v>
      </c>
      <c r="R21" s="248">
        <f t="shared" si="3"/>
        <v>0</v>
      </c>
      <c r="S21" s="42"/>
    </row>
    <row r="22" spans="1:19" x14ac:dyDescent="0.25">
      <c r="A22" s="186" t="s">
        <v>220</v>
      </c>
      <c r="B22" s="180"/>
      <c r="C22" s="181"/>
      <c r="D22" s="6"/>
      <c r="E22" s="57"/>
      <c r="F22" s="43"/>
      <c r="G22" s="9"/>
      <c r="H22" s="9"/>
      <c r="I22" s="99"/>
      <c r="J22" s="8"/>
      <c r="K22" s="9"/>
      <c r="L22" s="313">
        <f t="shared" si="0"/>
        <v>0</v>
      </c>
      <c r="M22" s="50"/>
      <c r="N22" s="8"/>
      <c r="O22" s="10"/>
      <c r="P22" s="361">
        <f t="shared" si="1"/>
        <v>0</v>
      </c>
      <c r="Q22" s="313">
        <f t="shared" si="2"/>
        <v>0</v>
      </c>
      <c r="R22" s="248">
        <f t="shared" si="3"/>
        <v>0</v>
      </c>
      <c r="S22" s="42"/>
    </row>
    <row r="23" spans="1:19" x14ac:dyDescent="0.25">
      <c r="A23" s="186" t="s">
        <v>220</v>
      </c>
      <c r="B23" s="180"/>
      <c r="C23" s="181"/>
      <c r="D23" s="6"/>
      <c r="E23" s="58"/>
      <c r="F23" s="43"/>
      <c r="G23" s="9"/>
      <c r="H23" s="9"/>
      <c r="I23" s="99"/>
      <c r="J23" s="8"/>
      <c r="K23" s="9"/>
      <c r="L23" s="313">
        <f t="shared" si="0"/>
        <v>0</v>
      </c>
      <c r="M23" s="50"/>
      <c r="N23" s="8"/>
      <c r="O23" s="10"/>
      <c r="P23" s="361">
        <f t="shared" si="1"/>
        <v>0</v>
      </c>
      <c r="Q23" s="313">
        <f t="shared" si="2"/>
        <v>0</v>
      </c>
      <c r="R23" s="248">
        <f t="shared" si="3"/>
        <v>0</v>
      </c>
      <c r="S23" s="42"/>
    </row>
    <row r="24" spans="1:19" x14ac:dyDescent="0.25">
      <c r="A24" s="186" t="s">
        <v>220</v>
      </c>
      <c r="B24" s="180"/>
      <c r="C24" s="20"/>
      <c r="D24" s="20"/>
      <c r="E24" s="59"/>
      <c r="F24" s="43"/>
      <c r="G24" s="9"/>
      <c r="H24" s="9"/>
      <c r="I24" s="99"/>
      <c r="J24" s="8"/>
      <c r="K24" s="9"/>
      <c r="L24" s="313">
        <f t="shared" si="0"/>
        <v>0</v>
      </c>
      <c r="M24" s="50"/>
      <c r="N24" s="8"/>
      <c r="O24" s="10"/>
      <c r="P24" s="361">
        <f t="shared" si="1"/>
        <v>0</v>
      </c>
      <c r="Q24" s="313">
        <f t="shared" si="2"/>
        <v>0</v>
      </c>
      <c r="R24" s="248">
        <f t="shared" si="3"/>
        <v>0</v>
      </c>
      <c r="S24" s="42"/>
    </row>
    <row r="25" spans="1:19" x14ac:dyDescent="0.25">
      <c r="A25" s="186" t="s">
        <v>220</v>
      </c>
      <c r="B25" s="180"/>
      <c r="C25" s="22"/>
      <c r="D25" s="22"/>
      <c r="E25" s="59"/>
      <c r="F25" s="43"/>
      <c r="G25" s="9"/>
      <c r="H25" s="9"/>
      <c r="I25" s="99"/>
      <c r="J25" s="8"/>
      <c r="K25" s="9"/>
      <c r="L25" s="313">
        <f t="shared" si="0"/>
        <v>0</v>
      </c>
      <c r="M25" s="50"/>
      <c r="N25" s="8"/>
      <c r="O25" s="10"/>
      <c r="P25" s="361">
        <f t="shared" si="1"/>
        <v>0</v>
      </c>
      <c r="Q25" s="313">
        <f t="shared" si="2"/>
        <v>0</v>
      </c>
      <c r="R25" s="248">
        <f t="shared" si="3"/>
        <v>0</v>
      </c>
      <c r="S25" s="42"/>
    </row>
    <row r="26" spans="1:19" ht="15.75" thickBot="1" x14ac:dyDescent="0.3">
      <c r="A26" s="187" t="s">
        <v>220</v>
      </c>
      <c r="B26" s="188"/>
      <c r="C26" s="23"/>
      <c r="D26" s="23"/>
      <c r="E26" s="60"/>
      <c r="F26" s="108"/>
      <c r="G26" s="26"/>
      <c r="H26" s="26"/>
      <c r="I26" s="100"/>
      <c r="J26" s="25"/>
      <c r="K26" s="26"/>
      <c r="L26" s="314">
        <f>K26*J26</f>
        <v>0</v>
      </c>
      <c r="M26" s="51"/>
      <c r="N26" s="25"/>
      <c r="O26" s="27"/>
      <c r="P26" s="362">
        <f>M26+N26+O26</f>
        <v>0</v>
      </c>
      <c r="Q26" s="314">
        <f>P26*F26</f>
        <v>0</v>
      </c>
      <c r="R26" s="363">
        <f>Q26+L26</f>
        <v>0</v>
      </c>
      <c r="S26" s="54"/>
    </row>
  </sheetData>
  <mergeCells count="9">
    <mergeCell ref="S2:S4"/>
    <mergeCell ref="N3:O3"/>
    <mergeCell ref="P3:P4"/>
    <mergeCell ref="R2:R4"/>
    <mergeCell ref="A2:E2"/>
    <mergeCell ref="F3:I3"/>
    <mergeCell ref="J3:L3"/>
    <mergeCell ref="M2:P2"/>
    <mergeCell ref="Q2:Q4"/>
  </mergeCells>
  <conditionalFormatting sqref="M5:O26">
    <cfRule type="containsBlanks" dxfId="11" priority="3">
      <formula>LEN(TRIM(M5))=0</formula>
    </cfRule>
  </conditionalFormatting>
  <conditionalFormatting sqref="S5:S26">
    <cfRule type="containsBlanks" dxfId="10" priority="2">
      <formula>LEN(TRIM(S5))=0</formula>
    </cfRule>
  </conditionalFormatting>
  <conditionalFormatting sqref="K5:K26">
    <cfRule type="containsBlanks" dxfId="9" priority="1">
      <formula>LEN(TRIM(K5))=0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zoomScale="80" zoomScaleNormal="80" workbookViewId="0">
      <pane xSplit="5" ySplit="4" topLeftCell="F5" activePane="bottomRight" state="frozen"/>
      <selection pane="topRight" activeCell="F1" sqref="F1"/>
      <selection pane="bottomLeft" activeCell="A5" sqref="A5"/>
      <selection pane="bottomRight" activeCell="F4" sqref="F4:I4"/>
    </sheetView>
  </sheetViews>
  <sheetFormatPr baseColWidth="10" defaultColWidth="11.42578125" defaultRowHeight="15" x14ac:dyDescent="0.25"/>
  <cols>
    <col min="3" max="3" width="23.140625" customWidth="1"/>
    <col min="4" max="4" width="22.85546875" customWidth="1"/>
    <col min="5" max="5" width="24.42578125" customWidth="1"/>
    <col min="13" max="13" width="18.7109375" customWidth="1"/>
    <col min="16" max="16" width="15.28515625" customWidth="1"/>
    <col min="19" max="19" width="18.140625" customWidth="1"/>
  </cols>
  <sheetData>
    <row r="1" spans="1:19" ht="15.75" thickBot="1" x14ac:dyDescent="0.3"/>
    <row r="2" spans="1:19" ht="16.5" thickBot="1" x14ac:dyDescent="0.3">
      <c r="A2" s="63"/>
      <c r="B2" s="64"/>
      <c r="C2" s="64" t="s">
        <v>221</v>
      </c>
      <c r="D2" s="64"/>
      <c r="E2" s="68"/>
      <c r="K2" s="102"/>
      <c r="M2" s="418" t="s">
        <v>3</v>
      </c>
      <c r="N2" s="419"/>
      <c r="O2" s="419"/>
      <c r="P2" s="420"/>
      <c r="Q2" s="424" t="s">
        <v>45</v>
      </c>
      <c r="R2" s="449" t="s">
        <v>38</v>
      </c>
      <c r="S2" s="421" t="s">
        <v>4</v>
      </c>
    </row>
    <row r="3" spans="1:19" ht="45.75" thickBot="1" x14ac:dyDescent="0.3">
      <c r="A3" s="65"/>
      <c r="B3" s="66"/>
      <c r="C3" s="66"/>
      <c r="D3" s="66"/>
      <c r="E3" s="66"/>
      <c r="F3" s="408" t="s">
        <v>39</v>
      </c>
      <c r="G3" s="410"/>
      <c r="H3" s="410"/>
      <c r="I3" s="410"/>
      <c r="J3" s="490" t="s">
        <v>29</v>
      </c>
      <c r="K3" s="491"/>
      <c r="L3" s="492"/>
      <c r="M3" s="359" t="s">
        <v>178</v>
      </c>
      <c r="N3" s="412" t="s">
        <v>9</v>
      </c>
      <c r="O3" s="412"/>
      <c r="P3" s="424" t="s">
        <v>278</v>
      </c>
      <c r="Q3" s="436"/>
      <c r="R3" s="450"/>
      <c r="S3" s="422"/>
    </row>
    <row r="4" spans="1:19" ht="51.75" thickBot="1" x14ac:dyDescent="0.3">
      <c r="A4" s="200" t="s">
        <v>10</v>
      </c>
      <c r="B4" s="200" t="s">
        <v>11</v>
      </c>
      <c r="C4" s="203" t="s">
        <v>12</v>
      </c>
      <c r="D4" s="203" t="s">
        <v>13</v>
      </c>
      <c r="E4" s="204" t="s">
        <v>14</v>
      </c>
      <c r="F4" s="271" t="s">
        <v>119</v>
      </c>
      <c r="G4" s="272" t="s">
        <v>40</v>
      </c>
      <c r="H4" s="273" t="s">
        <v>41</v>
      </c>
      <c r="I4" s="274" t="s">
        <v>42</v>
      </c>
      <c r="J4" s="236" t="s">
        <v>32</v>
      </c>
      <c r="K4" s="237" t="s">
        <v>33</v>
      </c>
      <c r="L4" s="238" t="s">
        <v>34</v>
      </c>
      <c r="M4" s="111" t="s">
        <v>35</v>
      </c>
      <c r="N4" s="46" t="s">
        <v>36</v>
      </c>
      <c r="O4" s="47" t="s">
        <v>37</v>
      </c>
      <c r="P4" s="436"/>
      <c r="Q4" s="425"/>
      <c r="R4" s="451"/>
      <c r="S4" s="422"/>
    </row>
    <row r="5" spans="1:19" ht="38.25" x14ac:dyDescent="0.25">
      <c r="A5" s="184" t="s">
        <v>222</v>
      </c>
      <c r="B5" s="185" t="s">
        <v>241</v>
      </c>
      <c r="C5" s="214" t="s">
        <v>116</v>
      </c>
      <c r="D5" s="205" t="s">
        <v>117</v>
      </c>
      <c r="E5" s="212" t="s">
        <v>118</v>
      </c>
      <c r="F5" s="270">
        <v>4.6879999999999997</v>
      </c>
      <c r="G5" s="213">
        <v>4140</v>
      </c>
      <c r="H5" s="213">
        <v>76</v>
      </c>
      <c r="I5" s="213">
        <v>169</v>
      </c>
      <c r="J5" s="103"/>
      <c r="K5" s="112"/>
      <c r="L5" s="354">
        <f>K5*J5</f>
        <v>0</v>
      </c>
      <c r="M5" s="49"/>
      <c r="N5" s="48"/>
      <c r="O5" s="52"/>
      <c r="P5" s="360">
        <f>M5+N5+O5</f>
        <v>0</v>
      </c>
      <c r="Q5" s="354">
        <f>P5*F5</f>
        <v>0</v>
      </c>
      <c r="R5" s="247">
        <f>Q5+L5</f>
        <v>0</v>
      </c>
      <c r="S5" s="53"/>
    </row>
    <row r="6" spans="1:19" ht="30" x14ac:dyDescent="0.25">
      <c r="A6" s="186" t="s">
        <v>222</v>
      </c>
      <c r="B6" s="9"/>
      <c r="C6" s="211" t="s">
        <v>122</v>
      </c>
      <c r="D6" s="216" t="s">
        <v>123</v>
      </c>
      <c r="E6" s="218" t="s">
        <v>126</v>
      </c>
      <c r="F6" s="270">
        <v>0.78</v>
      </c>
      <c r="G6" s="213">
        <v>7800</v>
      </c>
      <c r="H6" s="213"/>
      <c r="I6" s="213">
        <v>390</v>
      </c>
      <c r="J6" s="110"/>
      <c r="K6" s="9"/>
      <c r="L6" s="313">
        <f>K6*J6</f>
        <v>0</v>
      </c>
      <c r="M6" s="50"/>
      <c r="N6" s="8"/>
      <c r="O6" s="10"/>
      <c r="P6" s="361">
        <f>M6+N6+O6</f>
        <v>0</v>
      </c>
      <c r="Q6" s="313">
        <f>P6*F6</f>
        <v>0</v>
      </c>
      <c r="R6" s="248">
        <f>Q6+L6</f>
        <v>0</v>
      </c>
      <c r="S6" s="42"/>
    </row>
    <row r="7" spans="1:19" x14ac:dyDescent="0.25">
      <c r="A7" s="186" t="s">
        <v>222</v>
      </c>
      <c r="B7" s="180"/>
      <c r="C7" s="181"/>
      <c r="D7" s="28"/>
      <c r="E7" s="29"/>
      <c r="F7" s="50"/>
      <c r="G7" s="9"/>
      <c r="H7" s="9"/>
      <c r="I7" s="10"/>
      <c r="J7" s="73">
        <v>4</v>
      </c>
      <c r="K7" s="9"/>
      <c r="L7" s="313">
        <f t="shared" ref="L7:L25" si="0">K7*J7</f>
        <v>0</v>
      </c>
      <c r="M7" s="50"/>
      <c r="N7" s="8"/>
      <c r="O7" s="10"/>
      <c r="P7" s="361">
        <f t="shared" ref="P7:P25" si="1">M7+N7+O7</f>
        <v>0</v>
      </c>
      <c r="Q7" s="313">
        <f t="shared" ref="Q7:Q25" si="2">P7*F7</f>
        <v>0</v>
      </c>
      <c r="R7" s="248">
        <f t="shared" ref="R7:R25" si="3">Q7+L7</f>
        <v>0</v>
      </c>
      <c r="S7" s="42"/>
    </row>
    <row r="8" spans="1:19" x14ac:dyDescent="0.25">
      <c r="A8" s="186" t="s">
        <v>222</v>
      </c>
      <c r="B8" s="180"/>
      <c r="C8" s="181"/>
      <c r="D8" s="6"/>
      <c r="E8" s="58"/>
      <c r="F8" s="50"/>
      <c r="G8" s="9"/>
      <c r="H8" s="9"/>
      <c r="I8" s="10"/>
      <c r="J8" s="12">
        <v>52</v>
      </c>
      <c r="K8" s="9"/>
      <c r="L8" s="313">
        <f t="shared" si="0"/>
        <v>0</v>
      </c>
      <c r="M8" s="50"/>
      <c r="N8" s="8"/>
      <c r="O8" s="10"/>
      <c r="P8" s="361">
        <f t="shared" si="1"/>
        <v>0</v>
      </c>
      <c r="Q8" s="313">
        <f t="shared" si="2"/>
        <v>0</v>
      </c>
      <c r="R8" s="248">
        <f t="shared" si="3"/>
        <v>0</v>
      </c>
      <c r="S8" s="42"/>
    </row>
    <row r="9" spans="1:19" x14ac:dyDescent="0.25">
      <c r="A9" s="186" t="s">
        <v>222</v>
      </c>
      <c r="B9" s="180"/>
      <c r="C9" s="181"/>
      <c r="D9" s="6"/>
      <c r="E9" s="58"/>
      <c r="F9" s="50"/>
      <c r="G9" s="9"/>
      <c r="H9" s="9"/>
      <c r="I9" s="10"/>
      <c r="J9" s="12"/>
      <c r="K9" s="9"/>
      <c r="L9" s="313">
        <f t="shared" si="0"/>
        <v>0</v>
      </c>
      <c r="M9" s="50"/>
      <c r="N9" s="8"/>
      <c r="O9" s="10"/>
      <c r="P9" s="361">
        <f t="shared" si="1"/>
        <v>0</v>
      </c>
      <c r="Q9" s="313">
        <f t="shared" si="2"/>
        <v>0</v>
      </c>
      <c r="R9" s="248">
        <f t="shared" si="3"/>
        <v>0</v>
      </c>
      <c r="S9" s="42"/>
    </row>
    <row r="10" spans="1:19" x14ac:dyDescent="0.25">
      <c r="A10" s="186" t="s">
        <v>222</v>
      </c>
      <c r="B10" s="180"/>
      <c r="C10" s="181"/>
      <c r="D10" s="6"/>
      <c r="E10" s="57"/>
      <c r="F10" s="50"/>
      <c r="G10" s="9"/>
      <c r="H10" s="9"/>
      <c r="I10" s="10"/>
      <c r="J10" s="8"/>
      <c r="K10" s="9"/>
      <c r="L10" s="313">
        <f t="shared" si="0"/>
        <v>0</v>
      </c>
      <c r="M10" s="50"/>
      <c r="N10" s="8"/>
      <c r="O10" s="10"/>
      <c r="P10" s="361">
        <f t="shared" si="1"/>
        <v>0</v>
      </c>
      <c r="Q10" s="313">
        <f t="shared" si="2"/>
        <v>0</v>
      </c>
      <c r="R10" s="248">
        <f t="shared" si="3"/>
        <v>0</v>
      </c>
      <c r="S10" s="42"/>
    </row>
    <row r="11" spans="1:19" x14ac:dyDescent="0.25">
      <c r="A11" s="186" t="s">
        <v>222</v>
      </c>
      <c r="B11" s="180"/>
      <c r="C11" s="181"/>
      <c r="D11" s="6"/>
      <c r="E11" s="58"/>
      <c r="F11" s="50"/>
      <c r="G11" s="9"/>
      <c r="H11" s="9"/>
      <c r="I11" s="10"/>
      <c r="J11" s="8"/>
      <c r="K11" s="9"/>
      <c r="L11" s="313">
        <f t="shared" si="0"/>
        <v>0</v>
      </c>
      <c r="M11" s="50"/>
      <c r="N11" s="8"/>
      <c r="O11" s="10"/>
      <c r="P11" s="361">
        <f t="shared" si="1"/>
        <v>0</v>
      </c>
      <c r="Q11" s="313">
        <f t="shared" si="2"/>
        <v>0</v>
      </c>
      <c r="R11" s="248">
        <f t="shared" si="3"/>
        <v>0</v>
      </c>
      <c r="S11" s="42"/>
    </row>
    <row r="12" spans="1:19" x14ac:dyDescent="0.25">
      <c r="A12" s="186" t="s">
        <v>222</v>
      </c>
      <c r="B12" s="180"/>
      <c r="C12" s="181"/>
      <c r="D12" s="6"/>
      <c r="E12" s="58"/>
      <c r="F12" s="50"/>
      <c r="G12" s="9"/>
      <c r="H12" s="9"/>
      <c r="I12" s="10"/>
      <c r="J12" s="8"/>
      <c r="K12" s="9"/>
      <c r="L12" s="313">
        <f t="shared" si="0"/>
        <v>0</v>
      </c>
      <c r="M12" s="50"/>
      <c r="N12" s="8"/>
      <c r="O12" s="10"/>
      <c r="P12" s="361">
        <f t="shared" si="1"/>
        <v>0</v>
      </c>
      <c r="Q12" s="313">
        <f t="shared" si="2"/>
        <v>0</v>
      </c>
      <c r="R12" s="248">
        <f t="shared" si="3"/>
        <v>0</v>
      </c>
      <c r="S12" s="42"/>
    </row>
    <row r="13" spans="1:19" x14ac:dyDescent="0.25">
      <c r="A13" s="186" t="s">
        <v>222</v>
      </c>
      <c r="B13" s="180"/>
      <c r="C13" s="181"/>
      <c r="D13" s="6"/>
      <c r="E13" s="58"/>
      <c r="F13" s="50"/>
      <c r="G13" s="9"/>
      <c r="H13" s="9"/>
      <c r="I13" s="10"/>
      <c r="J13" s="8"/>
      <c r="K13" s="9"/>
      <c r="L13" s="313">
        <f t="shared" si="0"/>
        <v>0</v>
      </c>
      <c r="M13" s="50"/>
      <c r="N13" s="8"/>
      <c r="O13" s="10"/>
      <c r="P13" s="361">
        <f t="shared" si="1"/>
        <v>0</v>
      </c>
      <c r="Q13" s="313">
        <f t="shared" si="2"/>
        <v>0</v>
      </c>
      <c r="R13" s="248">
        <f t="shared" si="3"/>
        <v>0</v>
      </c>
      <c r="S13" s="42"/>
    </row>
    <row r="14" spans="1:19" x14ac:dyDescent="0.25">
      <c r="A14" s="186" t="s">
        <v>222</v>
      </c>
      <c r="B14" s="180"/>
      <c r="C14" s="181"/>
      <c r="D14" s="6"/>
      <c r="E14" s="58"/>
      <c r="F14" s="50"/>
      <c r="G14" s="9"/>
      <c r="H14" s="9"/>
      <c r="I14" s="10"/>
      <c r="J14" s="8"/>
      <c r="K14" s="9"/>
      <c r="L14" s="313">
        <f t="shared" si="0"/>
        <v>0</v>
      </c>
      <c r="M14" s="50"/>
      <c r="N14" s="8"/>
      <c r="O14" s="10"/>
      <c r="P14" s="361">
        <f t="shared" si="1"/>
        <v>0</v>
      </c>
      <c r="Q14" s="313">
        <f t="shared" si="2"/>
        <v>0</v>
      </c>
      <c r="R14" s="248">
        <f t="shared" si="3"/>
        <v>0</v>
      </c>
      <c r="S14" s="42"/>
    </row>
    <row r="15" spans="1:19" x14ac:dyDescent="0.25">
      <c r="A15" s="186" t="s">
        <v>222</v>
      </c>
      <c r="B15" s="180"/>
      <c r="C15" s="181"/>
      <c r="D15" s="6"/>
      <c r="E15" s="58"/>
      <c r="F15" s="50"/>
      <c r="G15" s="9"/>
      <c r="H15" s="9"/>
      <c r="I15" s="10"/>
      <c r="J15" s="8"/>
      <c r="K15" s="9"/>
      <c r="L15" s="313">
        <f t="shared" si="0"/>
        <v>0</v>
      </c>
      <c r="M15" s="50"/>
      <c r="N15" s="8"/>
      <c r="O15" s="10"/>
      <c r="P15" s="361">
        <f t="shared" si="1"/>
        <v>0</v>
      </c>
      <c r="Q15" s="313">
        <f t="shared" si="2"/>
        <v>0</v>
      </c>
      <c r="R15" s="248">
        <f t="shared" si="3"/>
        <v>0</v>
      </c>
      <c r="S15" s="42"/>
    </row>
    <row r="16" spans="1:19" x14ac:dyDescent="0.25">
      <c r="A16" s="186" t="s">
        <v>222</v>
      </c>
      <c r="B16" s="180"/>
      <c r="C16" s="181"/>
      <c r="D16" s="6"/>
      <c r="E16" s="58"/>
      <c r="F16" s="50"/>
      <c r="G16" s="9"/>
      <c r="H16" s="9"/>
      <c r="I16" s="10"/>
      <c r="J16" s="8"/>
      <c r="K16" s="9"/>
      <c r="L16" s="313">
        <f t="shared" si="0"/>
        <v>0</v>
      </c>
      <c r="M16" s="50"/>
      <c r="N16" s="8"/>
      <c r="O16" s="10"/>
      <c r="P16" s="361">
        <f t="shared" si="1"/>
        <v>0</v>
      </c>
      <c r="Q16" s="313">
        <f t="shared" si="2"/>
        <v>0</v>
      </c>
      <c r="R16" s="248">
        <f t="shared" si="3"/>
        <v>0</v>
      </c>
      <c r="S16" s="42"/>
    </row>
    <row r="17" spans="1:19" x14ac:dyDescent="0.25">
      <c r="A17" s="186" t="s">
        <v>222</v>
      </c>
      <c r="B17" s="180"/>
      <c r="C17" s="181"/>
      <c r="D17" s="6"/>
      <c r="E17" s="58"/>
      <c r="F17" s="50"/>
      <c r="G17" s="9"/>
      <c r="H17" s="9"/>
      <c r="I17" s="10"/>
      <c r="J17" s="8"/>
      <c r="K17" s="9"/>
      <c r="L17" s="313">
        <f t="shared" si="0"/>
        <v>0</v>
      </c>
      <c r="M17" s="50"/>
      <c r="N17" s="8"/>
      <c r="O17" s="10"/>
      <c r="P17" s="361">
        <f t="shared" si="1"/>
        <v>0</v>
      </c>
      <c r="Q17" s="313">
        <f t="shared" si="2"/>
        <v>0</v>
      </c>
      <c r="R17" s="248">
        <f t="shared" si="3"/>
        <v>0</v>
      </c>
      <c r="S17" s="42"/>
    </row>
    <row r="18" spans="1:19" x14ac:dyDescent="0.25">
      <c r="A18" s="186" t="s">
        <v>222</v>
      </c>
      <c r="B18" s="180"/>
      <c r="C18" s="181"/>
      <c r="D18" s="6"/>
      <c r="E18" s="58"/>
      <c r="F18" s="50"/>
      <c r="G18" s="9"/>
      <c r="H18" s="9"/>
      <c r="I18" s="10"/>
      <c r="J18" s="8"/>
      <c r="K18" s="9"/>
      <c r="L18" s="313">
        <f t="shared" si="0"/>
        <v>0</v>
      </c>
      <c r="M18" s="50"/>
      <c r="N18" s="8"/>
      <c r="O18" s="10"/>
      <c r="P18" s="361">
        <f t="shared" si="1"/>
        <v>0</v>
      </c>
      <c r="Q18" s="313">
        <f t="shared" si="2"/>
        <v>0</v>
      </c>
      <c r="R18" s="248">
        <f t="shared" si="3"/>
        <v>0</v>
      </c>
      <c r="S18" s="42"/>
    </row>
    <row r="19" spans="1:19" x14ac:dyDescent="0.25">
      <c r="A19" s="186" t="s">
        <v>222</v>
      </c>
      <c r="B19" s="180"/>
      <c r="C19" s="181"/>
      <c r="D19" s="6"/>
      <c r="E19" s="57"/>
      <c r="F19" s="50"/>
      <c r="G19" s="9"/>
      <c r="H19" s="9"/>
      <c r="I19" s="10"/>
      <c r="J19" s="8"/>
      <c r="K19" s="9"/>
      <c r="L19" s="313">
        <f t="shared" si="0"/>
        <v>0</v>
      </c>
      <c r="M19" s="50"/>
      <c r="N19" s="8"/>
      <c r="O19" s="10"/>
      <c r="P19" s="361">
        <f t="shared" si="1"/>
        <v>0</v>
      </c>
      <c r="Q19" s="313">
        <f t="shared" si="2"/>
        <v>0</v>
      </c>
      <c r="R19" s="248">
        <f t="shared" si="3"/>
        <v>0</v>
      </c>
      <c r="S19" s="42"/>
    </row>
    <row r="20" spans="1:19" x14ac:dyDescent="0.25">
      <c r="A20" s="186" t="s">
        <v>222</v>
      </c>
      <c r="B20" s="180"/>
      <c r="C20" s="181"/>
      <c r="D20" s="6"/>
      <c r="E20" s="58"/>
      <c r="F20" s="50"/>
      <c r="G20" s="9"/>
      <c r="H20" s="9"/>
      <c r="I20" s="10"/>
      <c r="J20" s="8"/>
      <c r="K20" s="9"/>
      <c r="L20" s="313">
        <f t="shared" si="0"/>
        <v>0</v>
      </c>
      <c r="M20" s="50"/>
      <c r="N20" s="8"/>
      <c r="O20" s="10"/>
      <c r="P20" s="361">
        <f t="shared" si="1"/>
        <v>0</v>
      </c>
      <c r="Q20" s="313">
        <f t="shared" si="2"/>
        <v>0</v>
      </c>
      <c r="R20" s="248">
        <f t="shared" si="3"/>
        <v>0</v>
      </c>
      <c r="S20" s="42"/>
    </row>
    <row r="21" spans="1:19" x14ac:dyDescent="0.25">
      <c r="A21" s="186" t="s">
        <v>222</v>
      </c>
      <c r="B21" s="180"/>
      <c r="C21" s="181"/>
      <c r="D21" s="6"/>
      <c r="E21" s="58"/>
      <c r="F21" s="50"/>
      <c r="G21" s="9"/>
      <c r="H21" s="9"/>
      <c r="I21" s="10"/>
      <c r="J21" s="8"/>
      <c r="K21" s="9"/>
      <c r="L21" s="313">
        <f t="shared" si="0"/>
        <v>0</v>
      </c>
      <c r="M21" s="50"/>
      <c r="N21" s="8"/>
      <c r="O21" s="10"/>
      <c r="P21" s="361">
        <f t="shared" si="1"/>
        <v>0</v>
      </c>
      <c r="Q21" s="313">
        <f t="shared" si="2"/>
        <v>0</v>
      </c>
      <c r="R21" s="248">
        <f t="shared" si="3"/>
        <v>0</v>
      </c>
      <c r="S21" s="42"/>
    </row>
    <row r="22" spans="1:19" x14ac:dyDescent="0.25">
      <c r="A22" s="186" t="s">
        <v>222</v>
      </c>
      <c r="B22" s="180"/>
      <c r="C22" s="181"/>
      <c r="D22" s="6"/>
      <c r="E22" s="57"/>
      <c r="F22" s="50"/>
      <c r="G22" s="9"/>
      <c r="H22" s="9"/>
      <c r="I22" s="10"/>
      <c r="J22" s="8"/>
      <c r="K22" s="9"/>
      <c r="L22" s="313">
        <f t="shared" si="0"/>
        <v>0</v>
      </c>
      <c r="M22" s="50"/>
      <c r="N22" s="8"/>
      <c r="O22" s="10"/>
      <c r="P22" s="361">
        <f t="shared" si="1"/>
        <v>0</v>
      </c>
      <c r="Q22" s="313">
        <f t="shared" si="2"/>
        <v>0</v>
      </c>
      <c r="R22" s="248">
        <f t="shared" si="3"/>
        <v>0</v>
      </c>
      <c r="S22" s="42"/>
    </row>
    <row r="23" spans="1:19" x14ac:dyDescent="0.25">
      <c r="A23" s="186" t="s">
        <v>222</v>
      </c>
      <c r="B23" s="180"/>
      <c r="C23" s="181"/>
      <c r="D23" s="6"/>
      <c r="E23" s="58"/>
      <c r="F23" s="50"/>
      <c r="G23" s="9"/>
      <c r="H23" s="9"/>
      <c r="I23" s="10"/>
      <c r="J23" s="8"/>
      <c r="K23" s="9"/>
      <c r="L23" s="313">
        <f t="shared" si="0"/>
        <v>0</v>
      </c>
      <c r="M23" s="50"/>
      <c r="N23" s="8"/>
      <c r="O23" s="10"/>
      <c r="P23" s="361">
        <f t="shared" si="1"/>
        <v>0</v>
      </c>
      <c r="Q23" s="313">
        <f t="shared" si="2"/>
        <v>0</v>
      </c>
      <c r="R23" s="248">
        <f t="shared" si="3"/>
        <v>0</v>
      </c>
      <c r="S23" s="42"/>
    </row>
    <row r="24" spans="1:19" x14ac:dyDescent="0.25">
      <c r="A24" s="186" t="s">
        <v>222</v>
      </c>
      <c r="B24" s="180"/>
      <c r="C24" s="20"/>
      <c r="D24" s="20"/>
      <c r="E24" s="59"/>
      <c r="F24" s="50"/>
      <c r="G24" s="9"/>
      <c r="H24" s="9"/>
      <c r="I24" s="10"/>
      <c r="J24" s="8"/>
      <c r="K24" s="9"/>
      <c r="L24" s="313">
        <f t="shared" si="0"/>
        <v>0</v>
      </c>
      <c r="M24" s="50"/>
      <c r="N24" s="8"/>
      <c r="O24" s="10"/>
      <c r="P24" s="361">
        <f t="shared" si="1"/>
        <v>0</v>
      </c>
      <c r="Q24" s="313">
        <f t="shared" si="2"/>
        <v>0</v>
      </c>
      <c r="R24" s="248">
        <f t="shared" si="3"/>
        <v>0</v>
      </c>
      <c r="S24" s="42"/>
    </row>
    <row r="25" spans="1:19" x14ac:dyDescent="0.25">
      <c r="A25" s="186" t="s">
        <v>222</v>
      </c>
      <c r="B25" s="180"/>
      <c r="C25" s="22"/>
      <c r="D25" s="22"/>
      <c r="E25" s="59"/>
      <c r="F25" s="50"/>
      <c r="G25" s="9"/>
      <c r="H25" s="9"/>
      <c r="I25" s="10"/>
      <c r="J25" s="8"/>
      <c r="K25" s="9"/>
      <c r="L25" s="313">
        <f t="shared" si="0"/>
        <v>0</v>
      </c>
      <c r="M25" s="50"/>
      <c r="N25" s="8"/>
      <c r="O25" s="10"/>
      <c r="P25" s="361">
        <f t="shared" si="1"/>
        <v>0</v>
      </c>
      <c r="Q25" s="313">
        <f t="shared" si="2"/>
        <v>0</v>
      </c>
      <c r="R25" s="248">
        <f t="shared" si="3"/>
        <v>0</v>
      </c>
      <c r="S25" s="42"/>
    </row>
    <row r="26" spans="1:19" ht="15.75" thickBot="1" x14ac:dyDescent="0.3">
      <c r="A26" s="187" t="s">
        <v>222</v>
      </c>
      <c r="B26" s="188"/>
      <c r="C26" s="23"/>
      <c r="D26" s="23"/>
      <c r="E26" s="60"/>
      <c r="F26" s="51"/>
      <c r="G26" s="26"/>
      <c r="H26" s="26"/>
      <c r="I26" s="27"/>
      <c r="J26" s="25"/>
      <c r="K26" s="26"/>
      <c r="L26" s="314">
        <f>K26*J26</f>
        <v>0</v>
      </c>
      <c r="M26" s="51"/>
      <c r="N26" s="25"/>
      <c r="O26" s="27"/>
      <c r="P26" s="362">
        <f>M26+N26+O26</f>
        <v>0</v>
      </c>
      <c r="Q26" s="314">
        <f>P26*F26</f>
        <v>0</v>
      </c>
      <c r="R26" s="363">
        <f>Q26+L26</f>
        <v>0</v>
      </c>
      <c r="S26" s="54"/>
    </row>
  </sheetData>
  <mergeCells count="8">
    <mergeCell ref="F3:I3"/>
    <mergeCell ref="M2:P2"/>
    <mergeCell ref="Q2:Q4"/>
    <mergeCell ref="S2:S4"/>
    <mergeCell ref="J3:L3"/>
    <mergeCell ref="N3:O3"/>
    <mergeCell ref="P3:P4"/>
    <mergeCell ref="R2:R4"/>
  </mergeCells>
  <conditionalFormatting sqref="M5:O26">
    <cfRule type="containsBlanks" dxfId="8" priority="3">
      <formula>LEN(TRIM(M5))=0</formula>
    </cfRule>
  </conditionalFormatting>
  <conditionalFormatting sqref="S5:S26">
    <cfRule type="containsBlanks" dxfId="7" priority="2">
      <formula>LEN(TRIM(S5))=0</formula>
    </cfRule>
  </conditionalFormatting>
  <conditionalFormatting sqref="K5:K26">
    <cfRule type="containsBlanks" dxfId="6" priority="1">
      <formula>LEN(TRIM(K5))=0</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80" zoomScaleNormal="80" workbookViewId="0">
      <pane xSplit="5" ySplit="4" topLeftCell="F5" activePane="bottomRight" state="frozen"/>
      <selection pane="topRight" activeCell="F1" sqref="F1"/>
      <selection pane="bottomLeft" activeCell="A5" sqref="A5"/>
      <selection pane="bottomRight" activeCell="B29" sqref="B29"/>
    </sheetView>
  </sheetViews>
  <sheetFormatPr baseColWidth="10" defaultColWidth="11.42578125" defaultRowHeight="15" x14ac:dyDescent="0.25"/>
  <cols>
    <col min="3" max="3" width="22.7109375" customWidth="1"/>
    <col min="4" max="4" width="23.28515625" customWidth="1"/>
    <col min="5" max="5" width="23.5703125" customWidth="1"/>
    <col min="14" max="14" width="26.85546875" customWidth="1"/>
  </cols>
  <sheetData>
    <row r="1" spans="1:20" ht="15.75" thickBot="1" x14ac:dyDescent="0.3"/>
    <row r="2" spans="1:20" ht="36.75" customHeight="1" thickBot="1" x14ac:dyDescent="0.3">
      <c r="A2" s="484" t="s">
        <v>223</v>
      </c>
      <c r="B2" s="485"/>
      <c r="C2" s="485"/>
      <c r="D2" s="485"/>
      <c r="E2" s="489"/>
      <c r="L2" s="102"/>
      <c r="N2" s="418" t="s">
        <v>3</v>
      </c>
      <c r="O2" s="419"/>
      <c r="P2" s="419"/>
      <c r="Q2" s="420"/>
      <c r="R2" s="424" t="s">
        <v>45</v>
      </c>
      <c r="S2" s="449" t="s">
        <v>38</v>
      </c>
      <c r="T2" s="421" t="s">
        <v>4</v>
      </c>
    </row>
    <row r="3" spans="1:20" ht="36" customHeight="1" thickBot="1" x14ac:dyDescent="0.3">
      <c r="A3" s="65"/>
      <c r="B3" s="66"/>
      <c r="C3" s="66"/>
      <c r="D3" s="66"/>
      <c r="E3" s="66"/>
      <c r="F3" s="484" t="s">
        <v>279</v>
      </c>
      <c r="G3" s="485"/>
      <c r="H3" s="485"/>
      <c r="I3" s="485"/>
      <c r="J3" s="489"/>
      <c r="K3" s="490" t="s">
        <v>29</v>
      </c>
      <c r="L3" s="491"/>
      <c r="M3" s="492"/>
      <c r="N3" s="370" t="s">
        <v>178</v>
      </c>
      <c r="O3" s="412" t="s">
        <v>9</v>
      </c>
      <c r="P3" s="412"/>
      <c r="Q3" s="424" t="s">
        <v>277</v>
      </c>
      <c r="R3" s="436"/>
      <c r="S3" s="450"/>
      <c r="T3" s="422"/>
    </row>
    <row r="4" spans="1:20" ht="51.75" thickBot="1" x14ac:dyDescent="0.3">
      <c r="A4" s="200" t="s">
        <v>10</v>
      </c>
      <c r="B4" s="200" t="s">
        <v>11</v>
      </c>
      <c r="C4" s="203" t="s">
        <v>12</v>
      </c>
      <c r="D4" s="203" t="s">
        <v>13</v>
      </c>
      <c r="E4" s="204" t="s">
        <v>14</v>
      </c>
      <c r="F4" s="271" t="s">
        <v>119</v>
      </c>
      <c r="G4" s="272" t="s">
        <v>40</v>
      </c>
      <c r="H4" s="273" t="s">
        <v>280</v>
      </c>
      <c r="I4" s="274" t="s">
        <v>42</v>
      </c>
      <c r="J4" s="369" t="s">
        <v>42</v>
      </c>
      <c r="K4" s="236" t="s">
        <v>32</v>
      </c>
      <c r="L4" s="237" t="s">
        <v>33</v>
      </c>
      <c r="M4" s="238" t="s">
        <v>34</v>
      </c>
      <c r="N4" s="111" t="s">
        <v>35</v>
      </c>
      <c r="O4" s="46" t="s">
        <v>36</v>
      </c>
      <c r="P4" s="47" t="s">
        <v>37</v>
      </c>
      <c r="Q4" s="436"/>
      <c r="R4" s="425"/>
      <c r="S4" s="451"/>
      <c r="T4" s="422"/>
    </row>
    <row r="5" spans="1:20" x14ac:dyDescent="0.25">
      <c r="A5" s="184" t="s">
        <v>224</v>
      </c>
      <c r="B5" s="185"/>
      <c r="C5" s="278"/>
      <c r="D5" s="1"/>
      <c r="E5" s="2"/>
      <c r="F5" s="261"/>
      <c r="G5" s="71"/>
      <c r="H5" s="71"/>
      <c r="I5" s="71"/>
      <c r="J5" s="72"/>
      <c r="K5" s="103"/>
      <c r="L5" s="112"/>
      <c r="M5" s="354">
        <f>L5*K5</f>
        <v>0</v>
      </c>
      <c r="N5" s="49"/>
      <c r="O5" s="48"/>
      <c r="P5" s="52"/>
      <c r="Q5" s="360">
        <f>N5+O5+P5</f>
        <v>0</v>
      </c>
      <c r="R5" s="354">
        <f>Q5*G5</f>
        <v>0</v>
      </c>
      <c r="S5" s="247">
        <f>R5+M5</f>
        <v>0</v>
      </c>
      <c r="T5" s="53"/>
    </row>
    <row r="6" spans="1:20" x14ac:dyDescent="0.25">
      <c r="A6" s="186" t="s">
        <v>224</v>
      </c>
      <c r="B6" s="9"/>
      <c r="C6" s="181"/>
      <c r="D6" s="6"/>
      <c r="E6" s="11"/>
      <c r="F6" s="73"/>
      <c r="G6" s="70"/>
      <c r="H6" s="70"/>
      <c r="I6" s="70"/>
      <c r="J6" s="281"/>
      <c r="K6" s="110"/>
      <c r="L6" s="9"/>
      <c r="M6" s="313">
        <f>L6*K6</f>
        <v>0</v>
      </c>
      <c r="N6" s="50"/>
      <c r="O6" s="8"/>
      <c r="P6" s="10"/>
      <c r="Q6" s="361">
        <f>N6+O6+P6</f>
        <v>0</v>
      </c>
      <c r="R6" s="313">
        <f>Q6*G6</f>
        <v>0</v>
      </c>
      <c r="S6" s="248">
        <f>R6+M6</f>
        <v>0</v>
      </c>
      <c r="T6" s="42"/>
    </row>
    <row r="7" spans="1:20" x14ac:dyDescent="0.25">
      <c r="A7" s="186" t="s">
        <v>224</v>
      </c>
      <c r="B7" s="180"/>
      <c r="C7" s="183"/>
      <c r="D7" s="84"/>
      <c r="E7" s="275"/>
      <c r="F7" s="73"/>
      <c r="G7" s="70"/>
      <c r="H7" s="70"/>
      <c r="I7" s="69"/>
      <c r="J7" s="74"/>
      <c r="K7" s="73"/>
      <c r="L7" s="9"/>
      <c r="M7" s="313">
        <f t="shared" ref="M7:M25" si="0">L7*K7</f>
        <v>0</v>
      </c>
      <c r="N7" s="50"/>
      <c r="O7" s="8"/>
      <c r="P7" s="10"/>
      <c r="Q7" s="361">
        <f t="shared" ref="Q7:Q25" si="1">N7+O7+P7</f>
        <v>0</v>
      </c>
      <c r="R7" s="313">
        <f t="shared" ref="R7:R25" si="2">Q7*G7</f>
        <v>0</v>
      </c>
      <c r="S7" s="248">
        <f t="shared" ref="S7:S25" si="3">R7+M7</f>
        <v>0</v>
      </c>
      <c r="T7" s="42"/>
    </row>
    <row r="8" spans="1:20" x14ac:dyDescent="0.25">
      <c r="A8" s="186" t="s">
        <v>224</v>
      </c>
      <c r="B8" s="180"/>
      <c r="C8" s="183"/>
      <c r="D8" s="84"/>
      <c r="E8" s="275"/>
      <c r="F8" s="8"/>
      <c r="G8" s="9"/>
      <c r="H8" s="9"/>
      <c r="I8" s="77"/>
      <c r="J8" s="10"/>
      <c r="K8" s="12"/>
      <c r="L8" s="9"/>
      <c r="M8" s="313">
        <f t="shared" si="0"/>
        <v>0</v>
      </c>
      <c r="N8" s="50"/>
      <c r="O8" s="8"/>
      <c r="P8" s="10"/>
      <c r="Q8" s="361">
        <f t="shared" si="1"/>
        <v>0</v>
      </c>
      <c r="R8" s="313">
        <f t="shared" si="2"/>
        <v>0</v>
      </c>
      <c r="S8" s="248">
        <f t="shared" si="3"/>
        <v>0</v>
      </c>
      <c r="T8" s="42"/>
    </row>
    <row r="9" spans="1:20" x14ac:dyDescent="0.25">
      <c r="A9" s="186" t="s">
        <v>224</v>
      </c>
      <c r="B9" s="180"/>
      <c r="C9" s="181"/>
      <c r="D9" s="6"/>
      <c r="E9" s="11"/>
      <c r="F9" s="8"/>
      <c r="G9" s="9"/>
      <c r="H9" s="14"/>
      <c r="I9" s="14"/>
      <c r="J9" s="13"/>
      <c r="K9" s="12"/>
      <c r="L9" s="9"/>
      <c r="M9" s="313">
        <f t="shared" si="0"/>
        <v>0</v>
      </c>
      <c r="N9" s="50"/>
      <c r="O9" s="8"/>
      <c r="P9" s="10"/>
      <c r="Q9" s="361">
        <f t="shared" si="1"/>
        <v>0</v>
      </c>
      <c r="R9" s="313">
        <f t="shared" si="2"/>
        <v>0</v>
      </c>
      <c r="S9" s="248">
        <f t="shared" si="3"/>
        <v>0</v>
      </c>
      <c r="T9" s="42"/>
    </row>
    <row r="10" spans="1:20" x14ac:dyDescent="0.25">
      <c r="A10" s="186" t="s">
        <v>224</v>
      </c>
      <c r="B10" s="180"/>
      <c r="C10" s="181"/>
      <c r="D10" s="6"/>
      <c r="E10" s="7"/>
      <c r="F10" s="8"/>
      <c r="G10" s="9"/>
      <c r="H10" s="9"/>
      <c r="I10" s="9"/>
      <c r="J10" s="10"/>
      <c r="K10" s="8"/>
      <c r="L10" s="9"/>
      <c r="M10" s="313">
        <f t="shared" si="0"/>
        <v>0</v>
      </c>
      <c r="N10" s="50"/>
      <c r="O10" s="8"/>
      <c r="P10" s="10"/>
      <c r="Q10" s="361">
        <f t="shared" si="1"/>
        <v>0</v>
      </c>
      <c r="R10" s="313">
        <f t="shared" si="2"/>
        <v>0</v>
      </c>
      <c r="S10" s="248">
        <f t="shared" si="3"/>
        <v>0</v>
      </c>
      <c r="T10" s="42"/>
    </row>
    <row r="11" spans="1:20" x14ac:dyDescent="0.25">
      <c r="A11" s="186" t="s">
        <v>224</v>
      </c>
      <c r="B11" s="180"/>
      <c r="C11" s="181"/>
      <c r="D11" s="6"/>
      <c r="E11" s="11"/>
      <c r="F11" s="8"/>
      <c r="G11" s="9"/>
      <c r="H11" s="9"/>
      <c r="I11" s="9"/>
      <c r="J11" s="10"/>
      <c r="K11" s="8"/>
      <c r="L11" s="9"/>
      <c r="M11" s="313">
        <f t="shared" si="0"/>
        <v>0</v>
      </c>
      <c r="N11" s="50"/>
      <c r="O11" s="8"/>
      <c r="P11" s="10"/>
      <c r="Q11" s="361">
        <f t="shared" si="1"/>
        <v>0</v>
      </c>
      <c r="R11" s="313">
        <f t="shared" si="2"/>
        <v>0</v>
      </c>
      <c r="S11" s="248">
        <f t="shared" si="3"/>
        <v>0</v>
      </c>
      <c r="T11" s="42"/>
    </row>
    <row r="12" spans="1:20" x14ac:dyDescent="0.25">
      <c r="A12" s="186" t="s">
        <v>224</v>
      </c>
      <c r="B12" s="180"/>
      <c r="C12" s="181"/>
      <c r="D12" s="6"/>
      <c r="E12" s="11"/>
      <c r="F12" s="8"/>
      <c r="G12" s="9"/>
      <c r="H12" s="9"/>
      <c r="I12" s="9"/>
      <c r="J12" s="10"/>
      <c r="K12" s="8"/>
      <c r="L12" s="9"/>
      <c r="M12" s="313">
        <f t="shared" si="0"/>
        <v>0</v>
      </c>
      <c r="N12" s="50"/>
      <c r="O12" s="8"/>
      <c r="P12" s="10"/>
      <c r="Q12" s="361">
        <f t="shared" si="1"/>
        <v>0</v>
      </c>
      <c r="R12" s="313">
        <f t="shared" si="2"/>
        <v>0</v>
      </c>
      <c r="S12" s="248">
        <f t="shared" si="3"/>
        <v>0</v>
      </c>
      <c r="T12" s="42"/>
    </row>
    <row r="13" spans="1:20" x14ac:dyDescent="0.25">
      <c r="A13" s="186" t="s">
        <v>224</v>
      </c>
      <c r="B13" s="180"/>
      <c r="C13" s="181"/>
      <c r="D13" s="6"/>
      <c r="E13" s="11"/>
      <c r="F13" s="8"/>
      <c r="G13" s="9"/>
      <c r="H13" s="9"/>
      <c r="I13" s="9"/>
      <c r="J13" s="10"/>
      <c r="K13" s="8"/>
      <c r="L13" s="9"/>
      <c r="M13" s="313">
        <f t="shared" si="0"/>
        <v>0</v>
      </c>
      <c r="N13" s="50"/>
      <c r="O13" s="8"/>
      <c r="P13" s="10"/>
      <c r="Q13" s="361">
        <f t="shared" si="1"/>
        <v>0</v>
      </c>
      <c r="R13" s="313">
        <f t="shared" si="2"/>
        <v>0</v>
      </c>
      <c r="S13" s="248">
        <f t="shared" si="3"/>
        <v>0</v>
      </c>
      <c r="T13" s="42"/>
    </row>
    <row r="14" spans="1:20" x14ac:dyDescent="0.25">
      <c r="A14" s="186" t="s">
        <v>224</v>
      </c>
      <c r="B14" s="180"/>
      <c r="C14" s="181"/>
      <c r="D14" s="6"/>
      <c r="E14" s="11"/>
      <c r="F14" s="8"/>
      <c r="G14" s="9"/>
      <c r="H14" s="9"/>
      <c r="I14" s="9"/>
      <c r="J14" s="10"/>
      <c r="K14" s="8"/>
      <c r="L14" s="9"/>
      <c r="M14" s="313">
        <f t="shared" si="0"/>
        <v>0</v>
      </c>
      <c r="N14" s="50"/>
      <c r="O14" s="8"/>
      <c r="P14" s="10"/>
      <c r="Q14" s="361">
        <f t="shared" si="1"/>
        <v>0</v>
      </c>
      <c r="R14" s="313">
        <f t="shared" si="2"/>
        <v>0</v>
      </c>
      <c r="S14" s="248">
        <f t="shared" si="3"/>
        <v>0</v>
      </c>
      <c r="T14" s="42"/>
    </row>
    <row r="15" spans="1:20" x14ac:dyDescent="0.25">
      <c r="A15" s="186" t="s">
        <v>224</v>
      </c>
      <c r="B15" s="180"/>
      <c r="C15" s="181"/>
      <c r="D15" s="6"/>
      <c r="E15" s="11"/>
      <c r="F15" s="8"/>
      <c r="G15" s="9"/>
      <c r="H15" s="9"/>
      <c r="I15" s="9"/>
      <c r="J15" s="10"/>
      <c r="K15" s="8"/>
      <c r="L15" s="9"/>
      <c r="M15" s="313">
        <f t="shared" si="0"/>
        <v>0</v>
      </c>
      <c r="N15" s="50"/>
      <c r="O15" s="8"/>
      <c r="P15" s="10"/>
      <c r="Q15" s="361">
        <f t="shared" si="1"/>
        <v>0</v>
      </c>
      <c r="R15" s="313">
        <f t="shared" si="2"/>
        <v>0</v>
      </c>
      <c r="S15" s="248">
        <f t="shared" si="3"/>
        <v>0</v>
      </c>
      <c r="T15" s="42"/>
    </row>
    <row r="16" spans="1:20" x14ac:dyDescent="0.25">
      <c r="A16" s="186" t="s">
        <v>224</v>
      </c>
      <c r="B16" s="180"/>
      <c r="C16" s="181"/>
      <c r="D16" s="6"/>
      <c r="E16" s="11"/>
      <c r="F16" s="8"/>
      <c r="G16" s="9"/>
      <c r="H16" s="9"/>
      <c r="I16" s="9"/>
      <c r="J16" s="10"/>
      <c r="K16" s="8"/>
      <c r="L16" s="9"/>
      <c r="M16" s="313">
        <f t="shared" si="0"/>
        <v>0</v>
      </c>
      <c r="N16" s="50"/>
      <c r="O16" s="8"/>
      <c r="P16" s="10"/>
      <c r="Q16" s="361">
        <f t="shared" si="1"/>
        <v>0</v>
      </c>
      <c r="R16" s="313">
        <f t="shared" si="2"/>
        <v>0</v>
      </c>
      <c r="S16" s="248">
        <f t="shared" si="3"/>
        <v>0</v>
      </c>
      <c r="T16" s="42"/>
    </row>
    <row r="17" spans="1:20" x14ac:dyDescent="0.25">
      <c r="A17" s="186" t="s">
        <v>224</v>
      </c>
      <c r="B17" s="180"/>
      <c r="C17" s="181"/>
      <c r="D17" s="6"/>
      <c r="E17" s="11"/>
      <c r="F17" s="8"/>
      <c r="G17" s="9"/>
      <c r="H17" s="9"/>
      <c r="I17" s="9"/>
      <c r="J17" s="10"/>
      <c r="K17" s="8"/>
      <c r="L17" s="9"/>
      <c r="M17" s="313">
        <f t="shared" si="0"/>
        <v>0</v>
      </c>
      <c r="N17" s="50"/>
      <c r="O17" s="8"/>
      <c r="P17" s="10"/>
      <c r="Q17" s="361">
        <f t="shared" si="1"/>
        <v>0</v>
      </c>
      <c r="R17" s="313">
        <f t="shared" si="2"/>
        <v>0</v>
      </c>
      <c r="S17" s="248">
        <f t="shared" si="3"/>
        <v>0</v>
      </c>
      <c r="T17" s="42"/>
    </row>
    <row r="18" spans="1:20" x14ac:dyDescent="0.25">
      <c r="A18" s="186" t="s">
        <v>224</v>
      </c>
      <c r="B18" s="180"/>
      <c r="C18" s="181"/>
      <c r="D18" s="6"/>
      <c r="E18" s="11"/>
      <c r="F18" s="8"/>
      <c r="G18" s="9"/>
      <c r="H18" s="9"/>
      <c r="I18" s="9"/>
      <c r="J18" s="10"/>
      <c r="K18" s="8"/>
      <c r="L18" s="9"/>
      <c r="M18" s="313">
        <f t="shared" si="0"/>
        <v>0</v>
      </c>
      <c r="N18" s="50"/>
      <c r="O18" s="8"/>
      <c r="P18" s="10"/>
      <c r="Q18" s="361">
        <f t="shared" si="1"/>
        <v>0</v>
      </c>
      <c r="R18" s="313">
        <f t="shared" si="2"/>
        <v>0</v>
      </c>
      <c r="S18" s="248">
        <f t="shared" si="3"/>
        <v>0</v>
      </c>
      <c r="T18" s="42"/>
    </row>
    <row r="19" spans="1:20" x14ac:dyDescent="0.25">
      <c r="A19" s="186" t="s">
        <v>224</v>
      </c>
      <c r="B19" s="180"/>
      <c r="C19" s="181"/>
      <c r="D19" s="6"/>
      <c r="E19" s="7"/>
      <c r="F19" s="8"/>
      <c r="G19" s="9"/>
      <c r="H19" s="9"/>
      <c r="I19" s="9"/>
      <c r="J19" s="10"/>
      <c r="K19" s="8"/>
      <c r="L19" s="9"/>
      <c r="M19" s="313">
        <f t="shared" si="0"/>
        <v>0</v>
      </c>
      <c r="N19" s="50"/>
      <c r="O19" s="8"/>
      <c r="P19" s="10"/>
      <c r="Q19" s="361">
        <f t="shared" si="1"/>
        <v>0</v>
      </c>
      <c r="R19" s="313">
        <f t="shared" si="2"/>
        <v>0</v>
      </c>
      <c r="S19" s="248">
        <f t="shared" si="3"/>
        <v>0</v>
      </c>
      <c r="T19" s="42"/>
    </row>
    <row r="20" spans="1:20" x14ac:dyDescent="0.25">
      <c r="A20" s="186" t="s">
        <v>224</v>
      </c>
      <c r="B20" s="180"/>
      <c r="C20" s="181"/>
      <c r="D20" s="6"/>
      <c r="E20" s="11"/>
      <c r="F20" s="8"/>
      <c r="G20" s="9"/>
      <c r="H20" s="9"/>
      <c r="I20" s="9"/>
      <c r="J20" s="10"/>
      <c r="K20" s="8"/>
      <c r="L20" s="9"/>
      <c r="M20" s="313">
        <f t="shared" si="0"/>
        <v>0</v>
      </c>
      <c r="N20" s="50"/>
      <c r="O20" s="8"/>
      <c r="P20" s="10"/>
      <c r="Q20" s="361">
        <f t="shared" si="1"/>
        <v>0</v>
      </c>
      <c r="R20" s="313">
        <f t="shared" si="2"/>
        <v>0</v>
      </c>
      <c r="S20" s="248">
        <f t="shared" si="3"/>
        <v>0</v>
      </c>
      <c r="T20" s="42"/>
    </row>
    <row r="21" spans="1:20" x14ac:dyDescent="0.25">
      <c r="A21" s="186" t="s">
        <v>224</v>
      </c>
      <c r="B21" s="180"/>
      <c r="C21" s="181"/>
      <c r="D21" s="6"/>
      <c r="E21" s="11"/>
      <c r="F21" s="8"/>
      <c r="G21" s="9"/>
      <c r="H21" s="9"/>
      <c r="I21" s="9"/>
      <c r="J21" s="10"/>
      <c r="K21" s="8"/>
      <c r="L21" s="9"/>
      <c r="M21" s="313">
        <f t="shared" si="0"/>
        <v>0</v>
      </c>
      <c r="N21" s="50"/>
      <c r="O21" s="8"/>
      <c r="P21" s="10"/>
      <c r="Q21" s="361">
        <f t="shared" si="1"/>
        <v>0</v>
      </c>
      <c r="R21" s="313">
        <f t="shared" si="2"/>
        <v>0</v>
      </c>
      <c r="S21" s="248">
        <f t="shared" si="3"/>
        <v>0</v>
      </c>
      <c r="T21" s="42"/>
    </row>
    <row r="22" spans="1:20" x14ac:dyDescent="0.25">
      <c r="A22" s="186" t="s">
        <v>224</v>
      </c>
      <c r="B22" s="180"/>
      <c r="C22" s="181"/>
      <c r="D22" s="6"/>
      <c r="E22" s="7"/>
      <c r="F22" s="8"/>
      <c r="G22" s="9"/>
      <c r="H22" s="9"/>
      <c r="I22" s="9"/>
      <c r="J22" s="10"/>
      <c r="K22" s="8"/>
      <c r="L22" s="9"/>
      <c r="M22" s="313">
        <f t="shared" si="0"/>
        <v>0</v>
      </c>
      <c r="N22" s="50"/>
      <c r="O22" s="8"/>
      <c r="P22" s="10"/>
      <c r="Q22" s="361">
        <f t="shared" si="1"/>
        <v>0</v>
      </c>
      <c r="R22" s="313">
        <f t="shared" si="2"/>
        <v>0</v>
      </c>
      <c r="S22" s="248">
        <f t="shared" si="3"/>
        <v>0</v>
      </c>
      <c r="T22" s="42"/>
    </row>
    <row r="23" spans="1:20" x14ac:dyDescent="0.25">
      <c r="A23" s="186" t="s">
        <v>224</v>
      </c>
      <c r="B23" s="180"/>
      <c r="C23" s="181"/>
      <c r="D23" s="6"/>
      <c r="E23" s="11"/>
      <c r="F23" s="8"/>
      <c r="G23" s="9"/>
      <c r="H23" s="9"/>
      <c r="I23" s="9"/>
      <c r="J23" s="10"/>
      <c r="K23" s="8"/>
      <c r="L23" s="9"/>
      <c r="M23" s="313">
        <f t="shared" si="0"/>
        <v>0</v>
      </c>
      <c r="N23" s="50"/>
      <c r="O23" s="8"/>
      <c r="P23" s="10"/>
      <c r="Q23" s="361">
        <f t="shared" si="1"/>
        <v>0</v>
      </c>
      <c r="R23" s="313">
        <f t="shared" si="2"/>
        <v>0</v>
      </c>
      <c r="S23" s="248">
        <f t="shared" si="3"/>
        <v>0</v>
      </c>
      <c r="T23" s="42"/>
    </row>
    <row r="24" spans="1:20" x14ac:dyDescent="0.25">
      <c r="A24" s="186" t="s">
        <v>224</v>
      </c>
      <c r="B24" s="180"/>
      <c r="C24" s="20"/>
      <c r="D24" s="20"/>
      <c r="E24" s="21"/>
      <c r="F24" s="8"/>
      <c r="G24" s="9"/>
      <c r="H24" s="9"/>
      <c r="I24" s="9"/>
      <c r="J24" s="10"/>
      <c r="K24" s="8"/>
      <c r="L24" s="9"/>
      <c r="M24" s="313">
        <f t="shared" si="0"/>
        <v>0</v>
      </c>
      <c r="N24" s="50"/>
      <c r="O24" s="8"/>
      <c r="P24" s="10"/>
      <c r="Q24" s="361">
        <f t="shared" si="1"/>
        <v>0</v>
      </c>
      <c r="R24" s="313">
        <f t="shared" si="2"/>
        <v>0</v>
      </c>
      <c r="S24" s="248">
        <f t="shared" si="3"/>
        <v>0</v>
      </c>
      <c r="T24" s="42"/>
    </row>
    <row r="25" spans="1:20" x14ac:dyDescent="0.25">
      <c r="A25" s="186" t="s">
        <v>224</v>
      </c>
      <c r="B25" s="180"/>
      <c r="C25" s="22"/>
      <c r="D25" s="22"/>
      <c r="E25" s="21"/>
      <c r="F25" s="8"/>
      <c r="G25" s="9"/>
      <c r="H25" s="9"/>
      <c r="I25" s="9"/>
      <c r="J25" s="10"/>
      <c r="K25" s="8"/>
      <c r="L25" s="9"/>
      <c r="M25" s="313">
        <f t="shared" si="0"/>
        <v>0</v>
      </c>
      <c r="N25" s="50"/>
      <c r="O25" s="8"/>
      <c r="P25" s="10"/>
      <c r="Q25" s="361">
        <f t="shared" si="1"/>
        <v>0</v>
      </c>
      <c r="R25" s="313">
        <f t="shared" si="2"/>
        <v>0</v>
      </c>
      <c r="S25" s="248">
        <f t="shared" si="3"/>
        <v>0</v>
      </c>
      <c r="T25" s="42"/>
    </row>
    <row r="26" spans="1:20" ht="15.75" thickBot="1" x14ac:dyDescent="0.3">
      <c r="A26" s="187" t="s">
        <v>224</v>
      </c>
      <c r="B26" s="188"/>
      <c r="C26" s="23"/>
      <c r="D26" s="23"/>
      <c r="E26" s="24"/>
      <c r="F26" s="25"/>
      <c r="G26" s="26"/>
      <c r="H26" s="26"/>
      <c r="I26" s="26"/>
      <c r="J26" s="27"/>
      <c r="K26" s="25"/>
      <c r="L26" s="26"/>
      <c r="M26" s="314">
        <f>L26*K26</f>
        <v>0</v>
      </c>
      <c r="N26" s="51"/>
      <c r="O26" s="25"/>
      <c r="P26" s="27"/>
      <c r="Q26" s="362">
        <f>N26+O26+P26</f>
        <v>0</v>
      </c>
      <c r="R26" s="314">
        <f>Q26*G26</f>
        <v>0</v>
      </c>
      <c r="S26" s="363">
        <f>R26+M26</f>
        <v>0</v>
      </c>
      <c r="T26" s="54"/>
    </row>
    <row r="28" spans="1:20" x14ac:dyDescent="0.25">
      <c r="B28" t="s">
        <v>323</v>
      </c>
    </row>
  </sheetData>
  <mergeCells count="9">
    <mergeCell ref="T2:T4"/>
    <mergeCell ref="K3:M3"/>
    <mergeCell ref="O3:P3"/>
    <mergeCell ref="Q3:Q4"/>
    <mergeCell ref="A2:E2"/>
    <mergeCell ref="F3:J3"/>
    <mergeCell ref="N2:Q2"/>
    <mergeCell ref="R2:R4"/>
    <mergeCell ref="S2:S4"/>
  </mergeCells>
  <conditionalFormatting sqref="N5:P26">
    <cfRule type="containsBlanks" dxfId="5" priority="3">
      <formula>LEN(TRIM(N5))=0</formula>
    </cfRule>
  </conditionalFormatting>
  <conditionalFormatting sqref="T5:T26">
    <cfRule type="containsBlanks" dxfId="4" priority="2">
      <formula>LEN(TRIM(T5))=0</formula>
    </cfRule>
  </conditionalFormatting>
  <conditionalFormatting sqref="L5:L26">
    <cfRule type="containsBlanks" dxfId="3" priority="1">
      <formula>LEN(TRIM(L5))=0</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zoomScale="80" zoomScaleNormal="80" workbookViewId="0">
      <pane xSplit="5" ySplit="4" topLeftCell="F5" activePane="bottomRight" state="frozen"/>
      <selection pane="topRight" activeCell="F1" sqref="F1"/>
      <selection pane="bottomLeft" activeCell="A5" sqref="A5"/>
      <selection pane="bottomRight" activeCell="H32" sqref="H32"/>
    </sheetView>
  </sheetViews>
  <sheetFormatPr baseColWidth="10" defaultColWidth="11.42578125" defaultRowHeight="15" x14ac:dyDescent="0.25"/>
  <cols>
    <col min="3" max="3" width="22.7109375" customWidth="1"/>
    <col min="4" max="4" width="23.28515625" customWidth="1"/>
    <col min="5" max="5" width="23.5703125" customWidth="1"/>
    <col min="14" max="14" width="35.140625" customWidth="1"/>
  </cols>
  <sheetData>
    <row r="1" spans="1:20" ht="15.75" thickBot="1" x14ac:dyDescent="0.3"/>
    <row r="2" spans="1:20" ht="36.75" customHeight="1" thickBot="1" x14ac:dyDescent="0.3">
      <c r="A2" s="484" t="s">
        <v>225</v>
      </c>
      <c r="B2" s="485"/>
      <c r="C2" s="485"/>
      <c r="D2" s="485"/>
      <c r="E2" s="489"/>
      <c r="L2" s="102"/>
      <c r="N2" s="418" t="s">
        <v>3</v>
      </c>
      <c r="O2" s="419"/>
      <c r="P2" s="419"/>
      <c r="Q2" s="420"/>
      <c r="R2" s="424" t="s">
        <v>45</v>
      </c>
      <c r="S2" s="449" t="s">
        <v>38</v>
      </c>
      <c r="T2" s="421" t="s">
        <v>4</v>
      </c>
    </row>
    <row r="3" spans="1:20" ht="36" customHeight="1" thickBot="1" x14ac:dyDescent="0.3">
      <c r="A3" s="279"/>
      <c r="B3" s="280"/>
      <c r="C3" s="280"/>
      <c r="D3" s="280"/>
      <c r="E3" s="280"/>
      <c r="F3" s="484" t="s">
        <v>281</v>
      </c>
      <c r="G3" s="485"/>
      <c r="H3" s="485"/>
      <c r="I3" s="485"/>
      <c r="J3" s="489"/>
      <c r="K3" s="490" t="s">
        <v>29</v>
      </c>
      <c r="L3" s="491"/>
      <c r="M3" s="492"/>
      <c r="N3" s="370" t="s">
        <v>178</v>
      </c>
      <c r="O3" s="412" t="s">
        <v>9</v>
      </c>
      <c r="P3" s="412"/>
      <c r="Q3" s="424" t="s">
        <v>277</v>
      </c>
      <c r="R3" s="436"/>
      <c r="S3" s="450"/>
      <c r="T3" s="422"/>
    </row>
    <row r="4" spans="1:20" ht="51.75" thickBot="1" x14ac:dyDescent="0.3">
      <c r="A4" s="282" t="s">
        <v>10</v>
      </c>
      <c r="B4" s="283" t="s">
        <v>11</v>
      </c>
      <c r="C4" s="90" t="s">
        <v>12</v>
      </c>
      <c r="D4" s="90" t="s">
        <v>13</v>
      </c>
      <c r="E4" s="76" t="s">
        <v>14</v>
      </c>
      <c r="F4" s="179" t="s">
        <v>46</v>
      </c>
      <c r="G4" s="90" t="s">
        <v>47</v>
      </c>
      <c r="H4" s="90" t="s">
        <v>48</v>
      </c>
      <c r="I4" s="90" t="s">
        <v>49</v>
      </c>
      <c r="J4" s="76" t="s">
        <v>32</v>
      </c>
      <c r="K4" s="236" t="s">
        <v>32</v>
      </c>
      <c r="L4" s="237" t="s">
        <v>33</v>
      </c>
      <c r="M4" s="238" t="s">
        <v>34</v>
      </c>
      <c r="N4" s="111" t="s">
        <v>35</v>
      </c>
      <c r="O4" s="46" t="s">
        <v>36</v>
      </c>
      <c r="P4" s="47" t="s">
        <v>37</v>
      </c>
      <c r="Q4" s="436"/>
      <c r="R4" s="425"/>
      <c r="S4" s="451"/>
      <c r="T4" s="422"/>
    </row>
    <row r="5" spans="1:20" x14ac:dyDescent="0.25">
      <c r="A5" s="184" t="s">
        <v>226</v>
      </c>
      <c r="B5" s="185"/>
      <c r="C5" s="278"/>
      <c r="D5" s="1"/>
      <c r="E5" s="2"/>
      <c r="F5" s="261"/>
      <c r="G5" s="71"/>
      <c r="H5" s="71"/>
      <c r="I5" s="71"/>
      <c r="J5" s="72"/>
      <c r="K5" s="103"/>
      <c r="L5" s="112"/>
      <c r="M5" s="354">
        <f>L5*K5</f>
        <v>0</v>
      </c>
      <c r="N5" s="49"/>
      <c r="O5" s="48"/>
      <c r="P5" s="52"/>
      <c r="Q5" s="360">
        <f>N5+O5+P5</f>
        <v>0</v>
      </c>
      <c r="R5" s="354">
        <f>Q5*G5</f>
        <v>0</v>
      </c>
      <c r="S5" s="247">
        <f>R5+M5</f>
        <v>0</v>
      </c>
      <c r="T5" s="53"/>
    </row>
    <row r="6" spans="1:20" x14ac:dyDescent="0.25">
      <c r="A6" s="186" t="s">
        <v>226</v>
      </c>
      <c r="B6" s="9"/>
      <c r="C6" s="181"/>
      <c r="D6" s="6"/>
      <c r="E6" s="11"/>
      <c r="F6" s="73"/>
      <c r="G6" s="70"/>
      <c r="H6" s="70"/>
      <c r="I6" s="70"/>
      <c r="J6" s="281"/>
      <c r="K6" s="110"/>
      <c r="L6" s="9"/>
      <c r="M6" s="313">
        <f>L6*K6</f>
        <v>0</v>
      </c>
      <c r="N6" s="50"/>
      <c r="O6" s="8"/>
      <c r="P6" s="10"/>
      <c r="Q6" s="361">
        <f>N6+O6+P6</f>
        <v>0</v>
      </c>
      <c r="R6" s="313">
        <f>Q6*G6</f>
        <v>0</v>
      </c>
      <c r="S6" s="248">
        <f>R6+M6</f>
        <v>0</v>
      </c>
      <c r="T6" s="42"/>
    </row>
    <row r="7" spans="1:20" x14ac:dyDescent="0.25">
      <c r="A7" s="186" t="s">
        <v>226</v>
      </c>
      <c r="B7" s="180"/>
      <c r="C7" s="183"/>
      <c r="D7" s="84"/>
      <c r="E7" s="275"/>
      <c r="F7" s="73"/>
      <c r="G7" s="70"/>
      <c r="H7" s="70"/>
      <c r="I7" s="69"/>
      <c r="J7" s="74"/>
      <c r="K7" s="73"/>
      <c r="L7" s="9"/>
      <c r="M7" s="313">
        <f t="shared" ref="M7:M25" si="0">L7*K7</f>
        <v>0</v>
      </c>
      <c r="N7" s="50"/>
      <c r="O7" s="8"/>
      <c r="P7" s="10"/>
      <c r="Q7" s="361">
        <f t="shared" ref="Q7:Q25" si="1">N7+O7+P7</f>
        <v>0</v>
      </c>
      <c r="R7" s="313">
        <f t="shared" ref="R7:R25" si="2">Q7*G7</f>
        <v>0</v>
      </c>
      <c r="S7" s="248">
        <f t="shared" ref="S7:S25" si="3">R7+M7</f>
        <v>0</v>
      </c>
      <c r="T7" s="42"/>
    </row>
    <row r="8" spans="1:20" x14ac:dyDescent="0.25">
      <c r="A8" s="186" t="s">
        <v>226</v>
      </c>
      <c r="B8" s="180"/>
      <c r="C8" s="183"/>
      <c r="D8" s="84"/>
      <c r="E8" s="275"/>
      <c r="F8" s="8"/>
      <c r="G8" s="9"/>
      <c r="H8" s="9"/>
      <c r="I8" s="77"/>
      <c r="J8" s="10"/>
      <c r="K8" s="12"/>
      <c r="L8" s="9"/>
      <c r="M8" s="313">
        <f t="shared" si="0"/>
        <v>0</v>
      </c>
      <c r="N8" s="50"/>
      <c r="O8" s="8"/>
      <c r="P8" s="10"/>
      <c r="Q8" s="361">
        <f t="shared" si="1"/>
        <v>0</v>
      </c>
      <c r="R8" s="313">
        <f t="shared" si="2"/>
        <v>0</v>
      </c>
      <c r="S8" s="248">
        <f t="shared" si="3"/>
        <v>0</v>
      </c>
      <c r="T8" s="42"/>
    </row>
    <row r="9" spans="1:20" x14ac:dyDescent="0.25">
      <c r="A9" s="186" t="s">
        <v>226</v>
      </c>
      <c r="B9" s="180"/>
      <c r="C9" s="181"/>
      <c r="D9" s="6"/>
      <c r="E9" s="11"/>
      <c r="F9" s="8"/>
      <c r="G9" s="9"/>
      <c r="H9" s="14"/>
      <c r="I9" s="14"/>
      <c r="J9" s="13"/>
      <c r="K9" s="12"/>
      <c r="L9" s="9"/>
      <c r="M9" s="313">
        <f t="shared" si="0"/>
        <v>0</v>
      </c>
      <c r="N9" s="50"/>
      <c r="O9" s="8"/>
      <c r="P9" s="10"/>
      <c r="Q9" s="361">
        <f t="shared" si="1"/>
        <v>0</v>
      </c>
      <c r="R9" s="313">
        <f t="shared" si="2"/>
        <v>0</v>
      </c>
      <c r="S9" s="248">
        <f t="shared" si="3"/>
        <v>0</v>
      </c>
      <c r="T9" s="42"/>
    </row>
    <row r="10" spans="1:20" x14ac:dyDescent="0.25">
      <c r="A10" s="186" t="s">
        <v>226</v>
      </c>
      <c r="B10" s="180"/>
      <c r="C10" s="181"/>
      <c r="D10" s="6"/>
      <c r="E10" s="7"/>
      <c r="F10" s="8"/>
      <c r="G10" s="9"/>
      <c r="H10" s="9"/>
      <c r="I10" s="9"/>
      <c r="J10" s="10"/>
      <c r="K10" s="8"/>
      <c r="L10" s="9"/>
      <c r="M10" s="313">
        <f t="shared" si="0"/>
        <v>0</v>
      </c>
      <c r="N10" s="50"/>
      <c r="O10" s="8"/>
      <c r="P10" s="10"/>
      <c r="Q10" s="361">
        <f t="shared" si="1"/>
        <v>0</v>
      </c>
      <c r="R10" s="313">
        <f t="shared" si="2"/>
        <v>0</v>
      </c>
      <c r="S10" s="248">
        <f t="shared" si="3"/>
        <v>0</v>
      </c>
      <c r="T10" s="42"/>
    </row>
    <row r="11" spans="1:20" x14ac:dyDescent="0.25">
      <c r="A11" s="186" t="s">
        <v>226</v>
      </c>
      <c r="B11" s="180"/>
      <c r="C11" s="181"/>
      <c r="D11" s="6"/>
      <c r="E11" s="11"/>
      <c r="F11" s="8"/>
      <c r="G11" s="9"/>
      <c r="H11" s="9"/>
      <c r="I11" s="9"/>
      <c r="J11" s="10"/>
      <c r="K11" s="8"/>
      <c r="L11" s="9"/>
      <c r="M11" s="313">
        <f t="shared" si="0"/>
        <v>0</v>
      </c>
      <c r="N11" s="50"/>
      <c r="O11" s="8"/>
      <c r="P11" s="10"/>
      <c r="Q11" s="361">
        <f t="shared" si="1"/>
        <v>0</v>
      </c>
      <c r="R11" s="313">
        <f t="shared" si="2"/>
        <v>0</v>
      </c>
      <c r="S11" s="248">
        <f t="shared" si="3"/>
        <v>0</v>
      </c>
      <c r="T11" s="42"/>
    </row>
    <row r="12" spans="1:20" x14ac:dyDescent="0.25">
      <c r="A12" s="186" t="s">
        <v>226</v>
      </c>
      <c r="B12" s="180"/>
      <c r="C12" s="181"/>
      <c r="D12" s="6"/>
      <c r="E12" s="11"/>
      <c r="F12" s="8"/>
      <c r="G12" s="9"/>
      <c r="H12" s="9"/>
      <c r="I12" s="9"/>
      <c r="J12" s="10"/>
      <c r="K12" s="8"/>
      <c r="L12" s="9"/>
      <c r="M12" s="313">
        <f t="shared" si="0"/>
        <v>0</v>
      </c>
      <c r="N12" s="50"/>
      <c r="O12" s="8"/>
      <c r="P12" s="10"/>
      <c r="Q12" s="361">
        <f t="shared" si="1"/>
        <v>0</v>
      </c>
      <c r="R12" s="313">
        <f t="shared" si="2"/>
        <v>0</v>
      </c>
      <c r="S12" s="248">
        <f t="shared" si="3"/>
        <v>0</v>
      </c>
      <c r="T12" s="42"/>
    </row>
    <row r="13" spans="1:20" x14ac:dyDescent="0.25">
      <c r="A13" s="186" t="s">
        <v>226</v>
      </c>
      <c r="B13" s="180"/>
      <c r="C13" s="181"/>
      <c r="D13" s="6"/>
      <c r="E13" s="11"/>
      <c r="F13" s="8"/>
      <c r="G13" s="9"/>
      <c r="H13" s="9"/>
      <c r="I13" s="9"/>
      <c r="J13" s="10"/>
      <c r="K13" s="8"/>
      <c r="L13" s="9"/>
      <c r="M13" s="313">
        <f t="shared" si="0"/>
        <v>0</v>
      </c>
      <c r="N13" s="50"/>
      <c r="O13" s="8"/>
      <c r="P13" s="10"/>
      <c r="Q13" s="361">
        <f t="shared" si="1"/>
        <v>0</v>
      </c>
      <c r="R13" s="313">
        <f t="shared" si="2"/>
        <v>0</v>
      </c>
      <c r="S13" s="248">
        <f t="shared" si="3"/>
        <v>0</v>
      </c>
      <c r="T13" s="42"/>
    </row>
    <row r="14" spans="1:20" x14ac:dyDescent="0.25">
      <c r="A14" s="186" t="s">
        <v>226</v>
      </c>
      <c r="B14" s="180"/>
      <c r="C14" s="181"/>
      <c r="D14" s="6"/>
      <c r="E14" s="11"/>
      <c r="F14" s="8"/>
      <c r="G14" s="9"/>
      <c r="H14" s="9"/>
      <c r="I14" s="9"/>
      <c r="J14" s="10"/>
      <c r="K14" s="8"/>
      <c r="L14" s="9"/>
      <c r="M14" s="313">
        <f t="shared" si="0"/>
        <v>0</v>
      </c>
      <c r="N14" s="50"/>
      <c r="O14" s="8"/>
      <c r="P14" s="10"/>
      <c r="Q14" s="361">
        <f t="shared" si="1"/>
        <v>0</v>
      </c>
      <c r="R14" s="313">
        <f t="shared" si="2"/>
        <v>0</v>
      </c>
      <c r="S14" s="248">
        <f t="shared" si="3"/>
        <v>0</v>
      </c>
      <c r="T14" s="42"/>
    </row>
    <row r="15" spans="1:20" x14ac:dyDescent="0.25">
      <c r="A15" s="186" t="s">
        <v>226</v>
      </c>
      <c r="B15" s="180"/>
      <c r="C15" s="181"/>
      <c r="D15" s="6"/>
      <c r="E15" s="11"/>
      <c r="F15" s="8"/>
      <c r="G15" s="9"/>
      <c r="H15" s="9"/>
      <c r="I15" s="9"/>
      <c r="J15" s="10"/>
      <c r="K15" s="8"/>
      <c r="L15" s="9"/>
      <c r="M15" s="313">
        <f t="shared" si="0"/>
        <v>0</v>
      </c>
      <c r="N15" s="50"/>
      <c r="O15" s="8"/>
      <c r="P15" s="10"/>
      <c r="Q15" s="361">
        <f t="shared" si="1"/>
        <v>0</v>
      </c>
      <c r="R15" s="313">
        <f t="shared" si="2"/>
        <v>0</v>
      </c>
      <c r="S15" s="248">
        <f t="shared" si="3"/>
        <v>0</v>
      </c>
      <c r="T15" s="42"/>
    </row>
    <row r="16" spans="1:20" x14ac:dyDescent="0.25">
      <c r="A16" s="186" t="s">
        <v>226</v>
      </c>
      <c r="B16" s="180"/>
      <c r="C16" s="181"/>
      <c r="D16" s="6"/>
      <c r="E16" s="11"/>
      <c r="F16" s="8"/>
      <c r="G16" s="9"/>
      <c r="H16" s="9"/>
      <c r="I16" s="9"/>
      <c r="J16" s="10"/>
      <c r="K16" s="8"/>
      <c r="L16" s="9"/>
      <c r="M16" s="313">
        <f t="shared" si="0"/>
        <v>0</v>
      </c>
      <c r="N16" s="50"/>
      <c r="O16" s="8"/>
      <c r="P16" s="10"/>
      <c r="Q16" s="361">
        <f t="shared" si="1"/>
        <v>0</v>
      </c>
      <c r="R16" s="313">
        <f t="shared" si="2"/>
        <v>0</v>
      </c>
      <c r="S16" s="248">
        <f t="shared" si="3"/>
        <v>0</v>
      </c>
      <c r="T16" s="42"/>
    </row>
    <row r="17" spans="1:20" x14ac:dyDescent="0.25">
      <c r="A17" s="186" t="s">
        <v>226</v>
      </c>
      <c r="B17" s="180"/>
      <c r="C17" s="181"/>
      <c r="D17" s="6"/>
      <c r="E17" s="11"/>
      <c r="F17" s="8"/>
      <c r="G17" s="9"/>
      <c r="H17" s="9"/>
      <c r="I17" s="9"/>
      <c r="J17" s="10"/>
      <c r="K17" s="8"/>
      <c r="L17" s="9"/>
      <c r="M17" s="313">
        <f t="shared" si="0"/>
        <v>0</v>
      </c>
      <c r="N17" s="50"/>
      <c r="O17" s="8"/>
      <c r="P17" s="10"/>
      <c r="Q17" s="361">
        <f t="shared" si="1"/>
        <v>0</v>
      </c>
      <c r="R17" s="313">
        <f t="shared" si="2"/>
        <v>0</v>
      </c>
      <c r="S17" s="248">
        <f t="shared" si="3"/>
        <v>0</v>
      </c>
      <c r="T17" s="42"/>
    </row>
    <row r="18" spans="1:20" x14ac:dyDescent="0.25">
      <c r="A18" s="186" t="s">
        <v>226</v>
      </c>
      <c r="B18" s="180"/>
      <c r="C18" s="181"/>
      <c r="D18" s="6"/>
      <c r="E18" s="11"/>
      <c r="F18" s="8"/>
      <c r="G18" s="9"/>
      <c r="H18" s="9"/>
      <c r="I18" s="9"/>
      <c r="J18" s="10"/>
      <c r="K18" s="8"/>
      <c r="L18" s="9"/>
      <c r="M18" s="313">
        <f t="shared" si="0"/>
        <v>0</v>
      </c>
      <c r="N18" s="50"/>
      <c r="O18" s="8"/>
      <c r="P18" s="10"/>
      <c r="Q18" s="361">
        <f t="shared" si="1"/>
        <v>0</v>
      </c>
      <c r="R18" s="313">
        <f t="shared" si="2"/>
        <v>0</v>
      </c>
      <c r="S18" s="248">
        <f t="shared" si="3"/>
        <v>0</v>
      </c>
      <c r="T18" s="42"/>
    </row>
    <row r="19" spans="1:20" x14ac:dyDescent="0.25">
      <c r="A19" s="186" t="s">
        <v>226</v>
      </c>
      <c r="B19" s="180"/>
      <c r="C19" s="181"/>
      <c r="D19" s="6"/>
      <c r="E19" s="7"/>
      <c r="F19" s="8"/>
      <c r="G19" s="9"/>
      <c r="H19" s="9"/>
      <c r="I19" s="9"/>
      <c r="J19" s="10"/>
      <c r="K19" s="8"/>
      <c r="L19" s="9"/>
      <c r="M19" s="313">
        <f t="shared" si="0"/>
        <v>0</v>
      </c>
      <c r="N19" s="50"/>
      <c r="O19" s="8"/>
      <c r="P19" s="10"/>
      <c r="Q19" s="361">
        <f t="shared" si="1"/>
        <v>0</v>
      </c>
      <c r="R19" s="313">
        <f t="shared" si="2"/>
        <v>0</v>
      </c>
      <c r="S19" s="248">
        <f t="shared" si="3"/>
        <v>0</v>
      </c>
      <c r="T19" s="42"/>
    </row>
    <row r="20" spans="1:20" x14ac:dyDescent="0.25">
      <c r="A20" s="186" t="s">
        <v>226</v>
      </c>
      <c r="B20" s="180"/>
      <c r="C20" s="181"/>
      <c r="D20" s="6"/>
      <c r="E20" s="11"/>
      <c r="F20" s="8"/>
      <c r="G20" s="9"/>
      <c r="H20" s="9"/>
      <c r="I20" s="9"/>
      <c r="J20" s="10"/>
      <c r="K20" s="8"/>
      <c r="L20" s="9"/>
      <c r="M20" s="313">
        <f t="shared" si="0"/>
        <v>0</v>
      </c>
      <c r="N20" s="50"/>
      <c r="O20" s="8"/>
      <c r="P20" s="10"/>
      <c r="Q20" s="361">
        <f t="shared" si="1"/>
        <v>0</v>
      </c>
      <c r="R20" s="313">
        <f t="shared" si="2"/>
        <v>0</v>
      </c>
      <c r="S20" s="248">
        <f t="shared" si="3"/>
        <v>0</v>
      </c>
      <c r="T20" s="42"/>
    </row>
    <row r="21" spans="1:20" x14ac:dyDescent="0.25">
      <c r="A21" s="186" t="s">
        <v>226</v>
      </c>
      <c r="B21" s="180"/>
      <c r="C21" s="181"/>
      <c r="D21" s="6"/>
      <c r="E21" s="11"/>
      <c r="F21" s="8"/>
      <c r="G21" s="9"/>
      <c r="H21" s="9"/>
      <c r="I21" s="9"/>
      <c r="J21" s="10"/>
      <c r="K21" s="8"/>
      <c r="L21" s="9"/>
      <c r="M21" s="313">
        <f t="shared" si="0"/>
        <v>0</v>
      </c>
      <c r="N21" s="50"/>
      <c r="O21" s="8"/>
      <c r="P21" s="10"/>
      <c r="Q21" s="361">
        <f t="shared" si="1"/>
        <v>0</v>
      </c>
      <c r="R21" s="313">
        <f t="shared" si="2"/>
        <v>0</v>
      </c>
      <c r="S21" s="248">
        <f t="shared" si="3"/>
        <v>0</v>
      </c>
      <c r="T21" s="42"/>
    </row>
    <row r="22" spans="1:20" x14ac:dyDescent="0.25">
      <c r="A22" s="186" t="s">
        <v>226</v>
      </c>
      <c r="B22" s="180"/>
      <c r="C22" s="181"/>
      <c r="D22" s="6"/>
      <c r="E22" s="7"/>
      <c r="F22" s="8"/>
      <c r="G22" s="9"/>
      <c r="H22" s="9"/>
      <c r="I22" s="9"/>
      <c r="J22" s="10"/>
      <c r="K22" s="8"/>
      <c r="L22" s="9"/>
      <c r="M22" s="313">
        <f t="shared" si="0"/>
        <v>0</v>
      </c>
      <c r="N22" s="50"/>
      <c r="O22" s="8"/>
      <c r="P22" s="10"/>
      <c r="Q22" s="361">
        <f t="shared" si="1"/>
        <v>0</v>
      </c>
      <c r="R22" s="313">
        <f t="shared" si="2"/>
        <v>0</v>
      </c>
      <c r="S22" s="248">
        <f t="shared" si="3"/>
        <v>0</v>
      </c>
      <c r="T22" s="42"/>
    </row>
    <row r="23" spans="1:20" x14ac:dyDescent="0.25">
      <c r="A23" s="186" t="s">
        <v>226</v>
      </c>
      <c r="B23" s="180"/>
      <c r="C23" s="181"/>
      <c r="D23" s="6"/>
      <c r="E23" s="11"/>
      <c r="F23" s="8"/>
      <c r="G23" s="9"/>
      <c r="H23" s="9"/>
      <c r="I23" s="9"/>
      <c r="J23" s="10"/>
      <c r="K23" s="8"/>
      <c r="L23" s="9"/>
      <c r="M23" s="313">
        <f t="shared" si="0"/>
        <v>0</v>
      </c>
      <c r="N23" s="50"/>
      <c r="O23" s="8"/>
      <c r="P23" s="10"/>
      <c r="Q23" s="361">
        <f t="shared" si="1"/>
        <v>0</v>
      </c>
      <c r="R23" s="313">
        <f t="shared" si="2"/>
        <v>0</v>
      </c>
      <c r="S23" s="248">
        <f t="shared" si="3"/>
        <v>0</v>
      </c>
      <c r="T23" s="42"/>
    </row>
    <row r="24" spans="1:20" x14ac:dyDescent="0.25">
      <c r="A24" s="186" t="s">
        <v>226</v>
      </c>
      <c r="B24" s="180"/>
      <c r="C24" s="20"/>
      <c r="D24" s="20"/>
      <c r="E24" s="21"/>
      <c r="F24" s="8"/>
      <c r="G24" s="9"/>
      <c r="H24" s="9"/>
      <c r="I24" s="9"/>
      <c r="J24" s="10"/>
      <c r="K24" s="8"/>
      <c r="L24" s="9"/>
      <c r="M24" s="313">
        <f t="shared" si="0"/>
        <v>0</v>
      </c>
      <c r="N24" s="50"/>
      <c r="O24" s="8"/>
      <c r="P24" s="10"/>
      <c r="Q24" s="361">
        <f t="shared" si="1"/>
        <v>0</v>
      </c>
      <c r="R24" s="313">
        <f t="shared" si="2"/>
        <v>0</v>
      </c>
      <c r="S24" s="248">
        <f t="shared" si="3"/>
        <v>0</v>
      </c>
      <c r="T24" s="42"/>
    </row>
    <row r="25" spans="1:20" x14ac:dyDescent="0.25">
      <c r="A25" s="186" t="s">
        <v>226</v>
      </c>
      <c r="B25" s="180"/>
      <c r="C25" s="22"/>
      <c r="D25" s="22"/>
      <c r="E25" s="21"/>
      <c r="F25" s="8"/>
      <c r="G25" s="9"/>
      <c r="H25" s="9"/>
      <c r="I25" s="9"/>
      <c r="J25" s="10"/>
      <c r="K25" s="8"/>
      <c r="L25" s="9"/>
      <c r="M25" s="313">
        <f t="shared" si="0"/>
        <v>0</v>
      </c>
      <c r="N25" s="50"/>
      <c r="O25" s="8"/>
      <c r="P25" s="10"/>
      <c r="Q25" s="361">
        <f t="shared" si="1"/>
        <v>0</v>
      </c>
      <c r="R25" s="313">
        <f t="shared" si="2"/>
        <v>0</v>
      </c>
      <c r="S25" s="248">
        <f t="shared" si="3"/>
        <v>0</v>
      </c>
      <c r="T25" s="42"/>
    </row>
    <row r="26" spans="1:20" ht="15.75" thickBot="1" x14ac:dyDescent="0.3">
      <c r="A26" s="187" t="s">
        <v>226</v>
      </c>
      <c r="B26" s="188"/>
      <c r="C26" s="23"/>
      <c r="D26" s="23"/>
      <c r="E26" s="24"/>
      <c r="F26" s="25"/>
      <c r="G26" s="26"/>
      <c r="H26" s="26"/>
      <c r="I26" s="26"/>
      <c r="J26" s="27"/>
      <c r="K26" s="25"/>
      <c r="L26" s="26"/>
      <c r="M26" s="314">
        <f>L26*K26</f>
        <v>0</v>
      </c>
      <c r="N26" s="51"/>
      <c r="O26" s="25"/>
      <c r="P26" s="27"/>
      <c r="Q26" s="362">
        <f>N26+O26+P26</f>
        <v>0</v>
      </c>
      <c r="R26" s="314">
        <f>Q26*G26</f>
        <v>0</v>
      </c>
      <c r="S26" s="363">
        <f>R26+M26</f>
        <v>0</v>
      </c>
      <c r="T26" s="54"/>
    </row>
  </sheetData>
  <mergeCells count="9">
    <mergeCell ref="T2:T4"/>
    <mergeCell ref="K3:M3"/>
    <mergeCell ref="O3:P3"/>
    <mergeCell ref="Q3:Q4"/>
    <mergeCell ref="A2:E2"/>
    <mergeCell ref="F3:J3"/>
    <mergeCell ref="N2:Q2"/>
    <mergeCell ref="R2:R4"/>
    <mergeCell ref="S2:S4"/>
  </mergeCells>
  <conditionalFormatting sqref="N5:P26">
    <cfRule type="containsBlanks" dxfId="2" priority="3">
      <formula>LEN(TRIM(N5))=0</formula>
    </cfRule>
  </conditionalFormatting>
  <conditionalFormatting sqref="T5:T26">
    <cfRule type="containsBlanks" dxfId="1" priority="2">
      <formula>LEN(TRIM(T5))=0</formula>
    </cfRule>
  </conditionalFormatting>
  <conditionalFormatting sqref="L5:L26">
    <cfRule type="containsBlanks" dxfId="0" priority="1">
      <formula>LEN(TRIM(L5))=0</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workbookViewId="0">
      <selection activeCell="A4" sqref="A4"/>
    </sheetView>
  </sheetViews>
  <sheetFormatPr baseColWidth="10" defaultColWidth="11.42578125" defaultRowHeight="15" x14ac:dyDescent="0.25"/>
  <cols>
    <col min="1" max="1" width="70" bestFit="1" customWidth="1"/>
    <col min="3" max="3" width="14.85546875" bestFit="1" customWidth="1"/>
    <col min="4" max="4" width="15.7109375" bestFit="1" customWidth="1"/>
  </cols>
  <sheetData>
    <row r="1" spans="1:14" x14ac:dyDescent="0.25">
      <c r="A1" s="498" t="s">
        <v>276</v>
      </c>
      <c r="B1" s="498"/>
      <c r="C1" s="498"/>
      <c r="D1" s="498"/>
      <c r="E1" s="498"/>
      <c r="F1" s="498"/>
      <c r="G1" s="498"/>
      <c r="H1" s="498"/>
      <c r="I1" s="498"/>
      <c r="J1" s="498"/>
      <c r="K1" s="498"/>
      <c r="L1" s="498"/>
      <c r="M1" s="498"/>
      <c r="N1" s="499"/>
    </row>
    <row r="2" spans="1:14" x14ac:dyDescent="0.25">
      <c r="A2" s="500"/>
      <c r="B2" s="500"/>
      <c r="C2" s="500"/>
      <c r="D2" s="500"/>
      <c r="E2" s="500"/>
      <c r="F2" s="500"/>
      <c r="G2" s="500"/>
      <c r="H2" s="500"/>
      <c r="I2" s="500"/>
      <c r="J2" s="500"/>
      <c r="K2" s="500"/>
      <c r="L2" s="500"/>
      <c r="M2" s="500"/>
      <c r="N2" s="501"/>
    </row>
    <row r="3" spans="1:14" ht="15.75" thickBot="1" x14ac:dyDescent="0.3">
      <c r="A3" s="502"/>
      <c r="B3" s="502"/>
      <c r="C3" s="502"/>
      <c r="D3" s="502"/>
      <c r="E3" s="502"/>
      <c r="F3" s="502"/>
      <c r="G3" s="502"/>
      <c r="H3" s="502"/>
      <c r="I3" s="502"/>
      <c r="J3" s="502"/>
      <c r="K3" s="502"/>
      <c r="L3" s="502"/>
      <c r="M3" s="502"/>
      <c r="N3" s="503"/>
    </row>
    <row r="5" spans="1:14" ht="15.75" thickBot="1" x14ac:dyDescent="0.3"/>
    <row r="6" spans="1:14" x14ac:dyDescent="0.25">
      <c r="C6" s="493" t="s">
        <v>50</v>
      </c>
      <c r="D6" s="494"/>
      <c r="E6" s="495"/>
      <c r="F6" s="495"/>
      <c r="G6" s="496"/>
      <c r="H6" s="497"/>
      <c r="I6" s="493" t="s">
        <v>51</v>
      </c>
      <c r="J6" s="494"/>
      <c r="K6" s="495"/>
      <c r="L6" s="495"/>
      <c r="M6" s="496"/>
      <c r="N6" s="497"/>
    </row>
    <row r="7" spans="1:14" ht="45" x14ac:dyDescent="0.25">
      <c r="A7" s="114"/>
      <c r="B7" s="115"/>
      <c r="C7" s="116" t="s">
        <v>52</v>
      </c>
      <c r="D7" s="117" t="s">
        <v>53</v>
      </c>
      <c r="E7" s="118" t="s">
        <v>54</v>
      </c>
      <c r="F7" s="121" t="s">
        <v>55</v>
      </c>
      <c r="G7" s="119" t="s">
        <v>56</v>
      </c>
      <c r="H7" s="120" t="s">
        <v>57</v>
      </c>
      <c r="I7" s="116" t="s">
        <v>52</v>
      </c>
      <c r="J7" s="117" t="s">
        <v>53</v>
      </c>
      <c r="K7" s="118" t="s">
        <v>54</v>
      </c>
      <c r="L7" s="121" t="s">
        <v>58</v>
      </c>
      <c r="M7" s="119" t="s">
        <v>56</v>
      </c>
      <c r="N7" s="120" t="s">
        <v>57</v>
      </c>
    </row>
    <row r="8" spans="1:14" ht="30" x14ac:dyDescent="0.25">
      <c r="A8" s="122" t="s">
        <v>59</v>
      </c>
      <c r="B8" s="119" t="s">
        <v>60</v>
      </c>
      <c r="C8" s="123"/>
      <c r="D8" s="124"/>
      <c r="E8" s="125"/>
      <c r="F8" s="125"/>
      <c r="G8" s="126"/>
      <c r="H8" s="127"/>
      <c r="I8" s="123"/>
      <c r="J8" s="124"/>
      <c r="K8" s="125"/>
      <c r="L8" s="125"/>
      <c r="M8" s="126"/>
      <c r="N8" s="127"/>
    </row>
    <row r="9" spans="1:14" x14ac:dyDescent="0.25">
      <c r="A9" s="128" t="s">
        <v>61</v>
      </c>
      <c r="B9" s="89">
        <v>75</v>
      </c>
      <c r="C9" s="8"/>
      <c r="D9" s="50"/>
      <c r="E9" s="9"/>
      <c r="F9" s="9"/>
      <c r="G9" s="99"/>
      <c r="H9" s="10"/>
      <c r="I9" s="8"/>
      <c r="J9" s="50"/>
      <c r="K9" s="9"/>
      <c r="L9" s="9"/>
      <c r="M9" s="99"/>
      <c r="N9" s="10"/>
    </row>
    <row r="10" spans="1:14" x14ac:dyDescent="0.25">
      <c r="A10" s="128" t="s">
        <v>62</v>
      </c>
      <c r="B10" s="89">
        <v>26625</v>
      </c>
      <c r="C10" s="8"/>
      <c r="D10" s="50"/>
      <c r="E10" s="9"/>
      <c r="F10" s="9"/>
      <c r="G10" s="99"/>
      <c r="H10" s="10"/>
      <c r="I10" s="8"/>
      <c r="J10" s="50"/>
      <c r="K10" s="9"/>
      <c r="L10" s="9"/>
      <c r="M10" s="99"/>
      <c r="N10" s="10"/>
    </row>
    <row r="11" spans="1:14" x14ac:dyDescent="0.25">
      <c r="A11" s="128" t="s">
        <v>63</v>
      </c>
      <c r="B11" s="89">
        <v>314565</v>
      </c>
      <c r="C11" s="8"/>
      <c r="D11" s="50"/>
      <c r="E11" s="9"/>
      <c r="F11" s="9"/>
      <c r="G11" s="99"/>
      <c r="H11" s="10"/>
      <c r="I11" s="8"/>
      <c r="J11" s="50"/>
      <c r="K11" s="9"/>
      <c r="L11" s="9"/>
      <c r="M11" s="99"/>
      <c r="N11" s="10"/>
    </row>
    <row r="12" spans="1:14" x14ac:dyDescent="0.25">
      <c r="A12" s="129" t="s">
        <v>64</v>
      </c>
      <c r="B12" s="89">
        <v>39600</v>
      </c>
      <c r="C12" s="8"/>
      <c r="D12" s="50"/>
      <c r="E12" s="9"/>
      <c r="F12" s="9"/>
      <c r="G12" s="99"/>
      <c r="H12" s="10"/>
      <c r="I12" s="8"/>
      <c r="J12" s="50"/>
      <c r="K12" s="9"/>
      <c r="L12" s="9"/>
      <c r="M12" s="99"/>
      <c r="N12" s="10"/>
    </row>
    <row r="13" spans="1:14" x14ac:dyDescent="0.25">
      <c r="A13" s="128" t="s">
        <v>65</v>
      </c>
      <c r="B13" s="89">
        <v>108100</v>
      </c>
      <c r="C13" s="8"/>
      <c r="D13" s="50"/>
      <c r="E13" s="9"/>
      <c r="F13" s="9"/>
      <c r="G13" s="99"/>
      <c r="H13" s="10"/>
      <c r="I13" s="8"/>
      <c r="J13" s="50"/>
      <c r="K13" s="9"/>
      <c r="L13" s="9"/>
      <c r="M13" s="99"/>
      <c r="N13" s="10"/>
    </row>
    <row r="14" spans="1:14" x14ac:dyDescent="0.25">
      <c r="A14" s="128" t="s">
        <v>66</v>
      </c>
      <c r="B14" s="89">
        <v>33600</v>
      </c>
      <c r="C14" s="8"/>
      <c r="D14" s="50"/>
      <c r="E14" s="9"/>
      <c r="F14" s="9"/>
      <c r="G14" s="99"/>
      <c r="H14" s="10"/>
      <c r="I14" s="8"/>
      <c r="J14" s="50"/>
      <c r="K14" s="9"/>
      <c r="L14" s="9"/>
      <c r="M14" s="99"/>
      <c r="N14" s="10"/>
    </row>
    <row r="15" spans="1:14" x14ac:dyDescent="0.25">
      <c r="A15" s="128" t="s">
        <v>67</v>
      </c>
      <c r="B15" s="89">
        <v>43280</v>
      </c>
      <c r="C15" s="8"/>
      <c r="D15" s="50"/>
      <c r="E15" s="9"/>
      <c r="F15" s="9"/>
      <c r="G15" s="99"/>
      <c r="H15" s="10"/>
      <c r="I15" s="8"/>
      <c r="J15" s="50"/>
      <c r="K15" s="9"/>
      <c r="L15" s="9"/>
      <c r="M15" s="99"/>
      <c r="N15" s="10"/>
    </row>
    <row r="16" spans="1:14" x14ac:dyDescent="0.25">
      <c r="A16" s="128" t="s">
        <v>68</v>
      </c>
      <c r="B16" s="89">
        <v>1248</v>
      </c>
      <c r="C16" s="8"/>
      <c r="D16" s="50"/>
      <c r="E16" s="9"/>
      <c r="F16" s="9"/>
      <c r="G16" s="99"/>
      <c r="H16" s="10"/>
      <c r="I16" s="8"/>
      <c r="J16" s="50"/>
      <c r="K16" s="9"/>
      <c r="L16" s="9"/>
      <c r="M16" s="99"/>
      <c r="N16" s="10"/>
    </row>
    <row r="17" spans="1:14" ht="15.75" thickBot="1" x14ac:dyDescent="0.3">
      <c r="A17" s="128" t="s">
        <v>69</v>
      </c>
      <c r="B17" s="89">
        <v>36000</v>
      </c>
      <c r="C17" s="25"/>
      <c r="D17" s="51"/>
      <c r="E17" s="26"/>
      <c r="F17" s="26"/>
      <c r="G17" s="100"/>
      <c r="H17" s="27"/>
      <c r="I17" s="25"/>
      <c r="J17" s="51"/>
      <c r="K17" s="26"/>
      <c r="L17" s="26"/>
      <c r="M17" s="100"/>
      <c r="N17" s="27"/>
    </row>
    <row r="18" spans="1:14" x14ac:dyDescent="0.25">
      <c r="C18" s="493" t="s">
        <v>70</v>
      </c>
      <c r="D18" s="494"/>
      <c r="E18" s="495"/>
      <c r="F18" s="495"/>
      <c r="G18" s="496"/>
      <c r="H18" s="497"/>
      <c r="I18" s="493" t="s">
        <v>51</v>
      </c>
      <c r="J18" s="494"/>
      <c r="K18" s="495"/>
      <c r="L18" s="495"/>
      <c r="M18" s="496"/>
      <c r="N18" s="497"/>
    </row>
    <row r="19" spans="1:14" ht="60" x14ac:dyDescent="0.25">
      <c r="A19" s="130" t="s">
        <v>71</v>
      </c>
      <c r="B19" s="121" t="s">
        <v>60</v>
      </c>
      <c r="C19" s="131" t="s">
        <v>72</v>
      </c>
      <c r="D19" s="118" t="s">
        <v>73</v>
      </c>
      <c r="E19" s="118" t="s">
        <v>54</v>
      </c>
      <c r="F19" s="118" t="s">
        <v>74</v>
      </c>
      <c r="G19" s="121" t="s">
        <v>75</v>
      </c>
      <c r="H19" s="132" t="s">
        <v>76</v>
      </c>
      <c r="I19" s="116" t="s">
        <v>72</v>
      </c>
      <c r="J19" s="118" t="s">
        <v>73</v>
      </c>
      <c r="K19" s="118" t="s">
        <v>54</v>
      </c>
      <c r="L19" s="121" t="s">
        <v>77</v>
      </c>
      <c r="M19" s="121" t="s">
        <v>75</v>
      </c>
      <c r="N19" s="132" t="s">
        <v>76</v>
      </c>
    </row>
    <row r="20" spans="1:14" x14ac:dyDescent="0.25">
      <c r="A20" s="133" t="s">
        <v>78</v>
      </c>
      <c r="B20" s="69">
        <v>3310</v>
      </c>
      <c r="C20" s="123"/>
      <c r="D20" s="124"/>
      <c r="E20" s="125"/>
      <c r="F20" s="125"/>
      <c r="G20" s="126"/>
      <c r="H20" s="127"/>
      <c r="I20" s="123"/>
      <c r="J20" s="124"/>
      <c r="K20" s="125"/>
      <c r="L20" s="125"/>
      <c r="M20" s="126"/>
      <c r="N20" s="127"/>
    </row>
    <row r="21" spans="1:14" x14ac:dyDescent="0.25">
      <c r="A21" s="133" t="s">
        <v>79</v>
      </c>
      <c r="B21" s="69">
        <v>17460</v>
      </c>
      <c r="C21" s="8"/>
      <c r="D21" s="50"/>
      <c r="E21" s="9"/>
      <c r="F21" s="9"/>
      <c r="G21" s="99"/>
      <c r="H21" s="10"/>
      <c r="I21" s="8"/>
      <c r="J21" s="50"/>
      <c r="K21" s="9"/>
      <c r="L21" s="9"/>
      <c r="M21" s="99"/>
      <c r="N21" s="10"/>
    </row>
    <row r="22" spans="1:14" ht="15.75" thickBot="1" x14ac:dyDescent="0.3">
      <c r="A22" s="133" t="s">
        <v>80</v>
      </c>
      <c r="B22" s="69">
        <v>31070</v>
      </c>
      <c r="C22" s="25"/>
      <c r="D22" s="51"/>
      <c r="E22" s="26"/>
      <c r="F22" s="26"/>
      <c r="G22" s="100"/>
      <c r="H22" s="27"/>
      <c r="I22" s="25"/>
      <c r="J22" s="51"/>
      <c r="K22" s="26"/>
      <c r="L22" s="26"/>
      <c r="M22" s="100"/>
      <c r="N22" s="27"/>
    </row>
    <row r="23" spans="1:14" x14ac:dyDescent="0.25">
      <c r="C23" s="493" t="s">
        <v>81</v>
      </c>
      <c r="D23" s="494"/>
      <c r="E23" s="495"/>
      <c r="F23" s="495"/>
      <c r="G23" s="496"/>
      <c r="H23" s="497"/>
      <c r="I23" s="493" t="s">
        <v>51</v>
      </c>
      <c r="J23" s="494"/>
      <c r="K23" s="495"/>
      <c r="L23" s="495"/>
      <c r="M23" s="496"/>
      <c r="N23" s="497"/>
    </row>
    <row r="24" spans="1:14" ht="60" x14ac:dyDescent="0.25">
      <c r="A24" s="134" t="s">
        <v>82</v>
      </c>
      <c r="B24" s="119" t="s">
        <v>60</v>
      </c>
      <c r="C24" s="131" t="s">
        <v>72</v>
      </c>
      <c r="D24" s="118" t="s">
        <v>73</v>
      </c>
      <c r="E24" s="118" t="s">
        <v>54</v>
      </c>
      <c r="F24" s="118" t="s">
        <v>74</v>
      </c>
      <c r="G24" s="121" t="s">
        <v>75</v>
      </c>
      <c r="H24" s="132" t="s">
        <v>76</v>
      </c>
      <c r="I24" s="116" t="s">
        <v>72</v>
      </c>
      <c r="J24" s="118" t="s">
        <v>73</v>
      </c>
      <c r="K24" s="118" t="s">
        <v>54</v>
      </c>
      <c r="L24" s="121" t="s">
        <v>77</v>
      </c>
      <c r="M24" s="121" t="s">
        <v>75</v>
      </c>
      <c r="N24" s="132" t="s">
        <v>76</v>
      </c>
    </row>
    <row r="25" spans="1:14" x14ac:dyDescent="0.25">
      <c r="A25" s="135" t="s">
        <v>83</v>
      </c>
      <c r="B25" s="89">
        <v>2</v>
      </c>
      <c r="C25" s="8"/>
      <c r="D25" s="9"/>
      <c r="E25" s="9"/>
      <c r="F25" s="9"/>
      <c r="G25" s="9"/>
      <c r="H25" s="10"/>
      <c r="I25" s="8"/>
      <c r="J25" s="9"/>
      <c r="K25" s="9"/>
      <c r="L25" s="9"/>
      <c r="M25" s="9"/>
      <c r="N25" s="10"/>
    </row>
    <row r="26" spans="1:14" x14ac:dyDescent="0.25">
      <c r="A26" s="135" t="s">
        <v>84</v>
      </c>
      <c r="B26" s="89">
        <v>2975</v>
      </c>
      <c r="C26" s="8"/>
      <c r="D26" s="9"/>
      <c r="E26" s="9"/>
      <c r="F26" s="9"/>
      <c r="G26" s="9"/>
      <c r="H26" s="10"/>
      <c r="I26" s="8"/>
      <c r="J26" s="9"/>
      <c r="K26" s="9"/>
      <c r="L26" s="9"/>
      <c r="M26" s="9"/>
      <c r="N26" s="10"/>
    </row>
    <row r="27" spans="1:14" x14ac:dyDescent="0.25">
      <c r="A27" s="135" t="s">
        <v>85</v>
      </c>
      <c r="B27" s="89">
        <v>3290</v>
      </c>
      <c r="C27" s="8"/>
      <c r="D27" s="9"/>
      <c r="E27" s="9"/>
      <c r="F27" s="9"/>
      <c r="G27" s="9"/>
      <c r="H27" s="10"/>
      <c r="I27" s="8"/>
      <c r="J27" s="9"/>
      <c r="K27" s="9"/>
      <c r="L27" s="9"/>
      <c r="M27" s="9"/>
      <c r="N27" s="10"/>
    </row>
    <row r="28" spans="1:14" x14ac:dyDescent="0.25">
      <c r="A28" s="136" t="s">
        <v>86</v>
      </c>
      <c r="B28" s="137">
        <v>4480</v>
      </c>
      <c r="C28" s="8"/>
      <c r="D28" s="9"/>
      <c r="E28" s="9"/>
      <c r="F28" s="9"/>
      <c r="G28" s="9"/>
      <c r="H28" s="10"/>
      <c r="I28" s="8"/>
      <c r="J28" s="9"/>
      <c r="K28" s="9"/>
      <c r="L28" s="9"/>
      <c r="M28" s="9"/>
      <c r="N28" s="10"/>
    </row>
    <row r="29" spans="1:14" x14ac:dyDescent="0.25">
      <c r="A29" s="136" t="s">
        <v>87</v>
      </c>
      <c r="B29" s="137">
        <v>269</v>
      </c>
      <c r="C29" s="8"/>
      <c r="D29" s="9"/>
      <c r="E29" s="9"/>
      <c r="F29" s="9"/>
      <c r="G29" s="9"/>
      <c r="H29" s="10"/>
      <c r="I29" s="8"/>
      <c r="J29" s="9"/>
      <c r="K29" s="9"/>
      <c r="L29" s="9"/>
      <c r="M29" s="9"/>
      <c r="N29" s="10"/>
    </row>
    <row r="30" spans="1:14" x14ac:dyDescent="0.25">
      <c r="A30" s="135" t="s">
        <v>88</v>
      </c>
      <c r="B30" s="89">
        <v>1867</v>
      </c>
      <c r="C30" s="8"/>
      <c r="D30" s="9"/>
      <c r="E30" s="9"/>
      <c r="F30" s="9"/>
      <c r="G30" s="9"/>
      <c r="H30" s="10"/>
      <c r="I30" s="8"/>
      <c r="J30" s="9"/>
      <c r="K30" s="9"/>
      <c r="L30" s="9"/>
      <c r="M30" s="9"/>
      <c r="N30" s="10"/>
    </row>
    <row r="31" spans="1:14" x14ac:dyDescent="0.25">
      <c r="A31" s="135" t="s">
        <v>89</v>
      </c>
      <c r="B31" s="89">
        <v>1865</v>
      </c>
      <c r="C31" s="8"/>
      <c r="D31" s="9"/>
      <c r="E31" s="9"/>
      <c r="F31" s="9"/>
      <c r="G31" s="9"/>
      <c r="H31" s="10"/>
      <c r="I31" s="8"/>
      <c r="J31" s="9"/>
      <c r="K31" s="9"/>
      <c r="L31" s="9"/>
      <c r="M31" s="9"/>
      <c r="N31" s="10"/>
    </row>
    <row r="32" spans="1:14" x14ac:dyDescent="0.25">
      <c r="A32" s="135" t="s">
        <v>90</v>
      </c>
      <c r="B32" s="89">
        <v>600</v>
      </c>
      <c r="C32" s="8"/>
      <c r="D32" s="9"/>
      <c r="E32" s="9"/>
      <c r="F32" s="9"/>
      <c r="G32" s="9"/>
      <c r="H32" s="10"/>
      <c r="I32" s="8"/>
      <c r="J32" s="9"/>
      <c r="K32" s="9"/>
      <c r="L32" s="9"/>
      <c r="M32" s="9"/>
      <c r="N32" s="10"/>
    </row>
    <row r="33" spans="1:14" x14ac:dyDescent="0.25">
      <c r="A33" s="136" t="s">
        <v>91</v>
      </c>
      <c r="B33" s="138">
        <v>3321</v>
      </c>
      <c r="C33" s="139"/>
      <c r="D33" s="140"/>
      <c r="E33" s="140"/>
      <c r="F33" s="140"/>
      <c r="G33" s="140"/>
      <c r="H33" s="141"/>
      <c r="I33" s="139"/>
      <c r="J33" s="140"/>
      <c r="K33" s="140"/>
      <c r="L33" s="140"/>
      <c r="M33" s="140"/>
      <c r="N33" s="141"/>
    </row>
    <row r="34" spans="1:14" ht="15.75" thickBot="1" x14ac:dyDescent="0.3">
      <c r="A34" s="136" t="s">
        <v>92</v>
      </c>
      <c r="B34" s="89">
        <v>234</v>
      </c>
      <c r="C34" s="25"/>
      <c r="D34" s="26"/>
      <c r="E34" s="26"/>
      <c r="F34" s="26"/>
      <c r="G34" s="26"/>
      <c r="H34" s="27"/>
      <c r="I34" s="25"/>
      <c r="J34" s="26"/>
      <c r="K34" s="26"/>
      <c r="L34" s="26"/>
      <c r="M34" s="26"/>
      <c r="N34" s="27"/>
    </row>
    <row r="35" spans="1:14" x14ac:dyDescent="0.25">
      <c r="C35" s="493" t="s">
        <v>81</v>
      </c>
      <c r="D35" s="494"/>
      <c r="E35" s="495"/>
      <c r="F35" s="495"/>
      <c r="G35" s="496"/>
      <c r="H35" s="497"/>
    </row>
    <row r="36" spans="1:14" ht="30" x14ac:dyDescent="0.25">
      <c r="A36" s="142" t="s">
        <v>93</v>
      </c>
      <c r="B36" s="121" t="s">
        <v>60</v>
      </c>
      <c r="C36" s="131" t="s">
        <v>72</v>
      </c>
      <c r="D36" s="118" t="s">
        <v>73</v>
      </c>
      <c r="E36" s="118" t="s">
        <v>54</v>
      </c>
      <c r="F36" s="118" t="s">
        <v>74</v>
      </c>
      <c r="G36" s="121" t="s">
        <v>75</v>
      </c>
      <c r="H36" s="132" t="s">
        <v>76</v>
      </c>
    </row>
    <row r="37" spans="1:14" x14ac:dyDescent="0.25">
      <c r="A37" s="136" t="s">
        <v>94</v>
      </c>
      <c r="B37" s="69">
        <v>12</v>
      </c>
      <c r="C37" s="8"/>
      <c r="D37" s="9"/>
      <c r="E37" s="9"/>
      <c r="F37" s="9"/>
      <c r="G37" s="9"/>
      <c r="H37" s="10"/>
    </row>
    <row r="38" spans="1:14" ht="15.75" thickBot="1" x14ac:dyDescent="0.3">
      <c r="A38" s="136" t="s">
        <v>95</v>
      </c>
      <c r="B38" s="69">
        <v>24</v>
      </c>
      <c r="C38" s="25"/>
      <c r="D38" s="26"/>
      <c r="E38" s="26"/>
      <c r="F38" s="26"/>
      <c r="G38" s="26"/>
      <c r="H38" s="27"/>
    </row>
    <row r="39" spans="1:14" x14ac:dyDescent="0.25">
      <c r="C39" s="493" t="s">
        <v>81</v>
      </c>
      <c r="D39" s="494"/>
      <c r="E39" s="495"/>
      <c r="F39" s="495"/>
      <c r="G39" s="496"/>
      <c r="H39" s="497"/>
      <c r="I39" s="493" t="s">
        <v>51</v>
      </c>
      <c r="J39" s="494"/>
      <c r="K39" s="495"/>
      <c r="L39" s="495"/>
      <c r="M39" s="496"/>
      <c r="N39" s="497"/>
    </row>
    <row r="40" spans="1:14" ht="60" x14ac:dyDescent="0.25">
      <c r="A40" s="119" t="s">
        <v>96</v>
      </c>
      <c r="B40" s="119" t="s">
        <v>60</v>
      </c>
      <c r="C40" s="131" t="s">
        <v>72</v>
      </c>
      <c r="D40" s="118" t="s">
        <v>73</v>
      </c>
      <c r="E40" s="118" t="s">
        <v>54</v>
      </c>
      <c r="F40" s="118" t="s">
        <v>74</v>
      </c>
      <c r="G40" s="121" t="s">
        <v>75</v>
      </c>
      <c r="H40" s="132" t="s">
        <v>76</v>
      </c>
      <c r="I40" s="116" t="s">
        <v>72</v>
      </c>
      <c r="J40" s="118" t="s">
        <v>73</v>
      </c>
      <c r="K40" s="118" t="s">
        <v>54</v>
      </c>
      <c r="L40" s="121" t="s">
        <v>77</v>
      </c>
      <c r="M40" s="121" t="s">
        <v>75</v>
      </c>
      <c r="N40" s="132" t="s">
        <v>76</v>
      </c>
    </row>
    <row r="41" spans="1:14" x14ac:dyDescent="0.25">
      <c r="A41" s="143" t="s">
        <v>97</v>
      </c>
      <c r="B41" s="89">
        <v>704</v>
      </c>
      <c r="C41" s="8"/>
      <c r="D41" s="9"/>
      <c r="E41" s="9"/>
      <c r="F41" s="9"/>
      <c r="G41" s="9"/>
      <c r="H41" s="10"/>
      <c r="I41" s="8"/>
      <c r="J41" s="9"/>
      <c r="K41" s="9"/>
      <c r="L41" s="9"/>
      <c r="M41" s="9"/>
      <c r="N41" s="10"/>
    </row>
    <row r="42" spans="1:14" x14ac:dyDescent="0.25">
      <c r="A42" s="143" t="s">
        <v>98</v>
      </c>
      <c r="B42" s="89">
        <v>12480</v>
      </c>
      <c r="C42" s="8"/>
      <c r="D42" s="9"/>
      <c r="E42" s="9"/>
      <c r="F42" s="9"/>
      <c r="G42" s="9"/>
      <c r="H42" s="10"/>
      <c r="I42" s="8"/>
      <c r="J42" s="9"/>
      <c r="K42" s="9"/>
      <c r="L42" s="9"/>
      <c r="M42" s="9"/>
      <c r="N42" s="10"/>
    </row>
    <row r="43" spans="1:14" x14ac:dyDescent="0.25">
      <c r="A43" s="143" t="s">
        <v>99</v>
      </c>
      <c r="B43" s="89">
        <v>31942</v>
      </c>
      <c r="C43" s="8"/>
      <c r="D43" s="9"/>
      <c r="E43" s="9"/>
      <c r="F43" s="9"/>
      <c r="G43" s="9"/>
      <c r="H43" s="10"/>
      <c r="I43" s="8"/>
      <c r="J43" s="9"/>
      <c r="K43" s="9"/>
      <c r="L43" s="9"/>
      <c r="M43" s="9"/>
      <c r="N43" s="10"/>
    </row>
    <row r="44" spans="1:14" x14ac:dyDescent="0.25">
      <c r="A44" s="143" t="s">
        <v>100</v>
      </c>
      <c r="B44" s="89">
        <v>200</v>
      </c>
      <c r="C44" s="8"/>
      <c r="D44" s="9"/>
      <c r="E44" s="9"/>
      <c r="F44" s="9"/>
      <c r="G44" s="9"/>
      <c r="H44" s="10"/>
      <c r="I44" s="8"/>
      <c r="J44" s="9"/>
      <c r="K44" s="9"/>
      <c r="L44" s="9"/>
      <c r="M44" s="9"/>
      <c r="N44" s="10"/>
    </row>
    <row r="45" spans="1:14" x14ac:dyDescent="0.25">
      <c r="A45" s="144" t="s">
        <v>101</v>
      </c>
      <c r="B45" s="89">
        <v>400</v>
      </c>
      <c r="C45" s="8"/>
      <c r="D45" s="9"/>
      <c r="E45" s="9"/>
      <c r="F45" s="9"/>
      <c r="G45" s="9"/>
      <c r="H45" s="10"/>
      <c r="I45" s="8"/>
      <c r="J45" s="9"/>
      <c r="K45" s="9"/>
      <c r="L45" s="9"/>
      <c r="M45" s="9"/>
      <c r="N45" s="10"/>
    </row>
    <row r="46" spans="1:14" x14ac:dyDescent="0.25">
      <c r="A46" s="143" t="s">
        <v>102</v>
      </c>
      <c r="B46" s="89">
        <v>11893</v>
      </c>
      <c r="C46" s="8"/>
      <c r="D46" s="9"/>
      <c r="E46" s="9"/>
      <c r="F46" s="9"/>
      <c r="G46" s="9"/>
      <c r="H46" s="10"/>
      <c r="I46" s="8"/>
      <c r="J46" s="9"/>
      <c r="K46" s="9"/>
      <c r="L46" s="9"/>
      <c r="M46" s="9"/>
      <c r="N46" s="10"/>
    </row>
    <row r="47" spans="1:14" x14ac:dyDescent="0.25">
      <c r="A47" s="143" t="s">
        <v>103</v>
      </c>
      <c r="B47" s="89">
        <v>6065</v>
      </c>
      <c r="C47" s="139"/>
      <c r="D47" s="140"/>
      <c r="E47" s="140"/>
      <c r="F47" s="140"/>
      <c r="G47" s="140"/>
      <c r="H47" s="141"/>
      <c r="I47" s="139"/>
      <c r="J47" s="140"/>
      <c r="K47" s="140"/>
      <c r="L47" s="140"/>
      <c r="M47" s="140"/>
      <c r="N47" s="141"/>
    </row>
    <row r="48" spans="1:14" x14ac:dyDescent="0.25">
      <c r="A48" s="143" t="s">
        <v>104</v>
      </c>
      <c r="B48" s="89">
        <v>3969</v>
      </c>
      <c r="C48" s="8"/>
      <c r="D48" s="9"/>
      <c r="E48" s="9"/>
      <c r="F48" s="9"/>
      <c r="G48" s="9"/>
      <c r="H48" s="10"/>
      <c r="I48" s="8"/>
      <c r="J48" s="9"/>
      <c r="K48" s="9"/>
      <c r="L48" s="9"/>
      <c r="M48" s="9"/>
      <c r="N48" s="10"/>
    </row>
    <row r="49" spans="1:14" x14ac:dyDescent="0.25">
      <c r="A49" s="143" t="s">
        <v>105</v>
      </c>
      <c r="B49" s="138">
        <v>1981</v>
      </c>
      <c r="C49" s="139"/>
      <c r="D49" s="140"/>
      <c r="E49" s="140"/>
      <c r="F49" s="140"/>
      <c r="G49" s="140"/>
      <c r="H49" s="141"/>
      <c r="I49" s="139"/>
      <c r="J49" s="140"/>
      <c r="K49" s="140"/>
      <c r="L49" s="140"/>
      <c r="M49" s="140"/>
      <c r="N49" s="141"/>
    </row>
    <row r="50" spans="1:14" ht="15.75" thickBot="1" x14ac:dyDescent="0.3">
      <c r="A50" s="145" t="s">
        <v>106</v>
      </c>
      <c r="B50" s="146">
        <v>1040</v>
      </c>
      <c r="C50" s="25"/>
      <c r="D50" s="26"/>
      <c r="E50" s="26"/>
      <c r="F50" s="26"/>
      <c r="G50" s="26"/>
      <c r="H50" s="27"/>
      <c r="I50" s="25"/>
      <c r="J50" s="26"/>
      <c r="K50" s="26"/>
      <c r="L50" s="26"/>
      <c r="M50" s="26"/>
      <c r="N50" s="27"/>
    </row>
    <row r="51" spans="1:14" x14ac:dyDescent="0.25">
      <c r="C51" s="493" t="s">
        <v>81</v>
      </c>
      <c r="D51" s="494"/>
      <c r="E51" s="495"/>
      <c r="F51" s="495"/>
      <c r="G51" s="496"/>
      <c r="H51" s="497"/>
    </row>
    <row r="52" spans="1:14" ht="30.75" thickBot="1" x14ac:dyDescent="0.3">
      <c r="A52" s="147" t="s">
        <v>107</v>
      </c>
      <c r="B52" s="147" t="s">
        <v>60</v>
      </c>
      <c r="C52" s="148" t="s">
        <v>72</v>
      </c>
      <c r="D52" s="149" t="s">
        <v>73</v>
      </c>
      <c r="E52" s="149" t="s">
        <v>54</v>
      </c>
      <c r="F52" s="149" t="s">
        <v>74</v>
      </c>
      <c r="G52" s="150" t="s">
        <v>75</v>
      </c>
      <c r="H52" s="151" t="s">
        <v>76</v>
      </c>
    </row>
    <row r="53" spans="1:14" x14ac:dyDescent="0.25">
      <c r="A53" s="152" t="s">
        <v>30</v>
      </c>
      <c r="B53" s="95"/>
      <c r="C53" s="48"/>
      <c r="D53" s="112"/>
      <c r="E53" s="112"/>
      <c r="F53" s="112"/>
      <c r="G53" s="112"/>
      <c r="H53" s="52"/>
    </row>
    <row r="54" spans="1:14" ht="15.75" thickBot="1" x14ac:dyDescent="0.3">
      <c r="A54" s="153" t="s">
        <v>31</v>
      </c>
      <c r="B54" s="97"/>
      <c r="C54" s="25"/>
      <c r="D54" s="26"/>
      <c r="E54" s="26"/>
      <c r="F54" s="26"/>
      <c r="G54" s="26"/>
      <c r="H54" s="27"/>
    </row>
    <row r="55" spans="1:14" x14ac:dyDescent="0.25">
      <c r="C55" s="493" t="s">
        <v>81</v>
      </c>
      <c r="D55" s="494"/>
      <c r="E55" s="495"/>
      <c r="F55" s="495"/>
      <c r="G55" s="496"/>
      <c r="H55" s="497"/>
    </row>
    <row r="56" spans="1:14" ht="30.75" thickBot="1" x14ac:dyDescent="0.3">
      <c r="A56" s="147" t="s">
        <v>108</v>
      </c>
      <c r="B56" s="147" t="s">
        <v>60</v>
      </c>
      <c r="C56" s="148" t="s">
        <v>72</v>
      </c>
      <c r="D56" s="149" t="s">
        <v>73</v>
      </c>
      <c r="E56" s="149" t="s">
        <v>54</v>
      </c>
      <c r="F56" s="149" t="s">
        <v>74</v>
      </c>
      <c r="G56" s="150" t="s">
        <v>75</v>
      </c>
      <c r="H56" s="151" t="s">
        <v>76</v>
      </c>
    </row>
    <row r="57" spans="1:14" x14ac:dyDescent="0.25">
      <c r="A57" s="152" t="s">
        <v>41</v>
      </c>
      <c r="B57" s="95"/>
      <c r="C57" s="48"/>
      <c r="D57" s="112"/>
      <c r="E57" s="112"/>
      <c r="F57" s="112"/>
      <c r="G57" s="112"/>
      <c r="H57" s="52"/>
    </row>
    <row r="58" spans="1:14" ht="15.75" thickBot="1" x14ac:dyDescent="0.3">
      <c r="A58" s="153" t="s">
        <v>42</v>
      </c>
      <c r="B58" s="97"/>
      <c r="C58" s="25"/>
      <c r="D58" s="26"/>
      <c r="E58" s="26"/>
      <c r="F58" s="26"/>
      <c r="G58" s="26"/>
      <c r="H58" s="27"/>
    </row>
    <row r="59" spans="1:14" x14ac:dyDescent="0.25">
      <c r="C59" s="493" t="s">
        <v>81</v>
      </c>
      <c r="D59" s="494"/>
      <c r="E59" s="495"/>
      <c r="F59" s="495"/>
      <c r="G59" s="496"/>
      <c r="H59" s="497"/>
    </row>
    <row r="60" spans="1:14" ht="30.75" thickBot="1" x14ac:dyDescent="0.3">
      <c r="A60" s="147" t="s">
        <v>109</v>
      </c>
      <c r="B60" s="147" t="s">
        <v>60</v>
      </c>
      <c r="C60" s="148" t="s">
        <v>72</v>
      </c>
      <c r="D60" s="149" t="s">
        <v>73</v>
      </c>
      <c r="E60" s="149" t="s">
        <v>54</v>
      </c>
      <c r="F60" s="149" t="s">
        <v>74</v>
      </c>
      <c r="G60" s="150" t="s">
        <v>75</v>
      </c>
      <c r="H60" s="151" t="s">
        <v>76</v>
      </c>
    </row>
    <row r="61" spans="1:14" x14ac:dyDescent="0.25">
      <c r="A61" s="154" t="s">
        <v>47</v>
      </c>
      <c r="B61" s="95"/>
      <c r="C61" s="49"/>
      <c r="D61" s="112"/>
      <c r="E61" s="112"/>
      <c r="F61" s="112"/>
      <c r="G61" s="112"/>
      <c r="H61" s="52"/>
    </row>
    <row r="62" spans="1:14" ht="15.75" thickBot="1" x14ac:dyDescent="0.3">
      <c r="A62" s="155" t="s">
        <v>48</v>
      </c>
      <c r="B62" s="96"/>
      <c r="C62" s="50"/>
      <c r="D62" s="9"/>
      <c r="E62" s="9"/>
      <c r="F62" s="9"/>
      <c r="G62" s="9"/>
      <c r="H62" s="10"/>
    </row>
    <row r="63" spans="1:14" ht="15.75" thickBot="1" x14ac:dyDescent="0.3">
      <c r="A63" s="155" t="s">
        <v>49</v>
      </c>
      <c r="B63" s="97"/>
      <c r="C63" s="51"/>
      <c r="D63" s="26"/>
      <c r="E63" s="26"/>
      <c r="F63" s="26"/>
      <c r="G63" s="26"/>
      <c r="H63" s="27"/>
    </row>
  </sheetData>
  <mergeCells count="13">
    <mergeCell ref="C59:H59"/>
    <mergeCell ref="C6:H6"/>
    <mergeCell ref="I6:N6"/>
    <mergeCell ref="A1:N3"/>
    <mergeCell ref="C18:H18"/>
    <mergeCell ref="I18:N18"/>
    <mergeCell ref="C23:H23"/>
    <mergeCell ref="I23:N23"/>
    <mergeCell ref="C35:H35"/>
    <mergeCell ref="C39:H39"/>
    <mergeCell ref="I39:N39"/>
    <mergeCell ref="C51:H51"/>
    <mergeCell ref="C55:H5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13"/>
  <sheetViews>
    <sheetView workbookViewId="0">
      <selection activeCell="C13" sqref="C13"/>
    </sheetView>
  </sheetViews>
  <sheetFormatPr baseColWidth="10" defaultColWidth="11.42578125" defaultRowHeight="15" x14ac:dyDescent="0.25"/>
  <sheetData>
    <row r="3" spans="2:2" x14ac:dyDescent="0.25">
      <c r="B3" t="s">
        <v>110</v>
      </c>
    </row>
    <row r="4" spans="2:2" x14ac:dyDescent="0.25">
      <c r="B4" t="s">
        <v>111</v>
      </c>
    </row>
    <row r="5" spans="2:2" x14ac:dyDescent="0.25">
      <c r="B5" t="s">
        <v>112</v>
      </c>
    </row>
    <row r="8" spans="2:2" x14ac:dyDescent="0.25">
      <c r="B8" t="s">
        <v>113</v>
      </c>
    </row>
    <row r="9" spans="2:2" x14ac:dyDescent="0.25">
      <c r="B9" t="s">
        <v>114</v>
      </c>
    </row>
    <row r="10" spans="2:2" x14ac:dyDescent="0.25">
      <c r="B10" t="s">
        <v>115</v>
      </c>
    </row>
    <row r="12" spans="2:2" x14ac:dyDescent="0.25">
      <c r="B12" t="s">
        <v>158</v>
      </c>
    </row>
    <row r="13" spans="2:2" x14ac:dyDescent="0.25">
      <c r="B13"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6"/>
  <sheetViews>
    <sheetView zoomScale="80" zoomScaleNormal="80" workbookViewId="0">
      <pane xSplit="5" ySplit="4" topLeftCell="F5" activePane="bottomRight" state="frozen"/>
      <selection pane="topRight" activeCell="F1" sqref="F1"/>
      <selection pane="bottomLeft" activeCell="A5" sqref="A5"/>
      <selection pane="bottomRight" activeCell="F9" sqref="F9"/>
    </sheetView>
  </sheetViews>
  <sheetFormatPr baseColWidth="10" defaultColWidth="11.42578125" defaultRowHeight="15" x14ac:dyDescent="0.25"/>
  <cols>
    <col min="1" max="2" width="11.42578125" style="41"/>
    <col min="3" max="3" width="20.42578125" style="377" customWidth="1"/>
    <col min="4" max="4" width="16.140625" style="377" customWidth="1"/>
    <col min="5" max="5" width="18.7109375" style="377" customWidth="1"/>
    <col min="6" max="11" width="11.42578125" style="41"/>
    <col min="12" max="13" width="12.85546875" style="41" customWidth="1"/>
    <col min="14" max="24" width="11.42578125" style="41"/>
    <col min="25" max="25" width="17" style="41" customWidth="1"/>
    <col min="26" max="27" width="13" style="41" customWidth="1"/>
    <col min="28" max="28" width="11.42578125" style="41"/>
    <col min="29" max="29" width="11.85546875" style="41" customWidth="1"/>
    <col min="30" max="32" width="11.42578125" style="41"/>
    <col min="33" max="33" width="15.7109375" style="41" customWidth="1"/>
    <col min="34" max="35" width="13.28515625" style="41" customWidth="1"/>
    <col min="36" max="36" width="20.140625" style="41" customWidth="1"/>
    <col min="37" max="16384" width="11.42578125" style="41"/>
  </cols>
  <sheetData>
    <row r="1" spans="1:36" ht="15.75" thickBot="1" x14ac:dyDescent="0.3"/>
    <row r="2" spans="1:36" ht="16.5" customHeight="1" thickBot="1" x14ac:dyDescent="0.3">
      <c r="A2" s="402" t="s">
        <v>155</v>
      </c>
      <c r="B2" s="403"/>
      <c r="C2" s="403"/>
      <c r="D2" s="403"/>
      <c r="E2" s="404"/>
      <c r="F2" s="408" t="s">
        <v>0</v>
      </c>
      <c r="G2" s="410"/>
      <c r="H2" s="410"/>
      <c r="I2" s="410"/>
      <c r="J2" s="410"/>
      <c r="K2" s="410"/>
      <c r="L2" s="410"/>
      <c r="M2" s="409"/>
      <c r="N2" s="426" t="s">
        <v>1</v>
      </c>
      <c r="O2" s="427"/>
      <c r="P2" s="427"/>
      <c r="Q2" s="427"/>
      <c r="R2" s="428"/>
      <c r="S2" s="430" t="s">
        <v>2</v>
      </c>
      <c r="T2" s="431"/>
      <c r="U2" s="431"/>
      <c r="V2" s="431"/>
      <c r="W2" s="431"/>
      <c r="X2" s="432"/>
      <c r="Y2" s="418" t="s">
        <v>3</v>
      </c>
      <c r="Z2" s="419"/>
      <c r="AA2" s="419"/>
      <c r="AB2" s="419"/>
      <c r="AC2" s="419"/>
      <c r="AD2" s="419"/>
      <c r="AE2" s="419"/>
      <c r="AF2" s="419"/>
      <c r="AG2" s="419"/>
      <c r="AH2" s="420"/>
      <c r="AI2" s="87"/>
      <c r="AJ2" s="421" t="s">
        <v>4</v>
      </c>
    </row>
    <row r="3" spans="1:36" ht="15" customHeight="1" thickBot="1" x14ac:dyDescent="0.3">
      <c r="A3" s="405"/>
      <c r="B3" s="406"/>
      <c r="C3" s="406"/>
      <c r="D3" s="406"/>
      <c r="E3" s="407"/>
      <c r="F3" s="408" t="s">
        <v>5</v>
      </c>
      <c r="G3" s="409"/>
      <c r="H3" s="408" t="s">
        <v>6</v>
      </c>
      <c r="I3" s="410"/>
      <c r="J3" s="410"/>
      <c r="K3" s="409"/>
      <c r="L3" s="416" t="s">
        <v>29</v>
      </c>
      <c r="M3" s="417"/>
      <c r="N3" s="414" t="s">
        <v>163</v>
      </c>
      <c r="O3" s="415"/>
      <c r="P3" s="414" t="s">
        <v>7</v>
      </c>
      <c r="Q3" s="429"/>
      <c r="R3" s="415"/>
      <c r="S3" s="433"/>
      <c r="T3" s="434"/>
      <c r="U3" s="434"/>
      <c r="V3" s="434"/>
      <c r="W3" s="434"/>
      <c r="X3" s="435"/>
      <c r="Y3" s="411" t="s">
        <v>8</v>
      </c>
      <c r="Z3" s="412"/>
      <c r="AA3" s="412"/>
      <c r="AB3" s="412"/>
      <c r="AC3" s="413"/>
      <c r="AD3" s="411" t="s">
        <v>9</v>
      </c>
      <c r="AE3" s="413"/>
      <c r="AF3" s="174"/>
      <c r="AG3" s="424" t="s">
        <v>195</v>
      </c>
      <c r="AH3" s="424" t="s">
        <v>196</v>
      </c>
      <c r="AI3" s="374"/>
      <c r="AJ3" s="422"/>
    </row>
    <row r="4" spans="1:36" ht="153.75" thickBot="1" x14ac:dyDescent="0.3">
      <c r="A4" s="197" t="s">
        <v>10</v>
      </c>
      <c r="B4" s="198" t="s">
        <v>11</v>
      </c>
      <c r="C4" s="90" t="s">
        <v>12</v>
      </c>
      <c r="D4" s="90" t="s">
        <v>13</v>
      </c>
      <c r="E4" s="76" t="s">
        <v>14</v>
      </c>
      <c r="F4" s="179" t="s">
        <v>15</v>
      </c>
      <c r="G4" s="76" t="s">
        <v>179</v>
      </c>
      <c r="H4" s="75" t="s">
        <v>180</v>
      </c>
      <c r="I4" s="90" t="s">
        <v>181</v>
      </c>
      <c r="J4" s="91" t="s">
        <v>156</v>
      </c>
      <c r="K4" s="91" t="s">
        <v>157</v>
      </c>
      <c r="L4" s="192" t="s">
        <v>182</v>
      </c>
      <c r="M4" s="193" t="s">
        <v>183</v>
      </c>
      <c r="N4" s="189" t="s">
        <v>184</v>
      </c>
      <c r="O4" s="194" t="s">
        <v>185</v>
      </c>
      <c r="P4" s="195" t="s">
        <v>186</v>
      </c>
      <c r="Q4" s="62" t="s">
        <v>187</v>
      </c>
      <c r="R4" s="92" t="s">
        <v>188</v>
      </c>
      <c r="S4" s="371" t="s">
        <v>189</v>
      </c>
      <c r="T4" s="372" t="s">
        <v>264</v>
      </c>
      <c r="U4" s="372" t="s">
        <v>265</v>
      </c>
      <c r="V4" s="372" t="s">
        <v>266</v>
      </c>
      <c r="W4" s="372" t="s">
        <v>282</v>
      </c>
      <c r="X4" s="373" t="s">
        <v>190</v>
      </c>
      <c r="Y4" s="86" t="s">
        <v>16</v>
      </c>
      <c r="Z4" s="86" t="s">
        <v>160</v>
      </c>
      <c r="AA4" s="86" t="s">
        <v>161</v>
      </c>
      <c r="AB4" s="86" t="s">
        <v>162</v>
      </c>
      <c r="AC4" s="55" t="s">
        <v>191</v>
      </c>
      <c r="AD4" s="46" t="s">
        <v>192</v>
      </c>
      <c r="AE4" s="47" t="s">
        <v>193</v>
      </c>
      <c r="AF4" s="175" t="s">
        <v>194</v>
      </c>
      <c r="AG4" s="425"/>
      <c r="AH4" s="425"/>
      <c r="AI4" s="374" t="s">
        <v>197</v>
      </c>
      <c r="AJ4" s="423"/>
    </row>
    <row r="5" spans="1:36" ht="51" x14ac:dyDescent="0.25">
      <c r="A5" s="184" t="s">
        <v>17</v>
      </c>
      <c r="B5" s="185" t="s">
        <v>247</v>
      </c>
      <c r="C5" s="214" t="s">
        <v>242</v>
      </c>
      <c r="D5" s="205" t="s">
        <v>243</v>
      </c>
      <c r="E5" s="212" t="s">
        <v>244</v>
      </c>
      <c r="F5" s="3">
        <v>345</v>
      </c>
      <c r="G5" s="293">
        <v>20</v>
      </c>
      <c r="H5" s="3"/>
      <c r="I5" s="4">
        <v>30</v>
      </c>
      <c r="J5" s="4" t="s">
        <v>158</v>
      </c>
      <c r="K5" s="5" t="s">
        <v>158</v>
      </c>
      <c r="L5" s="190"/>
      <c r="M5" s="191">
        <f>L5*52</f>
        <v>0</v>
      </c>
      <c r="N5" s="319"/>
      <c r="O5" s="320"/>
      <c r="P5" s="232">
        <f>H5*N5*12</f>
        <v>0</v>
      </c>
      <c r="Q5" s="233">
        <f>I5*O5*12</f>
        <v>0</v>
      </c>
      <c r="R5" s="348">
        <f>P5+Q5</f>
        <v>0</v>
      </c>
      <c r="S5" s="190"/>
      <c r="T5" s="397"/>
      <c r="U5" s="397"/>
      <c r="V5" s="398"/>
      <c r="W5" s="398"/>
      <c r="X5" s="191">
        <f t="shared" ref="X5:X26" si="0">S5*M5</f>
        <v>0</v>
      </c>
      <c r="Y5" s="299"/>
      <c r="Z5" s="156"/>
      <c r="AA5" s="156"/>
      <c r="AB5" s="156"/>
      <c r="AC5" s="378"/>
      <c r="AD5" s="3"/>
      <c r="AE5" s="4"/>
      <c r="AF5" s="158">
        <f>IF(Y5="Banalisation + enfouissement",Z5,IF(Y5="Banalisation + incinération",AA5,AB5))</f>
        <v>0</v>
      </c>
      <c r="AG5" s="379">
        <f>AC5+AD5+AE5+AF5</f>
        <v>0</v>
      </c>
      <c r="AH5" s="380">
        <f>AG5*F5</f>
        <v>0</v>
      </c>
      <c r="AI5" s="381">
        <f>AH5+X5+R5</f>
        <v>0</v>
      </c>
      <c r="AJ5" s="382"/>
    </row>
    <row r="6" spans="1:36" ht="54.75" customHeight="1" x14ac:dyDescent="0.25">
      <c r="A6" s="186" t="s">
        <v>17</v>
      </c>
      <c r="B6" s="180" t="s">
        <v>247</v>
      </c>
      <c r="C6" s="211" t="s">
        <v>245</v>
      </c>
      <c r="D6" s="207" t="s">
        <v>246</v>
      </c>
      <c r="E6" s="297" t="s">
        <v>246</v>
      </c>
      <c r="F6" s="12">
        <v>2.5</v>
      </c>
      <c r="G6" s="13">
        <v>1</v>
      </c>
      <c r="H6" s="12"/>
      <c r="I6" s="14">
        <v>2</v>
      </c>
      <c r="J6" s="14" t="s">
        <v>158</v>
      </c>
      <c r="K6" s="15" t="s">
        <v>158</v>
      </c>
      <c r="L6" s="12"/>
      <c r="M6" s="163">
        <f t="shared" ref="M6:M26" si="1">L6*52</f>
        <v>0</v>
      </c>
      <c r="N6" s="321"/>
      <c r="O6" s="322"/>
      <c r="P6" s="171">
        <f t="shared" ref="P6:P26" si="2">N6*12</f>
        <v>0</v>
      </c>
      <c r="Q6" s="162">
        <f t="shared" ref="Q6:Q26" si="3">O6*12</f>
        <v>0</v>
      </c>
      <c r="R6" s="318">
        <f>P6+Q6</f>
        <v>0</v>
      </c>
      <c r="S6" s="12"/>
      <c r="T6" s="14"/>
      <c r="U6" s="14"/>
      <c r="V6" s="15"/>
      <c r="W6" s="15"/>
      <c r="X6" s="163">
        <f t="shared" si="0"/>
        <v>0</v>
      </c>
      <c r="Y6" s="228"/>
      <c r="Z6" s="43"/>
      <c r="AA6" s="43"/>
      <c r="AB6" s="43"/>
      <c r="AC6" s="33"/>
      <c r="AD6" s="12"/>
      <c r="AE6" s="14"/>
      <c r="AF6" s="163">
        <f>IF(Y6="Banalisation + enfouissement",Z6,IF(Y6="Banalisation + incinération",AA6,AB6))</f>
        <v>0</v>
      </c>
      <c r="AG6" s="383">
        <f t="shared" ref="AG6:AG26" si="4">AC6+AD6+AE6+AF6</f>
        <v>0</v>
      </c>
      <c r="AH6" s="384">
        <f t="shared" ref="AH6:AH26" si="5">AG6*F6</f>
        <v>0</v>
      </c>
      <c r="AI6" s="385">
        <f t="shared" ref="AI6:AI26" si="6">AH6+X6+R6</f>
        <v>0</v>
      </c>
      <c r="AJ6" s="386"/>
    </row>
    <row r="7" spans="1:36" ht="30" x14ac:dyDescent="0.25">
      <c r="A7" s="186" t="s">
        <v>17</v>
      </c>
      <c r="B7" s="180" t="s">
        <v>247</v>
      </c>
      <c r="C7" s="182" t="s">
        <v>307</v>
      </c>
      <c r="D7" s="504" t="s">
        <v>331</v>
      </c>
      <c r="E7" s="504" t="s">
        <v>331</v>
      </c>
      <c r="F7" s="43">
        <v>46</v>
      </c>
      <c r="G7" s="15">
        <v>396</v>
      </c>
      <c r="H7" s="12"/>
      <c r="I7" s="14"/>
      <c r="J7" s="14" t="s">
        <v>158</v>
      </c>
      <c r="K7" s="15" t="s">
        <v>158</v>
      </c>
      <c r="L7" s="12"/>
      <c r="M7" s="163">
        <f t="shared" si="1"/>
        <v>0</v>
      </c>
      <c r="N7" s="321"/>
      <c r="O7" s="322"/>
      <c r="P7" s="171">
        <f t="shared" si="2"/>
        <v>0</v>
      </c>
      <c r="Q7" s="162">
        <f t="shared" si="3"/>
        <v>0</v>
      </c>
      <c r="R7" s="318">
        <f t="shared" ref="R7:R26" si="7">P7+Q7</f>
        <v>0</v>
      </c>
      <c r="S7" s="12"/>
      <c r="T7" s="14"/>
      <c r="U7" s="14"/>
      <c r="V7" s="15"/>
      <c r="W7" s="15"/>
      <c r="X7" s="163">
        <f t="shared" si="0"/>
        <v>0</v>
      </c>
      <c r="Y7" s="228"/>
      <c r="Z7" s="43"/>
      <c r="AA7" s="43"/>
      <c r="AB7" s="43"/>
      <c r="AC7" s="33"/>
      <c r="AD7" s="12"/>
      <c r="AE7" s="14"/>
      <c r="AF7" s="163">
        <f t="shared" ref="AF7:AF26" si="8">IF(Y7="Banalisation + enfouissement",Z7,IF(Y7="Banalisation + incinération",AA7,AB7))</f>
        <v>0</v>
      </c>
      <c r="AG7" s="383">
        <f t="shared" si="4"/>
        <v>0</v>
      </c>
      <c r="AH7" s="384">
        <f t="shared" si="5"/>
        <v>0</v>
      </c>
      <c r="AI7" s="385">
        <f t="shared" si="6"/>
        <v>0</v>
      </c>
      <c r="AJ7" s="386"/>
    </row>
    <row r="8" spans="1:36" ht="60" x14ac:dyDescent="0.25">
      <c r="A8" s="186" t="s">
        <v>17</v>
      </c>
      <c r="B8" s="180" t="s">
        <v>247</v>
      </c>
      <c r="C8" s="70" t="s">
        <v>314</v>
      </c>
      <c r="D8" s="69" t="s">
        <v>330</v>
      </c>
      <c r="E8" s="58" t="s">
        <v>330</v>
      </c>
      <c r="F8" s="12">
        <v>5.7</v>
      </c>
      <c r="G8" s="13">
        <v>72</v>
      </c>
      <c r="H8" s="12"/>
      <c r="I8" s="14"/>
      <c r="J8" s="14" t="s">
        <v>158</v>
      </c>
      <c r="K8" s="15" t="s">
        <v>158</v>
      </c>
      <c r="L8" s="12"/>
      <c r="M8" s="163">
        <f t="shared" si="1"/>
        <v>0</v>
      </c>
      <c r="N8" s="323"/>
      <c r="O8" s="322"/>
      <c r="P8" s="171">
        <f t="shared" si="2"/>
        <v>0</v>
      </c>
      <c r="Q8" s="162">
        <f t="shared" si="3"/>
        <v>0</v>
      </c>
      <c r="R8" s="318">
        <f t="shared" si="7"/>
        <v>0</v>
      </c>
      <c r="S8" s="12"/>
      <c r="T8" s="14"/>
      <c r="U8" s="14"/>
      <c r="V8" s="15"/>
      <c r="W8" s="15"/>
      <c r="X8" s="163">
        <f t="shared" si="0"/>
        <v>0</v>
      </c>
      <c r="Y8" s="228"/>
      <c r="Z8" s="43"/>
      <c r="AA8" s="43"/>
      <c r="AB8" s="43"/>
      <c r="AC8" s="33"/>
      <c r="AD8" s="12"/>
      <c r="AE8" s="14"/>
      <c r="AF8" s="163">
        <f t="shared" si="8"/>
        <v>0</v>
      </c>
      <c r="AG8" s="383">
        <f t="shared" si="4"/>
        <v>0</v>
      </c>
      <c r="AH8" s="384">
        <f t="shared" si="5"/>
        <v>0</v>
      </c>
      <c r="AI8" s="385">
        <f t="shared" si="6"/>
        <v>0</v>
      </c>
      <c r="AJ8" s="386"/>
    </row>
    <row r="9" spans="1:36" ht="60" x14ac:dyDescent="0.25">
      <c r="A9" s="186" t="s">
        <v>17</v>
      </c>
      <c r="B9" s="180" t="s">
        <v>247</v>
      </c>
      <c r="C9" s="69" t="s">
        <v>315</v>
      </c>
      <c r="D9" s="77" t="s">
        <v>328</v>
      </c>
      <c r="E9" s="77" t="s">
        <v>328</v>
      </c>
      <c r="F9" s="43">
        <v>54</v>
      </c>
      <c r="G9" s="13">
        <v>179</v>
      </c>
      <c r="H9" s="12"/>
      <c r="I9" s="14"/>
      <c r="J9" s="14" t="s">
        <v>158</v>
      </c>
      <c r="K9" s="15" t="s">
        <v>158</v>
      </c>
      <c r="L9" s="12"/>
      <c r="M9" s="163">
        <f t="shared" si="1"/>
        <v>0</v>
      </c>
      <c r="N9" s="323"/>
      <c r="O9" s="322"/>
      <c r="P9" s="171">
        <f t="shared" si="2"/>
        <v>0</v>
      </c>
      <c r="Q9" s="162">
        <f t="shared" si="3"/>
        <v>0</v>
      </c>
      <c r="R9" s="318">
        <f t="shared" si="7"/>
        <v>0</v>
      </c>
      <c r="S9" s="12"/>
      <c r="T9" s="14"/>
      <c r="U9" s="14"/>
      <c r="V9" s="15"/>
      <c r="W9" s="15"/>
      <c r="X9" s="163">
        <f t="shared" si="0"/>
        <v>0</v>
      </c>
      <c r="Y9" s="228"/>
      <c r="Z9" s="43"/>
      <c r="AA9" s="43"/>
      <c r="AB9" s="43"/>
      <c r="AC9" s="33"/>
      <c r="AD9" s="12"/>
      <c r="AE9" s="14"/>
      <c r="AF9" s="163">
        <f t="shared" si="8"/>
        <v>0</v>
      </c>
      <c r="AG9" s="383">
        <f t="shared" si="4"/>
        <v>0</v>
      </c>
      <c r="AH9" s="384">
        <f>AG9*F9</f>
        <v>0</v>
      </c>
      <c r="AI9" s="385">
        <f t="shared" si="6"/>
        <v>0</v>
      </c>
      <c r="AJ9" s="386"/>
    </row>
    <row r="10" spans="1:36" ht="30" x14ac:dyDescent="0.25">
      <c r="A10" s="186" t="s">
        <v>17</v>
      </c>
      <c r="B10" s="180" t="s">
        <v>247</v>
      </c>
      <c r="C10" s="69" t="s">
        <v>317</v>
      </c>
      <c r="D10" s="69" t="s">
        <v>329</v>
      </c>
      <c r="E10" s="281" t="s">
        <v>329</v>
      </c>
      <c r="F10" s="12">
        <v>10</v>
      </c>
      <c r="G10" s="347">
        <v>111</v>
      </c>
      <c r="H10" s="30"/>
      <c r="I10" s="31"/>
      <c r="J10" s="31" t="s">
        <v>158</v>
      </c>
      <c r="K10" s="32" t="s">
        <v>158</v>
      </c>
      <c r="L10" s="30"/>
      <c r="M10" s="163">
        <f t="shared" si="1"/>
        <v>0</v>
      </c>
      <c r="N10" s="324"/>
      <c r="O10" s="325"/>
      <c r="P10" s="171">
        <f t="shared" si="2"/>
        <v>0</v>
      </c>
      <c r="Q10" s="162">
        <f t="shared" si="3"/>
        <v>0</v>
      </c>
      <c r="R10" s="318">
        <f t="shared" si="7"/>
        <v>0</v>
      </c>
      <c r="S10" s="12"/>
      <c r="T10" s="14"/>
      <c r="U10" s="14"/>
      <c r="V10" s="15"/>
      <c r="W10" s="15"/>
      <c r="X10" s="163">
        <f t="shared" si="0"/>
        <v>0</v>
      </c>
      <c r="Y10" s="228"/>
      <c r="Z10" s="43"/>
      <c r="AA10" s="43"/>
      <c r="AB10" s="43"/>
      <c r="AC10" s="33"/>
      <c r="AD10" s="12"/>
      <c r="AE10" s="14"/>
      <c r="AF10" s="163">
        <f t="shared" si="8"/>
        <v>0</v>
      </c>
      <c r="AG10" s="383">
        <f t="shared" si="4"/>
        <v>0</v>
      </c>
      <c r="AH10" s="384">
        <f t="shared" si="5"/>
        <v>0</v>
      </c>
      <c r="AI10" s="385">
        <f t="shared" si="6"/>
        <v>0</v>
      </c>
      <c r="AJ10" s="386"/>
    </row>
    <row r="11" spans="1:36" ht="28.5" customHeight="1" x14ac:dyDescent="0.25">
      <c r="A11" s="186" t="s">
        <v>17</v>
      </c>
      <c r="B11" s="180" t="s">
        <v>247</v>
      </c>
      <c r="C11" s="69" t="s">
        <v>318</v>
      </c>
      <c r="D11" s="504" t="s">
        <v>332</v>
      </c>
      <c r="E11" s="504" t="s">
        <v>332</v>
      </c>
      <c r="F11" s="12">
        <v>16.8</v>
      </c>
      <c r="G11" s="13">
        <v>148</v>
      </c>
      <c r="H11" s="12"/>
      <c r="I11" s="14"/>
      <c r="J11" s="14" t="s">
        <v>158</v>
      </c>
      <c r="K11" s="15" t="s">
        <v>158</v>
      </c>
      <c r="L11" s="12"/>
      <c r="M11" s="163">
        <f t="shared" si="1"/>
        <v>0</v>
      </c>
      <c r="N11" s="323"/>
      <c r="O11" s="322"/>
      <c r="P11" s="171">
        <f t="shared" si="2"/>
        <v>0</v>
      </c>
      <c r="Q11" s="162">
        <f t="shared" si="3"/>
        <v>0</v>
      </c>
      <c r="R11" s="318">
        <f t="shared" si="7"/>
        <v>0</v>
      </c>
      <c r="S11" s="12"/>
      <c r="T11" s="14"/>
      <c r="U11" s="14"/>
      <c r="V11" s="15"/>
      <c r="W11" s="15"/>
      <c r="X11" s="163">
        <f t="shared" si="0"/>
        <v>0</v>
      </c>
      <c r="Y11" s="228"/>
      <c r="Z11" s="43"/>
      <c r="AA11" s="43"/>
      <c r="AB11" s="43"/>
      <c r="AC11" s="33"/>
      <c r="AD11" s="12"/>
      <c r="AE11" s="14"/>
      <c r="AF11" s="163">
        <f t="shared" si="8"/>
        <v>0</v>
      </c>
      <c r="AG11" s="383">
        <f t="shared" si="4"/>
        <v>0</v>
      </c>
      <c r="AH11" s="384">
        <f t="shared" si="5"/>
        <v>0</v>
      </c>
      <c r="AI11" s="385">
        <f t="shared" si="6"/>
        <v>0</v>
      </c>
      <c r="AJ11" s="386"/>
    </row>
    <row r="12" spans="1:36" ht="34.5" customHeight="1" x14ac:dyDescent="0.25">
      <c r="A12" s="186" t="s">
        <v>17</v>
      </c>
      <c r="B12" s="180" t="s">
        <v>247</v>
      </c>
      <c r="C12" s="182" t="s">
        <v>319</v>
      </c>
      <c r="D12" s="6" t="s">
        <v>325</v>
      </c>
      <c r="E12" s="58" t="s">
        <v>325</v>
      </c>
      <c r="F12" s="12">
        <v>6.2</v>
      </c>
      <c r="G12" s="13">
        <v>59</v>
      </c>
      <c r="H12" s="12"/>
      <c r="I12" s="14"/>
      <c r="J12" s="14" t="s">
        <v>158</v>
      </c>
      <c r="K12" s="15" t="s">
        <v>158</v>
      </c>
      <c r="L12" s="12"/>
      <c r="M12" s="163">
        <f t="shared" si="1"/>
        <v>0</v>
      </c>
      <c r="N12" s="323"/>
      <c r="O12" s="322"/>
      <c r="P12" s="171">
        <f t="shared" si="2"/>
        <v>0</v>
      </c>
      <c r="Q12" s="162">
        <f t="shared" si="3"/>
        <v>0</v>
      </c>
      <c r="R12" s="318">
        <f t="shared" si="7"/>
        <v>0</v>
      </c>
      <c r="S12" s="12"/>
      <c r="T12" s="14"/>
      <c r="U12" s="14"/>
      <c r="V12" s="15"/>
      <c r="W12" s="15"/>
      <c r="X12" s="163">
        <f t="shared" si="0"/>
        <v>0</v>
      </c>
      <c r="Y12" s="228"/>
      <c r="Z12" s="43"/>
      <c r="AA12" s="43"/>
      <c r="AB12" s="43"/>
      <c r="AC12" s="33"/>
      <c r="AD12" s="12"/>
      <c r="AE12" s="14"/>
      <c r="AF12" s="163">
        <f t="shared" si="8"/>
        <v>0</v>
      </c>
      <c r="AG12" s="383">
        <f t="shared" si="4"/>
        <v>0</v>
      </c>
      <c r="AH12" s="384">
        <f t="shared" si="5"/>
        <v>0</v>
      </c>
      <c r="AI12" s="385">
        <f t="shared" si="6"/>
        <v>0</v>
      </c>
      <c r="AJ12" s="386"/>
    </row>
    <row r="13" spans="1:36" ht="42" customHeight="1" x14ac:dyDescent="0.25">
      <c r="A13" s="186" t="s">
        <v>17</v>
      </c>
      <c r="B13" s="180" t="s">
        <v>247</v>
      </c>
      <c r="C13" s="182" t="s">
        <v>320</v>
      </c>
      <c r="D13" s="6" t="s">
        <v>326</v>
      </c>
      <c r="E13" s="58" t="s">
        <v>326</v>
      </c>
      <c r="F13" s="12">
        <v>197</v>
      </c>
      <c r="G13" s="13">
        <v>1965</v>
      </c>
      <c r="H13" s="12"/>
      <c r="I13" s="14"/>
      <c r="J13" s="14" t="s">
        <v>158</v>
      </c>
      <c r="K13" s="15" t="s">
        <v>158</v>
      </c>
      <c r="L13" s="12"/>
      <c r="M13" s="163">
        <f t="shared" si="1"/>
        <v>0</v>
      </c>
      <c r="N13" s="323"/>
      <c r="O13" s="322"/>
      <c r="P13" s="171">
        <f t="shared" si="2"/>
        <v>0</v>
      </c>
      <c r="Q13" s="162">
        <f t="shared" si="3"/>
        <v>0</v>
      </c>
      <c r="R13" s="318">
        <f t="shared" si="7"/>
        <v>0</v>
      </c>
      <c r="S13" s="12"/>
      <c r="T13" s="14"/>
      <c r="U13" s="14"/>
      <c r="V13" s="15"/>
      <c r="W13" s="15"/>
      <c r="X13" s="163">
        <f t="shared" si="0"/>
        <v>0</v>
      </c>
      <c r="Y13" s="228"/>
      <c r="Z13" s="43"/>
      <c r="AA13" s="43"/>
      <c r="AB13" s="43"/>
      <c r="AC13" s="33"/>
      <c r="AD13" s="12"/>
      <c r="AE13" s="14"/>
      <c r="AF13" s="163">
        <f t="shared" si="8"/>
        <v>0</v>
      </c>
      <c r="AG13" s="383">
        <f t="shared" si="4"/>
        <v>0</v>
      </c>
      <c r="AH13" s="384">
        <f t="shared" si="5"/>
        <v>0</v>
      </c>
      <c r="AI13" s="385">
        <f t="shared" si="6"/>
        <v>0</v>
      </c>
      <c r="AJ13" s="386"/>
    </row>
    <row r="14" spans="1:36" x14ac:dyDescent="0.25">
      <c r="A14" s="186" t="s">
        <v>17</v>
      </c>
      <c r="B14" s="180"/>
      <c r="C14" s="181"/>
      <c r="D14" s="6"/>
      <c r="E14" s="6"/>
      <c r="F14" s="12"/>
      <c r="G14" s="13"/>
      <c r="H14" s="12"/>
      <c r="I14" s="14"/>
      <c r="J14" s="14"/>
      <c r="K14" s="15"/>
      <c r="L14" s="12"/>
      <c r="M14" s="163">
        <f t="shared" si="1"/>
        <v>0</v>
      </c>
      <c r="N14" s="323"/>
      <c r="O14" s="322"/>
      <c r="P14" s="171">
        <f t="shared" si="2"/>
        <v>0</v>
      </c>
      <c r="Q14" s="162">
        <f t="shared" si="3"/>
        <v>0</v>
      </c>
      <c r="R14" s="318">
        <f t="shared" si="7"/>
        <v>0</v>
      </c>
      <c r="S14" s="12"/>
      <c r="T14" s="14"/>
      <c r="U14" s="14"/>
      <c r="V14" s="15"/>
      <c r="W14" s="15"/>
      <c r="X14" s="163">
        <f t="shared" si="0"/>
        <v>0</v>
      </c>
      <c r="Y14" s="228"/>
      <c r="Z14" s="43"/>
      <c r="AA14" s="43"/>
      <c r="AB14" s="43"/>
      <c r="AC14" s="33"/>
      <c r="AD14" s="12"/>
      <c r="AE14" s="14"/>
      <c r="AF14" s="163">
        <f t="shared" si="8"/>
        <v>0</v>
      </c>
      <c r="AG14" s="383">
        <f t="shared" si="4"/>
        <v>0</v>
      </c>
      <c r="AH14" s="384">
        <f t="shared" si="5"/>
        <v>0</v>
      </c>
      <c r="AI14" s="385">
        <f t="shared" si="6"/>
        <v>0</v>
      </c>
      <c r="AJ14" s="386"/>
    </row>
    <row r="15" spans="1:36" x14ac:dyDescent="0.25">
      <c r="A15" s="186" t="s">
        <v>17</v>
      </c>
      <c r="B15" s="180"/>
      <c r="C15" s="181"/>
      <c r="D15" s="6"/>
      <c r="E15" s="58"/>
      <c r="F15" s="12"/>
      <c r="G15" s="13"/>
      <c r="H15" s="12"/>
      <c r="I15" s="14"/>
      <c r="J15" s="14"/>
      <c r="K15" s="15"/>
      <c r="L15" s="12"/>
      <c r="M15" s="163">
        <f t="shared" si="1"/>
        <v>0</v>
      </c>
      <c r="N15" s="323"/>
      <c r="O15" s="322"/>
      <c r="P15" s="171">
        <f t="shared" si="2"/>
        <v>0</v>
      </c>
      <c r="Q15" s="162">
        <f t="shared" si="3"/>
        <v>0</v>
      </c>
      <c r="R15" s="318">
        <f t="shared" si="7"/>
        <v>0</v>
      </c>
      <c r="S15" s="12"/>
      <c r="T15" s="14"/>
      <c r="U15" s="14"/>
      <c r="V15" s="15"/>
      <c r="W15" s="15"/>
      <c r="X15" s="163">
        <f t="shared" si="0"/>
        <v>0</v>
      </c>
      <c r="Y15" s="228"/>
      <c r="Z15" s="43"/>
      <c r="AA15" s="43"/>
      <c r="AB15" s="43"/>
      <c r="AC15" s="33"/>
      <c r="AD15" s="12"/>
      <c r="AE15" s="14"/>
      <c r="AF15" s="163">
        <f t="shared" si="8"/>
        <v>0</v>
      </c>
      <c r="AG15" s="383">
        <f t="shared" si="4"/>
        <v>0</v>
      </c>
      <c r="AH15" s="384">
        <f t="shared" si="5"/>
        <v>0</v>
      </c>
      <c r="AI15" s="385">
        <f t="shared" si="6"/>
        <v>0</v>
      </c>
      <c r="AJ15" s="386"/>
    </row>
    <row r="16" spans="1:36" x14ac:dyDescent="0.25">
      <c r="A16" s="186" t="s">
        <v>17</v>
      </c>
      <c r="B16" s="180"/>
      <c r="C16" s="181"/>
      <c r="D16" s="6"/>
      <c r="E16" s="58"/>
      <c r="F16" s="12"/>
      <c r="G16" s="13"/>
      <c r="H16" s="12"/>
      <c r="I16" s="14"/>
      <c r="J16" s="14"/>
      <c r="K16" s="15"/>
      <c r="L16" s="12"/>
      <c r="M16" s="163">
        <f t="shared" si="1"/>
        <v>0</v>
      </c>
      <c r="N16" s="323"/>
      <c r="O16" s="322"/>
      <c r="P16" s="171">
        <f t="shared" si="2"/>
        <v>0</v>
      </c>
      <c r="Q16" s="162">
        <f t="shared" si="3"/>
        <v>0</v>
      </c>
      <c r="R16" s="318">
        <f t="shared" si="7"/>
        <v>0</v>
      </c>
      <c r="S16" s="12"/>
      <c r="T16" s="14"/>
      <c r="U16" s="14"/>
      <c r="V16" s="15"/>
      <c r="W16" s="15"/>
      <c r="X16" s="163">
        <f t="shared" si="0"/>
        <v>0</v>
      </c>
      <c r="Y16" s="228"/>
      <c r="Z16" s="43"/>
      <c r="AA16" s="43"/>
      <c r="AB16" s="43"/>
      <c r="AC16" s="33"/>
      <c r="AD16" s="12"/>
      <c r="AE16" s="14"/>
      <c r="AF16" s="163">
        <f t="shared" si="8"/>
        <v>0</v>
      </c>
      <c r="AG16" s="383">
        <f t="shared" si="4"/>
        <v>0</v>
      </c>
      <c r="AH16" s="384">
        <f t="shared" si="5"/>
        <v>0</v>
      </c>
      <c r="AI16" s="385">
        <f t="shared" si="6"/>
        <v>0</v>
      </c>
      <c r="AJ16" s="386"/>
    </row>
    <row r="17" spans="1:36" x14ac:dyDescent="0.25">
      <c r="A17" s="186" t="s">
        <v>17</v>
      </c>
      <c r="B17" s="180"/>
      <c r="C17" s="181"/>
      <c r="D17" s="6"/>
      <c r="E17" s="58"/>
      <c r="F17" s="12"/>
      <c r="G17" s="13"/>
      <c r="H17" s="12"/>
      <c r="I17" s="14"/>
      <c r="J17" s="14"/>
      <c r="K17" s="15"/>
      <c r="L17" s="12"/>
      <c r="M17" s="163">
        <f t="shared" si="1"/>
        <v>0</v>
      </c>
      <c r="N17" s="323"/>
      <c r="O17" s="322"/>
      <c r="P17" s="171">
        <f t="shared" si="2"/>
        <v>0</v>
      </c>
      <c r="Q17" s="162">
        <f t="shared" si="3"/>
        <v>0</v>
      </c>
      <c r="R17" s="318">
        <f t="shared" si="7"/>
        <v>0</v>
      </c>
      <c r="S17" s="12"/>
      <c r="T17" s="14"/>
      <c r="U17" s="14"/>
      <c r="V17" s="15"/>
      <c r="W17" s="15"/>
      <c r="X17" s="163">
        <f t="shared" si="0"/>
        <v>0</v>
      </c>
      <c r="Y17" s="228"/>
      <c r="Z17" s="43"/>
      <c r="AA17" s="43"/>
      <c r="AB17" s="43"/>
      <c r="AC17" s="33"/>
      <c r="AD17" s="12"/>
      <c r="AE17" s="14"/>
      <c r="AF17" s="163">
        <f t="shared" si="8"/>
        <v>0</v>
      </c>
      <c r="AG17" s="383">
        <f t="shared" si="4"/>
        <v>0</v>
      </c>
      <c r="AH17" s="384">
        <f t="shared" si="5"/>
        <v>0</v>
      </c>
      <c r="AI17" s="385">
        <f t="shared" si="6"/>
        <v>0</v>
      </c>
      <c r="AJ17" s="386"/>
    </row>
    <row r="18" spans="1:36" x14ac:dyDescent="0.25">
      <c r="A18" s="186" t="s">
        <v>17</v>
      </c>
      <c r="B18" s="180"/>
      <c r="C18" s="181"/>
      <c r="D18" s="6"/>
      <c r="E18" s="58"/>
      <c r="F18" s="12"/>
      <c r="G18" s="13"/>
      <c r="H18" s="12"/>
      <c r="I18" s="14"/>
      <c r="J18" s="14"/>
      <c r="K18" s="15"/>
      <c r="L18" s="12"/>
      <c r="M18" s="163">
        <f t="shared" si="1"/>
        <v>0</v>
      </c>
      <c r="N18" s="323"/>
      <c r="O18" s="322"/>
      <c r="P18" s="171">
        <f t="shared" si="2"/>
        <v>0</v>
      </c>
      <c r="Q18" s="162">
        <f t="shared" si="3"/>
        <v>0</v>
      </c>
      <c r="R18" s="318">
        <f t="shared" si="7"/>
        <v>0</v>
      </c>
      <c r="S18" s="12"/>
      <c r="T18" s="14"/>
      <c r="U18" s="14"/>
      <c r="V18" s="15"/>
      <c r="W18" s="15"/>
      <c r="X18" s="163">
        <f t="shared" si="0"/>
        <v>0</v>
      </c>
      <c r="Y18" s="228"/>
      <c r="Z18" s="43"/>
      <c r="AA18" s="43"/>
      <c r="AB18" s="43"/>
      <c r="AC18" s="33"/>
      <c r="AD18" s="12"/>
      <c r="AE18" s="14"/>
      <c r="AF18" s="163">
        <f t="shared" si="8"/>
        <v>0</v>
      </c>
      <c r="AG18" s="383">
        <f t="shared" si="4"/>
        <v>0</v>
      </c>
      <c r="AH18" s="384">
        <f t="shared" si="5"/>
        <v>0</v>
      </c>
      <c r="AI18" s="385">
        <f t="shared" si="6"/>
        <v>0</v>
      </c>
      <c r="AJ18" s="386"/>
    </row>
    <row r="19" spans="1:36" x14ac:dyDescent="0.25">
      <c r="A19" s="186" t="s">
        <v>17</v>
      </c>
      <c r="B19" s="180"/>
      <c r="C19" s="181"/>
      <c r="D19" s="6"/>
      <c r="E19" s="57"/>
      <c r="F19" s="12"/>
      <c r="G19" s="13"/>
      <c r="H19" s="12"/>
      <c r="I19" s="14"/>
      <c r="J19" s="14"/>
      <c r="K19" s="15"/>
      <c r="L19" s="12"/>
      <c r="M19" s="163">
        <f t="shared" si="1"/>
        <v>0</v>
      </c>
      <c r="N19" s="323"/>
      <c r="O19" s="322"/>
      <c r="P19" s="171">
        <f t="shared" si="2"/>
        <v>0</v>
      </c>
      <c r="Q19" s="162">
        <f t="shared" si="3"/>
        <v>0</v>
      </c>
      <c r="R19" s="318">
        <f t="shared" si="7"/>
        <v>0</v>
      </c>
      <c r="S19" s="12"/>
      <c r="T19" s="14"/>
      <c r="U19" s="14"/>
      <c r="V19" s="15"/>
      <c r="W19" s="15"/>
      <c r="X19" s="163">
        <f t="shared" si="0"/>
        <v>0</v>
      </c>
      <c r="Y19" s="228"/>
      <c r="Z19" s="43"/>
      <c r="AA19" s="43"/>
      <c r="AB19" s="43"/>
      <c r="AC19" s="33"/>
      <c r="AD19" s="12"/>
      <c r="AE19" s="14"/>
      <c r="AF19" s="163">
        <f t="shared" si="8"/>
        <v>0</v>
      </c>
      <c r="AG19" s="383">
        <f t="shared" si="4"/>
        <v>0</v>
      </c>
      <c r="AH19" s="384">
        <f t="shared" si="5"/>
        <v>0</v>
      </c>
      <c r="AI19" s="385">
        <f t="shared" si="6"/>
        <v>0</v>
      </c>
      <c r="AJ19" s="386"/>
    </row>
    <row r="20" spans="1:36" x14ac:dyDescent="0.25">
      <c r="A20" s="186" t="s">
        <v>17</v>
      </c>
      <c r="B20" s="180"/>
      <c r="C20" s="181"/>
      <c r="D20" s="6"/>
      <c r="E20" s="58"/>
      <c r="F20" s="12"/>
      <c r="G20" s="13"/>
      <c r="H20" s="12"/>
      <c r="I20" s="14"/>
      <c r="J20" s="14"/>
      <c r="K20" s="15"/>
      <c r="L20" s="12"/>
      <c r="M20" s="163">
        <f t="shared" si="1"/>
        <v>0</v>
      </c>
      <c r="N20" s="323"/>
      <c r="O20" s="322"/>
      <c r="P20" s="171">
        <f t="shared" si="2"/>
        <v>0</v>
      </c>
      <c r="Q20" s="162">
        <f t="shared" si="3"/>
        <v>0</v>
      </c>
      <c r="R20" s="318">
        <f t="shared" si="7"/>
        <v>0</v>
      </c>
      <c r="S20" s="12"/>
      <c r="T20" s="14"/>
      <c r="U20" s="14"/>
      <c r="V20" s="15"/>
      <c r="W20" s="15"/>
      <c r="X20" s="163">
        <f t="shared" si="0"/>
        <v>0</v>
      </c>
      <c r="Y20" s="228"/>
      <c r="Z20" s="43"/>
      <c r="AA20" s="43"/>
      <c r="AB20" s="43"/>
      <c r="AC20" s="33"/>
      <c r="AD20" s="12"/>
      <c r="AE20" s="14"/>
      <c r="AF20" s="163">
        <f t="shared" si="8"/>
        <v>0</v>
      </c>
      <c r="AG20" s="383">
        <f t="shared" si="4"/>
        <v>0</v>
      </c>
      <c r="AH20" s="384">
        <f t="shared" si="5"/>
        <v>0</v>
      </c>
      <c r="AI20" s="385">
        <f t="shared" si="6"/>
        <v>0</v>
      </c>
      <c r="AJ20" s="386"/>
    </row>
    <row r="21" spans="1:36" x14ac:dyDescent="0.25">
      <c r="A21" s="186" t="s">
        <v>17</v>
      </c>
      <c r="B21" s="180"/>
      <c r="C21" s="181"/>
      <c r="D21" s="6"/>
      <c r="E21" s="58"/>
      <c r="F21" s="16"/>
      <c r="G21" s="17"/>
      <c r="H21" s="12"/>
      <c r="I21" s="18"/>
      <c r="J21" s="18"/>
      <c r="K21" s="19"/>
      <c r="L21" s="16"/>
      <c r="M21" s="163">
        <f t="shared" si="1"/>
        <v>0</v>
      </c>
      <c r="N21" s="323"/>
      <c r="O21" s="322"/>
      <c r="P21" s="171">
        <f t="shared" si="2"/>
        <v>0</v>
      </c>
      <c r="Q21" s="162">
        <f t="shared" si="3"/>
        <v>0</v>
      </c>
      <c r="R21" s="318">
        <f t="shared" si="7"/>
        <v>0</v>
      </c>
      <c r="S21" s="12"/>
      <c r="T21" s="14"/>
      <c r="U21" s="14"/>
      <c r="V21" s="15"/>
      <c r="W21" s="15"/>
      <c r="X21" s="163">
        <f t="shared" si="0"/>
        <v>0</v>
      </c>
      <c r="Y21" s="228"/>
      <c r="Z21" s="43"/>
      <c r="AA21" s="43"/>
      <c r="AB21" s="43"/>
      <c r="AC21" s="33"/>
      <c r="AD21" s="12"/>
      <c r="AE21" s="14"/>
      <c r="AF21" s="163">
        <f t="shared" si="8"/>
        <v>0</v>
      </c>
      <c r="AG21" s="383">
        <f t="shared" si="4"/>
        <v>0</v>
      </c>
      <c r="AH21" s="384">
        <f t="shared" si="5"/>
        <v>0</v>
      </c>
      <c r="AI21" s="385">
        <f t="shared" si="6"/>
        <v>0</v>
      </c>
      <c r="AJ21" s="386"/>
    </row>
    <row r="22" spans="1:36" x14ac:dyDescent="0.25">
      <c r="A22" s="186" t="s">
        <v>17</v>
      </c>
      <c r="B22" s="180"/>
      <c r="C22" s="181"/>
      <c r="D22" s="6"/>
      <c r="E22" s="57"/>
      <c r="F22" s="12"/>
      <c r="G22" s="13"/>
      <c r="H22" s="12"/>
      <c r="I22" s="14"/>
      <c r="J22" s="14"/>
      <c r="K22" s="15"/>
      <c r="L22" s="12"/>
      <c r="M22" s="163">
        <f t="shared" si="1"/>
        <v>0</v>
      </c>
      <c r="N22" s="323"/>
      <c r="O22" s="322"/>
      <c r="P22" s="171">
        <f t="shared" si="2"/>
        <v>0</v>
      </c>
      <c r="Q22" s="162">
        <f t="shared" si="3"/>
        <v>0</v>
      </c>
      <c r="R22" s="318">
        <f t="shared" si="7"/>
        <v>0</v>
      </c>
      <c r="S22" s="12"/>
      <c r="T22" s="14"/>
      <c r="U22" s="14"/>
      <c r="V22" s="15"/>
      <c r="W22" s="15"/>
      <c r="X22" s="163">
        <f t="shared" si="0"/>
        <v>0</v>
      </c>
      <c r="Y22" s="228"/>
      <c r="Z22" s="43"/>
      <c r="AA22" s="43"/>
      <c r="AB22" s="43"/>
      <c r="AC22" s="33"/>
      <c r="AD22" s="12"/>
      <c r="AE22" s="14"/>
      <c r="AF22" s="163">
        <f t="shared" si="8"/>
        <v>0</v>
      </c>
      <c r="AG22" s="383">
        <f t="shared" si="4"/>
        <v>0</v>
      </c>
      <c r="AH22" s="384">
        <f t="shared" si="5"/>
        <v>0</v>
      </c>
      <c r="AI22" s="385">
        <f t="shared" si="6"/>
        <v>0</v>
      </c>
      <c r="AJ22" s="386"/>
    </row>
    <row r="23" spans="1:36" x14ac:dyDescent="0.25">
      <c r="A23" s="186" t="s">
        <v>17</v>
      </c>
      <c r="B23" s="180"/>
      <c r="C23" s="181"/>
      <c r="D23" s="6"/>
      <c r="E23" s="58"/>
      <c r="F23" s="12"/>
      <c r="G23" s="13"/>
      <c r="H23" s="12"/>
      <c r="I23" s="14"/>
      <c r="J23" s="14"/>
      <c r="K23" s="15"/>
      <c r="L23" s="12"/>
      <c r="M23" s="163">
        <f t="shared" si="1"/>
        <v>0</v>
      </c>
      <c r="N23" s="323"/>
      <c r="O23" s="322"/>
      <c r="P23" s="171">
        <f t="shared" si="2"/>
        <v>0</v>
      </c>
      <c r="Q23" s="162">
        <f t="shared" si="3"/>
        <v>0</v>
      </c>
      <c r="R23" s="318">
        <f t="shared" si="7"/>
        <v>0</v>
      </c>
      <c r="S23" s="12"/>
      <c r="T23" s="14"/>
      <c r="U23" s="14"/>
      <c r="V23" s="15"/>
      <c r="W23" s="15"/>
      <c r="X23" s="163">
        <f t="shared" si="0"/>
        <v>0</v>
      </c>
      <c r="Y23" s="228"/>
      <c r="Z23" s="43"/>
      <c r="AA23" s="43"/>
      <c r="AB23" s="43"/>
      <c r="AC23" s="33"/>
      <c r="AD23" s="12"/>
      <c r="AE23" s="14"/>
      <c r="AF23" s="163">
        <f t="shared" si="8"/>
        <v>0</v>
      </c>
      <c r="AG23" s="383">
        <f t="shared" si="4"/>
        <v>0</v>
      </c>
      <c r="AH23" s="384">
        <f t="shared" si="5"/>
        <v>0</v>
      </c>
      <c r="AI23" s="385">
        <f t="shared" si="6"/>
        <v>0</v>
      </c>
      <c r="AJ23" s="386"/>
    </row>
    <row r="24" spans="1:36" x14ac:dyDescent="0.25">
      <c r="A24" s="186" t="s">
        <v>17</v>
      </c>
      <c r="B24" s="180"/>
      <c r="C24" s="224"/>
      <c r="D24" s="224"/>
      <c r="E24" s="389"/>
      <c r="F24" s="34"/>
      <c r="G24" s="35"/>
      <c r="H24" s="34"/>
      <c r="I24" s="20"/>
      <c r="J24" s="20"/>
      <c r="K24" s="36"/>
      <c r="L24" s="34"/>
      <c r="M24" s="163">
        <f t="shared" si="1"/>
        <v>0</v>
      </c>
      <c r="N24" s="323"/>
      <c r="O24" s="322"/>
      <c r="P24" s="171">
        <f t="shared" si="2"/>
        <v>0</v>
      </c>
      <c r="Q24" s="162">
        <f t="shared" si="3"/>
        <v>0</v>
      </c>
      <c r="R24" s="318">
        <f t="shared" si="7"/>
        <v>0</v>
      </c>
      <c r="S24" s="12"/>
      <c r="T24" s="14"/>
      <c r="U24" s="14"/>
      <c r="V24" s="15"/>
      <c r="W24" s="15"/>
      <c r="X24" s="163">
        <f t="shared" si="0"/>
        <v>0</v>
      </c>
      <c r="Y24" s="228"/>
      <c r="Z24" s="43"/>
      <c r="AA24" s="43"/>
      <c r="AB24" s="43"/>
      <c r="AC24" s="33"/>
      <c r="AD24" s="12"/>
      <c r="AE24" s="14"/>
      <c r="AF24" s="163">
        <f t="shared" si="8"/>
        <v>0</v>
      </c>
      <c r="AG24" s="383">
        <f t="shared" si="4"/>
        <v>0</v>
      </c>
      <c r="AH24" s="384">
        <f t="shared" si="5"/>
        <v>0</v>
      </c>
      <c r="AI24" s="385">
        <f t="shared" si="6"/>
        <v>0</v>
      </c>
      <c r="AJ24" s="386"/>
    </row>
    <row r="25" spans="1:36" x14ac:dyDescent="0.25">
      <c r="A25" s="186" t="s">
        <v>17</v>
      </c>
      <c r="B25" s="180"/>
      <c r="C25" s="22"/>
      <c r="D25" s="22"/>
      <c r="E25" s="389"/>
      <c r="F25" s="34"/>
      <c r="G25" s="35"/>
      <c r="H25" s="34"/>
      <c r="I25" s="20"/>
      <c r="J25" s="20"/>
      <c r="K25" s="36"/>
      <c r="L25" s="34"/>
      <c r="M25" s="163">
        <f t="shared" si="1"/>
        <v>0</v>
      </c>
      <c r="N25" s="323"/>
      <c r="O25" s="322"/>
      <c r="P25" s="171">
        <f t="shared" si="2"/>
        <v>0</v>
      </c>
      <c r="Q25" s="162">
        <f t="shared" si="3"/>
        <v>0</v>
      </c>
      <c r="R25" s="318">
        <f t="shared" si="7"/>
        <v>0</v>
      </c>
      <c r="S25" s="12"/>
      <c r="T25" s="14"/>
      <c r="U25" s="14"/>
      <c r="V25" s="15"/>
      <c r="W25" s="15"/>
      <c r="X25" s="163">
        <f t="shared" si="0"/>
        <v>0</v>
      </c>
      <c r="Y25" s="228"/>
      <c r="Z25" s="43"/>
      <c r="AA25" s="43"/>
      <c r="AB25" s="43"/>
      <c r="AC25" s="33"/>
      <c r="AD25" s="12"/>
      <c r="AE25" s="14"/>
      <c r="AF25" s="163">
        <f t="shared" si="8"/>
        <v>0</v>
      </c>
      <c r="AG25" s="383">
        <f t="shared" si="4"/>
        <v>0</v>
      </c>
      <c r="AH25" s="384">
        <f t="shared" si="5"/>
        <v>0</v>
      </c>
      <c r="AI25" s="385">
        <f t="shared" si="6"/>
        <v>0</v>
      </c>
      <c r="AJ25" s="386"/>
    </row>
    <row r="26" spans="1:36" ht="15.75" thickBot="1" x14ac:dyDescent="0.3">
      <c r="A26" s="187" t="s">
        <v>17</v>
      </c>
      <c r="B26" s="188"/>
      <c r="C26" s="225"/>
      <c r="D26" s="225"/>
      <c r="E26" s="390"/>
      <c r="F26" s="37"/>
      <c r="G26" s="38"/>
      <c r="H26" s="37"/>
      <c r="I26" s="39"/>
      <c r="J26" s="39"/>
      <c r="K26" s="40"/>
      <c r="L26" s="37"/>
      <c r="M26" s="164">
        <f t="shared" si="1"/>
        <v>0</v>
      </c>
      <c r="N26" s="326"/>
      <c r="O26" s="327"/>
      <c r="P26" s="172">
        <f t="shared" si="2"/>
        <v>0</v>
      </c>
      <c r="Q26" s="173">
        <f t="shared" si="3"/>
        <v>0</v>
      </c>
      <c r="R26" s="349">
        <f t="shared" si="7"/>
        <v>0</v>
      </c>
      <c r="S26" s="80"/>
      <c r="T26" s="81"/>
      <c r="U26" s="81"/>
      <c r="V26" s="82"/>
      <c r="W26" s="82"/>
      <c r="X26" s="164">
        <f t="shared" si="0"/>
        <v>0</v>
      </c>
      <c r="Y26" s="391"/>
      <c r="Z26" s="108"/>
      <c r="AA26" s="108"/>
      <c r="AB26" s="108"/>
      <c r="AC26" s="392"/>
      <c r="AD26" s="80"/>
      <c r="AE26" s="81"/>
      <c r="AF26" s="164">
        <f t="shared" si="8"/>
        <v>0</v>
      </c>
      <c r="AG26" s="393">
        <f t="shared" si="4"/>
        <v>0</v>
      </c>
      <c r="AH26" s="394">
        <f t="shared" si="5"/>
        <v>0</v>
      </c>
      <c r="AI26" s="395">
        <f t="shared" si="6"/>
        <v>0</v>
      </c>
      <c r="AJ26" s="396"/>
    </row>
  </sheetData>
  <mergeCells count="15">
    <mergeCell ref="AJ2:AJ4"/>
    <mergeCell ref="AH3:AH4"/>
    <mergeCell ref="N2:R2"/>
    <mergeCell ref="AG3:AG4"/>
    <mergeCell ref="P3:R3"/>
    <mergeCell ref="S2:X3"/>
    <mergeCell ref="A2:E3"/>
    <mergeCell ref="F3:G3"/>
    <mergeCell ref="H3:K3"/>
    <mergeCell ref="Y3:AC3"/>
    <mergeCell ref="AD3:AE3"/>
    <mergeCell ref="N3:O3"/>
    <mergeCell ref="F2:M2"/>
    <mergeCell ref="L3:M3"/>
    <mergeCell ref="Y2:AH2"/>
  </mergeCells>
  <conditionalFormatting sqref="N5:O26">
    <cfRule type="containsBlanks" dxfId="43" priority="4">
      <formula>LEN(TRIM(N5))=0</formula>
    </cfRule>
  </conditionalFormatting>
  <conditionalFormatting sqref="S5:W26">
    <cfRule type="containsBlanks" dxfId="42" priority="3">
      <formula>LEN(TRIM(S5))=0</formula>
    </cfRule>
  </conditionalFormatting>
  <conditionalFormatting sqref="Y5:AE26">
    <cfRule type="containsBlanks" dxfId="41" priority="2">
      <formula>LEN(TRIM(Y5))=0</formula>
    </cfRule>
  </conditionalFormatting>
  <conditionalFormatting sqref="AJ5:AJ26">
    <cfRule type="containsBlanks" dxfId="40" priority="1">
      <formula>LEN(TRIM(AJ5))=0</formula>
    </cfRule>
  </conditionalFormatting>
  <dataValidations count="2">
    <dataValidation type="list" allowBlank="1" showInputMessage="1" showErrorMessage="1" sqref="Y5:Y147">
      <formula1>Traitement</formula1>
    </dataValidation>
    <dataValidation type="list" allowBlank="1" showInputMessage="1" showErrorMessage="1" sqref="J5:K26">
      <formula1>binaire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3"/>
  <sheetViews>
    <sheetView zoomScale="80" zoomScaleNormal="80" workbookViewId="0">
      <pane xSplit="5" ySplit="4" topLeftCell="F5" activePane="bottomRight" state="frozen"/>
      <selection pane="topRight" activeCell="F1" sqref="F1"/>
      <selection pane="bottomLeft" activeCell="A5" sqref="A5"/>
      <selection pane="bottomRight" activeCell="D16" sqref="D16"/>
    </sheetView>
  </sheetViews>
  <sheetFormatPr baseColWidth="10" defaultColWidth="11.42578125" defaultRowHeight="15" x14ac:dyDescent="0.25"/>
  <cols>
    <col min="1" max="1" width="5.7109375" style="41" customWidth="1"/>
    <col min="2" max="2" width="11.42578125" style="41"/>
    <col min="3" max="3" width="26.42578125" style="41" customWidth="1"/>
    <col min="4" max="4" width="23.5703125" style="41" customWidth="1"/>
    <col min="5" max="5" width="26.85546875" style="41" customWidth="1"/>
    <col min="6" max="12" width="11.42578125" style="41"/>
    <col min="13" max="15" width="13.85546875" style="41" customWidth="1"/>
    <col min="16" max="19" width="11.42578125" style="41"/>
    <col min="20" max="20" width="13.42578125" style="41" customWidth="1"/>
    <col min="21" max="21" width="15.42578125" style="41" customWidth="1"/>
    <col min="22" max="22" width="14.28515625" style="41" customWidth="1"/>
    <col min="23" max="23" width="13.42578125" style="41" customWidth="1"/>
    <col min="24" max="26" width="11.42578125" style="41"/>
    <col min="27" max="27" width="14.140625" style="41" customWidth="1"/>
    <col min="28" max="28" width="13" style="41" customWidth="1"/>
    <col min="29" max="30" width="20.140625" customWidth="1"/>
    <col min="31" max="31" width="23.85546875" style="41" customWidth="1"/>
    <col min="32" max="16384" width="11.42578125" style="41"/>
  </cols>
  <sheetData>
    <row r="1" spans="1:31" ht="15.75" thickBot="1" x14ac:dyDescent="0.3"/>
    <row r="2" spans="1:31" ht="16.5" thickBot="1" x14ac:dyDescent="0.3">
      <c r="A2" s="437" t="s">
        <v>207</v>
      </c>
      <c r="B2" s="438"/>
      <c r="C2" s="438"/>
      <c r="D2" s="438"/>
      <c r="E2" s="439"/>
      <c r="F2" s="408" t="s">
        <v>164</v>
      </c>
      <c r="G2" s="410"/>
      <c r="H2" s="410"/>
      <c r="I2" s="410"/>
      <c r="J2" s="410"/>
      <c r="K2" s="410"/>
      <c r="L2" s="409"/>
      <c r="T2" s="418" t="s">
        <v>3</v>
      </c>
      <c r="U2" s="419"/>
      <c r="V2" s="419"/>
      <c r="W2" s="419"/>
      <c r="X2" s="419"/>
      <c r="Y2" s="419"/>
      <c r="Z2" s="419"/>
      <c r="AA2" s="419"/>
      <c r="AB2" s="420"/>
      <c r="AC2" s="449" t="s">
        <v>203</v>
      </c>
      <c r="AD2" s="449" t="s">
        <v>204</v>
      </c>
      <c r="AE2" s="421" t="s">
        <v>4</v>
      </c>
    </row>
    <row r="3" spans="1:31" ht="16.5" customHeight="1" thickBot="1" x14ac:dyDescent="0.3">
      <c r="A3" s="440"/>
      <c r="B3" s="441"/>
      <c r="C3" s="441"/>
      <c r="D3" s="441"/>
      <c r="E3" s="442"/>
      <c r="F3" s="408" t="s">
        <v>171</v>
      </c>
      <c r="G3" s="410"/>
      <c r="H3" s="410"/>
      <c r="I3" s="410"/>
      <c r="J3" s="410"/>
      <c r="K3" s="410"/>
      <c r="L3" s="410"/>
      <c r="M3" s="416" t="s">
        <v>29</v>
      </c>
      <c r="N3" s="443"/>
      <c r="O3" s="417"/>
      <c r="P3" s="444" t="s">
        <v>19</v>
      </c>
      <c r="Q3" s="445"/>
      <c r="R3" s="445"/>
      <c r="S3" s="446"/>
      <c r="T3" s="447" t="s">
        <v>8</v>
      </c>
      <c r="U3" s="448"/>
      <c r="V3" s="448"/>
      <c r="W3" s="448"/>
      <c r="X3" s="411" t="s">
        <v>9</v>
      </c>
      <c r="Y3" s="413"/>
      <c r="Z3" s="174"/>
      <c r="AA3" s="424" t="s">
        <v>201</v>
      </c>
      <c r="AB3" s="424" t="s">
        <v>202</v>
      </c>
      <c r="AC3" s="450"/>
      <c r="AD3" s="450"/>
      <c r="AE3" s="422"/>
    </row>
    <row r="4" spans="1:31" ht="138.6" customHeight="1" thickBot="1" x14ac:dyDescent="0.3">
      <c r="A4" s="197" t="s">
        <v>10</v>
      </c>
      <c r="B4" s="198" t="s">
        <v>11</v>
      </c>
      <c r="C4" s="90" t="s">
        <v>12</v>
      </c>
      <c r="D4" s="90" t="s">
        <v>13</v>
      </c>
      <c r="E4" s="76" t="s">
        <v>14</v>
      </c>
      <c r="F4" s="199" t="s">
        <v>20</v>
      </c>
      <c r="G4" s="61" t="s">
        <v>21</v>
      </c>
      <c r="H4" s="61" t="s">
        <v>22</v>
      </c>
      <c r="I4" s="61" t="s">
        <v>23</v>
      </c>
      <c r="J4" s="61" t="s">
        <v>24</v>
      </c>
      <c r="K4" s="61" t="s">
        <v>25</v>
      </c>
      <c r="L4" s="107" t="s">
        <v>26</v>
      </c>
      <c r="M4" s="254" t="s">
        <v>166</v>
      </c>
      <c r="N4" s="255" t="s">
        <v>167</v>
      </c>
      <c r="O4" s="256" t="s">
        <v>27</v>
      </c>
      <c r="P4" s="236" t="s">
        <v>168</v>
      </c>
      <c r="Q4" s="237" t="s">
        <v>169</v>
      </c>
      <c r="R4" s="237" t="s">
        <v>205</v>
      </c>
      <c r="S4" s="238" t="s">
        <v>206</v>
      </c>
      <c r="T4" s="343" t="s">
        <v>170</v>
      </c>
      <c r="U4" s="343" t="s">
        <v>172</v>
      </c>
      <c r="V4" s="343" t="s">
        <v>173</v>
      </c>
      <c r="W4" s="343" t="s">
        <v>174</v>
      </c>
      <c r="X4" s="344" t="s">
        <v>198</v>
      </c>
      <c r="Y4" s="345" t="s">
        <v>199</v>
      </c>
      <c r="Z4" s="346" t="s">
        <v>200</v>
      </c>
      <c r="AA4" s="436"/>
      <c r="AB4" s="436"/>
      <c r="AC4" s="451"/>
      <c r="AD4" s="451"/>
      <c r="AE4" s="422"/>
    </row>
    <row r="5" spans="1:31" ht="38.25" x14ac:dyDescent="0.25">
      <c r="A5" s="184" t="s">
        <v>18</v>
      </c>
      <c r="B5" s="185"/>
      <c r="C5" s="209" t="s">
        <v>142</v>
      </c>
      <c r="D5" s="205" t="s">
        <v>143</v>
      </c>
      <c r="E5" s="212" t="s">
        <v>144</v>
      </c>
      <c r="F5" s="156">
        <v>3</v>
      </c>
      <c r="G5" s="4"/>
      <c r="H5" s="4"/>
      <c r="I5" s="67">
        <v>700</v>
      </c>
      <c r="J5" s="4"/>
      <c r="K5" s="4"/>
      <c r="L5" s="5"/>
      <c r="M5" s="3"/>
      <c r="N5" s="233">
        <f>M5*52</f>
        <v>0</v>
      </c>
      <c r="O5" s="241"/>
      <c r="P5" s="156"/>
      <c r="Q5" s="4"/>
      <c r="R5" s="233">
        <f>N5*P5</f>
        <v>0</v>
      </c>
      <c r="S5" s="158">
        <f>N5*Q5</f>
        <v>0</v>
      </c>
      <c r="T5" s="49"/>
      <c r="U5" s="112"/>
      <c r="V5" s="112"/>
      <c r="W5" s="112"/>
      <c r="X5" s="48"/>
      <c r="Y5" s="98"/>
      <c r="Z5" s="249">
        <f t="shared" ref="Z5:Z43" si="0">IF(T5="Banalisation + enfouissement",U5,IF(T5="Banalisation + incinération",V5,W5))</f>
        <v>0</v>
      </c>
      <c r="AA5" s="247">
        <f>X5+Y5+Z5</f>
        <v>0</v>
      </c>
      <c r="AB5" s="252">
        <f>AA5*M5</f>
        <v>0</v>
      </c>
      <c r="AC5" s="249">
        <f t="shared" ref="AC5:AC43" si="1">AB5+R5</f>
        <v>0</v>
      </c>
      <c r="AD5" s="249">
        <f t="shared" ref="AD5:AD43" si="2">AB5+S5</f>
        <v>0</v>
      </c>
      <c r="AE5" s="331"/>
    </row>
    <row r="6" spans="1:31" ht="25.5" x14ac:dyDescent="0.25">
      <c r="A6" s="186" t="s">
        <v>18</v>
      </c>
      <c r="B6" s="180"/>
      <c r="C6" s="181" t="s">
        <v>120</v>
      </c>
      <c r="D6" s="6" t="s">
        <v>121</v>
      </c>
      <c r="E6" s="58" t="s">
        <v>121</v>
      </c>
      <c r="F6" s="43">
        <v>0.6</v>
      </c>
      <c r="G6" s="14"/>
      <c r="H6" s="14"/>
      <c r="I6" s="14">
        <v>200</v>
      </c>
      <c r="J6" s="14"/>
      <c r="K6" s="14"/>
      <c r="L6" s="15"/>
      <c r="M6" s="109"/>
      <c r="N6" s="162">
        <f t="shared" ref="N6:N43" si="3">M6*52</f>
        <v>0</v>
      </c>
      <c r="O6" s="242"/>
      <c r="P6" s="43"/>
      <c r="Q6" s="14"/>
      <c r="R6" s="162">
        <f t="shared" ref="R6:R43" si="4">N6*P6</f>
        <v>0</v>
      </c>
      <c r="S6" s="163">
        <f t="shared" ref="S6:S43" si="5">N6*Q6</f>
        <v>0</v>
      </c>
      <c r="T6" s="43"/>
      <c r="U6" s="14"/>
      <c r="V6" s="14"/>
      <c r="W6" s="14"/>
      <c r="X6" s="12"/>
      <c r="Y6" s="15"/>
      <c r="Z6" s="250">
        <f t="shared" si="0"/>
        <v>0</v>
      </c>
      <c r="AA6" s="248">
        <f>X6+Y6+Z6</f>
        <v>0</v>
      </c>
      <c r="AB6" s="253">
        <f>AA6*M6</f>
        <v>0</v>
      </c>
      <c r="AC6" s="250">
        <f t="shared" si="1"/>
        <v>0</v>
      </c>
      <c r="AD6" s="250">
        <f t="shared" si="2"/>
        <v>0</v>
      </c>
      <c r="AE6" s="263"/>
    </row>
    <row r="7" spans="1:31" ht="30" x14ac:dyDescent="0.25">
      <c r="A7" s="186" t="s">
        <v>18</v>
      </c>
      <c r="B7" s="180"/>
      <c r="C7" s="215" t="s">
        <v>313</v>
      </c>
      <c r="D7" s="505" t="s">
        <v>333</v>
      </c>
      <c r="E7" s="505" t="s">
        <v>333</v>
      </c>
      <c r="F7" s="43">
        <v>4.7</v>
      </c>
      <c r="G7" s="14"/>
      <c r="H7" s="14">
        <v>6</v>
      </c>
      <c r="I7" s="69">
        <v>1354</v>
      </c>
      <c r="J7" s="14"/>
      <c r="K7" s="14"/>
      <c r="L7" s="15"/>
      <c r="M7" s="110"/>
      <c r="N7" s="162">
        <f t="shared" si="3"/>
        <v>0</v>
      </c>
      <c r="O7" s="243"/>
      <c r="P7" s="43"/>
      <c r="Q7" s="14"/>
      <c r="R7" s="162">
        <f t="shared" si="4"/>
        <v>0</v>
      </c>
      <c r="S7" s="163">
        <f t="shared" si="5"/>
        <v>0</v>
      </c>
      <c r="T7" s="43"/>
      <c r="U7" s="14"/>
      <c r="V7" s="14"/>
      <c r="W7" s="14"/>
      <c r="X7" s="12"/>
      <c r="Y7" s="15"/>
      <c r="Z7" s="250">
        <f t="shared" si="0"/>
        <v>0</v>
      </c>
      <c r="AA7" s="248">
        <f t="shared" ref="AA7:AA43" si="6">X7+Y7+Z7</f>
        <v>0</v>
      </c>
      <c r="AB7" s="253">
        <f t="shared" ref="AB7:AB43" si="7">AA7*M7</f>
        <v>0</v>
      </c>
      <c r="AC7" s="250">
        <f t="shared" si="1"/>
        <v>0</v>
      </c>
      <c r="AD7" s="250">
        <f t="shared" si="2"/>
        <v>0</v>
      </c>
      <c r="AE7" s="263"/>
    </row>
    <row r="8" spans="1:31" ht="30" x14ac:dyDescent="0.25">
      <c r="A8" s="186" t="s">
        <v>18</v>
      </c>
      <c r="B8" s="180"/>
      <c r="C8" s="215" t="s">
        <v>316</v>
      </c>
      <c r="D8" s="216" t="s">
        <v>327</v>
      </c>
      <c r="E8" s="218" t="s">
        <v>327</v>
      </c>
      <c r="F8" s="43">
        <v>10</v>
      </c>
      <c r="G8" s="14"/>
      <c r="H8" s="14"/>
      <c r="I8" s="14">
        <v>3700</v>
      </c>
      <c r="J8" s="14"/>
      <c r="K8" s="14"/>
      <c r="L8" s="15"/>
      <c r="M8" s="12"/>
      <c r="N8" s="162">
        <f t="shared" si="3"/>
        <v>0</v>
      </c>
      <c r="O8" s="221"/>
      <c r="P8" s="43"/>
      <c r="Q8" s="14"/>
      <c r="R8" s="162">
        <f t="shared" si="4"/>
        <v>0</v>
      </c>
      <c r="S8" s="163">
        <f t="shared" si="5"/>
        <v>0</v>
      </c>
      <c r="T8" s="43"/>
      <c r="U8" s="14"/>
      <c r="V8" s="14"/>
      <c r="W8" s="14"/>
      <c r="X8" s="12"/>
      <c r="Y8" s="15"/>
      <c r="Z8" s="250">
        <f t="shared" si="0"/>
        <v>0</v>
      </c>
      <c r="AA8" s="248">
        <f t="shared" si="6"/>
        <v>0</v>
      </c>
      <c r="AB8" s="253">
        <f t="shared" si="7"/>
        <v>0</v>
      </c>
      <c r="AC8" s="250">
        <f t="shared" si="1"/>
        <v>0</v>
      </c>
      <c r="AD8" s="250">
        <f t="shared" si="2"/>
        <v>0</v>
      </c>
      <c r="AE8" s="263"/>
    </row>
    <row r="9" spans="1:31" x14ac:dyDescent="0.25">
      <c r="A9" s="186" t="s">
        <v>18</v>
      </c>
      <c r="B9" s="180"/>
      <c r="C9" s="215"/>
      <c r="D9" s="210"/>
      <c r="E9" s="210"/>
      <c r="F9" s="43"/>
      <c r="G9" s="14"/>
      <c r="H9" s="14"/>
      <c r="I9" s="14"/>
      <c r="J9" s="14"/>
      <c r="K9" s="14"/>
      <c r="L9" s="15"/>
      <c r="M9" s="12"/>
      <c r="N9" s="162">
        <f t="shared" si="3"/>
        <v>0</v>
      </c>
      <c r="O9" s="221"/>
      <c r="P9" s="43"/>
      <c r="Q9" s="14"/>
      <c r="R9" s="162">
        <f t="shared" si="4"/>
        <v>0</v>
      </c>
      <c r="S9" s="163">
        <f t="shared" si="5"/>
        <v>0</v>
      </c>
      <c r="T9" s="43"/>
      <c r="U9" s="14"/>
      <c r="V9" s="14"/>
      <c r="W9" s="14"/>
      <c r="X9" s="12"/>
      <c r="Y9" s="15"/>
      <c r="Z9" s="250">
        <f t="shared" si="0"/>
        <v>0</v>
      </c>
      <c r="AA9" s="248">
        <f t="shared" si="6"/>
        <v>0</v>
      </c>
      <c r="AB9" s="253">
        <f t="shared" si="7"/>
        <v>0</v>
      </c>
      <c r="AC9" s="250">
        <f t="shared" si="1"/>
        <v>0</v>
      </c>
      <c r="AD9" s="250">
        <f t="shared" si="2"/>
        <v>0</v>
      </c>
      <c r="AE9" s="263"/>
    </row>
    <row r="10" spans="1:31" x14ac:dyDescent="0.25">
      <c r="A10" s="186" t="s">
        <v>18</v>
      </c>
      <c r="B10" s="180"/>
      <c r="C10" s="215"/>
      <c r="D10" s="216"/>
      <c r="E10" s="217"/>
      <c r="F10" s="287"/>
      <c r="G10" s="222"/>
      <c r="H10" s="222"/>
      <c r="I10" s="14"/>
      <c r="J10" s="222"/>
      <c r="K10" s="222"/>
      <c r="L10" s="223"/>
      <c r="M10" s="110"/>
      <c r="N10" s="162">
        <f t="shared" si="3"/>
        <v>0</v>
      </c>
      <c r="O10" s="243"/>
      <c r="P10" s="43"/>
      <c r="Q10" s="14"/>
      <c r="R10" s="162">
        <f t="shared" si="4"/>
        <v>0</v>
      </c>
      <c r="S10" s="163">
        <f t="shared" si="5"/>
        <v>0</v>
      </c>
      <c r="T10" s="43"/>
      <c r="U10" s="14"/>
      <c r="V10" s="14"/>
      <c r="W10" s="14"/>
      <c r="X10" s="12"/>
      <c r="Y10" s="15"/>
      <c r="Z10" s="250">
        <f t="shared" si="0"/>
        <v>0</v>
      </c>
      <c r="AA10" s="248">
        <f t="shared" si="6"/>
        <v>0</v>
      </c>
      <c r="AB10" s="253">
        <f t="shared" si="7"/>
        <v>0</v>
      </c>
      <c r="AC10" s="250">
        <f t="shared" si="1"/>
        <v>0</v>
      </c>
      <c r="AD10" s="250">
        <f t="shared" si="2"/>
        <v>0</v>
      </c>
      <c r="AE10" s="263"/>
    </row>
    <row r="11" spans="1:31" x14ac:dyDescent="0.25">
      <c r="A11" s="186" t="s">
        <v>18</v>
      </c>
      <c r="B11" s="180"/>
      <c r="C11" s="215"/>
      <c r="D11" s="216"/>
      <c r="E11" s="217"/>
      <c r="F11" s="33"/>
      <c r="G11" s="14"/>
      <c r="H11" s="14"/>
      <c r="I11" s="69"/>
      <c r="J11" s="14"/>
      <c r="K11" s="14"/>
      <c r="L11" s="15"/>
      <c r="M11" s="110"/>
      <c r="N11" s="162">
        <f t="shared" si="3"/>
        <v>0</v>
      </c>
      <c r="O11" s="243"/>
      <c r="P11" s="43"/>
      <c r="Q11" s="14"/>
      <c r="R11" s="162">
        <f t="shared" si="4"/>
        <v>0</v>
      </c>
      <c r="S11" s="163">
        <f t="shared" si="5"/>
        <v>0</v>
      </c>
      <c r="T11" s="43"/>
      <c r="U11" s="14"/>
      <c r="V11" s="14"/>
      <c r="W11" s="14"/>
      <c r="X11" s="12"/>
      <c r="Y11" s="15"/>
      <c r="Z11" s="250">
        <f t="shared" si="0"/>
        <v>0</v>
      </c>
      <c r="AA11" s="248">
        <f t="shared" si="6"/>
        <v>0</v>
      </c>
      <c r="AB11" s="253">
        <f t="shared" si="7"/>
        <v>0</v>
      </c>
      <c r="AC11" s="250">
        <f t="shared" si="1"/>
        <v>0</v>
      </c>
      <c r="AD11" s="250">
        <f t="shared" si="2"/>
        <v>0</v>
      </c>
      <c r="AE11" s="263"/>
    </row>
    <row r="12" spans="1:31" x14ac:dyDescent="0.25">
      <c r="A12" s="186" t="s">
        <v>18</v>
      </c>
      <c r="B12" s="180"/>
      <c r="C12" s="215"/>
      <c r="D12" s="216"/>
      <c r="E12" s="217"/>
      <c r="F12" s="288"/>
      <c r="G12" s="220"/>
      <c r="H12" s="220"/>
      <c r="I12" s="220"/>
      <c r="J12" s="220"/>
      <c r="K12" s="220"/>
      <c r="L12" s="240"/>
      <c r="M12" s="12"/>
      <c r="N12" s="162">
        <f t="shared" si="3"/>
        <v>0</v>
      </c>
      <c r="O12" s="221"/>
      <c r="P12" s="43"/>
      <c r="Q12" s="14"/>
      <c r="R12" s="162">
        <f t="shared" si="4"/>
        <v>0</v>
      </c>
      <c r="S12" s="163">
        <f t="shared" si="5"/>
        <v>0</v>
      </c>
      <c r="T12" s="43"/>
      <c r="U12" s="14"/>
      <c r="V12" s="14"/>
      <c r="W12" s="14"/>
      <c r="X12" s="12"/>
      <c r="Y12" s="15"/>
      <c r="Z12" s="250">
        <f t="shared" si="0"/>
        <v>0</v>
      </c>
      <c r="AA12" s="248">
        <f t="shared" si="6"/>
        <v>0</v>
      </c>
      <c r="AB12" s="253">
        <f t="shared" si="7"/>
        <v>0</v>
      </c>
      <c r="AC12" s="250">
        <f t="shared" si="1"/>
        <v>0</v>
      </c>
      <c r="AD12" s="250">
        <f t="shared" si="2"/>
        <v>0</v>
      </c>
      <c r="AE12" s="263"/>
    </row>
    <row r="13" spans="1:31" x14ac:dyDescent="0.25">
      <c r="A13" s="186" t="s">
        <v>18</v>
      </c>
      <c r="B13" s="180"/>
      <c r="C13" s="206"/>
      <c r="D13" s="207"/>
      <c r="E13" s="208"/>
      <c r="F13" s="43"/>
      <c r="G13" s="14"/>
      <c r="H13" s="14"/>
      <c r="I13" s="69"/>
      <c r="J13" s="14"/>
      <c r="K13" s="14"/>
      <c r="L13" s="15"/>
      <c r="M13" s="12"/>
      <c r="N13" s="162">
        <f t="shared" si="3"/>
        <v>0</v>
      </c>
      <c r="O13" s="221"/>
      <c r="P13" s="43"/>
      <c r="Q13" s="14"/>
      <c r="R13" s="162">
        <f t="shared" si="4"/>
        <v>0</v>
      </c>
      <c r="S13" s="163">
        <f t="shared" si="5"/>
        <v>0</v>
      </c>
      <c r="T13" s="43"/>
      <c r="U13" s="14"/>
      <c r="V13" s="14"/>
      <c r="W13" s="14"/>
      <c r="X13" s="12"/>
      <c r="Y13" s="15"/>
      <c r="Z13" s="250">
        <f t="shared" si="0"/>
        <v>0</v>
      </c>
      <c r="AA13" s="248">
        <f t="shared" si="6"/>
        <v>0</v>
      </c>
      <c r="AB13" s="253">
        <f t="shared" si="7"/>
        <v>0</v>
      </c>
      <c r="AC13" s="250">
        <f t="shared" si="1"/>
        <v>0</v>
      </c>
      <c r="AD13" s="250">
        <f t="shared" si="2"/>
        <v>0</v>
      </c>
      <c r="AE13" s="263"/>
    </row>
    <row r="14" spans="1:31" x14ac:dyDescent="0.25">
      <c r="A14" s="186" t="s">
        <v>18</v>
      </c>
      <c r="B14" s="180"/>
      <c r="C14" s="181"/>
      <c r="D14" s="6"/>
      <c r="E14" s="85"/>
      <c r="F14" s="43"/>
      <c r="G14" s="14"/>
      <c r="H14" s="14"/>
      <c r="I14" s="14"/>
      <c r="J14" s="14"/>
      <c r="K14" s="14"/>
      <c r="L14" s="15"/>
      <c r="M14" s="12"/>
      <c r="N14" s="162">
        <f t="shared" si="3"/>
        <v>0</v>
      </c>
      <c r="O14" s="221"/>
      <c r="P14" s="43"/>
      <c r="Q14" s="14"/>
      <c r="R14" s="162">
        <f t="shared" si="4"/>
        <v>0</v>
      </c>
      <c r="S14" s="163">
        <f t="shared" si="5"/>
        <v>0</v>
      </c>
      <c r="T14" s="43"/>
      <c r="U14" s="14"/>
      <c r="V14" s="14"/>
      <c r="W14" s="14"/>
      <c r="X14" s="12"/>
      <c r="Y14" s="15"/>
      <c r="Z14" s="250">
        <f t="shared" si="0"/>
        <v>0</v>
      </c>
      <c r="AA14" s="248">
        <f t="shared" si="6"/>
        <v>0</v>
      </c>
      <c r="AB14" s="253">
        <f t="shared" si="7"/>
        <v>0</v>
      </c>
      <c r="AC14" s="250">
        <f t="shared" si="1"/>
        <v>0</v>
      </c>
      <c r="AD14" s="250">
        <f t="shared" si="2"/>
        <v>0</v>
      </c>
      <c r="AE14" s="263"/>
    </row>
    <row r="15" spans="1:31" x14ac:dyDescent="0.25">
      <c r="A15" s="186" t="s">
        <v>18</v>
      </c>
      <c r="B15" s="180"/>
      <c r="C15" s="182"/>
      <c r="D15" s="84"/>
      <c r="E15" s="85"/>
      <c r="F15" s="43"/>
      <c r="G15" s="14"/>
      <c r="H15" s="14"/>
      <c r="I15" s="69"/>
      <c r="J15" s="14"/>
      <c r="K15" s="14"/>
      <c r="L15" s="15"/>
      <c r="M15" s="12"/>
      <c r="N15" s="162">
        <f t="shared" si="3"/>
        <v>0</v>
      </c>
      <c r="O15" s="221"/>
      <c r="P15" s="43"/>
      <c r="Q15" s="14"/>
      <c r="R15" s="162">
        <f t="shared" si="4"/>
        <v>0</v>
      </c>
      <c r="S15" s="163">
        <f t="shared" si="5"/>
        <v>0</v>
      </c>
      <c r="T15" s="43"/>
      <c r="U15" s="14"/>
      <c r="V15" s="14"/>
      <c r="W15" s="14"/>
      <c r="X15" s="12"/>
      <c r="Y15" s="15"/>
      <c r="Z15" s="250">
        <f t="shared" si="0"/>
        <v>0</v>
      </c>
      <c r="AA15" s="248">
        <f t="shared" si="6"/>
        <v>0</v>
      </c>
      <c r="AB15" s="253">
        <f t="shared" si="7"/>
        <v>0</v>
      </c>
      <c r="AC15" s="250">
        <f t="shared" si="1"/>
        <v>0</v>
      </c>
      <c r="AD15" s="250">
        <f t="shared" si="2"/>
        <v>0</v>
      </c>
      <c r="AE15" s="263"/>
    </row>
    <row r="16" spans="1:31" x14ac:dyDescent="0.25">
      <c r="A16" s="186" t="s">
        <v>18</v>
      </c>
      <c r="B16" s="180"/>
      <c r="C16" s="181"/>
      <c r="D16" s="6"/>
      <c r="E16" s="58"/>
      <c r="F16" s="43"/>
      <c r="G16" s="14"/>
      <c r="H16" s="14"/>
      <c r="I16" s="14"/>
      <c r="J16" s="14"/>
      <c r="K16" s="14"/>
      <c r="L16" s="15"/>
      <c r="M16" s="12"/>
      <c r="N16" s="162">
        <f t="shared" si="3"/>
        <v>0</v>
      </c>
      <c r="O16" s="221"/>
      <c r="P16" s="43"/>
      <c r="Q16" s="14"/>
      <c r="R16" s="162">
        <f t="shared" si="4"/>
        <v>0</v>
      </c>
      <c r="S16" s="163">
        <f t="shared" si="5"/>
        <v>0</v>
      </c>
      <c r="T16" s="43"/>
      <c r="U16" s="14"/>
      <c r="V16" s="14"/>
      <c r="W16" s="14"/>
      <c r="X16" s="12"/>
      <c r="Y16" s="15"/>
      <c r="Z16" s="250">
        <f t="shared" si="0"/>
        <v>0</v>
      </c>
      <c r="AA16" s="248">
        <f t="shared" si="6"/>
        <v>0</v>
      </c>
      <c r="AB16" s="253">
        <f t="shared" si="7"/>
        <v>0</v>
      </c>
      <c r="AC16" s="250">
        <f t="shared" si="1"/>
        <v>0</v>
      </c>
      <c r="AD16" s="250">
        <f t="shared" si="2"/>
        <v>0</v>
      </c>
      <c r="AE16" s="263"/>
    </row>
    <row r="17" spans="1:31" x14ac:dyDescent="0.25">
      <c r="A17" s="186" t="s">
        <v>18</v>
      </c>
      <c r="B17" s="180"/>
      <c r="C17" s="181"/>
      <c r="D17" s="6"/>
      <c r="E17" s="58"/>
      <c r="F17" s="43"/>
      <c r="G17" s="14"/>
      <c r="H17" s="14"/>
      <c r="I17" s="14"/>
      <c r="J17" s="14"/>
      <c r="K17" s="14"/>
      <c r="L17" s="15"/>
      <c r="M17" s="12"/>
      <c r="N17" s="162">
        <f t="shared" si="3"/>
        <v>0</v>
      </c>
      <c r="O17" s="221"/>
      <c r="P17" s="43"/>
      <c r="Q17" s="14"/>
      <c r="R17" s="162">
        <f t="shared" si="4"/>
        <v>0</v>
      </c>
      <c r="S17" s="163">
        <f t="shared" si="5"/>
        <v>0</v>
      </c>
      <c r="T17" s="43"/>
      <c r="U17" s="14"/>
      <c r="V17" s="14"/>
      <c r="W17" s="14"/>
      <c r="X17" s="12"/>
      <c r="Y17" s="15"/>
      <c r="Z17" s="250">
        <f t="shared" si="0"/>
        <v>0</v>
      </c>
      <c r="AA17" s="248">
        <f t="shared" si="6"/>
        <v>0</v>
      </c>
      <c r="AB17" s="253">
        <f t="shared" si="7"/>
        <v>0</v>
      </c>
      <c r="AC17" s="250">
        <f t="shared" si="1"/>
        <v>0</v>
      </c>
      <c r="AD17" s="250">
        <f t="shared" si="2"/>
        <v>0</v>
      </c>
      <c r="AE17" s="263"/>
    </row>
    <row r="18" spans="1:31" x14ac:dyDescent="0.25">
      <c r="A18" s="186" t="s">
        <v>18</v>
      </c>
      <c r="B18" s="180"/>
      <c r="C18" s="181"/>
      <c r="D18" s="6"/>
      <c r="E18" s="58"/>
      <c r="F18" s="43"/>
      <c r="G18" s="14"/>
      <c r="H18" s="14"/>
      <c r="I18" s="14"/>
      <c r="J18" s="14"/>
      <c r="K18" s="14"/>
      <c r="L18" s="15"/>
      <c r="M18" s="12"/>
      <c r="N18" s="162">
        <f t="shared" si="3"/>
        <v>0</v>
      </c>
      <c r="O18" s="221"/>
      <c r="P18" s="43"/>
      <c r="Q18" s="14"/>
      <c r="R18" s="162">
        <f t="shared" si="4"/>
        <v>0</v>
      </c>
      <c r="S18" s="163">
        <f t="shared" si="5"/>
        <v>0</v>
      </c>
      <c r="T18" s="43"/>
      <c r="U18" s="14"/>
      <c r="V18" s="14"/>
      <c r="W18" s="14"/>
      <c r="X18" s="12"/>
      <c r="Y18" s="15"/>
      <c r="Z18" s="250">
        <f t="shared" si="0"/>
        <v>0</v>
      </c>
      <c r="AA18" s="248">
        <f t="shared" si="6"/>
        <v>0</v>
      </c>
      <c r="AB18" s="253">
        <f t="shared" si="7"/>
        <v>0</v>
      </c>
      <c r="AC18" s="250">
        <f t="shared" si="1"/>
        <v>0</v>
      </c>
      <c r="AD18" s="250">
        <f t="shared" si="2"/>
        <v>0</v>
      </c>
      <c r="AE18" s="263"/>
    </row>
    <row r="19" spans="1:31" x14ac:dyDescent="0.25">
      <c r="A19" s="186" t="s">
        <v>18</v>
      </c>
      <c r="B19" s="180"/>
      <c r="C19" s="181"/>
      <c r="D19" s="6"/>
      <c r="E19" s="58"/>
      <c r="F19" s="43"/>
      <c r="G19" s="14"/>
      <c r="H19" s="14"/>
      <c r="I19" s="14"/>
      <c r="J19" s="14"/>
      <c r="K19" s="14"/>
      <c r="L19" s="15"/>
      <c r="M19" s="12"/>
      <c r="N19" s="162">
        <f t="shared" si="3"/>
        <v>0</v>
      </c>
      <c r="O19" s="221"/>
      <c r="P19" s="43"/>
      <c r="Q19" s="14"/>
      <c r="R19" s="162">
        <f t="shared" si="4"/>
        <v>0</v>
      </c>
      <c r="S19" s="163">
        <f t="shared" si="5"/>
        <v>0</v>
      </c>
      <c r="T19" s="43"/>
      <c r="U19" s="14"/>
      <c r="V19" s="14"/>
      <c r="W19" s="14"/>
      <c r="X19" s="12"/>
      <c r="Y19" s="15"/>
      <c r="Z19" s="250">
        <f t="shared" si="0"/>
        <v>0</v>
      </c>
      <c r="AA19" s="248">
        <f t="shared" si="6"/>
        <v>0</v>
      </c>
      <c r="AB19" s="253">
        <f t="shared" si="7"/>
        <v>0</v>
      </c>
      <c r="AC19" s="250">
        <f t="shared" si="1"/>
        <v>0</v>
      </c>
      <c r="AD19" s="250">
        <f t="shared" si="2"/>
        <v>0</v>
      </c>
      <c r="AE19" s="263"/>
    </row>
    <row r="20" spans="1:31" x14ac:dyDescent="0.25">
      <c r="A20" s="186" t="s">
        <v>18</v>
      </c>
      <c r="B20" s="180"/>
      <c r="C20" s="181"/>
      <c r="D20" s="6"/>
      <c r="E20" s="58"/>
      <c r="F20" s="43"/>
      <c r="G20" s="14"/>
      <c r="H20" s="14"/>
      <c r="I20" s="14"/>
      <c r="J20" s="14"/>
      <c r="K20" s="14"/>
      <c r="L20" s="15"/>
      <c r="M20" s="12"/>
      <c r="N20" s="162">
        <f t="shared" si="3"/>
        <v>0</v>
      </c>
      <c r="O20" s="221"/>
      <c r="P20" s="43"/>
      <c r="Q20" s="14"/>
      <c r="R20" s="162">
        <f t="shared" si="4"/>
        <v>0</v>
      </c>
      <c r="S20" s="163">
        <f t="shared" si="5"/>
        <v>0</v>
      </c>
      <c r="T20" s="43"/>
      <c r="U20" s="14"/>
      <c r="V20" s="14"/>
      <c r="W20" s="14"/>
      <c r="X20" s="12"/>
      <c r="Y20" s="15"/>
      <c r="Z20" s="250">
        <f t="shared" si="0"/>
        <v>0</v>
      </c>
      <c r="AA20" s="248">
        <f t="shared" si="6"/>
        <v>0</v>
      </c>
      <c r="AB20" s="253">
        <f t="shared" si="7"/>
        <v>0</v>
      </c>
      <c r="AC20" s="250">
        <f t="shared" si="1"/>
        <v>0</v>
      </c>
      <c r="AD20" s="250">
        <f t="shared" si="2"/>
        <v>0</v>
      </c>
      <c r="AE20" s="263"/>
    </row>
    <row r="21" spans="1:31" x14ac:dyDescent="0.25">
      <c r="A21" s="186" t="s">
        <v>18</v>
      </c>
      <c r="B21" s="180"/>
      <c r="C21" s="181"/>
      <c r="D21" s="6"/>
      <c r="E21" s="58"/>
      <c r="F21" s="43"/>
      <c r="G21" s="14"/>
      <c r="H21" s="14"/>
      <c r="I21" s="14"/>
      <c r="J21" s="14"/>
      <c r="K21" s="14"/>
      <c r="L21" s="15"/>
      <c r="M21" s="12"/>
      <c r="N21" s="162">
        <f t="shared" si="3"/>
        <v>0</v>
      </c>
      <c r="O21" s="221"/>
      <c r="P21" s="43"/>
      <c r="Q21" s="14"/>
      <c r="R21" s="162">
        <f t="shared" si="4"/>
        <v>0</v>
      </c>
      <c r="S21" s="163">
        <f t="shared" si="5"/>
        <v>0</v>
      </c>
      <c r="T21" s="43"/>
      <c r="U21" s="14"/>
      <c r="V21" s="14"/>
      <c r="W21" s="14"/>
      <c r="X21" s="12"/>
      <c r="Y21" s="15"/>
      <c r="Z21" s="250">
        <f t="shared" si="0"/>
        <v>0</v>
      </c>
      <c r="AA21" s="248">
        <f t="shared" si="6"/>
        <v>0</v>
      </c>
      <c r="AB21" s="253">
        <f t="shared" si="7"/>
        <v>0</v>
      </c>
      <c r="AC21" s="250">
        <f t="shared" si="1"/>
        <v>0</v>
      </c>
      <c r="AD21" s="250">
        <f t="shared" si="2"/>
        <v>0</v>
      </c>
      <c r="AE21" s="263"/>
    </row>
    <row r="22" spans="1:31" x14ac:dyDescent="0.25">
      <c r="A22" s="186" t="s">
        <v>18</v>
      </c>
      <c r="B22" s="180"/>
      <c r="C22" s="181"/>
      <c r="D22" s="6"/>
      <c r="E22" s="58"/>
      <c r="F22" s="43"/>
      <c r="G22" s="14"/>
      <c r="H22" s="14"/>
      <c r="I22" s="14"/>
      <c r="J22" s="14"/>
      <c r="K22" s="14"/>
      <c r="L22" s="15"/>
      <c r="M22" s="12"/>
      <c r="N22" s="162">
        <f t="shared" si="3"/>
        <v>0</v>
      </c>
      <c r="O22" s="221"/>
      <c r="P22" s="43"/>
      <c r="Q22" s="14"/>
      <c r="R22" s="162">
        <f t="shared" si="4"/>
        <v>0</v>
      </c>
      <c r="S22" s="163">
        <f t="shared" si="5"/>
        <v>0</v>
      </c>
      <c r="T22" s="43"/>
      <c r="U22" s="14"/>
      <c r="V22" s="14"/>
      <c r="W22" s="14"/>
      <c r="X22" s="12"/>
      <c r="Y22" s="15"/>
      <c r="Z22" s="250">
        <f t="shared" si="0"/>
        <v>0</v>
      </c>
      <c r="AA22" s="248">
        <f t="shared" si="6"/>
        <v>0</v>
      </c>
      <c r="AB22" s="253">
        <f t="shared" si="7"/>
        <v>0</v>
      </c>
      <c r="AC22" s="250">
        <f t="shared" si="1"/>
        <v>0</v>
      </c>
      <c r="AD22" s="250">
        <f t="shared" si="2"/>
        <v>0</v>
      </c>
      <c r="AE22" s="263"/>
    </row>
    <row r="23" spans="1:31" x14ac:dyDescent="0.25">
      <c r="A23" s="186" t="s">
        <v>18</v>
      </c>
      <c r="B23" s="180"/>
      <c r="C23" s="181"/>
      <c r="D23" s="6"/>
      <c r="E23" s="58"/>
      <c r="F23" s="43"/>
      <c r="G23" s="14"/>
      <c r="H23" s="14"/>
      <c r="I23" s="14"/>
      <c r="J23" s="14"/>
      <c r="K23" s="14"/>
      <c r="L23" s="15"/>
      <c r="M23" s="12"/>
      <c r="N23" s="162">
        <f t="shared" si="3"/>
        <v>0</v>
      </c>
      <c r="O23" s="221"/>
      <c r="P23" s="43"/>
      <c r="Q23" s="14"/>
      <c r="R23" s="162">
        <f t="shared" si="4"/>
        <v>0</v>
      </c>
      <c r="S23" s="163">
        <f t="shared" si="5"/>
        <v>0</v>
      </c>
      <c r="T23" s="43"/>
      <c r="U23" s="14"/>
      <c r="V23" s="14"/>
      <c r="W23" s="14"/>
      <c r="X23" s="12"/>
      <c r="Y23" s="15"/>
      <c r="Z23" s="250">
        <f t="shared" si="0"/>
        <v>0</v>
      </c>
      <c r="AA23" s="248">
        <f t="shared" si="6"/>
        <v>0</v>
      </c>
      <c r="AB23" s="253">
        <f t="shared" si="7"/>
        <v>0</v>
      </c>
      <c r="AC23" s="250">
        <f t="shared" si="1"/>
        <v>0</v>
      </c>
      <c r="AD23" s="250">
        <f t="shared" si="2"/>
        <v>0</v>
      </c>
      <c r="AE23" s="263"/>
    </row>
    <row r="24" spans="1:31" x14ac:dyDescent="0.25">
      <c r="A24" s="186" t="s">
        <v>18</v>
      </c>
      <c r="B24" s="180"/>
      <c r="C24" s="181"/>
      <c r="D24" s="6"/>
      <c r="E24" s="58"/>
      <c r="F24" s="43"/>
      <c r="G24" s="14"/>
      <c r="H24" s="14"/>
      <c r="I24" s="14"/>
      <c r="J24" s="14"/>
      <c r="K24" s="14"/>
      <c r="L24" s="15"/>
      <c r="M24" s="12"/>
      <c r="N24" s="162">
        <f t="shared" si="3"/>
        <v>0</v>
      </c>
      <c r="O24" s="221"/>
      <c r="P24" s="43"/>
      <c r="Q24" s="14"/>
      <c r="R24" s="162">
        <f t="shared" si="4"/>
        <v>0</v>
      </c>
      <c r="S24" s="163">
        <f t="shared" si="5"/>
        <v>0</v>
      </c>
      <c r="T24" s="43"/>
      <c r="U24" s="14"/>
      <c r="V24" s="14"/>
      <c r="W24" s="14"/>
      <c r="X24" s="12"/>
      <c r="Y24" s="15"/>
      <c r="Z24" s="250">
        <f t="shared" si="0"/>
        <v>0</v>
      </c>
      <c r="AA24" s="248">
        <f t="shared" si="6"/>
        <v>0</v>
      </c>
      <c r="AB24" s="253">
        <f t="shared" si="7"/>
        <v>0</v>
      </c>
      <c r="AC24" s="250">
        <f t="shared" si="1"/>
        <v>0</v>
      </c>
      <c r="AD24" s="250">
        <f t="shared" si="2"/>
        <v>0</v>
      </c>
      <c r="AE24" s="263"/>
    </row>
    <row r="25" spans="1:31" x14ac:dyDescent="0.25">
      <c r="A25" s="186" t="s">
        <v>18</v>
      </c>
      <c r="B25" s="180"/>
      <c r="C25" s="181"/>
      <c r="D25" s="6"/>
      <c r="E25" s="58"/>
      <c r="F25" s="43"/>
      <c r="G25" s="14"/>
      <c r="H25" s="14"/>
      <c r="I25" s="14"/>
      <c r="J25" s="14"/>
      <c r="K25" s="14"/>
      <c r="L25" s="15"/>
      <c r="M25" s="12"/>
      <c r="N25" s="162">
        <f t="shared" si="3"/>
        <v>0</v>
      </c>
      <c r="O25" s="221"/>
      <c r="P25" s="43"/>
      <c r="Q25" s="14"/>
      <c r="R25" s="162">
        <f t="shared" si="4"/>
        <v>0</v>
      </c>
      <c r="S25" s="163">
        <f t="shared" si="5"/>
        <v>0</v>
      </c>
      <c r="T25" s="43"/>
      <c r="U25" s="14"/>
      <c r="V25" s="14"/>
      <c r="W25" s="14"/>
      <c r="X25" s="12"/>
      <c r="Y25" s="15"/>
      <c r="Z25" s="250">
        <f t="shared" si="0"/>
        <v>0</v>
      </c>
      <c r="AA25" s="248">
        <f t="shared" si="6"/>
        <v>0</v>
      </c>
      <c r="AB25" s="253">
        <f t="shared" si="7"/>
        <v>0</v>
      </c>
      <c r="AC25" s="250">
        <f t="shared" si="1"/>
        <v>0</v>
      </c>
      <c r="AD25" s="250">
        <f t="shared" si="2"/>
        <v>0</v>
      </c>
      <c r="AE25" s="263"/>
    </row>
    <row r="26" spans="1:31" x14ac:dyDescent="0.25">
      <c r="A26" s="186" t="s">
        <v>18</v>
      </c>
      <c r="B26" s="180"/>
      <c r="C26" s="181"/>
      <c r="D26" s="6"/>
      <c r="E26" s="58"/>
      <c r="F26" s="43"/>
      <c r="G26" s="14"/>
      <c r="H26" s="14"/>
      <c r="I26" s="14"/>
      <c r="J26" s="14"/>
      <c r="K26" s="14"/>
      <c r="L26" s="15"/>
      <c r="M26" s="12"/>
      <c r="N26" s="162">
        <f t="shared" si="3"/>
        <v>0</v>
      </c>
      <c r="O26" s="221"/>
      <c r="P26" s="43"/>
      <c r="Q26" s="14"/>
      <c r="R26" s="162">
        <f t="shared" si="4"/>
        <v>0</v>
      </c>
      <c r="S26" s="163">
        <f t="shared" si="5"/>
        <v>0</v>
      </c>
      <c r="T26" s="43"/>
      <c r="U26" s="14"/>
      <c r="V26" s="14"/>
      <c r="W26" s="14"/>
      <c r="X26" s="12"/>
      <c r="Y26" s="15"/>
      <c r="Z26" s="250">
        <f t="shared" si="0"/>
        <v>0</v>
      </c>
      <c r="AA26" s="248">
        <f t="shared" si="6"/>
        <v>0</v>
      </c>
      <c r="AB26" s="253">
        <f t="shared" si="7"/>
        <v>0</v>
      </c>
      <c r="AC26" s="250">
        <f t="shared" si="1"/>
        <v>0</v>
      </c>
      <c r="AD26" s="250">
        <f t="shared" si="2"/>
        <v>0</v>
      </c>
      <c r="AE26" s="263"/>
    </row>
    <row r="27" spans="1:31" x14ac:dyDescent="0.25">
      <c r="A27" s="186" t="s">
        <v>18</v>
      </c>
      <c r="B27" s="180"/>
      <c r="C27" s="181"/>
      <c r="D27" s="6"/>
      <c r="E27" s="58"/>
      <c r="F27" s="43"/>
      <c r="G27" s="14"/>
      <c r="H27" s="14"/>
      <c r="I27" s="14"/>
      <c r="J27" s="14"/>
      <c r="K27" s="14"/>
      <c r="L27" s="15"/>
      <c r="M27" s="12"/>
      <c r="N27" s="162">
        <f t="shared" si="3"/>
        <v>0</v>
      </c>
      <c r="O27" s="221"/>
      <c r="P27" s="43"/>
      <c r="Q27" s="14"/>
      <c r="R27" s="162">
        <f t="shared" si="4"/>
        <v>0</v>
      </c>
      <c r="S27" s="163">
        <f t="shared" si="5"/>
        <v>0</v>
      </c>
      <c r="T27" s="43"/>
      <c r="U27" s="14"/>
      <c r="V27" s="14"/>
      <c r="W27" s="14"/>
      <c r="X27" s="12"/>
      <c r="Y27" s="15"/>
      <c r="Z27" s="250">
        <f t="shared" si="0"/>
        <v>0</v>
      </c>
      <c r="AA27" s="248">
        <f t="shared" si="6"/>
        <v>0</v>
      </c>
      <c r="AB27" s="253">
        <f t="shared" si="7"/>
        <v>0</v>
      </c>
      <c r="AC27" s="250">
        <f t="shared" si="1"/>
        <v>0</v>
      </c>
      <c r="AD27" s="250">
        <f t="shared" si="2"/>
        <v>0</v>
      </c>
      <c r="AE27" s="263"/>
    </row>
    <row r="28" spans="1:31" x14ac:dyDescent="0.25">
      <c r="A28" s="186" t="s">
        <v>18</v>
      </c>
      <c r="B28" s="180"/>
      <c r="C28" s="181"/>
      <c r="D28" s="6"/>
      <c r="E28" s="58"/>
      <c r="F28" s="43"/>
      <c r="G28" s="14"/>
      <c r="H28" s="14"/>
      <c r="I28" s="14"/>
      <c r="J28" s="14"/>
      <c r="K28" s="14"/>
      <c r="L28" s="15"/>
      <c r="M28" s="12"/>
      <c r="N28" s="162">
        <f t="shared" si="3"/>
        <v>0</v>
      </c>
      <c r="O28" s="221"/>
      <c r="P28" s="43"/>
      <c r="Q28" s="14"/>
      <c r="R28" s="162">
        <f t="shared" si="4"/>
        <v>0</v>
      </c>
      <c r="S28" s="163">
        <f t="shared" si="5"/>
        <v>0</v>
      </c>
      <c r="T28" s="43"/>
      <c r="U28" s="14"/>
      <c r="V28" s="14"/>
      <c r="W28" s="14"/>
      <c r="X28" s="12"/>
      <c r="Y28" s="15"/>
      <c r="Z28" s="250">
        <f t="shared" si="0"/>
        <v>0</v>
      </c>
      <c r="AA28" s="248">
        <f t="shared" si="6"/>
        <v>0</v>
      </c>
      <c r="AB28" s="253">
        <f t="shared" si="7"/>
        <v>0</v>
      </c>
      <c r="AC28" s="250">
        <f t="shared" si="1"/>
        <v>0</v>
      </c>
      <c r="AD28" s="250">
        <f t="shared" si="2"/>
        <v>0</v>
      </c>
      <c r="AE28" s="263"/>
    </row>
    <row r="29" spans="1:31" x14ac:dyDescent="0.25">
      <c r="A29" s="186" t="s">
        <v>18</v>
      </c>
      <c r="B29" s="180"/>
      <c r="C29" s="181"/>
      <c r="D29" s="6"/>
      <c r="E29" s="58"/>
      <c r="F29" s="43"/>
      <c r="G29" s="14"/>
      <c r="H29" s="14"/>
      <c r="I29" s="14"/>
      <c r="J29" s="14"/>
      <c r="K29" s="14"/>
      <c r="L29" s="15"/>
      <c r="M29" s="12"/>
      <c r="N29" s="162">
        <f t="shared" si="3"/>
        <v>0</v>
      </c>
      <c r="O29" s="221"/>
      <c r="P29" s="43"/>
      <c r="Q29" s="14"/>
      <c r="R29" s="162">
        <f t="shared" si="4"/>
        <v>0</v>
      </c>
      <c r="S29" s="163">
        <f t="shared" si="5"/>
        <v>0</v>
      </c>
      <c r="T29" s="43"/>
      <c r="U29" s="14"/>
      <c r="V29" s="14"/>
      <c r="W29" s="14"/>
      <c r="X29" s="12"/>
      <c r="Y29" s="15"/>
      <c r="Z29" s="250">
        <f t="shared" si="0"/>
        <v>0</v>
      </c>
      <c r="AA29" s="248">
        <f t="shared" si="6"/>
        <v>0</v>
      </c>
      <c r="AB29" s="253">
        <f t="shared" si="7"/>
        <v>0</v>
      </c>
      <c r="AC29" s="250">
        <f t="shared" si="1"/>
        <v>0</v>
      </c>
      <c r="AD29" s="250">
        <f t="shared" si="2"/>
        <v>0</v>
      </c>
      <c r="AE29" s="263"/>
    </row>
    <row r="30" spans="1:31" x14ac:dyDescent="0.25">
      <c r="A30" s="186" t="s">
        <v>18</v>
      </c>
      <c r="B30" s="180"/>
      <c r="C30" s="181"/>
      <c r="D30" s="6"/>
      <c r="E30" s="58"/>
      <c r="F30" s="43"/>
      <c r="G30" s="14"/>
      <c r="H30" s="14"/>
      <c r="I30" s="14"/>
      <c r="J30" s="14"/>
      <c r="K30" s="14"/>
      <c r="L30" s="15"/>
      <c r="M30" s="12"/>
      <c r="N30" s="162">
        <f t="shared" si="3"/>
        <v>0</v>
      </c>
      <c r="O30" s="221"/>
      <c r="P30" s="43"/>
      <c r="Q30" s="14"/>
      <c r="R30" s="162">
        <f t="shared" si="4"/>
        <v>0</v>
      </c>
      <c r="S30" s="163">
        <f t="shared" si="5"/>
        <v>0</v>
      </c>
      <c r="T30" s="43"/>
      <c r="U30" s="14"/>
      <c r="V30" s="14"/>
      <c r="W30" s="14"/>
      <c r="X30" s="12"/>
      <c r="Y30" s="15"/>
      <c r="Z30" s="250">
        <f t="shared" si="0"/>
        <v>0</v>
      </c>
      <c r="AA30" s="248">
        <f t="shared" si="6"/>
        <v>0</v>
      </c>
      <c r="AB30" s="253">
        <f t="shared" si="7"/>
        <v>0</v>
      </c>
      <c r="AC30" s="250">
        <f t="shared" si="1"/>
        <v>0</v>
      </c>
      <c r="AD30" s="250">
        <f t="shared" si="2"/>
        <v>0</v>
      </c>
      <c r="AE30" s="263"/>
    </row>
    <row r="31" spans="1:31" x14ac:dyDescent="0.25">
      <c r="A31" s="186" t="s">
        <v>18</v>
      </c>
      <c r="B31" s="180"/>
      <c r="C31" s="181"/>
      <c r="D31" s="6"/>
      <c r="E31" s="58"/>
      <c r="F31" s="43"/>
      <c r="G31" s="14"/>
      <c r="H31" s="14"/>
      <c r="I31" s="14"/>
      <c r="J31" s="14"/>
      <c r="K31" s="14"/>
      <c r="L31" s="15"/>
      <c r="M31" s="12"/>
      <c r="N31" s="162">
        <f t="shared" si="3"/>
        <v>0</v>
      </c>
      <c r="O31" s="221"/>
      <c r="P31" s="43"/>
      <c r="Q31" s="14"/>
      <c r="R31" s="162">
        <f t="shared" si="4"/>
        <v>0</v>
      </c>
      <c r="S31" s="163">
        <f t="shared" si="5"/>
        <v>0</v>
      </c>
      <c r="T31" s="43"/>
      <c r="U31" s="14"/>
      <c r="V31" s="14"/>
      <c r="W31" s="14"/>
      <c r="X31" s="12"/>
      <c r="Y31" s="15"/>
      <c r="Z31" s="250">
        <f t="shared" si="0"/>
        <v>0</v>
      </c>
      <c r="AA31" s="248">
        <f t="shared" si="6"/>
        <v>0</v>
      </c>
      <c r="AB31" s="253">
        <f t="shared" si="7"/>
        <v>0</v>
      </c>
      <c r="AC31" s="250">
        <f t="shared" si="1"/>
        <v>0</v>
      </c>
      <c r="AD31" s="250">
        <f t="shared" si="2"/>
        <v>0</v>
      </c>
      <c r="AE31" s="263"/>
    </row>
    <row r="32" spans="1:31" x14ac:dyDescent="0.25">
      <c r="A32" s="186" t="s">
        <v>18</v>
      </c>
      <c r="B32" s="180"/>
      <c r="C32" s="181"/>
      <c r="D32" s="6"/>
      <c r="E32" s="58"/>
      <c r="F32" s="43"/>
      <c r="G32" s="14"/>
      <c r="H32" s="14"/>
      <c r="I32" s="14"/>
      <c r="J32" s="14"/>
      <c r="K32" s="14"/>
      <c r="L32" s="15"/>
      <c r="M32" s="12"/>
      <c r="N32" s="162">
        <f t="shared" si="3"/>
        <v>0</v>
      </c>
      <c r="O32" s="221"/>
      <c r="P32" s="43"/>
      <c r="Q32" s="14"/>
      <c r="R32" s="162">
        <f t="shared" si="4"/>
        <v>0</v>
      </c>
      <c r="S32" s="163">
        <f t="shared" si="5"/>
        <v>0</v>
      </c>
      <c r="T32" s="43"/>
      <c r="U32" s="14"/>
      <c r="V32" s="14"/>
      <c r="W32" s="14"/>
      <c r="X32" s="12"/>
      <c r="Y32" s="15"/>
      <c r="Z32" s="250">
        <f t="shared" si="0"/>
        <v>0</v>
      </c>
      <c r="AA32" s="248">
        <f t="shared" si="6"/>
        <v>0</v>
      </c>
      <c r="AB32" s="253">
        <f t="shared" si="7"/>
        <v>0</v>
      </c>
      <c r="AC32" s="250">
        <f t="shared" si="1"/>
        <v>0</v>
      </c>
      <c r="AD32" s="250">
        <f t="shared" si="2"/>
        <v>0</v>
      </c>
      <c r="AE32" s="263"/>
    </row>
    <row r="33" spans="1:31" x14ac:dyDescent="0.25">
      <c r="A33" s="186" t="s">
        <v>18</v>
      </c>
      <c r="B33" s="180"/>
      <c r="C33" s="181"/>
      <c r="D33" s="6"/>
      <c r="E33" s="58"/>
      <c r="F33" s="43"/>
      <c r="G33" s="14"/>
      <c r="H33" s="14"/>
      <c r="I33" s="14"/>
      <c r="J33" s="14"/>
      <c r="K33" s="14"/>
      <c r="L33" s="15"/>
      <c r="M33" s="12"/>
      <c r="N33" s="162">
        <f t="shared" si="3"/>
        <v>0</v>
      </c>
      <c r="O33" s="221"/>
      <c r="P33" s="43"/>
      <c r="Q33" s="14"/>
      <c r="R33" s="162">
        <f t="shared" si="4"/>
        <v>0</v>
      </c>
      <c r="S33" s="163">
        <f t="shared" si="5"/>
        <v>0</v>
      </c>
      <c r="T33" s="43"/>
      <c r="U33" s="14"/>
      <c r="V33" s="14"/>
      <c r="W33" s="14"/>
      <c r="X33" s="12"/>
      <c r="Y33" s="15"/>
      <c r="Z33" s="250">
        <f t="shared" si="0"/>
        <v>0</v>
      </c>
      <c r="AA33" s="248">
        <f t="shared" si="6"/>
        <v>0</v>
      </c>
      <c r="AB33" s="253">
        <f t="shared" si="7"/>
        <v>0</v>
      </c>
      <c r="AC33" s="250">
        <f t="shared" si="1"/>
        <v>0</v>
      </c>
      <c r="AD33" s="250">
        <f t="shared" si="2"/>
        <v>0</v>
      </c>
      <c r="AE33" s="263"/>
    </row>
    <row r="34" spans="1:31" x14ac:dyDescent="0.25">
      <c r="A34" s="186" t="s">
        <v>18</v>
      </c>
      <c r="B34" s="180"/>
      <c r="C34" s="181"/>
      <c r="D34" s="6"/>
      <c r="E34" s="58"/>
      <c r="F34" s="43"/>
      <c r="G34" s="14"/>
      <c r="H34" s="14"/>
      <c r="I34" s="14"/>
      <c r="J34" s="14"/>
      <c r="K34" s="14"/>
      <c r="L34" s="15"/>
      <c r="M34" s="12"/>
      <c r="N34" s="162">
        <f t="shared" si="3"/>
        <v>0</v>
      </c>
      <c r="O34" s="221"/>
      <c r="P34" s="43"/>
      <c r="Q34" s="14"/>
      <c r="R34" s="162">
        <f t="shared" si="4"/>
        <v>0</v>
      </c>
      <c r="S34" s="163">
        <f t="shared" si="5"/>
        <v>0</v>
      </c>
      <c r="T34" s="43"/>
      <c r="U34" s="14"/>
      <c r="V34" s="14"/>
      <c r="W34" s="14"/>
      <c r="X34" s="12"/>
      <c r="Y34" s="15"/>
      <c r="Z34" s="250">
        <f t="shared" si="0"/>
        <v>0</v>
      </c>
      <c r="AA34" s="248">
        <f t="shared" si="6"/>
        <v>0</v>
      </c>
      <c r="AB34" s="253">
        <f t="shared" si="7"/>
        <v>0</v>
      </c>
      <c r="AC34" s="250">
        <f t="shared" si="1"/>
        <v>0</v>
      </c>
      <c r="AD34" s="250">
        <f t="shared" si="2"/>
        <v>0</v>
      </c>
      <c r="AE34" s="263"/>
    </row>
    <row r="35" spans="1:31" x14ac:dyDescent="0.25">
      <c r="A35" s="186" t="s">
        <v>18</v>
      </c>
      <c r="B35" s="180"/>
      <c r="C35" s="181"/>
      <c r="D35" s="6"/>
      <c r="E35" s="58"/>
      <c r="F35" s="43"/>
      <c r="G35" s="14"/>
      <c r="H35" s="14"/>
      <c r="I35" s="14"/>
      <c r="J35" s="14"/>
      <c r="K35" s="14"/>
      <c r="L35" s="15"/>
      <c r="M35" s="12"/>
      <c r="N35" s="162">
        <f t="shared" si="3"/>
        <v>0</v>
      </c>
      <c r="O35" s="221"/>
      <c r="P35" s="43"/>
      <c r="Q35" s="14"/>
      <c r="R35" s="162">
        <f t="shared" si="4"/>
        <v>0</v>
      </c>
      <c r="S35" s="163">
        <f t="shared" si="5"/>
        <v>0</v>
      </c>
      <c r="T35" s="43"/>
      <c r="U35" s="14"/>
      <c r="V35" s="14"/>
      <c r="W35" s="14"/>
      <c r="X35" s="12"/>
      <c r="Y35" s="15"/>
      <c r="Z35" s="250">
        <f t="shared" si="0"/>
        <v>0</v>
      </c>
      <c r="AA35" s="248">
        <f t="shared" si="6"/>
        <v>0</v>
      </c>
      <c r="AB35" s="253">
        <f t="shared" si="7"/>
        <v>0</v>
      </c>
      <c r="AC35" s="250">
        <f t="shared" si="1"/>
        <v>0</v>
      </c>
      <c r="AD35" s="250">
        <f t="shared" si="2"/>
        <v>0</v>
      </c>
      <c r="AE35" s="263"/>
    </row>
    <row r="36" spans="1:31" x14ac:dyDescent="0.25">
      <c r="A36" s="186" t="s">
        <v>18</v>
      </c>
      <c r="B36" s="180"/>
      <c r="C36" s="181"/>
      <c r="D36" s="6"/>
      <c r="E36" s="57"/>
      <c r="F36" s="43"/>
      <c r="G36" s="14"/>
      <c r="H36" s="14"/>
      <c r="I36" s="14"/>
      <c r="J36" s="14"/>
      <c r="K36" s="14"/>
      <c r="L36" s="15"/>
      <c r="M36" s="12"/>
      <c r="N36" s="162">
        <f t="shared" si="3"/>
        <v>0</v>
      </c>
      <c r="O36" s="221"/>
      <c r="P36" s="43"/>
      <c r="Q36" s="14"/>
      <c r="R36" s="162">
        <f t="shared" si="4"/>
        <v>0</v>
      </c>
      <c r="S36" s="163">
        <f t="shared" si="5"/>
        <v>0</v>
      </c>
      <c r="T36" s="43"/>
      <c r="U36" s="14"/>
      <c r="V36" s="14"/>
      <c r="W36" s="14"/>
      <c r="X36" s="12"/>
      <c r="Y36" s="15"/>
      <c r="Z36" s="250">
        <f t="shared" si="0"/>
        <v>0</v>
      </c>
      <c r="AA36" s="248">
        <f t="shared" si="6"/>
        <v>0</v>
      </c>
      <c r="AB36" s="253">
        <f t="shared" si="7"/>
        <v>0</v>
      </c>
      <c r="AC36" s="250">
        <f t="shared" si="1"/>
        <v>0</v>
      </c>
      <c r="AD36" s="250">
        <f t="shared" si="2"/>
        <v>0</v>
      </c>
      <c r="AE36" s="263"/>
    </row>
    <row r="37" spans="1:31" x14ac:dyDescent="0.25">
      <c r="A37" s="186" t="s">
        <v>18</v>
      </c>
      <c r="B37" s="180"/>
      <c r="C37" s="181"/>
      <c r="D37" s="6"/>
      <c r="E37" s="58"/>
      <c r="F37" s="43"/>
      <c r="G37" s="14"/>
      <c r="H37" s="14"/>
      <c r="I37" s="14"/>
      <c r="J37" s="14"/>
      <c r="K37" s="14"/>
      <c r="L37" s="15"/>
      <c r="M37" s="12"/>
      <c r="N37" s="162">
        <f t="shared" si="3"/>
        <v>0</v>
      </c>
      <c r="O37" s="221"/>
      <c r="P37" s="43"/>
      <c r="Q37" s="14"/>
      <c r="R37" s="162">
        <f t="shared" si="4"/>
        <v>0</v>
      </c>
      <c r="S37" s="163">
        <f t="shared" si="5"/>
        <v>0</v>
      </c>
      <c r="T37" s="43"/>
      <c r="U37" s="14"/>
      <c r="V37" s="14"/>
      <c r="W37" s="14"/>
      <c r="X37" s="12"/>
      <c r="Y37" s="15"/>
      <c r="Z37" s="250">
        <f t="shared" si="0"/>
        <v>0</v>
      </c>
      <c r="AA37" s="248">
        <f t="shared" si="6"/>
        <v>0</v>
      </c>
      <c r="AB37" s="253">
        <f t="shared" si="7"/>
        <v>0</v>
      </c>
      <c r="AC37" s="250">
        <f t="shared" si="1"/>
        <v>0</v>
      </c>
      <c r="AD37" s="250">
        <f t="shared" si="2"/>
        <v>0</v>
      </c>
      <c r="AE37" s="263"/>
    </row>
    <row r="38" spans="1:31" x14ac:dyDescent="0.25">
      <c r="A38" s="186" t="s">
        <v>18</v>
      </c>
      <c r="B38" s="180"/>
      <c r="C38" s="181"/>
      <c r="D38" s="6"/>
      <c r="E38" s="58"/>
      <c r="F38" s="43"/>
      <c r="G38" s="14"/>
      <c r="H38" s="14"/>
      <c r="I38" s="14"/>
      <c r="J38" s="14"/>
      <c r="K38" s="14"/>
      <c r="L38" s="15"/>
      <c r="M38" s="16"/>
      <c r="N38" s="162">
        <f t="shared" si="3"/>
        <v>0</v>
      </c>
      <c r="O38" s="244"/>
      <c r="P38" s="43"/>
      <c r="Q38" s="14"/>
      <c r="R38" s="162">
        <f t="shared" si="4"/>
        <v>0</v>
      </c>
      <c r="S38" s="163">
        <f t="shared" si="5"/>
        <v>0</v>
      </c>
      <c r="T38" s="43"/>
      <c r="U38" s="14"/>
      <c r="V38" s="14"/>
      <c r="W38" s="14"/>
      <c r="X38" s="12"/>
      <c r="Y38" s="15"/>
      <c r="Z38" s="250">
        <f t="shared" si="0"/>
        <v>0</v>
      </c>
      <c r="AA38" s="248">
        <f t="shared" si="6"/>
        <v>0</v>
      </c>
      <c r="AB38" s="253">
        <f t="shared" si="7"/>
        <v>0</v>
      </c>
      <c r="AC38" s="250">
        <f t="shared" si="1"/>
        <v>0</v>
      </c>
      <c r="AD38" s="250">
        <f t="shared" si="2"/>
        <v>0</v>
      </c>
      <c r="AE38" s="263"/>
    </row>
    <row r="39" spans="1:31" x14ac:dyDescent="0.25">
      <c r="A39" s="186" t="s">
        <v>18</v>
      </c>
      <c r="B39" s="180"/>
      <c r="C39" s="181"/>
      <c r="D39" s="6"/>
      <c r="E39" s="57"/>
      <c r="F39" s="43"/>
      <c r="G39" s="14"/>
      <c r="H39" s="14"/>
      <c r="I39" s="14"/>
      <c r="J39" s="14"/>
      <c r="K39" s="14"/>
      <c r="L39" s="15"/>
      <c r="M39" s="12"/>
      <c r="N39" s="162">
        <f t="shared" si="3"/>
        <v>0</v>
      </c>
      <c r="O39" s="221"/>
      <c r="P39" s="43"/>
      <c r="Q39" s="14"/>
      <c r="R39" s="162">
        <f t="shared" si="4"/>
        <v>0</v>
      </c>
      <c r="S39" s="163">
        <f t="shared" si="5"/>
        <v>0</v>
      </c>
      <c r="T39" s="43"/>
      <c r="U39" s="14"/>
      <c r="V39" s="14"/>
      <c r="W39" s="14"/>
      <c r="X39" s="12"/>
      <c r="Y39" s="15"/>
      <c r="Z39" s="250">
        <f t="shared" si="0"/>
        <v>0</v>
      </c>
      <c r="AA39" s="248">
        <f t="shared" si="6"/>
        <v>0</v>
      </c>
      <c r="AB39" s="253">
        <f t="shared" si="7"/>
        <v>0</v>
      </c>
      <c r="AC39" s="250">
        <f t="shared" si="1"/>
        <v>0</v>
      </c>
      <c r="AD39" s="250">
        <f t="shared" si="2"/>
        <v>0</v>
      </c>
      <c r="AE39" s="263"/>
    </row>
    <row r="40" spans="1:31" x14ac:dyDescent="0.25">
      <c r="A40" s="186" t="s">
        <v>18</v>
      </c>
      <c r="B40" s="180"/>
      <c r="C40" s="181"/>
      <c r="D40" s="6"/>
      <c r="E40" s="58"/>
      <c r="F40" s="43"/>
      <c r="G40" s="14"/>
      <c r="H40" s="14"/>
      <c r="I40" s="14"/>
      <c r="J40" s="14"/>
      <c r="K40" s="14"/>
      <c r="L40" s="15"/>
      <c r="M40" s="12"/>
      <c r="N40" s="162">
        <f t="shared" si="3"/>
        <v>0</v>
      </c>
      <c r="O40" s="221"/>
      <c r="P40" s="43"/>
      <c r="Q40" s="14"/>
      <c r="R40" s="162">
        <f t="shared" si="4"/>
        <v>0</v>
      </c>
      <c r="S40" s="163">
        <f t="shared" si="5"/>
        <v>0</v>
      </c>
      <c r="T40" s="43"/>
      <c r="U40" s="14"/>
      <c r="V40" s="14"/>
      <c r="W40" s="14"/>
      <c r="X40" s="12"/>
      <c r="Y40" s="15"/>
      <c r="Z40" s="250">
        <f t="shared" si="0"/>
        <v>0</v>
      </c>
      <c r="AA40" s="248">
        <f t="shared" si="6"/>
        <v>0</v>
      </c>
      <c r="AB40" s="253">
        <f t="shared" si="7"/>
        <v>0</v>
      </c>
      <c r="AC40" s="250">
        <f t="shared" si="1"/>
        <v>0</v>
      </c>
      <c r="AD40" s="250">
        <f t="shared" si="2"/>
        <v>0</v>
      </c>
      <c r="AE40" s="263"/>
    </row>
    <row r="41" spans="1:31" x14ac:dyDescent="0.25">
      <c r="A41" s="186" t="s">
        <v>18</v>
      </c>
      <c r="B41" s="180"/>
      <c r="C41" s="20"/>
      <c r="D41" s="20"/>
      <c r="E41" s="35"/>
      <c r="F41" s="43"/>
      <c r="G41" s="14"/>
      <c r="H41" s="14"/>
      <c r="I41" s="14"/>
      <c r="J41" s="14"/>
      <c r="K41" s="14"/>
      <c r="L41" s="15"/>
      <c r="M41" s="34"/>
      <c r="N41" s="162">
        <f t="shared" si="3"/>
        <v>0</v>
      </c>
      <c r="O41" s="245"/>
      <c r="P41" s="43"/>
      <c r="Q41" s="14"/>
      <c r="R41" s="162">
        <f t="shared" si="4"/>
        <v>0</v>
      </c>
      <c r="S41" s="163">
        <f t="shared" si="5"/>
        <v>0</v>
      </c>
      <c r="T41" s="43"/>
      <c r="U41" s="14"/>
      <c r="V41" s="14"/>
      <c r="W41" s="14"/>
      <c r="X41" s="12"/>
      <c r="Y41" s="15"/>
      <c r="Z41" s="250">
        <f t="shared" si="0"/>
        <v>0</v>
      </c>
      <c r="AA41" s="248">
        <f t="shared" si="6"/>
        <v>0</v>
      </c>
      <c r="AB41" s="253">
        <f t="shared" si="7"/>
        <v>0</v>
      </c>
      <c r="AC41" s="250">
        <f t="shared" si="1"/>
        <v>0</v>
      </c>
      <c r="AD41" s="250">
        <f t="shared" si="2"/>
        <v>0</v>
      </c>
      <c r="AE41" s="263"/>
    </row>
    <row r="42" spans="1:31" x14ac:dyDescent="0.25">
      <c r="A42" s="186" t="s">
        <v>18</v>
      </c>
      <c r="B42" s="180"/>
      <c r="C42" s="22"/>
      <c r="D42" s="22"/>
      <c r="E42" s="35"/>
      <c r="F42" s="43"/>
      <c r="G42" s="14"/>
      <c r="H42" s="14"/>
      <c r="I42" s="14"/>
      <c r="J42" s="14"/>
      <c r="K42" s="14"/>
      <c r="L42" s="15"/>
      <c r="M42" s="34"/>
      <c r="N42" s="162">
        <f t="shared" si="3"/>
        <v>0</v>
      </c>
      <c r="O42" s="245"/>
      <c r="P42" s="43"/>
      <c r="Q42" s="14"/>
      <c r="R42" s="162">
        <f t="shared" si="4"/>
        <v>0</v>
      </c>
      <c r="S42" s="163">
        <f t="shared" si="5"/>
        <v>0</v>
      </c>
      <c r="T42" s="43"/>
      <c r="U42" s="14"/>
      <c r="V42" s="14"/>
      <c r="W42" s="14"/>
      <c r="X42" s="12"/>
      <c r="Y42" s="15"/>
      <c r="Z42" s="250">
        <f t="shared" si="0"/>
        <v>0</v>
      </c>
      <c r="AA42" s="248">
        <f t="shared" si="6"/>
        <v>0</v>
      </c>
      <c r="AB42" s="253">
        <f t="shared" si="7"/>
        <v>0</v>
      </c>
      <c r="AC42" s="250">
        <f t="shared" si="1"/>
        <v>0</v>
      </c>
      <c r="AD42" s="250">
        <f t="shared" si="2"/>
        <v>0</v>
      </c>
      <c r="AE42" s="263"/>
    </row>
    <row r="43" spans="1:31" ht="15.75" thickBot="1" x14ac:dyDescent="0.3">
      <c r="A43" s="187" t="s">
        <v>18</v>
      </c>
      <c r="B43" s="188"/>
      <c r="C43" s="23"/>
      <c r="D43" s="23"/>
      <c r="E43" s="38"/>
      <c r="F43" s="108"/>
      <c r="G43" s="81"/>
      <c r="H43" s="81"/>
      <c r="I43" s="81"/>
      <c r="J43" s="81"/>
      <c r="K43" s="81"/>
      <c r="L43" s="82"/>
      <c r="M43" s="37"/>
      <c r="N43" s="173">
        <f t="shared" si="3"/>
        <v>0</v>
      </c>
      <c r="O43" s="246"/>
      <c r="P43" s="108"/>
      <c r="Q43" s="81"/>
      <c r="R43" s="173">
        <f t="shared" si="4"/>
        <v>0</v>
      </c>
      <c r="S43" s="164">
        <f t="shared" si="5"/>
        <v>0</v>
      </c>
      <c r="T43" s="108"/>
      <c r="U43" s="81"/>
      <c r="V43" s="81"/>
      <c r="W43" s="81"/>
      <c r="X43" s="80"/>
      <c r="Y43" s="82"/>
      <c r="Z43" s="251">
        <f t="shared" si="0"/>
        <v>0</v>
      </c>
      <c r="AA43" s="248">
        <f t="shared" si="6"/>
        <v>0</v>
      </c>
      <c r="AB43" s="253">
        <f t="shared" si="7"/>
        <v>0</v>
      </c>
      <c r="AC43" s="251">
        <f t="shared" si="1"/>
        <v>0</v>
      </c>
      <c r="AD43" s="251">
        <f t="shared" si="2"/>
        <v>0</v>
      </c>
      <c r="AE43" s="332"/>
    </row>
  </sheetData>
  <mergeCells count="13">
    <mergeCell ref="AE2:AE4"/>
    <mergeCell ref="AA3:AA4"/>
    <mergeCell ref="AB3:AB4"/>
    <mergeCell ref="A2:E3"/>
    <mergeCell ref="F3:L3"/>
    <mergeCell ref="F2:L2"/>
    <mergeCell ref="M3:O3"/>
    <mergeCell ref="P3:S3"/>
    <mergeCell ref="T2:AB2"/>
    <mergeCell ref="T3:W3"/>
    <mergeCell ref="X3:Y3"/>
    <mergeCell ref="AC2:AC4"/>
    <mergeCell ref="AD2:AD4"/>
  </mergeCells>
  <conditionalFormatting sqref="P5:Q43 T5:Y43 AE5:AE43">
    <cfRule type="containsBlanks" dxfId="39" priority="3">
      <formula>LEN(TRIM(P5))=0</formula>
    </cfRule>
  </conditionalFormatting>
  <dataValidations count="2">
    <dataValidation type="list" allowBlank="1" showInputMessage="1" showErrorMessage="1" sqref="T5">
      <formula1>Traitement</formula1>
    </dataValidation>
    <dataValidation type="list" allowBlank="1" showInputMessage="1" showErrorMessage="1" sqref="O5:O43">
      <formula1>Transport</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7"/>
  <sheetViews>
    <sheetView zoomScale="80" zoomScaleNormal="80" workbookViewId="0">
      <pane xSplit="5" ySplit="4" topLeftCell="F5" activePane="bottomRight" state="frozen"/>
      <selection pane="topRight" activeCell="F1" sqref="F1"/>
      <selection pane="bottomLeft" activeCell="A5" sqref="A5"/>
      <selection pane="bottomRight" activeCell="C16" sqref="C16:K16"/>
    </sheetView>
  </sheetViews>
  <sheetFormatPr baseColWidth="10" defaultColWidth="11.42578125" defaultRowHeight="15" x14ac:dyDescent="0.25"/>
  <cols>
    <col min="1" max="2" width="11.42578125" style="41"/>
    <col min="3" max="3" width="20.42578125" style="377" customWidth="1"/>
    <col min="4" max="4" width="16.140625" style="377" customWidth="1"/>
    <col min="5" max="5" width="18.7109375" style="377" customWidth="1"/>
    <col min="6" max="11" width="11.42578125" style="41"/>
    <col min="12" max="13" width="12.85546875" style="41" customWidth="1"/>
    <col min="14" max="24" width="11.42578125" style="41"/>
    <col min="25" max="25" width="17" style="41" customWidth="1"/>
    <col min="26" max="27" width="13" style="41" customWidth="1"/>
    <col min="28" max="28" width="11.42578125" style="41"/>
    <col min="29" max="29" width="11.85546875" style="41" customWidth="1"/>
    <col min="30" max="32" width="11.42578125" style="41"/>
    <col min="33" max="33" width="15.7109375" style="41" customWidth="1"/>
    <col min="34" max="35" width="13.28515625" style="41" customWidth="1"/>
    <col min="36" max="36" width="20.140625" style="41" customWidth="1"/>
    <col min="37" max="16384" width="11.42578125" style="41"/>
  </cols>
  <sheetData>
    <row r="1" spans="1:36" ht="15.75" thickBot="1" x14ac:dyDescent="0.3"/>
    <row r="2" spans="1:36" ht="16.5" customHeight="1" thickBot="1" x14ac:dyDescent="0.3">
      <c r="A2" s="402" t="s">
        <v>208</v>
      </c>
      <c r="B2" s="403"/>
      <c r="C2" s="403"/>
      <c r="D2" s="403"/>
      <c r="E2" s="404"/>
      <c r="F2" s="408" t="s">
        <v>0</v>
      </c>
      <c r="G2" s="410"/>
      <c r="H2" s="410"/>
      <c r="I2" s="410"/>
      <c r="J2" s="410"/>
      <c r="K2" s="410"/>
      <c r="L2" s="410"/>
      <c r="M2" s="409"/>
      <c r="N2" s="426" t="s">
        <v>1</v>
      </c>
      <c r="O2" s="427"/>
      <c r="P2" s="427"/>
      <c r="Q2" s="427"/>
      <c r="R2" s="427"/>
      <c r="S2" s="430" t="s">
        <v>2</v>
      </c>
      <c r="T2" s="431"/>
      <c r="U2" s="431"/>
      <c r="V2" s="431"/>
      <c r="W2" s="431"/>
      <c r="X2" s="432"/>
      <c r="Y2" s="418" t="s">
        <v>3</v>
      </c>
      <c r="Z2" s="419"/>
      <c r="AA2" s="419"/>
      <c r="AB2" s="419"/>
      <c r="AC2" s="419"/>
      <c r="AD2" s="419"/>
      <c r="AE2" s="419"/>
      <c r="AF2" s="419"/>
      <c r="AG2" s="419"/>
      <c r="AH2" s="420"/>
      <c r="AI2" s="87"/>
      <c r="AJ2" s="421" t="s">
        <v>4</v>
      </c>
    </row>
    <row r="3" spans="1:36" ht="15" customHeight="1" thickBot="1" x14ac:dyDescent="0.3">
      <c r="A3" s="405"/>
      <c r="B3" s="406"/>
      <c r="C3" s="406"/>
      <c r="D3" s="406"/>
      <c r="E3" s="407"/>
      <c r="F3" s="452" t="s">
        <v>5</v>
      </c>
      <c r="G3" s="453"/>
      <c r="H3" s="452" t="s">
        <v>6</v>
      </c>
      <c r="I3" s="454"/>
      <c r="J3" s="453"/>
      <c r="K3" s="453"/>
      <c r="L3" s="455" t="s">
        <v>29</v>
      </c>
      <c r="M3" s="456"/>
      <c r="N3" s="457" t="s">
        <v>163</v>
      </c>
      <c r="O3" s="458"/>
      <c r="P3" s="414" t="s">
        <v>7</v>
      </c>
      <c r="Q3" s="429"/>
      <c r="R3" s="415"/>
      <c r="S3" s="460"/>
      <c r="T3" s="461"/>
      <c r="U3" s="461"/>
      <c r="V3" s="461"/>
      <c r="W3" s="461"/>
      <c r="X3" s="462"/>
      <c r="Y3" s="447" t="s">
        <v>8</v>
      </c>
      <c r="Z3" s="448"/>
      <c r="AA3" s="448"/>
      <c r="AB3" s="448"/>
      <c r="AC3" s="459"/>
      <c r="AD3" s="411" t="s">
        <v>9</v>
      </c>
      <c r="AE3" s="413"/>
      <c r="AF3" s="174"/>
      <c r="AG3" s="424" t="s">
        <v>195</v>
      </c>
      <c r="AH3" s="424" t="s">
        <v>196</v>
      </c>
      <c r="AI3" s="374"/>
      <c r="AJ3" s="422"/>
    </row>
    <row r="4" spans="1:36" ht="153.75" thickBot="1" x14ac:dyDescent="0.3">
      <c r="A4" s="197" t="s">
        <v>10</v>
      </c>
      <c r="B4" s="198" t="s">
        <v>11</v>
      </c>
      <c r="C4" s="90" t="s">
        <v>12</v>
      </c>
      <c r="D4" s="90" t="s">
        <v>13</v>
      </c>
      <c r="E4" s="76" t="s">
        <v>14</v>
      </c>
      <c r="F4" s="179" t="s">
        <v>15</v>
      </c>
      <c r="G4" s="76" t="s">
        <v>179</v>
      </c>
      <c r="H4" s="75" t="s">
        <v>180</v>
      </c>
      <c r="I4" s="90" t="s">
        <v>181</v>
      </c>
      <c r="J4" s="91" t="s">
        <v>156</v>
      </c>
      <c r="K4" s="91" t="s">
        <v>157</v>
      </c>
      <c r="L4" s="192" t="s">
        <v>182</v>
      </c>
      <c r="M4" s="193" t="s">
        <v>183</v>
      </c>
      <c r="N4" s="189" t="s">
        <v>184</v>
      </c>
      <c r="O4" s="194" t="s">
        <v>185</v>
      </c>
      <c r="P4" s="195" t="s">
        <v>186</v>
      </c>
      <c r="Q4" s="62" t="s">
        <v>187</v>
      </c>
      <c r="R4" s="92" t="s">
        <v>188</v>
      </c>
      <c r="S4" s="350" t="s">
        <v>189</v>
      </c>
      <c r="T4" s="351" t="s">
        <v>264</v>
      </c>
      <c r="U4" s="351" t="s">
        <v>265</v>
      </c>
      <c r="V4" s="351" t="s">
        <v>266</v>
      </c>
      <c r="W4" s="372" t="s">
        <v>282</v>
      </c>
      <c r="X4" s="352" t="s">
        <v>190</v>
      </c>
      <c r="Y4" s="86" t="s">
        <v>16</v>
      </c>
      <c r="Z4" s="86" t="s">
        <v>160</v>
      </c>
      <c r="AA4" s="86" t="s">
        <v>161</v>
      </c>
      <c r="AB4" s="86" t="s">
        <v>162</v>
      </c>
      <c r="AC4" s="55" t="s">
        <v>191</v>
      </c>
      <c r="AD4" s="46" t="s">
        <v>192</v>
      </c>
      <c r="AE4" s="47" t="s">
        <v>193</v>
      </c>
      <c r="AF4" s="175" t="s">
        <v>194</v>
      </c>
      <c r="AG4" s="436"/>
      <c r="AH4" s="436"/>
      <c r="AI4" s="374" t="s">
        <v>197</v>
      </c>
      <c r="AJ4" s="422"/>
    </row>
    <row r="5" spans="1:36" ht="25.5" x14ac:dyDescent="0.25">
      <c r="A5" s="184" t="s">
        <v>165</v>
      </c>
      <c r="B5" s="185" t="s">
        <v>238</v>
      </c>
      <c r="C5" s="209" t="s">
        <v>229</v>
      </c>
      <c r="D5" s="205" t="s">
        <v>230</v>
      </c>
      <c r="E5" s="212" t="s">
        <v>231</v>
      </c>
      <c r="F5" s="156">
        <v>85</v>
      </c>
      <c r="G5" s="293">
        <v>52</v>
      </c>
      <c r="H5" s="3"/>
      <c r="I5" s="4">
        <v>52</v>
      </c>
      <c r="J5" s="4" t="s">
        <v>158</v>
      </c>
      <c r="K5" s="5" t="s">
        <v>159</v>
      </c>
      <c r="L5" s="190"/>
      <c r="M5" s="191">
        <f>L5*52</f>
        <v>0</v>
      </c>
      <c r="N5" s="319"/>
      <c r="O5" s="320"/>
      <c r="P5" s="232">
        <f>H5*N5*12</f>
        <v>0</v>
      </c>
      <c r="Q5" s="233">
        <f>I5*O5*12</f>
        <v>0</v>
      </c>
      <c r="R5" s="158">
        <f>P5+Q5</f>
        <v>0</v>
      </c>
      <c r="S5" s="3"/>
      <c r="T5" s="4"/>
      <c r="U5" s="4"/>
      <c r="V5" s="5"/>
      <c r="W5" s="5"/>
      <c r="X5" s="158">
        <f t="shared" ref="X5:X27" si="0">S5*M5</f>
        <v>0</v>
      </c>
      <c r="Y5" s="299"/>
      <c r="Z5" s="156"/>
      <c r="AA5" s="156"/>
      <c r="AB5" s="156"/>
      <c r="AC5" s="378"/>
      <c r="AD5" s="3"/>
      <c r="AE5" s="4"/>
      <c r="AF5" s="158">
        <f>IF(Y5="Banalisation + enfouissement",Z5,IF(Y5="Banalisation + incinération",AA5,AB5))</f>
        <v>0</v>
      </c>
      <c r="AG5" s="379">
        <f>AC5+AD5+AE5+AF5</f>
        <v>0</v>
      </c>
      <c r="AH5" s="380">
        <f>AG5*F5</f>
        <v>0</v>
      </c>
      <c r="AI5" s="381">
        <f>AH5+X5+R5</f>
        <v>0</v>
      </c>
      <c r="AJ5" s="382"/>
    </row>
    <row r="6" spans="1:36" ht="38.25" x14ac:dyDescent="0.25">
      <c r="A6" s="186" t="s">
        <v>165</v>
      </c>
      <c r="B6" s="180" t="s">
        <v>238</v>
      </c>
      <c r="C6" s="206" t="s">
        <v>232</v>
      </c>
      <c r="D6" s="207" t="s">
        <v>233</v>
      </c>
      <c r="E6" s="208" t="s">
        <v>234</v>
      </c>
      <c r="F6" s="296">
        <v>3</v>
      </c>
      <c r="G6" s="221">
        <v>3</v>
      </c>
      <c r="H6" s="12"/>
      <c r="I6" s="220">
        <v>3</v>
      </c>
      <c r="J6" s="14" t="s">
        <v>159</v>
      </c>
      <c r="K6" s="15" t="s">
        <v>158</v>
      </c>
      <c r="L6" s="12"/>
      <c r="M6" s="163">
        <f t="shared" ref="M6:M27" si="1">L6*52</f>
        <v>0</v>
      </c>
      <c r="N6" s="321"/>
      <c r="O6" s="322"/>
      <c r="P6" s="171">
        <f t="shared" ref="P6:Q27" si="2">N6*12</f>
        <v>0</v>
      </c>
      <c r="Q6" s="162">
        <f t="shared" si="2"/>
        <v>0</v>
      </c>
      <c r="R6" s="163">
        <f>P6+Q6</f>
        <v>0</v>
      </c>
      <c r="S6" s="12"/>
      <c r="T6" s="14"/>
      <c r="U6" s="14"/>
      <c r="V6" s="15"/>
      <c r="W6" s="15"/>
      <c r="X6" s="163">
        <f t="shared" si="0"/>
        <v>0</v>
      </c>
      <c r="Y6" s="228"/>
      <c r="Z6" s="43"/>
      <c r="AA6" s="43"/>
      <c r="AB6" s="43"/>
      <c r="AC6" s="33"/>
      <c r="AD6" s="12"/>
      <c r="AE6" s="14"/>
      <c r="AF6" s="163">
        <f>IF(Y6="Banalisation + enfouissement",Z6,IF(Y6="Banalisation + incinération",AA6,AB6))</f>
        <v>0</v>
      </c>
      <c r="AG6" s="383">
        <f t="shared" ref="AG6:AG27" si="3">AC6+AD6+AE6+AF6</f>
        <v>0</v>
      </c>
      <c r="AH6" s="384">
        <f t="shared" ref="AH6:AH27" si="4">AG6*F6</f>
        <v>0</v>
      </c>
      <c r="AI6" s="385">
        <f t="shared" ref="AI6:AI27" si="5">AH6+X6+R6</f>
        <v>0</v>
      </c>
      <c r="AJ6" s="386"/>
    </row>
    <row r="7" spans="1:36" ht="38.25" x14ac:dyDescent="0.25">
      <c r="A7" s="186" t="s">
        <v>165</v>
      </c>
      <c r="B7" s="180" t="s">
        <v>238</v>
      </c>
      <c r="C7" s="206" t="s">
        <v>235</v>
      </c>
      <c r="D7" s="207" t="s">
        <v>236</v>
      </c>
      <c r="E7" s="297" t="s">
        <v>234</v>
      </c>
      <c r="F7" s="43">
        <v>2</v>
      </c>
      <c r="G7" s="13">
        <v>2</v>
      </c>
      <c r="H7" s="12"/>
      <c r="I7" s="14">
        <v>2</v>
      </c>
      <c r="J7" s="14" t="s">
        <v>159</v>
      </c>
      <c r="K7" s="15" t="s">
        <v>158</v>
      </c>
      <c r="L7" s="12"/>
      <c r="M7" s="163">
        <f t="shared" si="1"/>
        <v>0</v>
      </c>
      <c r="N7" s="321"/>
      <c r="O7" s="322"/>
      <c r="P7" s="171">
        <f t="shared" si="2"/>
        <v>0</v>
      </c>
      <c r="Q7" s="162">
        <f t="shared" si="2"/>
        <v>0</v>
      </c>
      <c r="R7" s="163">
        <f t="shared" ref="R7:R27" si="6">P7+Q7</f>
        <v>0</v>
      </c>
      <c r="S7" s="12"/>
      <c r="T7" s="14"/>
      <c r="U7" s="14"/>
      <c r="V7" s="15"/>
      <c r="W7" s="15"/>
      <c r="X7" s="163">
        <f t="shared" si="0"/>
        <v>0</v>
      </c>
      <c r="Y7" s="228"/>
      <c r="Z7" s="43"/>
      <c r="AA7" s="43"/>
      <c r="AB7" s="43"/>
      <c r="AC7" s="33"/>
      <c r="AD7" s="12"/>
      <c r="AE7" s="14"/>
      <c r="AF7" s="163">
        <f t="shared" ref="AF7:AF27" si="7">IF(Y7="Banalisation + enfouissement",Z7,IF(Y7="Banalisation + incinération",AA7,AB7))</f>
        <v>0</v>
      </c>
      <c r="AG7" s="383">
        <f t="shared" si="3"/>
        <v>0</v>
      </c>
      <c r="AH7" s="384">
        <f t="shared" si="4"/>
        <v>0</v>
      </c>
      <c r="AI7" s="385">
        <f t="shared" si="5"/>
        <v>0</v>
      </c>
      <c r="AJ7" s="386"/>
    </row>
    <row r="8" spans="1:36" x14ac:dyDescent="0.25">
      <c r="A8" s="186" t="s">
        <v>165</v>
      </c>
      <c r="B8" s="180" t="s">
        <v>238</v>
      </c>
      <c r="C8" s="387" t="s">
        <v>283</v>
      </c>
      <c r="D8" s="387"/>
      <c r="E8" s="58"/>
      <c r="F8" s="43">
        <v>9.11</v>
      </c>
      <c r="G8" s="15">
        <v>226</v>
      </c>
      <c r="H8" s="12"/>
      <c r="I8" s="14"/>
      <c r="J8" s="14"/>
      <c r="K8" s="15"/>
      <c r="L8" s="12"/>
      <c r="M8" s="163">
        <f t="shared" si="1"/>
        <v>0</v>
      </c>
      <c r="N8" s="323"/>
      <c r="O8" s="322"/>
      <c r="P8" s="171">
        <f t="shared" si="2"/>
        <v>0</v>
      </c>
      <c r="Q8" s="162">
        <f t="shared" si="2"/>
        <v>0</v>
      </c>
      <c r="R8" s="163">
        <f t="shared" si="6"/>
        <v>0</v>
      </c>
      <c r="S8" s="12"/>
      <c r="T8" s="14"/>
      <c r="U8" s="14"/>
      <c r="V8" s="15"/>
      <c r="W8" s="15"/>
      <c r="X8" s="163">
        <f t="shared" si="0"/>
        <v>0</v>
      </c>
      <c r="Y8" s="228"/>
      <c r="Z8" s="43"/>
      <c r="AA8" s="43"/>
      <c r="AB8" s="43"/>
      <c r="AC8" s="33"/>
      <c r="AD8" s="12"/>
      <c r="AE8" s="14"/>
      <c r="AF8" s="163">
        <f t="shared" si="7"/>
        <v>0</v>
      </c>
      <c r="AG8" s="383">
        <f t="shared" si="3"/>
        <v>0</v>
      </c>
      <c r="AH8" s="384">
        <f t="shared" si="4"/>
        <v>0</v>
      </c>
      <c r="AI8" s="385">
        <f t="shared" si="5"/>
        <v>0</v>
      </c>
      <c r="AJ8" s="386"/>
    </row>
    <row r="9" spans="1:36" ht="51" x14ac:dyDescent="0.25">
      <c r="A9" s="186" t="s">
        <v>165</v>
      </c>
      <c r="B9" s="180" t="s">
        <v>238</v>
      </c>
      <c r="C9" s="387" t="s">
        <v>284</v>
      </c>
      <c r="D9" s="376" t="s">
        <v>303</v>
      </c>
      <c r="E9" s="388"/>
      <c r="F9" s="43">
        <v>261.79000000000002</v>
      </c>
      <c r="G9" s="15">
        <v>5376</v>
      </c>
      <c r="H9" s="12"/>
      <c r="I9" s="14"/>
      <c r="J9" s="14"/>
      <c r="K9" s="15"/>
      <c r="L9" s="12"/>
      <c r="M9" s="163">
        <f t="shared" si="1"/>
        <v>0</v>
      </c>
      <c r="N9" s="323"/>
      <c r="O9" s="322"/>
      <c r="P9" s="171">
        <f t="shared" si="2"/>
        <v>0</v>
      </c>
      <c r="Q9" s="162">
        <f t="shared" si="2"/>
        <v>0</v>
      </c>
      <c r="R9" s="163">
        <f t="shared" si="6"/>
        <v>0</v>
      </c>
      <c r="S9" s="12"/>
      <c r="T9" s="14"/>
      <c r="U9" s="14"/>
      <c r="V9" s="15"/>
      <c r="W9" s="15"/>
      <c r="X9" s="163">
        <f t="shared" si="0"/>
        <v>0</v>
      </c>
      <c r="Y9" s="228"/>
      <c r="Z9" s="43"/>
      <c r="AA9" s="43"/>
      <c r="AB9" s="43"/>
      <c r="AC9" s="33"/>
      <c r="AD9" s="12"/>
      <c r="AE9" s="14"/>
      <c r="AF9" s="163">
        <f t="shared" si="7"/>
        <v>0</v>
      </c>
      <c r="AG9" s="383">
        <f t="shared" si="3"/>
        <v>0</v>
      </c>
      <c r="AH9" s="384">
        <f>AG9*F9</f>
        <v>0</v>
      </c>
      <c r="AI9" s="385">
        <f t="shared" si="5"/>
        <v>0</v>
      </c>
      <c r="AJ9" s="386"/>
    </row>
    <row r="10" spans="1:36" ht="51" x14ac:dyDescent="0.25">
      <c r="A10" s="186" t="s">
        <v>165</v>
      </c>
      <c r="B10" s="180" t="s">
        <v>238</v>
      </c>
      <c r="C10" s="387" t="s">
        <v>285</v>
      </c>
      <c r="D10" s="376" t="s">
        <v>303</v>
      </c>
      <c r="E10" s="388"/>
      <c r="F10" s="43">
        <v>0.17430000000000001</v>
      </c>
      <c r="G10" s="32">
        <v>6</v>
      </c>
      <c r="H10" s="30"/>
      <c r="I10" s="31"/>
      <c r="J10" s="31"/>
      <c r="K10" s="32"/>
      <c r="L10" s="30"/>
      <c r="M10" s="163">
        <f t="shared" si="1"/>
        <v>0</v>
      </c>
      <c r="N10" s="324"/>
      <c r="O10" s="325"/>
      <c r="P10" s="171">
        <f t="shared" si="2"/>
        <v>0</v>
      </c>
      <c r="Q10" s="162">
        <f t="shared" si="2"/>
        <v>0</v>
      </c>
      <c r="R10" s="163">
        <f t="shared" si="6"/>
        <v>0</v>
      </c>
      <c r="S10" s="12"/>
      <c r="T10" s="14"/>
      <c r="U10" s="14"/>
      <c r="V10" s="15"/>
      <c r="W10" s="15"/>
      <c r="X10" s="163">
        <f t="shared" si="0"/>
        <v>0</v>
      </c>
      <c r="Y10" s="228"/>
      <c r="Z10" s="43"/>
      <c r="AA10" s="43"/>
      <c r="AB10" s="43"/>
      <c r="AC10" s="33"/>
      <c r="AD10" s="12"/>
      <c r="AE10" s="14"/>
      <c r="AF10" s="163">
        <f t="shared" si="7"/>
        <v>0</v>
      </c>
      <c r="AG10" s="383">
        <f t="shared" si="3"/>
        <v>0</v>
      </c>
      <c r="AH10" s="384">
        <f t="shared" si="4"/>
        <v>0</v>
      </c>
      <c r="AI10" s="385">
        <f t="shared" si="5"/>
        <v>0</v>
      </c>
      <c r="AJ10" s="386"/>
    </row>
    <row r="11" spans="1:36" x14ac:dyDescent="0.25">
      <c r="A11" s="186" t="s">
        <v>176</v>
      </c>
      <c r="B11" s="180" t="s">
        <v>238</v>
      </c>
      <c r="C11" s="387" t="s">
        <v>289</v>
      </c>
      <c r="D11" s="387"/>
      <c r="E11" s="388"/>
      <c r="F11" s="43">
        <v>1.07</v>
      </c>
      <c r="G11" s="32">
        <v>28</v>
      </c>
      <c r="H11" s="30"/>
      <c r="I11" s="31"/>
      <c r="J11" s="31"/>
      <c r="K11" s="32"/>
      <c r="L11" s="30"/>
      <c r="M11" s="163"/>
      <c r="N11" s="324"/>
      <c r="O11" s="325"/>
      <c r="P11" s="171"/>
      <c r="Q11" s="162"/>
      <c r="R11" s="163"/>
      <c r="S11" s="12"/>
      <c r="T11" s="14"/>
      <c r="U11" s="14"/>
      <c r="V11" s="15"/>
      <c r="W11" s="15"/>
      <c r="X11" s="163"/>
      <c r="Y11" s="228"/>
      <c r="Z11" s="43"/>
      <c r="AA11" s="43"/>
      <c r="AB11" s="43"/>
      <c r="AC11" s="33"/>
      <c r="AD11" s="12"/>
      <c r="AE11" s="14"/>
      <c r="AF11" s="163"/>
      <c r="AG11" s="383"/>
      <c r="AH11" s="384"/>
      <c r="AI11" s="385"/>
      <c r="AJ11" s="386"/>
    </row>
    <row r="12" spans="1:36" ht="30" x14ac:dyDescent="0.25">
      <c r="A12" s="186" t="s">
        <v>165</v>
      </c>
      <c r="B12" s="180" t="s">
        <v>238</v>
      </c>
      <c r="C12" s="69" t="s">
        <v>286</v>
      </c>
      <c r="D12" s="69"/>
      <c r="E12" s="281"/>
      <c r="F12" s="43">
        <v>1.33</v>
      </c>
      <c r="G12" s="15">
        <v>48</v>
      </c>
      <c r="H12" s="12"/>
      <c r="I12" s="14"/>
      <c r="J12" s="14"/>
      <c r="K12" s="15"/>
      <c r="L12" s="12"/>
      <c r="M12" s="163">
        <f t="shared" si="1"/>
        <v>0</v>
      </c>
      <c r="N12" s="323"/>
      <c r="O12" s="322"/>
      <c r="P12" s="171">
        <f t="shared" si="2"/>
        <v>0</v>
      </c>
      <c r="Q12" s="162">
        <f t="shared" si="2"/>
        <v>0</v>
      </c>
      <c r="R12" s="163">
        <f t="shared" si="6"/>
        <v>0</v>
      </c>
      <c r="S12" s="12"/>
      <c r="T12" s="14"/>
      <c r="U12" s="14"/>
      <c r="V12" s="15"/>
      <c r="W12" s="15"/>
      <c r="X12" s="163">
        <f t="shared" si="0"/>
        <v>0</v>
      </c>
      <c r="Y12" s="228"/>
      <c r="Z12" s="43"/>
      <c r="AA12" s="43"/>
      <c r="AB12" s="43"/>
      <c r="AC12" s="33"/>
      <c r="AD12" s="12"/>
      <c r="AE12" s="14"/>
      <c r="AF12" s="163">
        <f t="shared" si="7"/>
        <v>0</v>
      </c>
      <c r="AG12" s="383">
        <f t="shared" si="3"/>
        <v>0</v>
      </c>
      <c r="AH12" s="384">
        <f t="shared" si="4"/>
        <v>0</v>
      </c>
      <c r="AI12" s="385">
        <f t="shared" si="5"/>
        <v>0</v>
      </c>
      <c r="AJ12" s="386"/>
    </row>
    <row r="13" spans="1:36" ht="38.25" x14ac:dyDescent="0.25">
      <c r="A13" s="186" t="s">
        <v>165</v>
      </c>
      <c r="B13" s="180" t="s">
        <v>238</v>
      </c>
      <c r="C13" s="181" t="s">
        <v>287</v>
      </c>
      <c r="D13" s="376" t="s">
        <v>304</v>
      </c>
      <c r="E13" s="58"/>
      <c r="F13" s="43">
        <v>12.56</v>
      </c>
      <c r="G13" s="15">
        <v>240</v>
      </c>
      <c r="H13" s="12"/>
      <c r="I13" s="14"/>
      <c r="J13" s="14"/>
      <c r="K13" s="15"/>
      <c r="L13" s="12"/>
      <c r="M13" s="163">
        <f t="shared" si="1"/>
        <v>0</v>
      </c>
      <c r="N13" s="323"/>
      <c r="O13" s="322"/>
      <c r="P13" s="171">
        <f t="shared" si="2"/>
        <v>0</v>
      </c>
      <c r="Q13" s="162">
        <f t="shared" si="2"/>
        <v>0</v>
      </c>
      <c r="R13" s="163">
        <f t="shared" si="6"/>
        <v>0</v>
      </c>
      <c r="S13" s="12"/>
      <c r="T13" s="14"/>
      <c r="U13" s="14"/>
      <c r="V13" s="15"/>
      <c r="W13" s="15"/>
      <c r="X13" s="163">
        <f t="shared" si="0"/>
        <v>0</v>
      </c>
      <c r="Y13" s="228"/>
      <c r="Z13" s="43"/>
      <c r="AA13" s="43"/>
      <c r="AB13" s="43"/>
      <c r="AC13" s="33"/>
      <c r="AD13" s="12"/>
      <c r="AE13" s="14"/>
      <c r="AF13" s="163">
        <f t="shared" si="7"/>
        <v>0</v>
      </c>
      <c r="AG13" s="383">
        <f t="shared" si="3"/>
        <v>0</v>
      </c>
      <c r="AH13" s="384">
        <f t="shared" si="4"/>
        <v>0</v>
      </c>
      <c r="AI13" s="385">
        <f t="shared" si="5"/>
        <v>0</v>
      </c>
      <c r="AJ13" s="386"/>
    </row>
    <row r="14" spans="1:36" ht="25.5" x14ac:dyDescent="0.25">
      <c r="A14" s="186" t="s">
        <v>165</v>
      </c>
      <c r="B14" s="180" t="s">
        <v>238</v>
      </c>
      <c r="C14" s="181" t="s">
        <v>288</v>
      </c>
      <c r="D14" s="376" t="s">
        <v>305</v>
      </c>
      <c r="E14" s="58"/>
      <c r="F14" s="43">
        <v>1.68</v>
      </c>
      <c r="G14" s="15">
        <v>50</v>
      </c>
      <c r="H14" s="12"/>
      <c r="I14" s="14"/>
      <c r="J14" s="14"/>
      <c r="K14" s="15"/>
      <c r="L14" s="12"/>
      <c r="M14" s="163">
        <f t="shared" si="1"/>
        <v>0</v>
      </c>
      <c r="N14" s="323"/>
      <c r="O14" s="322"/>
      <c r="P14" s="171">
        <f t="shared" si="2"/>
        <v>0</v>
      </c>
      <c r="Q14" s="162">
        <f t="shared" si="2"/>
        <v>0</v>
      </c>
      <c r="R14" s="163">
        <f t="shared" si="6"/>
        <v>0</v>
      </c>
      <c r="S14" s="12"/>
      <c r="T14" s="14"/>
      <c r="U14" s="14"/>
      <c r="V14" s="15"/>
      <c r="W14" s="15"/>
      <c r="X14" s="163">
        <f t="shared" si="0"/>
        <v>0</v>
      </c>
      <c r="Y14" s="228"/>
      <c r="Z14" s="43"/>
      <c r="AA14" s="43"/>
      <c r="AB14" s="43"/>
      <c r="AC14" s="33"/>
      <c r="AD14" s="12"/>
      <c r="AE14" s="14"/>
      <c r="AF14" s="163">
        <f t="shared" si="7"/>
        <v>0</v>
      </c>
      <c r="AG14" s="383">
        <f t="shared" si="3"/>
        <v>0</v>
      </c>
      <c r="AH14" s="384">
        <f t="shared" si="4"/>
        <v>0</v>
      </c>
      <c r="AI14" s="385">
        <f t="shared" si="5"/>
        <v>0</v>
      </c>
      <c r="AJ14" s="386"/>
    </row>
    <row r="15" spans="1:36" ht="51" x14ac:dyDescent="0.25">
      <c r="A15" s="186" t="s">
        <v>165</v>
      </c>
      <c r="B15" s="180" t="s">
        <v>238</v>
      </c>
      <c r="C15" s="181" t="s">
        <v>290</v>
      </c>
      <c r="D15" s="376" t="s">
        <v>306</v>
      </c>
      <c r="E15" s="58"/>
      <c r="F15" s="43">
        <v>12.05</v>
      </c>
      <c r="G15" s="15">
        <v>310</v>
      </c>
      <c r="H15" s="12"/>
      <c r="I15" s="14"/>
      <c r="J15" s="14"/>
      <c r="K15" s="15"/>
      <c r="L15" s="12"/>
      <c r="M15" s="163">
        <f t="shared" si="1"/>
        <v>0</v>
      </c>
      <c r="N15" s="323"/>
      <c r="O15" s="322"/>
      <c r="P15" s="171">
        <f t="shared" si="2"/>
        <v>0</v>
      </c>
      <c r="Q15" s="162">
        <f t="shared" si="2"/>
        <v>0</v>
      </c>
      <c r="R15" s="163">
        <f t="shared" si="6"/>
        <v>0</v>
      </c>
      <c r="S15" s="12"/>
      <c r="T15" s="14"/>
      <c r="U15" s="14"/>
      <c r="V15" s="15"/>
      <c r="W15" s="15"/>
      <c r="X15" s="163">
        <f t="shared" si="0"/>
        <v>0</v>
      </c>
      <c r="Y15" s="228"/>
      <c r="Z15" s="43"/>
      <c r="AA15" s="43"/>
      <c r="AB15" s="43"/>
      <c r="AC15" s="33"/>
      <c r="AD15" s="12"/>
      <c r="AE15" s="14"/>
      <c r="AF15" s="163">
        <f t="shared" si="7"/>
        <v>0</v>
      </c>
      <c r="AG15" s="383">
        <f t="shared" si="3"/>
        <v>0</v>
      </c>
      <c r="AH15" s="384">
        <f t="shared" si="4"/>
        <v>0</v>
      </c>
      <c r="AI15" s="385">
        <f t="shared" si="5"/>
        <v>0</v>
      </c>
      <c r="AJ15" s="386"/>
    </row>
    <row r="16" spans="1:36" x14ac:dyDescent="0.25">
      <c r="A16" s="186" t="s">
        <v>165</v>
      </c>
      <c r="B16" s="180"/>
      <c r="C16" s="181"/>
      <c r="D16" s="6"/>
      <c r="E16" s="58"/>
      <c r="F16" s="43"/>
      <c r="G16" s="15"/>
      <c r="H16" s="12"/>
      <c r="I16" s="14"/>
      <c r="J16" s="14"/>
      <c r="K16" s="15"/>
      <c r="L16" s="12"/>
      <c r="M16" s="163">
        <f t="shared" si="1"/>
        <v>0</v>
      </c>
      <c r="N16" s="323"/>
      <c r="O16" s="322"/>
      <c r="P16" s="171">
        <f t="shared" si="2"/>
        <v>0</v>
      </c>
      <c r="Q16" s="162">
        <f t="shared" si="2"/>
        <v>0</v>
      </c>
      <c r="R16" s="163">
        <f t="shared" si="6"/>
        <v>0</v>
      </c>
      <c r="S16" s="12"/>
      <c r="T16" s="14"/>
      <c r="U16" s="14"/>
      <c r="V16" s="15"/>
      <c r="W16" s="15"/>
      <c r="X16" s="163">
        <f t="shared" si="0"/>
        <v>0</v>
      </c>
      <c r="Y16" s="228"/>
      <c r="Z16" s="43"/>
      <c r="AA16" s="43"/>
      <c r="AB16" s="43"/>
      <c r="AC16" s="33"/>
      <c r="AD16" s="12"/>
      <c r="AE16" s="14"/>
      <c r="AF16" s="163">
        <f t="shared" si="7"/>
        <v>0</v>
      </c>
      <c r="AG16" s="383">
        <f t="shared" si="3"/>
        <v>0</v>
      </c>
      <c r="AH16" s="384">
        <f t="shared" si="4"/>
        <v>0</v>
      </c>
      <c r="AI16" s="385">
        <f t="shared" si="5"/>
        <v>0</v>
      </c>
      <c r="AJ16" s="386"/>
    </row>
    <row r="17" spans="1:36" x14ac:dyDescent="0.25">
      <c r="A17" s="186" t="s">
        <v>165</v>
      </c>
      <c r="B17" s="180"/>
      <c r="C17" s="181"/>
      <c r="D17" s="6"/>
      <c r="E17" s="58"/>
      <c r="F17" s="43"/>
      <c r="G17" s="15"/>
      <c r="H17" s="12"/>
      <c r="I17" s="14"/>
      <c r="J17" s="14"/>
      <c r="K17" s="15"/>
      <c r="L17" s="12"/>
      <c r="M17" s="163">
        <f t="shared" si="1"/>
        <v>0</v>
      </c>
      <c r="N17" s="323"/>
      <c r="O17" s="322"/>
      <c r="P17" s="171">
        <f t="shared" si="2"/>
        <v>0</v>
      </c>
      <c r="Q17" s="162">
        <f t="shared" si="2"/>
        <v>0</v>
      </c>
      <c r="R17" s="163">
        <f t="shared" si="6"/>
        <v>0</v>
      </c>
      <c r="S17" s="12"/>
      <c r="T17" s="14"/>
      <c r="U17" s="14"/>
      <c r="V17" s="15"/>
      <c r="W17" s="15"/>
      <c r="X17" s="163">
        <f t="shared" si="0"/>
        <v>0</v>
      </c>
      <c r="Y17" s="228"/>
      <c r="Z17" s="43"/>
      <c r="AA17" s="43"/>
      <c r="AB17" s="43"/>
      <c r="AC17" s="33"/>
      <c r="AD17" s="12"/>
      <c r="AE17" s="14"/>
      <c r="AF17" s="163">
        <f t="shared" si="7"/>
        <v>0</v>
      </c>
      <c r="AG17" s="383">
        <f t="shared" si="3"/>
        <v>0</v>
      </c>
      <c r="AH17" s="384">
        <f t="shared" si="4"/>
        <v>0</v>
      </c>
      <c r="AI17" s="385">
        <f t="shared" si="5"/>
        <v>0</v>
      </c>
      <c r="AJ17" s="386"/>
    </row>
    <row r="18" spans="1:36" x14ac:dyDescent="0.25">
      <c r="A18" s="186" t="s">
        <v>165</v>
      </c>
      <c r="B18" s="180"/>
      <c r="C18" s="181"/>
      <c r="D18" s="6"/>
      <c r="E18" s="58"/>
      <c r="F18" s="43"/>
      <c r="G18" s="15"/>
      <c r="H18" s="12"/>
      <c r="I18" s="14"/>
      <c r="J18" s="14"/>
      <c r="K18" s="15"/>
      <c r="L18" s="12"/>
      <c r="M18" s="163">
        <f t="shared" si="1"/>
        <v>0</v>
      </c>
      <c r="N18" s="323"/>
      <c r="O18" s="322"/>
      <c r="P18" s="171">
        <f t="shared" si="2"/>
        <v>0</v>
      </c>
      <c r="Q18" s="162">
        <f t="shared" si="2"/>
        <v>0</v>
      </c>
      <c r="R18" s="163">
        <f t="shared" si="6"/>
        <v>0</v>
      </c>
      <c r="S18" s="12"/>
      <c r="T18" s="14"/>
      <c r="U18" s="14"/>
      <c r="V18" s="15"/>
      <c r="W18" s="15"/>
      <c r="X18" s="163">
        <f t="shared" si="0"/>
        <v>0</v>
      </c>
      <c r="Y18" s="228"/>
      <c r="Z18" s="43"/>
      <c r="AA18" s="43"/>
      <c r="AB18" s="43"/>
      <c r="AC18" s="33"/>
      <c r="AD18" s="12"/>
      <c r="AE18" s="14"/>
      <c r="AF18" s="163">
        <f t="shared" si="7"/>
        <v>0</v>
      </c>
      <c r="AG18" s="383">
        <f t="shared" si="3"/>
        <v>0</v>
      </c>
      <c r="AH18" s="384">
        <f t="shared" si="4"/>
        <v>0</v>
      </c>
      <c r="AI18" s="385">
        <f t="shared" si="5"/>
        <v>0</v>
      </c>
      <c r="AJ18" s="386"/>
    </row>
    <row r="19" spans="1:36" x14ac:dyDescent="0.25">
      <c r="A19" s="186" t="s">
        <v>165</v>
      </c>
      <c r="B19" s="180"/>
      <c r="C19" s="181"/>
      <c r="D19" s="6"/>
      <c r="E19" s="58"/>
      <c r="F19" s="43"/>
      <c r="G19" s="15"/>
      <c r="H19" s="12"/>
      <c r="I19" s="14"/>
      <c r="J19" s="14"/>
      <c r="K19" s="15"/>
      <c r="L19" s="12"/>
      <c r="M19" s="163">
        <f t="shared" si="1"/>
        <v>0</v>
      </c>
      <c r="N19" s="323"/>
      <c r="O19" s="322"/>
      <c r="P19" s="171">
        <f t="shared" si="2"/>
        <v>0</v>
      </c>
      <c r="Q19" s="162">
        <f t="shared" si="2"/>
        <v>0</v>
      </c>
      <c r="R19" s="163">
        <f t="shared" si="6"/>
        <v>0</v>
      </c>
      <c r="S19" s="12"/>
      <c r="T19" s="14"/>
      <c r="U19" s="14"/>
      <c r="V19" s="15"/>
      <c r="W19" s="15"/>
      <c r="X19" s="163">
        <f t="shared" si="0"/>
        <v>0</v>
      </c>
      <c r="Y19" s="228"/>
      <c r="Z19" s="43"/>
      <c r="AA19" s="43"/>
      <c r="AB19" s="43"/>
      <c r="AC19" s="33"/>
      <c r="AD19" s="12"/>
      <c r="AE19" s="14"/>
      <c r="AF19" s="163">
        <f t="shared" si="7"/>
        <v>0</v>
      </c>
      <c r="AG19" s="383">
        <f t="shared" si="3"/>
        <v>0</v>
      </c>
      <c r="AH19" s="384">
        <f t="shared" si="4"/>
        <v>0</v>
      </c>
      <c r="AI19" s="385">
        <f t="shared" si="5"/>
        <v>0</v>
      </c>
      <c r="AJ19" s="386"/>
    </row>
    <row r="20" spans="1:36" x14ac:dyDescent="0.25">
      <c r="A20" s="186" t="s">
        <v>165</v>
      </c>
      <c r="B20" s="180"/>
      <c r="C20" s="181"/>
      <c r="D20" s="6"/>
      <c r="E20" s="57"/>
      <c r="F20" s="43"/>
      <c r="G20" s="15"/>
      <c r="H20" s="12"/>
      <c r="I20" s="14"/>
      <c r="J20" s="14"/>
      <c r="K20" s="15"/>
      <c r="L20" s="12"/>
      <c r="M20" s="163">
        <f t="shared" si="1"/>
        <v>0</v>
      </c>
      <c r="N20" s="323"/>
      <c r="O20" s="322"/>
      <c r="P20" s="171">
        <f t="shared" si="2"/>
        <v>0</v>
      </c>
      <c r="Q20" s="162">
        <f t="shared" si="2"/>
        <v>0</v>
      </c>
      <c r="R20" s="163">
        <f t="shared" si="6"/>
        <v>0</v>
      </c>
      <c r="S20" s="12"/>
      <c r="T20" s="14"/>
      <c r="U20" s="14"/>
      <c r="V20" s="15"/>
      <c r="W20" s="15"/>
      <c r="X20" s="163">
        <f t="shared" si="0"/>
        <v>0</v>
      </c>
      <c r="Y20" s="228"/>
      <c r="Z20" s="43"/>
      <c r="AA20" s="43"/>
      <c r="AB20" s="43"/>
      <c r="AC20" s="33"/>
      <c r="AD20" s="12"/>
      <c r="AE20" s="14"/>
      <c r="AF20" s="163">
        <f t="shared" si="7"/>
        <v>0</v>
      </c>
      <c r="AG20" s="383">
        <f t="shared" si="3"/>
        <v>0</v>
      </c>
      <c r="AH20" s="384">
        <f t="shared" si="4"/>
        <v>0</v>
      </c>
      <c r="AI20" s="385">
        <f t="shared" si="5"/>
        <v>0</v>
      </c>
      <c r="AJ20" s="386"/>
    </row>
    <row r="21" spans="1:36" x14ac:dyDescent="0.25">
      <c r="A21" s="186" t="s">
        <v>165</v>
      </c>
      <c r="B21" s="180"/>
      <c r="C21" s="181"/>
      <c r="D21" s="6"/>
      <c r="E21" s="58"/>
      <c r="F21" s="43"/>
      <c r="G21" s="15"/>
      <c r="H21" s="12"/>
      <c r="I21" s="14"/>
      <c r="J21" s="14"/>
      <c r="K21" s="15"/>
      <c r="L21" s="12"/>
      <c r="M21" s="163">
        <f t="shared" si="1"/>
        <v>0</v>
      </c>
      <c r="N21" s="323"/>
      <c r="O21" s="322"/>
      <c r="P21" s="171">
        <f t="shared" si="2"/>
        <v>0</v>
      </c>
      <c r="Q21" s="162">
        <f t="shared" si="2"/>
        <v>0</v>
      </c>
      <c r="R21" s="163">
        <f t="shared" si="6"/>
        <v>0</v>
      </c>
      <c r="S21" s="12"/>
      <c r="T21" s="14"/>
      <c r="U21" s="14"/>
      <c r="V21" s="15"/>
      <c r="W21" s="15"/>
      <c r="X21" s="163">
        <f t="shared" si="0"/>
        <v>0</v>
      </c>
      <c r="Y21" s="228"/>
      <c r="Z21" s="43"/>
      <c r="AA21" s="43"/>
      <c r="AB21" s="43"/>
      <c r="AC21" s="33"/>
      <c r="AD21" s="12"/>
      <c r="AE21" s="14"/>
      <c r="AF21" s="163">
        <f t="shared" si="7"/>
        <v>0</v>
      </c>
      <c r="AG21" s="383">
        <f t="shared" si="3"/>
        <v>0</v>
      </c>
      <c r="AH21" s="384">
        <f t="shared" si="4"/>
        <v>0</v>
      </c>
      <c r="AI21" s="385">
        <f t="shared" si="5"/>
        <v>0</v>
      </c>
      <c r="AJ21" s="386"/>
    </row>
    <row r="22" spans="1:36" x14ac:dyDescent="0.25">
      <c r="A22" s="186" t="s">
        <v>165</v>
      </c>
      <c r="B22" s="180"/>
      <c r="C22" s="181"/>
      <c r="D22" s="6"/>
      <c r="E22" s="58"/>
      <c r="F22" s="104"/>
      <c r="G22" s="19"/>
      <c r="H22" s="12"/>
      <c r="I22" s="18"/>
      <c r="J22" s="18"/>
      <c r="K22" s="19"/>
      <c r="L22" s="16"/>
      <c r="M22" s="163">
        <f t="shared" si="1"/>
        <v>0</v>
      </c>
      <c r="N22" s="323"/>
      <c r="O22" s="322"/>
      <c r="P22" s="171">
        <f t="shared" si="2"/>
        <v>0</v>
      </c>
      <c r="Q22" s="162">
        <f t="shared" si="2"/>
        <v>0</v>
      </c>
      <c r="R22" s="163">
        <f t="shared" si="6"/>
        <v>0</v>
      </c>
      <c r="S22" s="12"/>
      <c r="T22" s="14"/>
      <c r="U22" s="14"/>
      <c r="V22" s="15"/>
      <c r="W22" s="15"/>
      <c r="X22" s="163">
        <f t="shared" si="0"/>
        <v>0</v>
      </c>
      <c r="Y22" s="228"/>
      <c r="Z22" s="43"/>
      <c r="AA22" s="43"/>
      <c r="AB22" s="43"/>
      <c r="AC22" s="33"/>
      <c r="AD22" s="12"/>
      <c r="AE22" s="14"/>
      <c r="AF22" s="163">
        <f t="shared" si="7"/>
        <v>0</v>
      </c>
      <c r="AG22" s="383">
        <f t="shared" si="3"/>
        <v>0</v>
      </c>
      <c r="AH22" s="384">
        <f t="shared" si="4"/>
        <v>0</v>
      </c>
      <c r="AI22" s="385">
        <f t="shared" si="5"/>
        <v>0</v>
      </c>
      <c r="AJ22" s="386"/>
    </row>
    <row r="23" spans="1:36" x14ac:dyDescent="0.25">
      <c r="A23" s="186" t="s">
        <v>165</v>
      </c>
      <c r="B23" s="180"/>
      <c r="C23" s="181"/>
      <c r="D23" s="6"/>
      <c r="E23" s="57"/>
      <c r="F23" s="43"/>
      <c r="G23" s="15"/>
      <c r="H23" s="12"/>
      <c r="I23" s="14"/>
      <c r="J23" s="14"/>
      <c r="K23" s="15"/>
      <c r="L23" s="12"/>
      <c r="M23" s="163">
        <f t="shared" si="1"/>
        <v>0</v>
      </c>
      <c r="N23" s="323"/>
      <c r="O23" s="322"/>
      <c r="P23" s="171">
        <f t="shared" si="2"/>
        <v>0</v>
      </c>
      <c r="Q23" s="162">
        <f t="shared" si="2"/>
        <v>0</v>
      </c>
      <c r="R23" s="163">
        <f t="shared" si="6"/>
        <v>0</v>
      </c>
      <c r="S23" s="12"/>
      <c r="T23" s="14"/>
      <c r="U23" s="14"/>
      <c r="V23" s="15"/>
      <c r="W23" s="15"/>
      <c r="X23" s="163">
        <f t="shared" si="0"/>
        <v>0</v>
      </c>
      <c r="Y23" s="228"/>
      <c r="Z23" s="43"/>
      <c r="AA23" s="43"/>
      <c r="AB23" s="43"/>
      <c r="AC23" s="33"/>
      <c r="AD23" s="12"/>
      <c r="AE23" s="14"/>
      <c r="AF23" s="163">
        <f t="shared" si="7"/>
        <v>0</v>
      </c>
      <c r="AG23" s="383">
        <f t="shared" si="3"/>
        <v>0</v>
      </c>
      <c r="AH23" s="384">
        <f t="shared" si="4"/>
        <v>0</v>
      </c>
      <c r="AI23" s="385">
        <f t="shared" si="5"/>
        <v>0</v>
      </c>
      <c r="AJ23" s="386"/>
    </row>
    <row r="24" spans="1:36" x14ac:dyDescent="0.25">
      <c r="A24" s="186" t="s">
        <v>165</v>
      </c>
      <c r="B24" s="180"/>
      <c r="C24" s="181"/>
      <c r="D24" s="6"/>
      <c r="E24" s="58"/>
      <c r="F24" s="43"/>
      <c r="G24" s="15"/>
      <c r="H24" s="12"/>
      <c r="I24" s="14"/>
      <c r="J24" s="14"/>
      <c r="K24" s="15"/>
      <c r="L24" s="12"/>
      <c r="M24" s="163">
        <f t="shared" si="1"/>
        <v>0</v>
      </c>
      <c r="N24" s="323"/>
      <c r="O24" s="322"/>
      <c r="P24" s="171">
        <f t="shared" si="2"/>
        <v>0</v>
      </c>
      <c r="Q24" s="162">
        <f t="shared" si="2"/>
        <v>0</v>
      </c>
      <c r="R24" s="163">
        <f t="shared" si="6"/>
        <v>0</v>
      </c>
      <c r="S24" s="12"/>
      <c r="T24" s="14"/>
      <c r="U24" s="14"/>
      <c r="V24" s="15"/>
      <c r="W24" s="15"/>
      <c r="X24" s="163">
        <f t="shared" si="0"/>
        <v>0</v>
      </c>
      <c r="Y24" s="228"/>
      <c r="Z24" s="43"/>
      <c r="AA24" s="43"/>
      <c r="AB24" s="43"/>
      <c r="AC24" s="33"/>
      <c r="AD24" s="12"/>
      <c r="AE24" s="14"/>
      <c r="AF24" s="163">
        <f t="shared" si="7"/>
        <v>0</v>
      </c>
      <c r="AG24" s="383">
        <f t="shared" si="3"/>
        <v>0</v>
      </c>
      <c r="AH24" s="384">
        <f t="shared" si="4"/>
        <v>0</v>
      </c>
      <c r="AI24" s="385">
        <f t="shared" si="5"/>
        <v>0</v>
      </c>
      <c r="AJ24" s="386"/>
    </row>
    <row r="25" spans="1:36" x14ac:dyDescent="0.25">
      <c r="A25" s="186" t="s">
        <v>165</v>
      </c>
      <c r="B25" s="180"/>
      <c r="C25" s="224"/>
      <c r="D25" s="224"/>
      <c r="E25" s="389"/>
      <c r="F25" s="105"/>
      <c r="G25" s="36"/>
      <c r="H25" s="34"/>
      <c r="I25" s="20"/>
      <c r="J25" s="20"/>
      <c r="K25" s="36"/>
      <c r="L25" s="34"/>
      <c r="M25" s="163">
        <f t="shared" si="1"/>
        <v>0</v>
      </c>
      <c r="N25" s="323"/>
      <c r="O25" s="322"/>
      <c r="P25" s="171">
        <f t="shared" si="2"/>
        <v>0</v>
      </c>
      <c r="Q25" s="162">
        <f t="shared" si="2"/>
        <v>0</v>
      </c>
      <c r="R25" s="163">
        <f t="shared" si="6"/>
        <v>0</v>
      </c>
      <c r="S25" s="12"/>
      <c r="T25" s="14"/>
      <c r="U25" s="14"/>
      <c r="V25" s="15"/>
      <c r="W25" s="15"/>
      <c r="X25" s="163">
        <f t="shared" si="0"/>
        <v>0</v>
      </c>
      <c r="Y25" s="228"/>
      <c r="Z25" s="43"/>
      <c r="AA25" s="43"/>
      <c r="AB25" s="43"/>
      <c r="AC25" s="33"/>
      <c r="AD25" s="12"/>
      <c r="AE25" s="14"/>
      <c r="AF25" s="163">
        <f t="shared" si="7"/>
        <v>0</v>
      </c>
      <c r="AG25" s="383">
        <f t="shared" si="3"/>
        <v>0</v>
      </c>
      <c r="AH25" s="384">
        <f t="shared" si="4"/>
        <v>0</v>
      </c>
      <c r="AI25" s="385">
        <f t="shared" si="5"/>
        <v>0</v>
      </c>
      <c r="AJ25" s="386"/>
    </row>
    <row r="26" spans="1:36" x14ac:dyDescent="0.25">
      <c r="A26" s="186" t="s">
        <v>165</v>
      </c>
      <c r="B26" s="180"/>
      <c r="C26" s="22"/>
      <c r="D26" s="22"/>
      <c r="E26" s="389"/>
      <c r="F26" s="105"/>
      <c r="G26" s="36"/>
      <c r="H26" s="34"/>
      <c r="I26" s="20"/>
      <c r="J26" s="20"/>
      <c r="K26" s="36"/>
      <c r="L26" s="34"/>
      <c r="M26" s="163">
        <f t="shared" si="1"/>
        <v>0</v>
      </c>
      <c r="N26" s="323"/>
      <c r="O26" s="322"/>
      <c r="P26" s="171">
        <f t="shared" si="2"/>
        <v>0</v>
      </c>
      <c r="Q26" s="162">
        <f t="shared" si="2"/>
        <v>0</v>
      </c>
      <c r="R26" s="163">
        <f t="shared" si="6"/>
        <v>0</v>
      </c>
      <c r="S26" s="12"/>
      <c r="T26" s="14"/>
      <c r="U26" s="14"/>
      <c r="V26" s="15"/>
      <c r="W26" s="15"/>
      <c r="X26" s="163">
        <f t="shared" si="0"/>
        <v>0</v>
      </c>
      <c r="Y26" s="228"/>
      <c r="Z26" s="43"/>
      <c r="AA26" s="43"/>
      <c r="AB26" s="43"/>
      <c r="AC26" s="33"/>
      <c r="AD26" s="12"/>
      <c r="AE26" s="14"/>
      <c r="AF26" s="163">
        <f t="shared" si="7"/>
        <v>0</v>
      </c>
      <c r="AG26" s="383">
        <f t="shared" si="3"/>
        <v>0</v>
      </c>
      <c r="AH26" s="384">
        <f t="shared" si="4"/>
        <v>0</v>
      </c>
      <c r="AI26" s="385">
        <f t="shared" si="5"/>
        <v>0</v>
      </c>
      <c r="AJ26" s="386"/>
    </row>
    <row r="27" spans="1:36" ht="15.75" thickBot="1" x14ac:dyDescent="0.3">
      <c r="A27" s="187" t="s">
        <v>165</v>
      </c>
      <c r="B27" s="188"/>
      <c r="C27" s="225"/>
      <c r="D27" s="225"/>
      <c r="E27" s="390"/>
      <c r="F27" s="106"/>
      <c r="G27" s="40"/>
      <c r="H27" s="37"/>
      <c r="I27" s="39"/>
      <c r="J27" s="39"/>
      <c r="K27" s="40"/>
      <c r="L27" s="37"/>
      <c r="M27" s="164">
        <f t="shared" si="1"/>
        <v>0</v>
      </c>
      <c r="N27" s="326"/>
      <c r="O27" s="327"/>
      <c r="P27" s="172">
        <f t="shared" si="2"/>
        <v>0</v>
      </c>
      <c r="Q27" s="173">
        <f t="shared" si="2"/>
        <v>0</v>
      </c>
      <c r="R27" s="164">
        <f t="shared" si="6"/>
        <v>0</v>
      </c>
      <c r="S27" s="80"/>
      <c r="T27" s="81"/>
      <c r="U27" s="81"/>
      <c r="V27" s="82"/>
      <c r="W27" s="82"/>
      <c r="X27" s="164">
        <f t="shared" si="0"/>
        <v>0</v>
      </c>
      <c r="Y27" s="391"/>
      <c r="Z27" s="108"/>
      <c r="AA27" s="108"/>
      <c r="AB27" s="108"/>
      <c r="AC27" s="392"/>
      <c r="AD27" s="80"/>
      <c r="AE27" s="81"/>
      <c r="AF27" s="164">
        <f t="shared" si="7"/>
        <v>0</v>
      </c>
      <c r="AG27" s="393">
        <f t="shared" si="3"/>
        <v>0</v>
      </c>
      <c r="AH27" s="394">
        <f t="shared" si="4"/>
        <v>0</v>
      </c>
      <c r="AI27" s="395">
        <f t="shared" si="5"/>
        <v>0</v>
      </c>
      <c r="AJ27" s="396"/>
    </row>
  </sheetData>
  <mergeCells count="15">
    <mergeCell ref="A2:E3"/>
    <mergeCell ref="F2:M2"/>
    <mergeCell ref="N2:R2"/>
    <mergeCell ref="Y2:AH2"/>
    <mergeCell ref="P3:R3"/>
    <mergeCell ref="Y3:AC3"/>
    <mergeCell ref="AD3:AE3"/>
    <mergeCell ref="AG3:AG4"/>
    <mergeCell ref="AH3:AH4"/>
    <mergeCell ref="S2:X3"/>
    <mergeCell ref="AJ2:AJ4"/>
    <mergeCell ref="F3:G3"/>
    <mergeCell ref="H3:K3"/>
    <mergeCell ref="L3:M3"/>
    <mergeCell ref="N3:O3"/>
  </mergeCells>
  <conditionalFormatting sqref="N5:O27">
    <cfRule type="containsBlanks" dxfId="38" priority="5">
      <formula>LEN(TRIM(N5))=0</formula>
    </cfRule>
  </conditionalFormatting>
  <conditionalFormatting sqref="Y5:AE27">
    <cfRule type="containsBlanks" dxfId="37" priority="3">
      <formula>LEN(TRIM(Y5))=0</formula>
    </cfRule>
  </conditionalFormatting>
  <conditionalFormatting sqref="AJ5:AJ27">
    <cfRule type="containsBlanks" dxfId="36" priority="2">
      <formula>LEN(TRIM(AJ5))=0</formula>
    </cfRule>
  </conditionalFormatting>
  <conditionalFormatting sqref="S5:W27">
    <cfRule type="containsBlanks" dxfId="35" priority="1">
      <formula>LEN(TRIM(S5))=0</formula>
    </cfRule>
  </conditionalFormatting>
  <dataValidations count="2">
    <dataValidation type="list" allowBlank="1" showInputMessage="1" showErrorMessage="1" sqref="J5:K27">
      <formula1>binaire</formula1>
    </dataValidation>
    <dataValidation type="list" allowBlank="1" showInputMessage="1" showErrorMessage="1" sqref="Y5:Y148">
      <formula1>Traitement</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4"/>
  <sheetViews>
    <sheetView zoomScale="80" zoomScaleNormal="80" workbookViewId="0">
      <pane xSplit="5" ySplit="4" topLeftCell="F5" activePane="bottomRight" state="frozen"/>
      <selection pane="topRight" activeCell="F1" sqref="F1"/>
      <selection pane="bottomLeft" activeCell="A5" sqref="A5"/>
      <selection pane="bottomRight" activeCell="D8" sqref="D8"/>
    </sheetView>
  </sheetViews>
  <sheetFormatPr baseColWidth="10" defaultColWidth="11.42578125" defaultRowHeight="15" x14ac:dyDescent="0.25"/>
  <cols>
    <col min="1" max="1" width="5.7109375" style="41" customWidth="1"/>
    <col min="2" max="2" width="11.42578125" style="41"/>
    <col min="3" max="3" width="26.42578125" style="41" customWidth="1"/>
    <col min="4" max="4" width="23.5703125" style="41" customWidth="1"/>
    <col min="5" max="5" width="19.5703125" style="41" customWidth="1"/>
    <col min="6" max="12" width="11.42578125" style="41"/>
    <col min="13" max="15" width="13.85546875" style="41" customWidth="1"/>
    <col min="16" max="19" width="11.42578125" style="41"/>
    <col min="20" max="20" width="13.42578125" style="41" customWidth="1"/>
    <col min="21" max="21" width="15.42578125" style="41" customWidth="1"/>
    <col min="22" max="22" width="14.28515625" style="41" customWidth="1"/>
    <col min="23" max="23" width="13.42578125" style="41" customWidth="1"/>
    <col min="24" max="26" width="11.42578125" style="41"/>
    <col min="27" max="27" width="14.140625" style="41" customWidth="1"/>
    <col min="28" max="28" width="13" style="41" customWidth="1"/>
    <col min="29" max="30" width="20.140625" customWidth="1"/>
    <col min="31" max="31" width="23.85546875" style="41" customWidth="1"/>
    <col min="32" max="16384" width="11.42578125" style="41"/>
  </cols>
  <sheetData>
    <row r="1" spans="1:31" ht="15.75" thickBot="1" x14ac:dyDescent="0.3"/>
    <row r="2" spans="1:31" ht="16.149999999999999" customHeight="1" thickBot="1" x14ac:dyDescent="0.3">
      <c r="A2" s="437" t="s">
        <v>175</v>
      </c>
      <c r="B2" s="438"/>
      <c r="C2" s="438"/>
      <c r="D2" s="438"/>
      <c r="E2" s="439"/>
      <c r="F2" s="408" t="s">
        <v>164</v>
      </c>
      <c r="G2" s="410"/>
      <c r="H2" s="410"/>
      <c r="I2" s="410"/>
      <c r="J2" s="410"/>
      <c r="K2" s="410"/>
      <c r="L2" s="409"/>
      <c r="T2" s="418" t="s">
        <v>3</v>
      </c>
      <c r="U2" s="419"/>
      <c r="V2" s="419"/>
      <c r="W2" s="419"/>
      <c r="X2" s="419"/>
      <c r="Y2" s="419"/>
      <c r="Z2" s="419"/>
      <c r="AA2" s="419"/>
      <c r="AB2" s="420"/>
      <c r="AC2" s="449" t="s">
        <v>203</v>
      </c>
      <c r="AD2" s="449" t="s">
        <v>204</v>
      </c>
      <c r="AE2" s="421" t="s">
        <v>4</v>
      </c>
    </row>
    <row r="3" spans="1:31" ht="16.5" customHeight="1" thickBot="1" x14ac:dyDescent="0.3">
      <c r="A3" s="440"/>
      <c r="B3" s="441"/>
      <c r="C3" s="441"/>
      <c r="D3" s="441"/>
      <c r="E3" s="442"/>
      <c r="F3" s="408" t="s">
        <v>171</v>
      </c>
      <c r="G3" s="410"/>
      <c r="H3" s="410"/>
      <c r="I3" s="410"/>
      <c r="J3" s="410"/>
      <c r="K3" s="410"/>
      <c r="L3" s="410"/>
      <c r="M3" s="416" t="s">
        <v>29</v>
      </c>
      <c r="N3" s="443"/>
      <c r="O3" s="417"/>
      <c r="P3" s="444" t="s">
        <v>19</v>
      </c>
      <c r="Q3" s="445"/>
      <c r="R3" s="445"/>
      <c r="S3" s="446"/>
      <c r="T3" s="447" t="s">
        <v>8</v>
      </c>
      <c r="U3" s="448"/>
      <c r="V3" s="448"/>
      <c r="W3" s="448"/>
      <c r="X3" s="411" t="s">
        <v>9</v>
      </c>
      <c r="Y3" s="413"/>
      <c r="Z3" s="174"/>
      <c r="AA3" s="424" t="s">
        <v>201</v>
      </c>
      <c r="AB3" s="424" t="s">
        <v>202</v>
      </c>
      <c r="AC3" s="450"/>
      <c r="AD3" s="450"/>
      <c r="AE3" s="422"/>
    </row>
    <row r="4" spans="1:31" ht="138.6" customHeight="1" thickBot="1" x14ac:dyDescent="0.3">
      <c r="A4" s="197" t="s">
        <v>10</v>
      </c>
      <c r="B4" s="198" t="s">
        <v>11</v>
      </c>
      <c r="C4" s="90" t="s">
        <v>12</v>
      </c>
      <c r="D4" s="90" t="s">
        <v>13</v>
      </c>
      <c r="E4" s="76" t="s">
        <v>14</v>
      </c>
      <c r="F4" s="199" t="s">
        <v>20</v>
      </c>
      <c r="G4" s="61" t="s">
        <v>21</v>
      </c>
      <c r="H4" s="61" t="s">
        <v>22</v>
      </c>
      <c r="I4" s="61" t="s">
        <v>23</v>
      </c>
      <c r="J4" s="61" t="s">
        <v>24</v>
      </c>
      <c r="K4" s="61" t="s">
        <v>25</v>
      </c>
      <c r="L4" s="107" t="s">
        <v>26</v>
      </c>
      <c r="M4" s="254" t="s">
        <v>166</v>
      </c>
      <c r="N4" s="255" t="s">
        <v>167</v>
      </c>
      <c r="O4" s="256" t="s">
        <v>27</v>
      </c>
      <c r="P4" s="236" t="s">
        <v>168</v>
      </c>
      <c r="Q4" s="237" t="s">
        <v>169</v>
      </c>
      <c r="R4" s="237" t="s">
        <v>205</v>
      </c>
      <c r="S4" s="238" t="s">
        <v>206</v>
      </c>
      <c r="T4" s="86" t="s">
        <v>170</v>
      </c>
      <c r="U4" s="86" t="s">
        <v>172</v>
      </c>
      <c r="V4" s="86" t="s">
        <v>173</v>
      </c>
      <c r="W4" s="86" t="s">
        <v>174</v>
      </c>
      <c r="X4" s="44" t="s">
        <v>198</v>
      </c>
      <c r="Y4" s="45" t="s">
        <v>199</v>
      </c>
      <c r="Z4" s="175" t="s">
        <v>200</v>
      </c>
      <c r="AA4" s="436"/>
      <c r="AB4" s="436"/>
      <c r="AC4" s="451"/>
      <c r="AD4" s="451"/>
      <c r="AE4" s="422"/>
    </row>
    <row r="5" spans="1:31" ht="26.25" thickBot="1" x14ac:dyDescent="0.3">
      <c r="A5" s="184" t="s">
        <v>176</v>
      </c>
      <c r="B5" s="185" t="s">
        <v>238</v>
      </c>
      <c r="C5" s="209" t="s">
        <v>229</v>
      </c>
      <c r="D5" s="205" t="s">
        <v>230</v>
      </c>
      <c r="E5" s="285" t="s">
        <v>237</v>
      </c>
      <c r="F5" s="156">
        <v>4</v>
      </c>
      <c r="G5" s="4"/>
      <c r="H5" s="4"/>
      <c r="I5" s="67"/>
      <c r="J5" s="4"/>
      <c r="K5" s="4"/>
      <c r="L5" s="5"/>
      <c r="M5" s="3"/>
      <c r="N5" s="233">
        <f>M5*52</f>
        <v>0</v>
      </c>
      <c r="O5" s="241"/>
      <c r="P5" s="156"/>
      <c r="Q5" s="4"/>
      <c r="R5" s="233">
        <f>N5*P5</f>
        <v>0</v>
      </c>
      <c r="S5" s="158">
        <f>N5*Q5</f>
        <v>0</v>
      </c>
      <c r="T5" s="49"/>
      <c r="U5" s="112"/>
      <c r="V5" s="112"/>
      <c r="W5" s="112"/>
      <c r="X5" s="48"/>
      <c r="Y5" s="98"/>
      <c r="Z5" s="249">
        <f t="shared" ref="Z5:Z44" si="0">IF(T5="Banalisation + enfouissement",U5,IF(T5="Banalisation + incinération",V5,W5))</f>
        <v>0</v>
      </c>
      <c r="AA5" s="247">
        <f>X5+Y5+Z5</f>
        <v>0</v>
      </c>
      <c r="AB5" s="252">
        <f>AA5*M5</f>
        <v>0</v>
      </c>
      <c r="AC5" s="249">
        <f t="shared" ref="AC5:AC44" si="1">AB5+R5</f>
        <v>0</v>
      </c>
      <c r="AD5" s="249">
        <f t="shared" ref="AD5:AD44" si="2">AB5+S5</f>
        <v>0</v>
      </c>
      <c r="AE5" s="331"/>
    </row>
    <row r="6" spans="1:31" ht="30.75" thickBot="1" x14ac:dyDescent="0.3">
      <c r="A6" s="186" t="s">
        <v>176</v>
      </c>
      <c r="B6" s="185" t="s">
        <v>238</v>
      </c>
      <c r="C6" s="215" t="s">
        <v>291</v>
      </c>
      <c r="D6" s="216"/>
      <c r="E6" s="217"/>
      <c r="F6" s="43"/>
      <c r="G6" s="14">
        <v>23</v>
      </c>
      <c r="H6" s="14">
        <v>25</v>
      </c>
      <c r="I6" s="14">
        <v>36</v>
      </c>
      <c r="J6" s="14"/>
      <c r="K6" s="14"/>
      <c r="L6" s="15"/>
      <c r="M6" s="109"/>
      <c r="N6" s="162">
        <f t="shared" ref="N6:N44" si="3">M6*52</f>
        <v>0</v>
      </c>
      <c r="O6" s="242"/>
      <c r="P6" s="43"/>
      <c r="Q6" s="14"/>
      <c r="R6" s="162">
        <f t="shared" ref="R6:R44" si="4">N6*P6</f>
        <v>0</v>
      </c>
      <c r="S6" s="163">
        <f t="shared" ref="S6:S44" si="5">N6*Q6</f>
        <v>0</v>
      </c>
      <c r="T6" s="43"/>
      <c r="U6" s="14"/>
      <c r="V6" s="14"/>
      <c r="W6" s="14"/>
      <c r="X6" s="12"/>
      <c r="Y6" s="15"/>
      <c r="Z6" s="250">
        <f t="shared" si="0"/>
        <v>0</v>
      </c>
      <c r="AA6" s="248">
        <f>X6+Y6+Z6</f>
        <v>0</v>
      </c>
      <c r="AB6" s="253">
        <f>AA6*M6</f>
        <v>0</v>
      </c>
      <c r="AC6" s="250">
        <f t="shared" si="1"/>
        <v>0</v>
      </c>
      <c r="AD6" s="250">
        <f t="shared" si="2"/>
        <v>0</v>
      </c>
      <c r="AE6" s="263"/>
    </row>
    <row r="7" spans="1:31" ht="45.75" customHeight="1" thickBot="1" x14ac:dyDescent="0.3">
      <c r="A7" s="186" t="s">
        <v>176</v>
      </c>
      <c r="B7" s="185" t="s">
        <v>238</v>
      </c>
      <c r="C7" s="215" t="s">
        <v>288</v>
      </c>
      <c r="D7" s="376" t="s">
        <v>305</v>
      </c>
      <c r="E7" s="217"/>
      <c r="F7" s="43"/>
      <c r="G7" s="14"/>
      <c r="H7" s="14"/>
      <c r="I7" s="14"/>
      <c r="J7" s="14"/>
      <c r="K7" s="14">
        <v>2</v>
      </c>
      <c r="L7" s="157"/>
      <c r="M7" s="12"/>
      <c r="N7" s="162">
        <f t="shared" si="3"/>
        <v>0</v>
      </c>
      <c r="O7" s="221"/>
      <c r="P7" s="43"/>
      <c r="Q7" s="14"/>
      <c r="R7" s="162">
        <f t="shared" si="4"/>
        <v>0</v>
      </c>
      <c r="S7" s="163">
        <f t="shared" si="5"/>
        <v>0</v>
      </c>
      <c r="T7" s="43"/>
      <c r="U7" s="14"/>
      <c r="V7" s="14"/>
      <c r="W7" s="14"/>
      <c r="X7" s="12"/>
      <c r="Y7" s="15"/>
      <c r="Z7" s="250">
        <f t="shared" si="0"/>
        <v>0</v>
      </c>
      <c r="AA7" s="248">
        <f t="shared" ref="AA7:AA44" si="6">X7+Y7+Z7</f>
        <v>0</v>
      </c>
      <c r="AB7" s="253">
        <f t="shared" ref="AB7:AB44" si="7">AA7*M7</f>
        <v>0</v>
      </c>
      <c r="AC7" s="250">
        <f t="shared" si="1"/>
        <v>0</v>
      </c>
      <c r="AD7" s="250">
        <f t="shared" si="2"/>
        <v>0</v>
      </c>
      <c r="AE7" s="263"/>
    </row>
    <row r="8" spans="1:31" ht="15.75" thickBot="1" x14ac:dyDescent="0.3">
      <c r="A8" s="186" t="s">
        <v>176</v>
      </c>
      <c r="B8" s="185" t="s">
        <v>238</v>
      </c>
      <c r="C8" s="215" t="s">
        <v>292</v>
      </c>
      <c r="D8" s="216"/>
      <c r="E8" s="217"/>
      <c r="F8" s="43"/>
      <c r="G8" s="14"/>
      <c r="H8" s="14">
        <v>3</v>
      </c>
      <c r="I8" s="69">
        <v>1</v>
      </c>
      <c r="J8" s="14">
        <v>152</v>
      </c>
      <c r="K8" s="14">
        <v>1</v>
      </c>
      <c r="L8" s="15">
        <v>20</v>
      </c>
      <c r="M8" s="110"/>
      <c r="N8" s="162">
        <f t="shared" si="3"/>
        <v>0</v>
      </c>
      <c r="O8" s="243"/>
      <c r="P8" s="43"/>
      <c r="Q8" s="14"/>
      <c r="R8" s="162">
        <f t="shared" si="4"/>
        <v>0</v>
      </c>
      <c r="S8" s="163">
        <f t="shared" si="5"/>
        <v>0</v>
      </c>
      <c r="T8" s="43"/>
      <c r="U8" s="14"/>
      <c r="V8" s="14"/>
      <c r="W8" s="14"/>
      <c r="X8" s="12"/>
      <c r="Y8" s="15"/>
      <c r="Z8" s="250">
        <f t="shared" si="0"/>
        <v>0</v>
      </c>
      <c r="AA8" s="248">
        <f t="shared" si="6"/>
        <v>0</v>
      </c>
      <c r="AB8" s="253">
        <f t="shared" si="7"/>
        <v>0</v>
      </c>
      <c r="AC8" s="250">
        <f t="shared" si="1"/>
        <v>0</v>
      </c>
      <c r="AD8" s="250">
        <f t="shared" si="2"/>
        <v>0</v>
      </c>
      <c r="AE8" s="263"/>
    </row>
    <row r="9" spans="1:31" x14ac:dyDescent="0.25">
      <c r="A9" s="186" t="s">
        <v>176</v>
      </c>
      <c r="B9" s="185" t="s">
        <v>238</v>
      </c>
      <c r="C9" s="215" t="s">
        <v>293</v>
      </c>
      <c r="D9" s="216"/>
      <c r="E9" s="218"/>
      <c r="F9" s="43"/>
      <c r="G9" s="14"/>
      <c r="H9" s="14"/>
      <c r="I9" s="14"/>
      <c r="J9" s="14"/>
      <c r="K9" s="14"/>
      <c r="L9" s="15"/>
      <c r="M9" s="12"/>
      <c r="N9" s="162">
        <f t="shared" si="3"/>
        <v>0</v>
      </c>
      <c r="O9" s="221"/>
      <c r="P9" s="43"/>
      <c r="Q9" s="14"/>
      <c r="R9" s="162">
        <f t="shared" si="4"/>
        <v>0</v>
      </c>
      <c r="S9" s="163">
        <f t="shared" si="5"/>
        <v>0</v>
      </c>
      <c r="T9" s="43"/>
      <c r="U9" s="14"/>
      <c r="V9" s="14"/>
      <c r="W9" s="14"/>
      <c r="X9" s="12"/>
      <c r="Y9" s="15"/>
      <c r="Z9" s="250">
        <f t="shared" si="0"/>
        <v>0</v>
      </c>
      <c r="AA9" s="248">
        <f t="shared" si="6"/>
        <v>0</v>
      </c>
      <c r="AB9" s="253">
        <f t="shared" si="7"/>
        <v>0</v>
      </c>
      <c r="AC9" s="250">
        <f t="shared" si="1"/>
        <v>0</v>
      </c>
      <c r="AD9" s="250">
        <f t="shared" si="2"/>
        <v>0</v>
      </c>
      <c r="AE9" s="263"/>
    </row>
    <row r="10" spans="1:31" x14ac:dyDescent="0.25">
      <c r="A10" s="186" t="s">
        <v>176</v>
      </c>
      <c r="B10" s="180"/>
      <c r="C10" s="215"/>
      <c r="D10" s="216"/>
      <c r="E10" s="218"/>
      <c r="F10" s="43"/>
      <c r="G10" s="14"/>
      <c r="H10" s="14"/>
      <c r="I10" s="14"/>
      <c r="J10" s="14"/>
      <c r="K10" s="14"/>
      <c r="L10" s="15"/>
      <c r="M10" s="12"/>
      <c r="N10" s="162">
        <f t="shared" si="3"/>
        <v>0</v>
      </c>
      <c r="O10" s="221"/>
      <c r="P10" s="43"/>
      <c r="Q10" s="14"/>
      <c r="R10" s="162">
        <f t="shared" si="4"/>
        <v>0</v>
      </c>
      <c r="S10" s="163">
        <f t="shared" si="5"/>
        <v>0</v>
      </c>
      <c r="T10" s="43"/>
      <c r="U10" s="14"/>
      <c r="V10" s="14"/>
      <c r="W10" s="14"/>
      <c r="X10" s="12"/>
      <c r="Y10" s="15"/>
      <c r="Z10" s="250">
        <f t="shared" si="0"/>
        <v>0</v>
      </c>
      <c r="AA10" s="248">
        <f t="shared" si="6"/>
        <v>0</v>
      </c>
      <c r="AB10" s="253">
        <f t="shared" si="7"/>
        <v>0</v>
      </c>
      <c r="AC10" s="250">
        <f t="shared" si="1"/>
        <v>0</v>
      </c>
      <c r="AD10" s="250">
        <f t="shared" si="2"/>
        <v>0</v>
      </c>
      <c r="AE10" s="263"/>
    </row>
    <row r="11" spans="1:31" x14ac:dyDescent="0.25">
      <c r="A11" s="186" t="s">
        <v>176</v>
      </c>
      <c r="B11" s="180"/>
      <c r="C11" s="215"/>
      <c r="D11" s="216"/>
      <c r="E11" s="217"/>
      <c r="F11" s="287"/>
      <c r="G11" s="222"/>
      <c r="H11" s="222"/>
      <c r="I11" s="298"/>
      <c r="J11" s="222"/>
      <c r="K11" s="222"/>
      <c r="L11" s="223"/>
      <c r="M11" s="110"/>
      <c r="N11" s="162">
        <f t="shared" si="3"/>
        <v>0</v>
      </c>
      <c r="O11" s="243"/>
      <c r="P11" s="43"/>
      <c r="Q11" s="14"/>
      <c r="R11" s="162">
        <f t="shared" si="4"/>
        <v>0</v>
      </c>
      <c r="S11" s="163">
        <f t="shared" si="5"/>
        <v>0</v>
      </c>
      <c r="T11" s="43"/>
      <c r="U11" s="14"/>
      <c r="V11" s="14"/>
      <c r="W11" s="14"/>
      <c r="X11" s="12"/>
      <c r="Y11" s="15"/>
      <c r="Z11" s="250">
        <f t="shared" si="0"/>
        <v>0</v>
      </c>
      <c r="AA11" s="248">
        <f t="shared" si="6"/>
        <v>0</v>
      </c>
      <c r="AB11" s="253">
        <f t="shared" si="7"/>
        <v>0</v>
      </c>
      <c r="AC11" s="250">
        <f t="shared" si="1"/>
        <v>0</v>
      </c>
      <c r="AD11" s="250">
        <f t="shared" si="2"/>
        <v>0</v>
      </c>
      <c r="AE11" s="263"/>
    </row>
    <row r="12" spans="1:31" x14ac:dyDescent="0.25">
      <c r="A12" s="186" t="s">
        <v>176</v>
      </c>
      <c r="B12" s="180"/>
      <c r="C12" s="291"/>
      <c r="D12" s="84"/>
      <c r="E12" s="85"/>
      <c r="F12" s="176"/>
      <c r="G12" s="14"/>
      <c r="H12" s="14"/>
      <c r="I12" s="69"/>
      <c r="J12" s="14"/>
      <c r="K12" s="14"/>
      <c r="L12" s="15"/>
      <c r="M12" s="110"/>
      <c r="N12" s="162">
        <f t="shared" si="3"/>
        <v>0</v>
      </c>
      <c r="O12" s="243"/>
      <c r="P12" s="43"/>
      <c r="Q12" s="14"/>
      <c r="R12" s="162">
        <f t="shared" si="4"/>
        <v>0</v>
      </c>
      <c r="S12" s="163">
        <f t="shared" si="5"/>
        <v>0</v>
      </c>
      <c r="T12" s="43"/>
      <c r="U12" s="14"/>
      <c r="V12" s="14"/>
      <c r="W12" s="14"/>
      <c r="X12" s="12"/>
      <c r="Y12" s="15"/>
      <c r="Z12" s="250">
        <f t="shared" si="0"/>
        <v>0</v>
      </c>
      <c r="AA12" s="248">
        <f t="shared" si="6"/>
        <v>0</v>
      </c>
      <c r="AB12" s="253">
        <f t="shared" si="7"/>
        <v>0</v>
      </c>
      <c r="AC12" s="250">
        <f t="shared" si="1"/>
        <v>0</v>
      </c>
      <c r="AD12" s="250">
        <f t="shared" si="2"/>
        <v>0</v>
      </c>
      <c r="AE12" s="263"/>
    </row>
    <row r="13" spans="1:31" x14ac:dyDescent="0.25">
      <c r="A13" s="186" t="s">
        <v>176</v>
      </c>
      <c r="B13" s="180"/>
      <c r="C13" s="211"/>
      <c r="D13" s="216"/>
      <c r="E13" s="217"/>
      <c r="F13" s="235"/>
      <c r="G13" s="220"/>
      <c r="H13" s="220"/>
      <c r="I13" s="220"/>
      <c r="J13" s="220"/>
      <c r="K13" s="220"/>
      <c r="L13" s="240"/>
      <c r="M13" s="12"/>
      <c r="N13" s="162">
        <f t="shared" si="3"/>
        <v>0</v>
      </c>
      <c r="O13" s="221"/>
      <c r="P13" s="43"/>
      <c r="Q13" s="14"/>
      <c r="R13" s="162">
        <f t="shared" si="4"/>
        <v>0</v>
      </c>
      <c r="S13" s="163">
        <f t="shared" si="5"/>
        <v>0</v>
      </c>
      <c r="T13" s="43"/>
      <c r="U13" s="14"/>
      <c r="V13" s="14"/>
      <c r="W13" s="14"/>
      <c r="X13" s="12"/>
      <c r="Y13" s="15"/>
      <c r="Z13" s="250">
        <f t="shared" si="0"/>
        <v>0</v>
      </c>
      <c r="AA13" s="248">
        <f t="shared" si="6"/>
        <v>0</v>
      </c>
      <c r="AB13" s="253">
        <f t="shared" si="7"/>
        <v>0</v>
      </c>
      <c r="AC13" s="250">
        <f t="shared" si="1"/>
        <v>0</v>
      </c>
      <c r="AD13" s="250">
        <f t="shared" si="2"/>
        <v>0</v>
      </c>
      <c r="AE13" s="263"/>
    </row>
    <row r="14" spans="1:31" x14ac:dyDescent="0.25">
      <c r="A14" s="186" t="s">
        <v>176</v>
      </c>
      <c r="B14" s="180"/>
      <c r="C14" s="206"/>
      <c r="D14" s="207"/>
      <c r="E14" s="208"/>
      <c r="F14" s="12"/>
      <c r="G14" s="14"/>
      <c r="H14" s="14"/>
      <c r="I14" s="69"/>
      <c r="J14" s="14"/>
      <c r="K14" s="14"/>
      <c r="L14" s="15"/>
      <c r="M14" s="12"/>
      <c r="N14" s="162">
        <f t="shared" si="3"/>
        <v>0</v>
      </c>
      <c r="O14" s="221"/>
      <c r="P14" s="43"/>
      <c r="Q14" s="14"/>
      <c r="R14" s="162">
        <f t="shared" si="4"/>
        <v>0</v>
      </c>
      <c r="S14" s="163">
        <f t="shared" si="5"/>
        <v>0</v>
      </c>
      <c r="T14" s="43"/>
      <c r="U14" s="14"/>
      <c r="V14" s="14"/>
      <c r="W14" s="14"/>
      <c r="X14" s="12"/>
      <c r="Y14" s="15"/>
      <c r="Z14" s="250">
        <f t="shared" si="0"/>
        <v>0</v>
      </c>
      <c r="AA14" s="248">
        <f t="shared" si="6"/>
        <v>0</v>
      </c>
      <c r="AB14" s="253">
        <f t="shared" si="7"/>
        <v>0</v>
      </c>
      <c r="AC14" s="250">
        <f t="shared" si="1"/>
        <v>0</v>
      </c>
      <c r="AD14" s="250">
        <f t="shared" si="2"/>
        <v>0</v>
      </c>
      <c r="AE14" s="263"/>
    </row>
    <row r="15" spans="1:31" x14ac:dyDescent="0.25">
      <c r="A15" s="186" t="s">
        <v>176</v>
      </c>
      <c r="B15" s="180"/>
      <c r="C15" s="181"/>
      <c r="D15" s="6"/>
      <c r="E15" s="85"/>
      <c r="F15" s="12"/>
      <c r="G15" s="14"/>
      <c r="H15" s="14"/>
      <c r="I15" s="14"/>
      <c r="J15" s="14"/>
      <c r="K15" s="14"/>
      <c r="L15" s="15"/>
      <c r="M15" s="12"/>
      <c r="N15" s="162">
        <f t="shared" si="3"/>
        <v>0</v>
      </c>
      <c r="O15" s="221"/>
      <c r="P15" s="43"/>
      <c r="Q15" s="14"/>
      <c r="R15" s="162">
        <f t="shared" si="4"/>
        <v>0</v>
      </c>
      <c r="S15" s="163">
        <f t="shared" si="5"/>
        <v>0</v>
      </c>
      <c r="T15" s="43"/>
      <c r="U15" s="14"/>
      <c r="V15" s="14"/>
      <c r="W15" s="14"/>
      <c r="X15" s="12"/>
      <c r="Y15" s="15"/>
      <c r="Z15" s="250">
        <f t="shared" si="0"/>
        <v>0</v>
      </c>
      <c r="AA15" s="248">
        <f t="shared" si="6"/>
        <v>0</v>
      </c>
      <c r="AB15" s="253">
        <f t="shared" si="7"/>
        <v>0</v>
      </c>
      <c r="AC15" s="250">
        <f t="shared" si="1"/>
        <v>0</v>
      </c>
      <c r="AD15" s="250">
        <f t="shared" si="2"/>
        <v>0</v>
      </c>
      <c r="AE15" s="263"/>
    </row>
    <row r="16" spans="1:31" x14ac:dyDescent="0.25">
      <c r="A16" s="186" t="s">
        <v>176</v>
      </c>
      <c r="B16" s="180"/>
      <c r="C16" s="182"/>
      <c r="D16" s="84"/>
      <c r="E16" s="85"/>
      <c r="F16" s="12"/>
      <c r="G16" s="14"/>
      <c r="H16" s="14"/>
      <c r="I16" s="69"/>
      <c r="J16" s="14"/>
      <c r="K16" s="14"/>
      <c r="L16" s="15"/>
      <c r="M16" s="12"/>
      <c r="N16" s="162">
        <f t="shared" si="3"/>
        <v>0</v>
      </c>
      <c r="O16" s="221"/>
      <c r="P16" s="43"/>
      <c r="Q16" s="14"/>
      <c r="R16" s="162">
        <f t="shared" si="4"/>
        <v>0</v>
      </c>
      <c r="S16" s="163">
        <f t="shared" si="5"/>
        <v>0</v>
      </c>
      <c r="T16" s="43"/>
      <c r="U16" s="14"/>
      <c r="V16" s="14"/>
      <c r="W16" s="14"/>
      <c r="X16" s="12"/>
      <c r="Y16" s="15"/>
      <c r="Z16" s="250">
        <f t="shared" si="0"/>
        <v>0</v>
      </c>
      <c r="AA16" s="248">
        <f t="shared" si="6"/>
        <v>0</v>
      </c>
      <c r="AB16" s="253">
        <f t="shared" si="7"/>
        <v>0</v>
      </c>
      <c r="AC16" s="250">
        <f t="shared" si="1"/>
        <v>0</v>
      </c>
      <c r="AD16" s="250">
        <f t="shared" si="2"/>
        <v>0</v>
      </c>
      <c r="AE16" s="263"/>
    </row>
    <row r="17" spans="1:31" x14ac:dyDescent="0.25">
      <c r="A17" s="186" t="s">
        <v>176</v>
      </c>
      <c r="B17" s="180"/>
      <c r="C17" s="181"/>
      <c r="D17" s="6"/>
      <c r="E17" s="58"/>
      <c r="F17" s="12"/>
      <c r="G17" s="14"/>
      <c r="H17" s="14"/>
      <c r="I17" s="14"/>
      <c r="J17" s="14"/>
      <c r="K17" s="14"/>
      <c r="L17" s="15"/>
      <c r="M17" s="12"/>
      <c r="N17" s="162">
        <f t="shared" si="3"/>
        <v>0</v>
      </c>
      <c r="O17" s="221"/>
      <c r="P17" s="43"/>
      <c r="Q17" s="14"/>
      <c r="R17" s="162">
        <f t="shared" si="4"/>
        <v>0</v>
      </c>
      <c r="S17" s="163">
        <f t="shared" si="5"/>
        <v>0</v>
      </c>
      <c r="T17" s="43"/>
      <c r="U17" s="14"/>
      <c r="V17" s="14"/>
      <c r="W17" s="14"/>
      <c r="X17" s="12"/>
      <c r="Y17" s="15"/>
      <c r="Z17" s="250">
        <f t="shared" si="0"/>
        <v>0</v>
      </c>
      <c r="AA17" s="248">
        <f t="shared" si="6"/>
        <v>0</v>
      </c>
      <c r="AB17" s="253">
        <f t="shared" si="7"/>
        <v>0</v>
      </c>
      <c r="AC17" s="250">
        <f t="shared" si="1"/>
        <v>0</v>
      </c>
      <c r="AD17" s="250">
        <f t="shared" si="2"/>
        <v>0</v>
      </c>
      <c r="AE17" s="263"/>
    </row>
    <row r="18" spans="1:31" x14ac:dyDescent="0.25">
      <c r="A18" s="186" t="s">
        <v>176</v>
      </c>
      <c r="B18" s="180"/>
      <c r="C18" s="181"/>
      <c r="D18" s="6"/>
      <c r="E18" s="58"/>
      <c r="F18" s="12"/>
      <c r="G18" s="14"/>
      <c r="H18" s="14"/>
      <c r="I18" s="14"/>
      <c r="J18" s="14"/>
      <c r="K18" s="14"/>
      <c r="L18" s="15"/>
      <c r="M18" s="12"/>
      <c r="N18" s="162">
        <f t="shared" si="3"/>
        <v>0</v>
      </c>
      <c r="O18" s="221"/>
      <c r="P18" s="43"/>
      <c r="Q18" s="14"/>
      <c r="R18" s="162">
        <f t="shared" si="4"/>
        <v>0</v>
      </c>
      <c r="S18" s="163">
        <f t="shared" si="5"/>
        <v>0</v>
      </c>
      <c r="T18" s="43"/>
      <c r="U18" s="14"/>
      <c r="V18" s="14"/>
      <c r="W18" s="14"/>
      <c r="X18" s="12"/>
      <c r="Y18" s="15"/>
      <c r="Z18" s="250">
        <f t="shared" si="0"/>
        <v>0</v>
      </c>
      <c r="AA18" s="248">
        <f t="shared" si="6"/>
        <v>0</v>
      </c>
      <c r="AB18" s="253">
        <f t="shared" si="7"/>
        <v>0</v>
      </c>
      <c r="AC18" s="250">
        <f t="shared" si="1"/>
        <v>0</v>
      </c>
      <c r="AD18" s="250">
        <f t="shared" si="2"/>
        <v>0</v>
      </c>
      <c r="AE18" s="263"/>
    </row>
    <row r="19" spans="1:31" x14ac:dyDescent="0.25">
      <c r="A19" s="186" t="s">
        <v>176</v>
      </c>
      <c r="B19" s="180"/>
      <c r="C19" s="181"/>
      <c r="D19" s="6"/>
      <c r="E19" s="58"/>
      <c r="F19" s="12"/>
      <c r="G19" s="14"/>
      <c r="H19" s="14"/>
      <c r="I19" s="14"/>
      <c r="J19" s="14"/>
      <c r="K19" s="14"/>
      <c r="L19" s="15"/>
      <c r="M19" s="12"/>
      <c r="N19" s="162">
        <f t="shared" si="3"/>
        <v>0</v>
      </c>
      <c r="O19" s="221"/>
      <c r="P19" s="43"/>
      <c r="Q19" s="14"/>
      <c r="R19" s="162">
        <f t="shared" si="4"/>
        <v>0</v>
      </c>
      <c r="S19" s="163">
        <f t="shared" si="5"/>
        <v>0</v>
      </c>
      <c r="T19" s="43"/>
      <c r="U19" s="14"/>
      <c r="V19" s="14"/>
      <c r="W19" s="14"/>
      <c r="X19" s="12"/>
      <c r="Y19" s="15"/>
      <c r="Z19" s="250">
        <f t="shared" si="0"/>
        <v>0</v>
      </c>
      <c r="AA19" s="248">
        <f t="shared" si="6"/>
        <v>0</v>
      </c>
      <c r="AB19" s="253">
        <f t="shared" si="7"/>
        <v>0</v>
      </c>
      <c r="AC19" s="250">
        <f t="shared" si="1"/>
        <v>0</v>
      </c>
      <c r="AD19" s="250">
        <f t="shared" si="2"/>
        <v>0</v>
      </c>
      <c r="AE19" s="263"/>
    </row>
    <row r="20" spans="1:31" x14ac:dyDescent="0.25">
      <c r="A20" s="186" t="s">
        <v>176</v>
      </c>
      <c r="B20" s="180"/>
      <c r="C20" s="181"/>
      <c r="D20" s="6"/>
      <c r="E20" s="58"/>
      <c r="F20" s="12"/>
      <c r="G20" s="14"/>
      <c r="H20" s="14"/>
      <c r="I20" s="14"/>
      <c r="J20" s="14"/>
      <c r="K20" s="14"/>
      <c r="L20" s="15"/>
      <c r="M20" s="12"/>
      <c r="N20" s="162">
        <f t="shared" si="3"/>
        <v>0</v>
      </c>
      <c r="O20" s="221"/>
      <c r="P20" s="43"/>
      <c r="Q20" s="14"/>
      <c r="R20" s="162">
        <f t="shared" si="4"/>
        <v>0</v>
      </c>
      <c r="S20" s="163">
        <f t="shared" si="5"/>
        <v>0</v>
      </c>
      <c r="T20" s="43"/>
      <c r="U20" s="14"/>
      <c r="V20" s="14"/>
      <c r="W20" s="14"/>
      <c r="X20" s="12"/>
      <c r="Y20" s="15"/>
      <c r="Z20" s="250">
        <f t="shared" si="0"/>
        <v>0</v>
      </c>
      <c r="AA20" s="248">
        <f t="shared" si="6"/>
        <v>0</v>
      </c>
      <c r="AB20" s="253">
        <f t="shared" si="7"/>
        <v>0</v>
      </c>
      <c r="AC20" s="250">
        <f t="shared" si="1"/>
        <v>0</v>
      </c>
      <c r="AD20" s="250">
        <f t="shared" si="2"/>
        <v>0</v>
      </c>
      <c r="AE20" s="263"/>
    </row>
    <row r="21" spans="1:31" x14ac:dyDescent="0.25">
      <c r="A21" s="186" t="s">
        <v>176</v>
      </c>
      <c r="B21" s="180"/>
      <c r="C21" s="181"/>
      <c r="D21" s="6"/>
      <c r="E21" s="58"/>
      <c r="F21" s="12"/>
      <c r="G21" s="14"/>
      <c r="H21" s="14"/>
      <c r="I21" s="14"/>
      <c r="J21" s="14"/>
      <c r="K21" s="14"/>
      <c r="L21" s="15"/>
      <c r="M21" s="12"/>
      <c r="N21" s="162">
        <f t="shared" si="3"/>
        <v>0</v>
      </c>
      <c r="O21" s="221"/>
      <c r="P21" s="43"/>
      <c r="Q21" s="14"/>
      <c r="R21" s="162">
        <f t="shared" si="4"/>
        <v>0</v>
      </c>
      <c r="S21" s="163">
        <f t="shared" si="5"/>
        <v>0</v>
      </c>
      <c r="T21" s="43"/>
      <c r="U21" s="14"/>
      <c r="V21" s="14"/>
      <c r="W21" s="14"/>
      <c r="X21" s="12"/>
      <c r="Y21" s="15"/>
      <c r="Z21" s="250">
        <f t="shared" si="0"/>
        <v>0</v>
      </c>
      <c r="AA21" s="248">
        <f t="shared" si="6"/>
        <v>0</v>
      </c>
      <c r="AB21" s="253">
        <f t="shared" si="7"/>
        <v>0</v>
      </c>
      <c r="AC21" s="250">
        <f t="shared" si="1"/>
        <v>0</v>
      </c>
      <c r="AD21" s="250">
        <f t="shared" si="2"/>
        <v>0</v>
      </c>
      <c r="AE21" s="263"/>
    </row>
    <row r="22" spans="1:31" x14ac:dyDescent="0.25">
      <c r="A22" s="186" t="s">
        <v>176</v>
      </c>
      <c r="B22" s="180"/>
      <c r="C22" s="181"/>
      <c r="D22" s="6"/>
      <c r="E22" s="58"/>
      <c r="F22" s="12"/>
      <c r="G22" s="14"/>
      <c r="H22" s="14"/>
      <c r="I22" s="14"/>
      <c r="J22" s="14"/>
      <c r="K22" s="14"/>
      <c r="L22" s="15"/>
      <c r="M22" s="12"/>
      <c r="N22" s="162">
        <f t="shared" si="3"/>
        <v>0</v>
      </c>
      <c r="O22" s="221"/>
      <c r="P22" s="43"/>
      <c r="Q22" s="14"/>
      <c r="R22" s="162">
        <f t="shared" si="4"/>
        <v>0</v>
      </c>
      <c r="S22" s="163">
        <f t="shared" si="5"/>
        <v>0</v>
      </c>
      <c r="T22" s="43"/>
      <c r="U22" s="14"/>
      <c r="V22" s="14"/>
      <c r="W22" s="14"/>
      <c r="X22" s="12"/>
      <c r="Y22" s="15"/>
      <c r="Z22" s="250">
        <f t="shared" si="0"/>
        <v>0</v>
      </c>
      <c r="AA22" s="248">
        <f t="shared" si="6"/>
        <v>0</v>
      </c>
      <c r="AB22" s="253">
        <f t="shared" si="7"/>
        <v>0</v>
      </c>
      <c r="AC22" s="250">
        <f t="shared" si="1"/>
        <v>0</v>
      </c>
      <c r="AD22" s="250">
        <f t="shared" si="2"/>
        <v>0</v>
      </c>
      <c r="AE22" s="263"/>
    </row>
    <row r="23" spans="1:31" x14ac:dyDescent="0.25">
      <c r="A23" s="186" t="s">
        <v>176</v>
      </c>
      <c r="B23" s="180"/>
      <c r="C23" s="181"/>
      <c r="D23" s="6"/>
      <c r="E23" s="58"/>
      <c r="F23" s="12"/>
      <c r="G23" s="14"/>
      <c r="H23" s="14"/>
      <c r="I23" s="14"/>
      <c r="J23" s="14"/>
      <c r="K23" s="14"/>
      <c r="L23" s="15"/>
      <c r="M23" s="12"/>
      <c r="N23" s="162">
        <f t="shared" si="3"/>
        <v>0</v>
      </c>
      <c r="O23" s="221"/>
      <c r="P23" s="43"/>
      <c r="Q23" s="14"/>
      <c r="R23" s="162">
        <f t="shared" si="4"/>
        <v>0</v>
      </c>
      <c r="S23" s="163">
        <f t="shared" si="5"/>
        <v>0</v>
      </c>
      <c r="T23" s="43"/>
      <c r="U23" s="14"/>
      <c r="V23" s="14"/>
      <c r="W23" s="14"/>
      <c r="X23" s="12"/>
      <c r="Y23" s="15"/>
      <c r="Z23" s="250">
        <f t="shared" si="0"/>
        <v>0</v>
      </c>
      <c r="AA23" s="248">
        <f t="shared" si="6"/>
        <v>0</v>
      </c>
      <c r="AB23" s="253">
        <f t="shared" si="7"/>
        <v>0</v>
      </c>
      <c r="AC23" s="250">
        <f t="shared" si="1"/>
        <v>0</v>
      </c>
      <c r="AD23" s="250">
        <f t="shared" si="2"/>
        <v>0</v>
      </c>
      <c r="AE23" s="263"/>
    </row>
    <row r="24" spans="1:31" x14ac:dyDescent="0.25">
      <c r="A24" s="186" t="s">
        <v>176</v>
      </c>
      <c r="B24" s="180"/>
      <c r="C24" s="181"/>
      <c r="D24" s="6"/>
      <c r="E24" s="58"/>
      <c r="F24" s="12"/>
      <c r="G24" s="14"/>
      <c r="H24" s="14"/>
      <c r="I24" s="14"/>
      <c r="J24" s="14"/>
      <c r="K24" s="14"/>
      <c r="L24" s="15"/>
      <c r="M24" s="12"/>
      <c r="N24" s="162">
        <f t="shared" si="3"/>
        <v>0</v>
      </c>
      <c r="O24" s="221"/>
      <c r="P24" s="43"/>
      <c r="Q24" s="14"/>
      <c r="R24" s="162">
        <f t="shared" si="4"/>
        <v>0</v>
      </c>
      <c r="S24" s="163">
        <f t="shared" si="5"/>
        <v>0</v>
      </c>
      <c r="T24" s="43"/>
      <c r="U24" s="14"/>
      <c r="V24" s="14"/>
      <c r="W24" s="14"/>
      <c r="X24" s="12"/>
      <c r="Y24" s="15"/>
      <c r="Z24" s="250">
        <f t="shared" si="0"/>
        <v>0</v>
      </c>
      <c r="AA24" s="248">
        <f t="shared" si="6"/>
        <v>0</v>
      </c>
      <c r="AB24" s="253">
        <f t="shared" si="7"/>
        <v>0</v>
      </c>
      <c r="AC24" s="250">
        <f t="shared" si="1"/>
        <v>0</v>
      </c>
      <c r="AD24" s="250">
        <f t="shared" si="2"/>
        <v>0</v>
      </c>
      <c r="AE24" s="263"/>
    </row>
    <row r="25" spans="1:31" x14ac:dyDescent="0.25">
      <c r="A25" s="186" t="s">
        <v>176</v>
      </c>
      <c r="B25" s="180"/>
      <c r="C25" s="181"/>
      <c r="D25" s="6"/>
      <c r="E25" s="58"/>
      <c r="F25" s="12"/>
      <c r="G25" s="14"/>
      <c r="H25" s="14"/>
      <c r="I25" s="14"/>
      <c r="J25" s="14"/>
      <c r="K25" s="14"/>
      <c r="L25" s="15"/>
      <c r="M25" s="12"/>
      <c r="N25" s="162">
        <f t="shared" si="3"/>
        <v>0</v>
      </c>
      <c r="O25" s="221"/>
      <c r="P25" s="43"/>
      <c r="Q25" s="14"/>
      <c r="R25" s="162">
        <f t="shared" si="4"/>
        <v>0</v>
      </c>
      <c r="S25" s="163">
        <f t="shared" si="5"/>
        <v>0</v>
      </c>
      <c r="T25" s="43"/>
      <c r="U25" s="14"/>
      <c r="V25" s="14"/>
      <c r="W25" s="14"/>
      <c r="X25" s="12"/>
      <c r="Y25" s="15"/>
      <c r="Z25" s="250">
        <f t="shared" si="0"/>
        <v>0</v>
      </c>
      <c r="AA25" s="248">
        <f t="shared" si="6"/>
        <v>0</v>
      </c>
      <c r="AB25" s="253">
        <f t="shared" si="7"/>
        <v>0</v>
      </c>
      <c r="AC25" s="250">
        <f t="shared" si="1"/>
        <v>0</v>
      </c>
      <c r="AD25" s="250">
        <f t="shared" si="2"/>
        <v>0</v>
      </c>
      <c r="AE25" s="263"/>
    </row>
    <row r="26" spans="1:31" x14ac:dyDescent="0.25">
      <c r="A26" s="186" t="s">
        <v>176</v>
      </c>
      <c r="B26" s="180"/>
      <c r="C26" s="181"/>
      <c r="D26" s="6"/>
      <c r="E26" s="58"/>
      <c r="F26" s="12"/>
      <c r="G26" s="14"/>
      <c r="H26" s="14"/>
      <c r="I26" s="14"/>
      <c r="J26" s="14"/>
      <c r="K26" s="14"/>
      <c r="L26" s="15"/>
      <c r="M26" s="12"/>
      <c r="N26" s="162">
        <f t="shared" si="3"/>
        <v>0</v>
      </c>
      <c r="O26" s="221"/>
      <c r="P26" s="43"/>
      <c r="Q26" s="14"/>
      <c r="R26" s="162">
        <f t="shared" si="4"/>
        <v>0</v>
      </c>
      <c r="S26" s="163">
        <f t="shared" si="5"/>
        <v>0</v>
      </c>
      <c r="T26" s="43"/>
      <c r="U26" s="14"/>
      <c r="V26" s="14"/>
      <c r="W26" s="14"/>
      <c r="X26" s="12"/>
      <c r="Y26" s="15"/>
      <c r="Z26" s="250">
        <f t="shared" si="0"/>
        <v>0</v>
      </c>
      <c r="AA26" s="248">
        <f t="shared" si="6"/>
        <v>0</v>
      </c>
      <c r="AB26" s="253">
        <f t="shared" si="7"/>
        <v>0</v>
      </c>
      <c r="AC26" s="250">
        <f t="shared" si="1"/>
        <v>0</v>
      </c>
      <c r="AD26" s="250">
        <f t="shared" si="2"/>
        <v>0</v>
      </c>
      <c r="AE26" s="263"/>
    </row>
    <row r="27" spans="1:31" x14ac:dyDescent="0.25">
      <c r="A27" s="186" t="s">
        <v>176</v>
      </c>
      <c r="B27" s="180"/>
      <c r="C27" s="181"/>
      <c r="D27" s="6"/>
      <c r="E27" s="58"/>
      <c r="F27" s="12"/>
      <c r="G27" s="14"/>
      <c r="H27" s="14"/>
      <c r="I27" s="14"/>
      <c r="J27" s="14"/>
      <c r="K27" s="14"/>
      <c r="L27" s="15"/>
      <c r="M27" s="12"/>
      <c r="N27" s="162">
        <f t="shared" si="3"/>
        <v>0</v>
      </c>
      <c r="O27" s="221"/>
      <c r="P27" s="43"/>
      <c r="Q27" s="14"/>
      <c r="R27" s="162">
        <f t="shared" si="4"/>
        <v>0</v>
      </c>
      <c r="S27" s="163">
        <f t="shared" si="5"/>
        <v>0</v>
      </c>
      <c r="T27" s="43"/>
      <c r="U27" s="14"/>
      <c r="V27" s="14"/>
      <c r="W27" s="14"/>
      <c r="X27" s="12"/>
      <c r="Y27" s="15"/>
      <c r="Z27" s="250">
        <f t="shared" si="0"/>
        <v>0</v>
      </c>
      <c r="AA27" s="248">
        <f t="shared" si="6"/>
        <v>0</v>
      </c>
      <c r="AB27" s="253">
        <f t="shared" si="7"/>
        <v>0</v>
      </c>
      <c r="AC27" s="250">
        <f t="shared" si="1"/>
        <v>0</v>
      </c>
      <c r="AD27" s="250">
        <f t="shared" si="2"/>
        <v>0</v>
      </c>
      <c r="AE27" s="263"/>
    </row>
    <row r="28" spans="1:31" x14ac:dyDescent="0.25">
      <c r="A28" s="186" t="s">
        <v>176</v>
      </c>
      <c r="B28" s="180"/>
      <c r="C28" s="181"/>
      <c r="D28" s="6"/>
      <c r="E28" s="58"/>
      <c r="F28" s="12"/>
      <c r="G28" s="14"/>
      <c r="H28" s="14"/>
      <c r="I28" s="14"/>
      <c r="J28" s="14"/>
      <c r="K28" s="14"/>
      <c r="L28" s="15"/>
      <c r="M28" s="12"/>
      <c r="N28" s="162">
        <f t="shared" si="3"/>
        <v>0</v>
      </c>
      <c r="O28" s="221"/>
      <c r="P28" s="43"/>
      <c r="Q28" s="14"/>
      <c r="R28" s="162">
        <f t="shared" si="4"/>
        <v>0</v>
      </c>
      <c r="S28" s="163">
        <f t="shared" si="5"/>
        <v>0</v>
      </c>
      <c r="T28" s="43"/>
      <c r="U28" s="14"/>
      <c r="V28" s="14"/>
      <c r="W28" s="14"/>
      <c r="X28" s="12"/>
      <c r="Y28" s="15"/>
      <c r="Z28" s="250">
        <f t="shared" si="0"/>
        <v>0</v>
      </c>
      <c r="AA28" s="248">
        <f t="shared" si="6"/>
        <v>0</v>
      </c>
      <c r="AB28" s="253">
        <f t="shared" si="7"/>
        <v>0</v>
      </c>
      <c r="AC28" s="250">
        <f t="shared" si="1"/>
        <v>0</v>
      </c>
      <c r="AD28" s="250">
        <f t="shared" si="2"/>
        <v>0</v>
      </c>
      <c r="AE28" s="263"/>
    </row>
    <row r="29" spans="1:31" x14ac:dyDescent="0.25">
      <c r="A29" s="186" t="s">
        <v>176</v>
      </c>
      <c r="B29" s="180"/>
      <c r="C29" s="181"/>
      <c r="D29" s="6"/>
      <c r="E29" s="58"/>
      <c r="F29" s="12"/>
      <c r="G29" s="14"/>
      <c r="H29" s="14"/>
      <c r="I29" s="14"/>
      <c r="J29" s="14"/>
      <c r="K29" s="14"/>
      <c r="L29" s="15"/>
      <c r="M29" s="12"/>
      <c r="N29" s="162">
        <f t="shared" si="3"/>
        <v>0</v>
      </c>
      <c r="O29" s="221"/>
      <c r="P29" s="43"/>
      <c r="Q29" s="14"/>
      <c r="R29" s="162">
        <f t="shared" si="4"/>
        <v>0</v>
      </c>
      <c r="S29" s="163">
        <f t="shared" si="5"/>
        <v>0</v>
      </c>
      <c r="T29" s="43"/>
      <c r="U29" s="14"/>
      <c r="V29" s="14"/>
      <c r="W29" s="14"/>
      <c r="X29" s="12"/>
      <c r="Y29" s="15"/>
      <c r="Z29" s="250">
        <f t="shared" si="0"/>
        <v>0</v>
      </c>
      <c r="AA29" s="248">
        <f t="shared" si="6"/>
        <v>0</v>
      </c>
      <c r="AB29" s="253">
        <f t="shared" si="7"/>
        <v>0</v>
      </c>
      <c r="AC29" s="250">
        <f t="shared" si="1"/>
        <v>0</v>
      </c>
      <c r="AD29" s="250">
        <f t="shared" si="2"/>
        <v>0</v>
      </c>
      <c r="AE29" s="263"/>
    </row>
    <row r="30" spans="1:31" x14ac:dyDescent="0.25">
      <c r="A30" s="186" t="s">
        <v>176</v>
      </c>
      <c r="B30" s="180"/>
      <c r="C30" s="181"/>
      <c r="D30" s="6"/>
      <c r="E30" s="58"/>
      <c r="F30" s="12"/>
      <c r="G30" s="14"/>
      <c r="H30" s="14"/>
      <c r="I30" s="14"/>
      <c r="J30" s="14"/>
      <c r="K30" s="14"/>
      <c r="L30" s="15"/>
      <c r="M30" s="12"/>
      <c r="N30" s="162">
        <f t="shared" si="3"/>
        <v>0</v>
      </c>
      <c r="O30" s="221"/>
      <c r="P30" s="43"/>
      <c r="Q30" s="14"/>
      <c r="R30" s="162">
        <f t="shared" si="4"/>
        <v>0</v>
      </c>
      <c r="S30" s="163">
        <f t="shared" si="5"/>
        <v>0</v>
      </c>
      <c r="T30" s="43"/>
      <c r="U30" s="14"/>
      <c r="V30" s="14"/>
      <c r="W30" s="14"/>
      <c r="X30" s="12"/>
      <c r="Y30" s="15"/>
      <c r="Z30" s="250">
        <f t="shared" si="0"/>
        <v>0</v>
      </c>
      <c r="AA30" s="248">
        <f t="shared" si="6"/>
        <v>0</v>
      </c>
      <c r="AB30" s="253">
        <f t="shared" si="7"/>
        <v>0</v>
      </c>
      <c r="AC30" s="250">
        <f t="shared" si="1"/>
        <v>0</v>
      </c>
      <c r="AD30" s="250">
        <f t="shared" si="2"/>
        <v>0</v>
      </c>
      <c r="AE30" s="263"/>
    </row>
    <row r="31" spans="1:31" x14ac:dyDescent="0.25">
      <c r="A31" s="186" t="s">
        <v>176</v>
      </c>
      <c r="B31" s="180"/>
      <c r="C31" s="181"/>
      <c r="D31" s="6"/>
      <c r="E31" s="58"/>
      <c r="F31" s="12"/>
      <c r="G31" s="14"/>
      <c r="H31" s="14"/>
      <c r="I31" s="14"/>
      <c r="J31" s="14"/>
      <c r="K31" s="14"/>
      <c r="L31" s="15"/>
      <c r="M31" s="12"/>
      <c r="N31" s="162">
        <f t="shared" si="3"/>
        <v>0</v>
      </c>
      <c r="O31" s="221"/>
      <c r="P31" s="43"/>
      <c r="Q31" s="14"/>
      <c r="R31" s="162">
        <f t="shared" si="4"/>
        <v>0</v>
      </c>
      <c r="S31" s="163">
        <f t="shared" si="5"/>
        <v>0</v>
      </c>
      <c r="T31" s="43"/>
      <c r="U31" s="14"/>
      <c r="V31" s="14"/>
      <c r="W31" s="14"/>
      <c r="X31" s="12"/>
      <c r="Y31" s="15"/>
      <c r="Z31" s="250">
        <f t="shared" si="0"/>
        <v>0</v>
      </c>
      <c r="AA31" s="248">
        <f t="shared" si="6"/>
        <v>0</v>
      </c>
      <c r="AB31" s="253">
        <f t="shared" si="7"/>
        <v>0</v>
      </c>
      <c r="AC31" s="250">
        <f t="shared" si="1"/>
        <v>0</v>
      </c>
      <c r="AD31" s="250">
        <f t="shared" si="2"/>
        <v>0</v>
      </c>
      <c r="AE31" s="263"/>
    </row>
    <row r="32" spans="1:31" x14ac:dyDescent="0.25">
      <c r="A32" s="186" t="s">
        <v>176</v>
      </c>
      <c r="B32" s="180"/>
      <c r="C32" s="181"/>
      <c r="D32" s="6"/>
      <c r="E32" s="58"/>
      <c r="F32" s="12"/>
      <c r="G32" s="14"/>
      <c r="H32" s="14"/>
      <c r="I32" s="14"/>
      <c r="J32" s="14"/>
      <c r="K32" s="14"/>
      <c r="L32" s="15"/>
      <c r="M32" s="12"/>
      <c r="N32" s="162">
        <f t="shared" si="3"/>
        <v>0</v>
      </c>
      <c r="O32" s="221"/>
      <c r="P32" s="43"/>
      <c r="Q32" s="14"/>
      <c r="R32" s="162">
        <f t="shared" si="4"/>
        <v>0</v>
      </c>
      <c r="S32" s="163">
        <f t="shared" si="5"/>
        <v>0</v>
      </c>
      <c r="T32" s="43"/>
      <c r="U32" s="14"/>
      <c r="V32" s="14"/>
      <c r="W32" s="14"/>
      <c r="X32" s="12"/>
      <c r="Y32" s="15"/>
      <c r="Z32" s="250">
        <f t="shared" si="0"/>
        <v>0</v>
      </c>
      <c r="AA32" s="248">
        <f t="shared" si="6"/>
        <v>0</v>
      </c>
      <c r="AB32" s="253">
        <f t="shared" si="7"/>
        <v>0</v>
      </c>
      <c r="AC32" s="250">
        <f t="shared" si="1"/>
        <v>0</v>
      </c>
      <c r="AD32" s="250">
        <f t="shared" si="2"/>
        <v>0</v>
      </c>
      <c r="AE32" s="263"/>
    </row>
    <row r="33" spans="1:31" x14ac:dyDescent="0.25">
      <c r="A33" s="186" t="s">
        <v>176</v>
      </c>
      <c r="B33" s="180"/>
      <c r="C33" s="181"/>
      <c r="D33" s="6"/>
      <c r="E33" s="58"/>
      <c r="F33" s="12"/>
      <c r="G33" s="14"/>
      <c r="H33" s="14"/>
      <c r="I33" s="14"/>
      <c r="J33" s="14"/>
      <c r="K33" s="14"/>
      <c r="L33" s="15"/>
      <c r="M33" s="12"/>
      <c r="N33" s="162">
        <f t="shared" si="3"/>
        <v>0</v>
      </c>
      <c r="O33" s="221"/>
      <c r="P33" s="43"/>
      <c r="Q33" s="14"/>
      <c r="R33" s="162">
        <f t="shared" si="4"/>
        <v>0</v>
      </c>
      <c r="S33" s="163">
        <f t="shared" si="5"/>
        <v>0</v>
      </c>
      <c r="T33" s="43"/>
      <c r="U33" s="14"/>
      <c r="V33" s="14"/>
      <c r="W33" s="14"/>
      <c r="X33" s="12"/>
      <c r="Y33" s="15"/>
      <c r="Z33" s="250">
        <f t="shared" si="0"/>
        <v>0</v>
      </c>
      <c r="AA33" s="248">
        <f t="shared" si="6"/>
        <v>0</v>
      </c>
      <c r="AB33" s="253">
        <f t="shared" si="7"/>
        <v>0</v>
      </c>
      <c r="AC33" s="250">
        <f t="shared" si="1"/>
        <v>0</v>
      </c>
      <c r="AD33" s="250">
        <f t="shared" si="2"/>
        <v>0</v>
      </c>
      <c r="AE33" s="263"/>
    </row>
    <row r="34" spans="1:31" x14ac:dyDescent="0.25">
      <c r="A34" s="186" t="s">
        <v>176</v>
      </c>
      <c r="B34" s="180"/>
      <c r="C34" s="181"/>
      <c r="D34" s="6"/>
      <c r="E34" s="58"/>
      <c r="F34" s="12"/>
      <c r="G34" s="14"/>
      <c r="H34" s="14"/>
      <c r="I34" s="14"/>
      <c r="J34" s="14"/>
      <c r="K34" s="14"/>
      <c r="L34" s="15"/>
      <c r="M34" s="12"/>
      <c r="N34" s="162">
        <f t="shared" si="3"/>
        <v>0</v>
      </c>
      <c r="O34" s="221"/>
      <c r="P34" s="43"/>
      <c r="Q34" s="14"/>
      <c r="R34" s="162">
        <f t="shared" si="4"/>
        <v>0</v>
      </c>
      <c r="S34" s="163">
        <f t="shared" si="5"/>
        <v>0</v>
      </c>
      <c r="T34" s="43"/>
      <c r="U34" s="14"/>
      <c r="V34" s="14"/>
      <c r="W34" s="14"/>
      <c r="X34" s="12"/>
      <c r="Y34" s="15"/>
      <c r="Z34" s="250">
        <f t="shared" si="0"/>
        <v>0</v>
      </c>
      <c r="AA34" s="248">
        <f t="shared" si="6"/>
        <v>0</v>
      </c>
      <c r="AB34" s="253">
        <f t="shared" si="7"/>
        <v>0</v>
      </c>
      <c r="AC34" s="250">
        <f t="shared" si="1"/>
        <v>0</v>
      </c>
      <c r="AD34" s="250">
        <f t="shared" si="2"/>
        <v>0</v>
      </c>
      <c r="AE34" s="263"/>
    </row>
    <row r="35" spans="1:31" x14ac:dyDescent="0.25">
      <c r="A35" s="186" t="s">
        <v>176</v>
      </c>
      <c r="B35" s="180"/>
      <c r="C35" s="181"/>
      <c r="D35" s="6"/>
      <c r="E35" s="58"/>
      <c r="F35" s="12"/>
      <c r="G35" s="14"/>
      <c r="H35" s="14"/>
      <c r="I35" s="14"/>
      <c r="J35" s="14"/>
      <c r="K35" s="14"/>
      <c r="L35" s="15"/>
      <c r="M35" s="12"/>
      <c r="N35" s="162">
        <f t="shared" si="3"/>
        <v>0</v>
      </c>
      <c r="O35" s="221"/>
      <c r="P35" s="43"/>
      <c r="Q35" s="14"/>
      <c r="R35" s="162">
        <f t="shared" si="4"/>
        <v>0</v>
      </c>
      <c r="S35" s="163">
        <f t="shared" si="5"/>
        <v>0</v>
      </c>
      <c r="T35" s="43"/>
      <c r="U35" s="14"/>
      <c r="V35" s="14"/>
      <c r="W35" s="14"/>
      <c r="X35" s="12"/>
      <c r="Y35" s="15"/>
      <c r="Z35" s="250">
        <f t="shared" si="0"/>
        <v>0</v>
      </c>
      <c r="AA35" s="248">
        <f t="shared" si="6"/>
        <v>0</v>
      </c>
      <c r="AB35" s="253">
        <f t="shared" si="7"/>
        <v>0</v>
      </c>
      <c r="AC35" s="250">
        <f t="shared" si="1"/>
        <v>0</v>
      </c>
      <c r="AD35" s="250">
        <f t="shared" si="2"/>
        <v>0</v>
      </c>
      <c r="AE35" s="263"/>
    </row>
    <row r="36" spans="1:31" x14ac:dyDescent="0.25">
      <c r="A36" s="186" t="s">
        <v>176</v>
      </c>
      <c r="B36" s="180"/>
      <c r="C36" s="181"/>
      <c r="D36" s="6"/>
      <c r="E36" s="58"/>
      <c r="F36" s="12"/>
      <c r="G36" s="14"/>
      <c r="H36" s="14"/>
      <c r="I36" s="14"/>
      <c r="J36" s="14"/>
      <c r="K36" s="14"/>
      <c r="L36" s="15"/>
      <c r="M36" s="12"/>
      <c r="N36" s="162">
        <f t="shared" si="3"/>
        <v>0</v>
      </c>
      <c r="O36" s="221"/>
      <c r="P36" s="43"/>
      <c r="Q36" s="14"/>
      <c r="R36" s="162">
        <f t="shared" si="4"/>
        <v>0</v>
      </c>
      <c r="S36" s="163">
        <f t="shared" si="5"/>
        <v>0</v>
      </c>
      <c r="T36" s="43"/>
      <c r="U36" s="14"/>
      <c r="V36" s="14"/>
      <c r="W36" s="14"/>
      <c r="X36" s="12"/>
      <c r="Y36" s="15"/>
      <c r="Z36" s="250">
        <f t="shared" si="0"/>
        <v>0</v>
      </c>
      <c r="AA36" s="248">
        <f t="shared" si="6"/>
        <v>0</v>
      </c>
      <c r="AB36" s="253">
        <f t="shared" si="7"/>
        <v>0</v>
      </c>
      <c r="AC36" s="250">
        <f t="shared" si="1"/>
        <v>0</v>
      </c>
      <c r="AD36" s="250">
        <f t="shared" si="2"/>
        <v>0</v>
      </c>
      <c r="AE36" s="263"/>
    </row>
    <row r="37" spans="1:31" x14ac:dyDescent="0.25">
      <c r="A37" s="186" t="s">
        <v>176</v>
      </c>
      <c r="B37" s="180"/>
      <c r="C37" s="181"/>
      <c r="D37" s="6"/>
      <c r="E37" s="57"/>
      <c r="F37" s="12"/>
      <c r="G37" s="14"/>
      <c r="H37" s="14"/>
      <c r="I37" s="14"/>
      <c r="J37" s="14"/>
      <c r="K37" s="14"/>
      <c r="L37" s="15"/>
      <c r="M37" s="12"/>
      <c r="N37" s="162">
        <f t="shared" si="3"/>
        <v>0</v>
      </c>
      <c r="O37" s="221"/>
      <c r="P37" s="43"/>
      <c r="Q37" s="14"/>
      <c r="R37" s="162">
        <f t="shared" si="4"/>
        <v>0</v>
      </c>
      <c r="S37" s="163">
        <f t="shared" si="5"/>
        <v>0</v>
      </c>
      <c r="T37" s="43"/>
      <c r="U37" s="14"/>
      <c r="V37" s="14"/>
      <c r="W37" s="14"/>
      <c r="X37" s="12"/>
      <c r="Y37" s="15"/>
      <c r="Z37" s="250">
        <f t="shared" si="0"/>
        <v>0</v>
      </c>
      <c r="AA37" s="248">
        <f t="shared" si="6"/>
        <v>0</v>
      </c>
      <c r="AB37" s="253">
        <f t="shared" si="7"/>
        <v>0</v>
      </c>
      <c r="AC37" s="250">
        <f t="shared" si="1"/>
        <v>0</v>
      </c>
      <c r="AD37" s="250">
        <f t="shared" si="2"/>
        <v>0</v>
      </c>
      <c r="AE37" s="263"/>
    </row>
    <row r="38" spans="1:31" x14ac:dyDescent="0.25">
      <c r="A38" s="186" t="s">
        <v>176</v>
      </c>
      <c r="B38" s="180"/>
      <c r="C38" s="181"/>
      <c r="D38" s="6"/>
      <c r="E38" s="58"/>
      <c r="F38" s="12"/>
      <c r="G38" s="14"/>
      <c r="H38" s="14"/>
      <c r="I38" s="14"/>
      <c r="J38" s="14"/>
      <c r="K38" s="14"/>
      <c r="L38" s="15"/>
      <c r="M38" s="12"/>
      <c r="N38" s="162">
        <f t="shared" si="3"/>
        <v>0</v>
      </c>
      <c r="O38" s="221"/>
      <c r="P38" s="43"/>
      <c r="Q38" s="14"/>
      <c r="R38" s="162">
        <f t="shared" si="4"/>
        <v>0</v>
      </c>
      <c r="S38" s="163">
        <f t="shared" si="5"/>
        <v>0</v>
      </c>
      <c r="T38" s="43"/>
      <c r="U38" s="14"/>
      <c r="V38" s="14"/>
      <c r="W38" s="14"/>
      <c r="X38" s="12"/>
      <c r="Y38" s="15"/>
      <c r="Z38" s="250">
        <f t="shared" si="0"/>
        <v>0</v>
      </c>
      <c r="AA38" s="248">
        <f t="shared" si="6"/>
        <v>0</v>
      </c>
      <c r="AB38" s="253">
        <f t="shared" si="7"/>
        <v>0</v>
      </c>
      <c r="AC38" s="250">
        <f t="shared" si="1"/>
        <v>0</v>
      </c>
      <c r="AD38" s="250">
        <f t="shared" si="2"/>
        <v>0</v>
      </c>
      <c r="AE38" s="263"/>
    </row>
    <row r="39" spans="1:31" x14ac:dyDescent="0.25">
      <c r="A39" s="186" t="s">
        <v>176</v>
      </c>
      <c r="B39" s="180"/>
      <c r="C39" s="181"/>
      <c r="D39" s="6"/>
      <c r="E39" s="58"/>
      <c r="F39" s="12"/>
      <c r="G39" s="14"/>
      <c r="H39" s="14"/>
      <c r="I39" s="14"/>
      <c r="J39" s="14"/>
      <c r="K39" s="14"/>
      <c r="L39" s="15"/>
      <c r="M39" s="16"/>
      <c r="N39" s="162">
        <f t="shared" si="3"/>
        <v>0</v>
      </c>
      <c r="O39" s="244"/>
      <c r="P39" s="43"/>
      <c r="Q39" s="14"/>
      <c r="R39" s="162">
        <f t="shared" si="4"/>
        <v>0</v>
      </c>
      <c r="S39" s="163">
        <f t="shared" si="5"/>
        <v>0</v>
      </c>
      <c r="T39" s="43"/>
      <c r="U39" s="14"/>
      <c r="V39" s="14"/>
      <c r="W39" s="14"/>
      <c r="X39" s="12"/>
      <c r="Y39" s="15"/>
      <c r="Z39" s="250">
        <f t="shared" si="0"/>
        <v>0</v>
      </c>
      <c r="AA39" s="248">
        <f t="shared" si="6"/>
        <v>0</v>
      </c>
      <c r="AB39" s="253">
        <f t="shared" si="7"/>
        <v>0</v>
      </c>
      <c r="AC39" s="250">
        <f t="shared" si="1"/>
        <v>0</v>
      </c>
      <c r="AD39" s="250">
        <f t="shared" si="2"/>
        <v>0</v>
      </c>
      <c r="AE39" s="263"/>
    </row>
    <row r="40" spans="1:31" x14ac:dyDescent="0.25">
      <c r="A40" s="186" t="s">
        <v>176</v>
      </c>
      <c r="B40" s="180"/>
      <c r="C40" s="181"/>
      <c r="D40" s="6"/>
      <c r="E40" s="57"/>
      <c r="F40" s="12"/>
      <c r="G40" s="14"/>
      <c r="H40" s="14"/>
      <c r="I40" s="14"/>
      <c r="J40" s="14"/>
      <c r="K40" s="14"/>
      <c r="L40" s="15"/>
      <c r="M40" s="12"/>
      <c r="N40" s="162">
        <f t="shared" si="3"/>
        <v>0</v>
      </c>
      <c r="O40" s="221"/>
      <c r="P40" s="43"/>
      <c r="Q40" s="14"/>
      <c r="R40" s="162">
        <f t="shared" si="4"/>
        <v>0</v>
      </c>
      <c r="S40" s="163">
        <f t="shared" si="5"/>
        <v>0</v>
      </c>
      <c r="T40" s="43"/>
      <c r="U40" s="14"/>
      <c r="V40" s="14"/>
      <c r="W40" s="14"/>
      <c r="X40" s="12"/>
      <c r="Y40" s="15"/>
      <c r="Z40" s="250">
        <f t="shared" si="0"/>
        <v>0</v>
      </c>
      <c r="AA40" s="248">
        <f t="shared" si="6"/>
        <v>0</v>
      </c>
      <c r="AB40" s="253">
        <f t="shared" si="7"/>
        <v>0</v>
      </c>
      <c r="AC40" s="250">
        <f t="shared" si="1"/>
        <v>0</v>
      </c>
      <c r="AD40" s="250">
        <f t="shared" si="2"/>
        <v>0</v>
      </c>
      <c r="AE40" s="263"/>
    </row>
    <row r="41" spans="1:31" x14ac:dyDescent="0.25">
      <c r="A41" s="186" t="s">
        <v>176</v>
      </c>
      <c r="B41" s="180"/>
      <c r="C41" s="181"/>
      <c r="D41" s="6"/>
      <c r="E41" s="58"/>
      <c r="F41" s="12"/>
      <c r="G41" s="14"/>
      <c r="H41" s="14"/>
      <c r="I41" s="14"/>
      <c r="J41" s="14"/>
      <c r="K41" s="14"/>
      <c r="L41" s="15"/>
      <c r="M41" s="12"/>
      <c r="N41" s="162">
        <f t="shared" si="3"/>
        <v>0</v>
      </c>
      <c r="O41" s="221"/>
      <c r="P41" s="43"/>
      <c r="Q41" s="14"/>
      <c r="R41" s="162">
        <f t="shared" si="4"/>
        <v>0</v>
      </c>
      <c r="S41" s="163">
        <f t="shared" si="5"/>
        <v>0</v>
      </c>
      <c r="T41" s="43"/>
      <c r="U41" s="14"/>
      <c r="V41" s="14"/>
      <c r="W41" s="14"/>
      <c r="X41" s="12"/>
      <c r="Y41" s="15"/>
      <c r="Z41" s="250">
        <f t="shared" si="0"/>
        <v>0</v>
      </c>
      <c r="AA41" s="248">
        <f t="shared" si="6"/>
        <v>0</v>
      </c>
      <c r="AB41" s="253">
        <f t="shared" si="7"/>
        <v>0</v>
      </c>
      <c r="AC41" s="250">
        <f t="shared" si="1"/>
        <v>0</v>
      </c>
      <c r="AD41" s="250">
        <f t="shared" si="2"/>
        <v>0</v>
      </c>
      <c r="AE41" s="263"/>
    </row>
    <row r="42" spans="1:31" x14ac:dyDescent="0.25">
      <c r="A42" s="186" t="s">
        <v>176</v>
      </c>
      <c r="B42" s="180"/>
      <c r="C42" s="20"/>
      <c r="D42" s="20"/>
      <c r="E42" s="35"/>
      <c r="F42" s="12"/>
      <c r="G42" s="14"/>
      <c r="H42" s="14"/>
      <c r="I42" s="14"/>
      <c r="J42" s="14"/>
      <c r="K42" s="14"/>
      <c r="L42" s="15"/>
      <c r="M42" s="34"/>
      <c r="N42" s="162">
        <f t="shared" si="3"/>
        <v>0</v>
      </c>
      <c r="O42" s="245"/>
      <c r="P42" s="43"/>
      <c r="Q42" s="14"/>
      <c r="R42" s="162">
        <f t="shared" si="4"/>
        <v>0</v>
      </c>
      <c r="S42" s="163">
        <f t="shared" si="5"/>
        <v>0</v>
      </c>
      <c r="T42" s="43"/>
      <c r="U42" s="14"/>
      <c r="V42" s="14"/>
      <c r="W42" s="14"/>
      <c r="X42" s="12"/>
      <c r="Y42" s="15"/>
      <c r="Z42" s="250">
        <f t="shared" si="0"/>
        <v>0</v>
      </c>
      <c r="AA42" s="248">
        <f t="shared" si="6"/>
        <v>0</v>
      </c>
      <c r="AB42" s="253">
        <f t="shared" si="7"/>
        <v>0</v>
      </c>
      <c r="AC42" s="250">
        <f t="shared" si="1"/>
        <v>0</v>
      </c>
      <c r="AD42" s="250">
        <f t="shared" si="2"/>
        <v>0</v>
      </c>
      <c r="AE42" s="263"/>
    </row>
    <row r="43" spans="1:31" x14ac:dyDescent="0.25">
      <c r="A43" s="186" t="s">
        <v>176</v>
      </c>
      <c r="B43" s="180"/>
      <c r="C43" s="22"/>
      <c r="D43" s="22"/>
      <c r="E43" s="35"/>
      <c r="F43" s="12"/>
      <c r="G43" s="14"/>
      <c r="H43" s="14"/>
      <c r="I43" s="14"/>
      <c r="J43" s="14"/>
      <c r="K43" s="14"/>
      <c r="L43" s="15"/>
      <c r="M43" s="34"/>
      <c r="N43" s="162">
        <f t="shared" si="3"/>
        <v>0</v>
      </c>
      <c r="O43" s="245"/>
      <c r="P43" s="43"/>
      <c r="Q43" s="14"/>
      <c r="R43" s="162">
        <f t="shared" si="4"/>
        <v>0</v>
      </c>
      <c r="S43" s="163">
        <f t="shared" si="5"/>
        <v>0</v>
      </c>
      <c r="T43" s="43"/>
      <c r="U43" s="14"/>
      <c r="V43" s="14"/>
      <c r="W43" s="14"/>
      <c r="X43" s="12"/>
      <c r="Y43" s="15"/>
      <c r="Z43" s="250">
        <f t="shared" si="0"/>
        <v>0</v>
      </c>
      <c r="AA43" s="248">
        <f t="shared" si="6"/>
        <v>0</v>
      </c>
      <c r="AB43" s="253">
        <f t="shared" si="7"/>
        <v>0</v>
      </c>
      <c r="AC43" s="250">
        <f t="shared" si="1"/>
        <v>0</v>
      </c>
      <c r="AD43" s="250">
        <f t="shared" si="2"/>
        <v>0</v>
      </c>
      <c r="AE43" s="263"/>
    </row>
    <row r="44" spans="1:31" ht="15.75" thickBot="1" x14ac:dyDescent="0.3">
      <c r="A44" s="187" t="s">
        <v>176</v>
      </c>
      <c r="B44" s="188"/>
      <c r="C44" s="23"/>
      <c r="D44" s="23"/>
      <c r="E44" s="38"/>
      <c r="F44" s="80"/>
      <c r="G44" s="81"/>
      <c r="H44" s="81"/>
      <c r="I44" s="81"/>
      <c r="J44" s="81"/>
      <c r="K44" s="81"/>
      <c r="L44" s="82"/>
      <c r="M44" s="37"/>
      <c r="N44" s="173">
        <f t="shared" si="3"/>
        <v>0</v>
      </c>
      <c r="O44" s="246"/>
      <c r="P44" s="108"/>
      <c r="Q44" s="81"/>
      <c r="R44" s="173">
        <f t="shared" si="4"/>
        <v>0</v>
      </c>
      <c r="S44" s="164">
        <f t="shared" si="5"/>
        <v>0</v>
      </c>
      <c r="T44" s="108"/>
      <c r="U44" s="81"/>
      <c r="V44" s="81"/>
      <c r="W44" s="81"/>
      <c r="X44" s="80"/>
      <c r="Y44" s="82"/>
      <c r="Z44" s="251">
        <f t="shared" si="0"/>
        <v>0</v>
      </c>
      <c r="AA44" s="248">
        <f t="shared" si="6"/>
        <v>0</v>
      </c>
      <c r="AB44" s="253">
        <f t="shared" si="7"/>
        <v>0</v>
      </c>
      <c r="AC44" s="251">
        <f t="shared" si="1"/>
        <v>0</v>
      </c>
      <c r="AD44" s="251">
        <f t="shared" si="2"/>
        <v>0</v>
      </c>
      <c r="AE44" s="332"/>
    </row>
  </sheetData>
  <mergeCells count="13">
    <mergeCell ref="AB3:AB4"/>
    <mergeCell ref="A2:E3"/>
    <mergeCell ref="F2:L2"/>
    <mergeCell ref="T2:AB2"/>
    <mergeCell ref="AE2:AE4"/>
    <mergeCell ref="F3:L3"/>
    <mergeCell ref="M3:O3"/>
    <mergeCell ref="P3:S3"/>
    <mergeCell ref="T3:W3"/>
    <mergeCell ref="X3:Y3"/>
    <mergeCell ref="AA3:AA4"/>
    <mergeCell ref="AC2:AC4"/>
    <mergeCell ref="AD2:AD4"/>
  </mergeCells>
  <conditionalFormatting sqref="P5:Q44">
    <cfRule type="containsBlanks" dxfId="34" priority="3">
      <formula>LEN(TRIM(P5))=0</formula>
    </cfRule>
  </conditionalFormatting>
  <conditionalFormatting sqref="T5:Y44">
    <cfRule type="containsBlanks" dxfId="33" priority="2">
      <formula>LEN(TRIM(T5))=0</formula>
    </cfRule>
  </conditionalFormatting>
  <conditionalFormatting sqref="AE5:AE44">
    <cfRule type="containsBlanks" dxfId="32" priority="1">
      <formula>LEN(TRIM(AE5))=0</formula>
    </cfRule>
  </conditionalFormatting>
  <dataValidations count="2">
    <dataValidation type="list" allowBlank="1" showInputMessage="1" showErrorMessage="1" sqref="T5">
      <formula1>Traitement</formula1>
    </dataValidation>
    <dataValidation type="list" allowBlank="1" showInputMessage="1" showErrorMessage="1" sqref="O5:O44">
      <formula1>Transport</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zoomScale="80" zoomScaleNormal="80" workbookViewId="0">
      <pane xSplit="5" ySplit="4" topLeftCell="M5" activePane="bottomRight" state="frozen"/>
      <selection pane="topRight" activeCell="F1" sqref="F1"/>
      <selection pane="bottomLeft" activeCell="A5" sqref="A5"/>
      <selection pane="bottomRight" activeCell="D7" sqref="D7"/>
    </sheetView>
  </sheetViews>
  <sheetFormatPr baseColWidth="10" defaultColWidth="11.42578125" defaultRowHeight="15" x14ac:dyDescent="0.25"/>
  <cols>
    <col min="3" max="3" width="20.42578125" style="210" customWidth="1"/>
    <col min="4" max="4" width="16.140625" style="210" customWidth="1"/>
    <col min="5" max="5" width="18.7109375" style="210" customWidth="1"/>
    <col min="12" max="13" width="12.85546875" customWidth="1"/>
    <col min="25" max="25" width="17" customWidth="1"/>
    <col min="26" max="27" width="13" customWidth="1"/>
    <col min="29" max="29" width="11.85546875" customWidth="1"/>
    <col min="33" max="33" width="15.7109375" customWidth="1"/>
    <col min="34" max="35" width="13.28515625" customWidth="1"/>
    <col min="36" max="36" width="20.140625" customWidth="1"/>
  </cols>
  <sheetData>
    <row r="1" spans="1:36" ht="15.75" thickBot="1" x14ac:dyDescent="0.3"/>
    <row r="2" spans="1:36" ht="16.5" customHeight="1" thickBot="1" x14ac:dyDescent="0.3">
      <c r="A2" s="402" t="s">
        <v>209</v>
      </c>
      <c r="B2" s="403"/>
      <c r="C2" s="403"/>
      <c r="D2" s="403"/>
      <c r="E2" s="404"/>
      <c r="F2" s="465" t="s">
        <v>0</v>
      </c>
      <c r="G2" s="466"/>
      <c r="H2" s="466"/>
      <c r="I2" s="466"/>
      <c r="J2" s="466"/>
      <c r="K2" s="466"/>
      <c r="L2" s="466"/>
      <c r="M2" s="467"/>
      <c r="N2" s="426" t="s">
        <v>1</v>
      </c>
      <c r="O2" s="427"/>
      <c r="P2" s="427"/>
      <c r="Q2" s="427"/>
      <c r="R2" s="427"/>
      <c r="S2" s="430" t="s">
        <v>2</v>
      </c>
      <c r="T2" s="431"/>
      <c r="U2" s="431"/>
      <c r="V2" s="431"/>
      <c r="W2" s="431"/>
      <c r="X2" s="432"/>
      <c r="Y2" s="418" t="s">
        <v>3</v>
      </c>
      <c r="Z2" s="419"/>
      <c r="AA2" s="419"/>
      <c r="AB2" s="419"/>
      <c r="AC2" s="419"/>
      <c r="AD2" s="419"/>
      <c r="AE2" s="419"/>
      <c r="AF2" s="419"/>
      <c r="AG2" s="419"/>
      <c r="AH2" s="420"/>
      <c r="AI2" s="87"/>
      <c r="AJ2" s="421" t="s">
        <v>4</v>
      </c>
    </row>
    <row r="3" spans="1:36" ht="15.75" thickBot="1" x14ac:dyDescent="0.3">
      <c r="A3" s="405"/>
      <c r="B3" s="406"/>
      <c r="C3" s="406"/>
      <c r="D3" s="406"/>
      <c r="E3" s="407"/>
      <c r="F3" s="452" t="s">
        <v>5</v>
      </c>
      <c r="G3" s="453"/>
      <c r="H3" s="452" t="s">
        <v>6</v>
      </c>
      <c r="I3" s="454"/>
      <c r="J3" s="453"/>
      <c r="K3" s="453"/>
      <c r="L3" s="455" t="s">
        <v>29</v>
      </c>
      <c r="M3" s="456"/>
      <c r="N3" s="463" t="s">
        <v>163</v>
      </c>
      <c r="O3" s="464"/>
      <c r="P3" s="468" t="s">
        <v>7</v>
      </c>
      <c r="Q3" s="469"/>
      <c r="R3" s="470"/>
      <c r="S3" s="460"/>
      <c r="T3" s="461"/>
      <c r="U3" s="461"/>
      <c r="V3" s="461"/>
      <c r="W3" s="461"/>
      <c r="X3" s="462"/>
      <c r="Y3" s="447" t="s">
        <v>8</v>
      </c>
      <c r="Z3" s="448"/>
      <c r="AA3" s="448"/>
      <c r="AB3" s="448"/>
      <c r="AC3" s="459"/>
      <c r="AD3" s="411" t="s">
        <v>9</v>
      </c>
      <c r="AE3" s="413"/>
      <c r="AF3" s="174"/>
      <c r="AG3" s="424" t="s">
        <v>195</v>
      </c>
      <c r="AH3" s="424" t="s">
        <v>196</v>
      </c>
      <c r="AI3" s="88"/>
      <c r="AJ3" s="422"/>
    </row>
    <row r="4" spans="1:36" ht="153.75" thickBot="1" x14ac:dyDescent="0.3">
      <c r="A4" s="197" t="s">
        <v>10</v>
      </c>
      <c r="B4" s="198" t="s">
        <v>11</v>
      </c>
      <c r="C4" s="90" t="s">
        <v>12</v>
      </c>
      <c r="D4" s="90" t="s">
        <v>13</v>
      </c>
      <c r="E4" s="76" t="s">
        <v>14</v>
      </c>
      <c r="F4" s="179" t="s">
        <v>15</v>
      </c>
      <c r="G4" s="76" t="s">
        <v>179</v>
      </c>
      <c r="H4" s="75" t="s">
        <v>180</v>
      </c>
      <c r="I4" s="90" t="s">
        <v>181</v>
      </c>
      <c r="J4" s="91" t="s">
        <v>156</v>
      </c>
      <c r="K4" s="91" t="s">
        <v>157</v>
      </c>
      <c r="L4" s="192" t="s">
        <v>182</v>
      </c>
      <c r="M4" s="193" t="s">
        <v>183</v>
      </c>
      <c r="N4" s="189" t="s">
        <v>184</v>
      </c>
      <c r="O4" s="194" t="s">
        <v>185</v>
      </c>
      <c r="P4" s="195" t="s">
        <v>186</v>
      </c>
      <c r="Q4" s="62" t="s">
        <v>187</v>
      </c>
      <c r="R4" s="92" t="s">
        <v>188</v>
      </c>
      <c r="S4" s="350" t="s">
        <v>189</v>
      </c>
      <c r="T4" s="351" t="s">
        <v>264</v>
      </c>
      <c r="U4" s="351" t="s">
        <v>265</v>
      </c>
      <c r="V4" s="351" t="s">
        <v>266</v>
      </c>
      <c r="W4" s="372" t="s">
        <v>282</v>
      </c>
      <c r="X4" s="352" t="s">
        <v>190</v>
      </c>
      <c r="Y4" s="86" t="s">
        <v>16</v>
      </c>
      <c r="Z4" s="86" t="s">
        <v>160</v>
      </c>
      <c r="AA4" s="86" t="s">
        <v>161</v>
      </c>
      <c r="AB4" s="86" t="s">
        <v>162</v>
      </c>
      <c r="AC4" s="55" t="s">
        <v>191</v>
      </c>
      <c r="AD4" s="46" t="s">
        <v>192</v>
      </c>
      <c r="AE4" s="47" t="s">
        <v>193</v>
      </c>
      <c r="AF4" s="175" t="s">
        <v>194</v>
      </c>
      <c r="AG4" s="436"/>
      <c r="AH4" s="436"/>
      <c r="AI4" s="88" t="s">
        <v>197</v>
      </c>
      <c r="AJ4" s="422"/>
    </row>
    <row r="5" spans="1:36" ht="60" x14ac:dyDescent="0.25">
      <c r="A5" s="184" t="s">
        <v>213</v>
      </c>
      <c r="B5" s="185" t="s">
        <v>228</v>
      </c>
      <c r="C5" s="214" t="s">
        <v>122</v>
      </c>
      <c r="D5" s="284" t="s">
        <v>123</v>
      </c>
      <c r="E5" s="289" t="s">
        <v>124</v>
      </c>
      <c r="F5" s="156">
        <v>300</v>
      </c>
      <c r="G5" s="5"/>
      <c r="H5" s="3"/>
      <c r="I5" s="4">
        <v>30</v>
      </c>
      <c r="J5" s="4" t="s">
        <v>158</v>
      </c>
      <c r="K5" s="5" t="s">
        <v>159</v>
      </c>
      <c r="L5" s="190"/>
      <c r="M5" s="191">
        <f>L5*52</f>
        <v>0</v>
      </c>
      <c r="N5" s="319"/>
      <c r="O5" s="320"/>
      <c r="P5" s="232">
        <f>H5*N5*12</f>
        <v>0</v>
      </c>
      <c r="Q5" s="233">
        <f>I5*O5*12</f>
        <v>0</v>
      </c>
      <c r="R5" s="158">
        <f>P5+Q5</f>
        <v>0</v>
      </c>
      <c r="S5" s="48"/>
      <c r="T5" s="112"/>
      <c r="U5" s="112"/>
      <c r="V5" s="98"/>
      <c r="W5" s="98"/>
      <c r="X5" s="354">
        <f t="shared" ref="X5:X26" si="0">S5*M5</f>
        <v>0</v>
      </c>
      <c r="Y5" s="328"/>
      <c r="Z5" s="49"/>
      <c r="AA5" s="49"/>
      <c r="AB5" s="49"/>
      <c r="AC5" s="239"/>
      <c r="AD5" s="48"/>
      <c r="AE5" s="112"/>
      <c r="AF5" s="93">
        <f>IF(Y5="Banalisation + enfouissement",Z5,IF(Y5="Banalisation + incinération",AA5,AB5))</f>
        <v>0</v>
      </c>
      <c r="AG5" s="101">
        <f>AC5+AD5+AE5+AF5</f>
        <v>0</v>
      </c>
      <c r="AH5" s="94">
        <f t="shared" ref="AH5:AH26" si="1">AG5*F5</f>
        <v>0</v>
      </c>
      <c r="AI5" s="161">
        <f t="shared" ref="AI5:AI26" si="2">AH5+X5+R5</f>
        <v>0</v>
      </c>
      <c r="AJ5" s="53"/>
    </row>
    <row r="6" spans="1:36" ht="62.25" customHeight="1" x14ac:dyDescent="0.25">
      <c r="A6" s="186" t="s">
        <v>213</v>
      </c>
      <c r="B6" s="180" t="s">
        <v>241</v>
      </c>
      <c r="C6" s="211" t="s">
        <v>116</v>
      </c>
      <c r="D6" s="207" t="s">
        <v>117</v>
      </c>
      <c r="E6" s="208" t="s">
        <v>118</v>
      </c>
      <c r="F6" s="228">
        <v>131</v>
      </c>
      <c r="G6" s="15"/>
      <c r="H6" s="12"/>
      <c r="I6" s="14">
        <v>26</v>
      </c>
      <c r="J6" s="14" t="s">
        <v>158</v>
      </c>
      <c r="K6" s="15" t="s">
        <v>159</v>
      </c>
      <c r="L6" s="12"/>
      <c r="M6" s="163">
        <f t="shared" ref="M6:M26" si="3">L6*52</f>
        <v>0</v>
      </c>
      <c r="N6" s="321"/>
      <c r="O6" s="322"/>
      <c r="P6" s="171">
        <f t="shared" ref="P6:Q26" si="4">N6*12</f>
        <v>0</v>
      </c>
      <c r="Q6" s="162">
        <f t="shared" si="4"/>
        <v>0</v>
      </c>
      <c r="R6" s="163">
        <f>P6+Q6</f>
        <v>0</v>
      </c>
      <c r="S6" s="8"/>
      <c r="T6" s="9"/>
      <c r="U6" s="9"/>
      <c r="V6" s="99"/>
      <c r="W6" s="99"/>
      <c r="X6" s="313">
        <f t="shared" si="0"/>
        <v>0</v>
      </c>
      <c r="Y6" s="329"/>
      <c r="Z6" s="50"/>
      <c r="AA6" s="50"/>
      <c r="AB6" s="50"/>
      <c r="AC6" s="159"/>
      <c r="AD6" s="8"/>
      <c r="AE6" s="9"/>
      <c r="AF6" s="165">
        <f>IF(Y6="Banalisation + enfouissement",Z6,IF(Y6="Banalisation + incinération",AA6,AB6))</f>
        <v>0</v>
      </c>
      <c r="AG6" s="177">
        <f t="shared" ref="AG6:AG26" si="5">AC6+AD6+AE6+AF6</f>
        <v>0</v>
      </c>
      <c r="AH6" s="169">
        <f t="shared" si="1"/>
        <v>0</v>
      </c>
      <c r="AI6" s="167">
        <f t="shared" si="2"/>
        <v>0</v>
      </c>
      <c r="AJ6" s="42"/>
    </row>
    <row r="7" spans="1:36" x14ac:dyDescent="0.25">
      <c r="A7" s="186" t="s">
        <v>213</v>
      </c>
      <c r="B7" s="306" t="s">
        <v>251</v>
      </c>
      <c r="C7" s="206" t="s">
        <v>248</v>
      </c>
      <c r="D7" s="207" t="s">
        <v>249</v>
      </c>
      <c r="E7" s="208" t="s">
        <v>250</v>
      </c>
      <c r="F7" s="43">
        <v>7</v>
      </c>
      <c r="G7" s="89">
        <v>2</v>
      </c>
      <c r="H7" s="12"/>
      <c r="I7" s="69"/>
      <c r="J7" s="14" t="s">
        <v>159</v>
      </c>
      <c r="K7" s="15" t="s">
        <v>158</v>
      </c>
      <c r="L7" s="12"/>
      <c r="M7" s="163">
        <f t="shared" si="3"/>
        <v>0</v>
      </c>
      <c r="N7" s="321"/>
      <c r="O7" s="322"/>
      <c r="P7" s="171">
        <f t="shared" si="4"/>
        <v>0</v>
      </c>
      <c r="Q7" s="162">
        <f t="shared" si="4"/>
        <v>0</v>
      </c>
      <c r="R7" s="163">
        <f t="shared" ref="R7:R26" si="6">P7+Q7</f>
        <v>0</v>
      </c>
      <c r="S7" s="8"/>
      <c r="T7" s="9"/>
      <c r="U7" s="9"/>
      <c r="V7" s="99"/>
      <c r="W7" s="99"/>
      <c r="X7" s="313">
        <f t="shared" si="0"/>
        <v>0</v>
      </c>
      <c r="Y7" s="329"/>
      <c r="Z7" s="50"/>
      <c r="AA7" s="50"/>
      <c r="AB7" s="50"/>
      <c r="AC7" s="159"/>
      <c r="AD7" s="8"/>
      <c r="AE7" s="9"/>
      <c r="AF7" s="165">
        <f t="shared" ref="AF7:AF26" si="7">IF(Y7="Banalisation + enfouissement",Z7,IF(Y7="Banalisation + incinération",AA7,AB7))</f>
        <v>0</v>
      </c>
      <c r="AG7" s="177">
        <f t="shared" si="5"/>
        <v>0</v>
      </c>
      <c r="AH7" s="169">
        <f t="shared" si="1"/>
        <v>0</v>
      </c>
      <c r="AI7" s="167">
        <f t="shared" si="2"/>
        <v>0</v>
      </c>
      <c r="AJ7" s="42"/>
    </row>
    <row r="8" spans="1:36" x14ac:dyDescent="0.25">
      <c r="A8" s="186" t="s">
        <v>213</v>
      </c>
      <c r="B8" s="180"/>
      <c r="C8" s="276"/>
      <c r="D8" s="276"/>
      <c r="E8" s="58"/>
      <c r="F8" s="43"/>
      <c r="G8" s="15"/>
      <c r="H8" s="12"/>
      <c r="I8" s="14"/>
      <c r="J8" s="14"/>
      <c r="K8" s="15"/>
      <c r="L8" s="12"/>
      <c r="M8" s="163">
        <f t="shared" si="3"/>
        <v>0</v>
      </c>
      <c r="N8" s="323"/>
      <c r="O8" s="322"/>
      <c r="P8" s="171">
        <f t="shared" si="4"/>
        <v>0</v>
      </c>
      <c r="Q8" s="162">
        <f t="shared" si="4"/>
        <v>0</v>
      </c>
      <c r="R8" s="163">
        <f t="shared" si="6"/>
        <v>0</v>
      </c>
      <c r="S8" s="79"/>
      <c r="T8" s="353"/>
      <c r="U8" s="353"/>
      <c r="V8" s="146"/>
      <c r="W8" s="146"/>
      <c r="X8" s="313">
        <f t="shared" si="0"/>
        <v>0</v>
      </c>
      <c r="Y8" s="329"/>
      <c r="Z8" s="50"/>
      <c r="AA8" s="50"/>
      <c r="AB8" s="50"/>
      <c r="AC8" s="159"/>
      <c r="AD8" s="8"/>
      <c r="AE8" s="9"/>
      <c r="AF8" s="165">
        <f t="shared" si="7"/>
        <v>0</v>
      </c>
      <c r="AG8" s="177">
        <f t="shared" si="5"/>
        <v>0</v>
      </c>
      <c r="AH8" s="169">
        <f t="shared" si="1"/>
        <v>0</v>
      </c>
      <c r="AI8" s="167">
        <f t="shared" si="2"/>
        <v>0</v>
      </c>
      <c r="AJ8" s="42"/>
    </row>
    <row r="9" spans="1:36" x14ac:dyDescent="0.25">
      <c r="A9" s="186" t="s">
        <v>213</v>
      </c>
      <c r="B9" s="180"/>
      <c r="C9" s="276"/>
      <c r="D9" s="276"/>
      <c r="E9" s="277"/>
      <c r="F9" s="43"/>
      <c r="G9" s="15"/>
      <c r="H9" s="12"/>
      <c r="I9" s="14"/>
      <c r="J9" s="14"/>
      <c r="K9" s="15"/>
      <c r="L9" s="12"/>
      <c r="M9" s="163">
        <f t="shared" si="3"/>
        <v>0</v>
      </c>
      <c r="N9" s="323"/>
      <c r="O9" s="322"/>
      <c r="P9" s="171">
        <f t="shared" si="4"/>
        <v>0</v>
      </c>
      <c r="Q9" s="162">
        <f t="shared" si="4"/>
        <v>0</v>
      </c>
      <c r="R9" s="163">
        <f t="shared" si="6"/>
        <v>0</v>
      </c>
      <c r="S9" s="8"/>
      <c r="T9" s="9"/>
      <c r="U9" s="9"/>
      <c r="V9" s="99"/>
      <c r="W9" s="99"/>
      <c r="X9" s="313">
        <f t="shared" si="0"/>
        <v>0</v>
      </c>
      <c r="Y9" s="329"/>
      <c r="Z9" s="50"/>
      <c r="AA9" s="50"/>
      <c r="AB9" s="50"/>
      <c r="AC9" s="159"/>
      <c r="AD9" s="8"/>
      <c r="AE9" s="9"/>
      <c r="AF9" s="165">
        <f t="shared" si="7"/>
        <v>0</v>
      </c>
      <c r="AG9" s="177">
        <f t="shared" si="5"/>
        <v>0</v>
      </c>
      <c r="AH9" s="169">
        <f t="shared" si="1"/>
        <v>0</v>
      </c>
      <c r="AI9" s="167">
        <f t="shared" si="2"/>
        <v>0</v>
      </c>
      <c r="AJ9" s="42"/>
    </row>
    <row r="10" spans="1:36" x14ac:dyDescent="0.25">
      <c r="A10" s="186" t="s">
        <v>213</v>
      </c>
      <c r="B10" s="180"/>
      <c r="C10" s="276"/>
      <c r="D10" s="276"/>
      <c r="E10" s="277"/>
      <c r="F10" s="50"/>
      <c r="G10" s="32"/>
      <c r="H10" s="30"/>
      <c r="I10" s="31"/>
      <c r="J10" s="31"/>
      <c r="K10" s="32"/>
      <c r="L10" s="30"/>
      <c r="M10" s="163">
        <f t="shared" si="3"/>
        <v>0</v>
      </c>
      <c r="N10" s="324"/>
      <c r="O10" s="325"/>
      <c r="P10" s="171">
        <f t="shared" si="4"/>
        <v>0</v>
      </c>
      <c r="Q10" s="162">
        <f t="shared" si="4"/>
        <v>0</v>
      </c>
      <c r="R10" s="163">
        <f t="shared" si="6"/>
        <v>0</v>
      </c>
      <c r="S10" s="8"/>
      <c r="T10" s="9"/>
      <c r="U10" s="9"/>
      <c r="V10" s="99"/>
      <c r="W10" s="99"/>
      <c r="X10" s="313">
        <f t="shared" si="0"/>
        <v>0</v>
      </c>
      <c r="Y10" s="329"/>
      <c r="Z10" s="50"/>
      <c r="AA10" s="50"/>
      <c r="AB10" s="50"/>
      <c r="AC10" s="159"/>
      <c r="AD10" s="8"/>
      <c r="AE10" s="9"/>
      <c r="AF10" s="165">
        <f t="shared" si="7"/>
        <v>0</v>
      </c>
      <c r="AG10" s="177">
        <f t="shared" si="5"/>
        <v>0</v>
      </c>
      <c r="AH10" s="169">
        <f t="shared" si="1"/>
        <v>0</v>
      </c>
      <c r="AI10" s="167">
        <f t="shared" si="2"/>
        <v>0</v>
      </c>
      <c r="AJ10" s="42"/>
    </row>
    <row r="11" spans="1:36" x14ac:dyDescent="0.25">
      <c r="A11" s="186" t="s">
        <v>213</v>
      </c>
      <c r="B11" s="180"/>
      <c r="C11" s="77"/>
      <c r="D11" s="77"/>
      <c r="E11" s="29"/>
      <c r="F11" s="50"/>
      <c r="G11" s="15"/>
      <c r="H11" s="12"/>
      <c r="I11" s="14"/>
      <c r="J11" s="14"/>
      <c r="K11" s="15"/>
      <c r="L11" s="12"/>
      <c r="M11" s="163">
        <f t="shared" si="3"/>
        <v>0</v>
      </c>
      <c r="N11" s="323"/>
      <c r="O11" s="322"/>
      <c r="P11" s="171">
        <f t="shared" si="4"/>
        <v>0</v>
      </c>
      <c r="Q11" s="162">
        <f t="shared" si="4"/>
        <v>0</v>
      </c>
      <c r="R11" s="163">
        <f t="shared" si="6"/>
        <v>0</v>
      </c>
      <c r="S11" s="8"/>
      <c r="T11" s="9"/>
      <c r="U11" s="9"/>
      <c r="V11" s="99"/>
      <c r="W11" s="99"/>
      <c r="X11" s="313">
        <f t="shared" si="0"/>
        <v>0</v>
      </c>
      <c r="Y11" s="329"/>
      <c r="Z11" s="50"/>
      <c r="AA11" s="50"/>
      <c r="AB11" s="50"/>
      <c r="AC11" s="159"/>
      <c r="AD11" s="8"/>
      <c r="AE11" s="9"/>
      <c r="AF11" s="165">
        <f t="shared" si="7"/>
        <v>0</v>
      </c>
      <c r="AG11" s="177">
        <f t="shared" si="5"/>
        <v>0</v>
      </c>
      <c r="AH11" s="169">
        <f t="shared" si="1"/>
        <v>0</v>
      </c>
      <c r="AI11" s="167">
        <f t="shared" si="2"/>
        <v>0</v>
      </c>
      <c r="AJ11" s="42"/>
    </row>
    <row r="12" spans="1:36" x14ac:dyDescent="0.25">
      <c r="A12" s="186" t="s">
        <v>213</v>
      </c>
      <c r="B12" s="180"/>
      <c r="C12" s="181"/>
      <c r="D12" s="6"/>
      <c r="E12" s="58"/>
      <c r="F12" s="43"/>
      <c r="G12" s="15"/>
      <c r="H12" s="12"/>
      <c r="I12" s="14"/>
      <c r="J12" s="14"/>
      <c r="K12" s="15"/>
      <c r="L12" s="12"/>
      <c r="M12" s="163">
        <f t="shared" si="3"/>
        <v>0</v>
      </c>
      <c r="N12" s="323"/>
      <c r="O12" s="322"/>
      <c r="P12" s="171">
        <f t="shared" si="4"/>
        <v>0</v>
      </c>
      <c r="Q12" s="162">
        <f t="shared" si="4"/>
        <v>0</v>
      </c>
      <c r="R12" s="163">
        <f t="shared" si="6"/>
        <v>0</v>
      </c>
      <c r="S12" s="8"/>
      <c r="T12" s="9"/>
      <c r="U12" s="9"/>
      <c r="V12" s="99"/>
      <c r="W12" s="99"/>
      <c r="X12" s="313">
        <f t="shared" si="0"/>
        <v>0</v>
      </c>
      <c r="Y12" s="329"/>
      <c r="Z12" s="50"/>
      <c r="AA12" s="50"/>
      <c r="AB12" s="50"/>
      <c r="AC12" s="159"/>
      <c r="AD12" s="8"/>
      <c r="AE12" s="9"/>
      <c r="AF12" s="165">
        <f t="shared" si="7"/>
        <v>0</v>
      </c>
      <c r="AG12" s="177">
        <f t="shared" si="5"/>
        <v>0</v>
      </c>
      <c r="AH12" s="169">
        <f t="shared" si="1"/>
        <v>0</v>
      </c>
      <c r="AI12" s="167">
        <f t="shared" si="2"/>
        <v>0</v>
      </c>
      <c r="AJ12" s="42"/>
    </row>
    <row r="13" spans="1:36" x14ac:dyDescent="0.25">
      <c r="A13" s="186" t="s">
        <v>213</v>
      </c>
      <c r="B13" s="180"/>
      <c r="C13" s="181"/>
      <c r="D13" s="6"/>
      <c r="E13" s="58"/>
      <c r="F13" s="43"/>
      <c r="G13" s="15"/>
      <c r="H13" s="12"/>
      <c r="I13" s="14"/>
      <c r="J13" s="14"/>
      <c r="K13" s="15"/>
      <c r="L13" s="12"/>
      <c r="M13" s="163">
        <f t="shared" si="3"/>
        <v>0</v>
      </c>
      <c r="N13" s="323"/>
      <c r="O13" s="322"/>
      <c r="P13" s="171">
        <f t="shared" si="4"/>
        <v>0</v>
      </c>
      <c r="Q13" s="162">
        <f t="shared" si="4"/>
        <v>0</v>
      </c>
      <c r="R13" s="163">
        <f t="shared" si="6"/>
        <v>0</v>
      </c>
      <c r="S13" s="8"/>
      <c r="T13" s="9"/>
      <c r="U13" s="9"/>
      <c r="V13" s="99"/>
      <c r="W13" s="99"/>
      <c r="X13" s="313">
        <f t="shared" si="0"/>
        <v>0</v>
      </c>
      <c r="Y13" s="329"/>
      <c r="Z13" s="50"/>
      <c r="AA13" s="50"/>
      <c r="AB13" s="50"/>
      <c r="AC13" s="159"/>
      <c r="AD13" s="8"/>
      <c r="AE13" s="9"/>
      <c r="AF13" s="165">
        <f t="shared" si="7"/>
        <v>0</v>
      </c>
      <c r="AG13" s="177">
        <f t="shared" si="5"/>
        <v>0</v>
      </c>
      <c r="AH13" s="169">
        <f t="shared" si="1"/>
        <v>0</v>
      </c>
      <c r="AI13" s="167">
        <f t="shared" si="2"/>
        <v>0</v>
      </c>
      <c r="AJ13" s="42"/>
    </row>
    <row r="14" spans="1:36" x14ac:dyDescent="0.25">
      <c r="A14" s="186" t="s">
        <v>213</v>
      </c>
      <c r="B14" s="180"/>
      <c r="C14" s="181"/>
      <c r="D14" s="6"/>
      <c r="E14" s="58"/>
      <c r="F14" s="43"/>
      <c r="G14" s="15"/>
      <c r="H14" s="12"/>
      <c r="I14" s="14"/>
      <c r="J14" s="14"/>
      <c r="K14" s="15"/>
      <c r="L14" s="12"/>
      <c r="M14" s="163">
        <f t="shared" si="3"/>
        <v>0</v>
      </c>
      <c r="N14" s="323"/>
      <c r="O14" s="322"/>
      <c r="P14" s="171">
        <f t="shared" si="4"/>
        <v>0</v>
      </c>
      <c r="Q14" s="162">
        <f t="shared" si="4"/>
        <v>0</v>
      </c>
      <c r="R14" s="163">
        <f t="shared" si="6"/>
        <v>0</v>
      </c>
      <c r="S14" s="8"/>
      <c r="T14" s="9"/>
      <c r="U14" s="9"/>
      <c r="V14" s="99"/>
      <c r="W14" s="99"/>
      <c r="X14" s="313">
        <f t="shared" si="0"/>
        <v>0</v>
      </c>
      <c r="Y14" s="329"/>
      <c r="Z14" s="50"/>
      <c r="AA14" s="50"/>
      <c r="AB14" s="50"/>
      <c r="AC14" s="159"/>
      <c r="AD14" s="8"/>
      <c r="AE14" s="9"/>
      <c r="AF14" s="165">
        <f t="shared" si="7"/>
        <v>0</v>
      </c>
      <c r="AG14" s="177">
        <f t="shared" si="5"/>
        <v>0</v>
      </c>
      <c r="AH14" s="169">
        <f t="shared" si="1"/>
        <v>0</v>
      </c>
      <c r="AI14" s="167">
        <f t="shared" si="2"/>
        <v>0</v>
      </c>
      <c r="AJ14" s="42"/>
    </row>
    <row r="15" spans="1:36" x14ac:dyDescent="0.25">
      <c r="A15" s="186" t="s">
        <v>213</v>
      </c>
      <c r="B15" s="180"/>
      <c r="C15" s="181"/>
      <c r="D15" s="6"/>
      <c r="E15" s="58"/>
      <c r="F15" s="43"/>
      <c r="G15" s="15"/>
      <c r="H15" s="12"/>
      <c r="I15" s="14"/>
      <c r="J15" s="14"/>
      <c r="K15" s="15"/>
      <c r="L15" s="12"/>
      <c r="M15" s="163">
        <f t="shared" si="3"/>
        <v>0</v>
      </c>
      <c r="N15" s="323"/>
      <c r="O15" s="322"/>
      <c r="P15" s="171">
        <f t="shared" si="4"/>
        <v>0</v>
      </c>
      <c r="Q15" s="162">
        <f t="shared" si="4"/>
        <v>0</v>
      </c>
      <c r="R15" s="163">
        <f t="shared" si="6"/>
        <v>0</v>
      </c>
      <c r="S15" s="8"/>
      <c r="T15" s="9"/>
      <c r="U15" s="9"/>
      <c r="V15" s="99"/>
      <c r="W15" s="99"/>
      <c r="X15" s="313">
        <f t="shared" si="0"/>
        <v>0</v>
      </c>
      <c r="Y15" s="329"/>
      <c r="Z15" s="50"/>
      <c r="AA15" s="50"/>
      <c r="AB15" s="50"/>
      <c r="AC15" s="159"/>
      <c r="AD15" s="8"/>
      <c r="AE15" s="9"/>
      <c r="AF15" s="165">
        <f t="shared" si="7"/>
        <v>0</v>
      </c>
      <c r="AG15" s="177">
        <f t="shared" si="5"/>
        <v>0</v>
      </c>
      <c r="AH15" s="169">
        <f t="shared" si="1"/>
        <v>0</v>
      </c>
      <c r="AI15" s="167">
        <f t="shared" si="2"/>
        <v>0</v>
      </c>
      <c r="AJ15" s="42"/>
    </row>
    <row r="16" spans="1:36" x14ac:dyDescent="0.25">
      <c r="A16" s="186" t="s">
        <v>213</v>
      </c>
      <c r="B16" s="180"/>
      <c r="C16" s="181"/>
      <c r="D16" s="6"/>
      <c r="E16" s="58"/>
      <c r="F16" s="43"/>
      <c r="G16" s="15"/>
      <c r="H16" s="12"/>
      <c r="I16" s="14"/>
      <c r="J16" s="14"/>
      <c r="K16" s="15"/>
      <c r="L16" s="12"/>
      <c r="M16" s="163">
        <f t="shared" si="3"/>
        <v>0</v>
      </c>
      <c r="N16" s="323"/>
      <c r="O16" s="322"/>
      <c r="P16" s="171">
        <f t="shared" si="4"/>
        <v>0</v>
      </c>
      <c r="Q16" s="162">
        <f t="shared" si="4"/>
        <v>0</v>
      </c>
      <c r="R16" s="163">
        <f t="shared" si="6"/>
        <v>0</v>
      </c>
      <c r="S16" s="8"/>
      <c r="T16" s="9"/>
      <c r="U16" s="9"/>
      <c r="V16" s="99"/>
      <c r="W16" s="99"/>
      <c r="X16" s="313">
        <f t="shared" si="0"/>
        <v>0</v>
      </c>
      <c r="Y16" s="329"/>
      <c r="Z16" s="50"/>
      <c r="AA16" s="50"/>
      <c r="AB16" s="50"/>
      <c r="AC16" s="159"/>
      <c r="AD16" s="8"/>
      <c r="AE16" s="9"/>
      <c r="AF16" s="165">
        <f t="shared" si="7"/>
        <v>0</v>
      </c>
      <c r="AG16" s="177">
        <f t="shared" si="5"/>
        <v>0</v>
      </c>
      <c r="AH16" s="169">
        <f t="shared" si="1"/>
        <v>0</v>
      </c>
      <c r="AI16" s="167">
        <f t="shared" si="2"/>
        <v>0</v>
      </c>
      <c r="AJ16" s="42"/>
    </row>
    <row r="17" spans="1:36" x14ac:dyDescent="0.25">
      <c r="A17" s="186" t="s">
        <v>213</v>
      </c>
      <c r="B17" s="180"/>
      <c r="C17" s="181"/>
      <c r="D17" s="6"/>
      <c r="E17" s="58"/>
      <c r="F17" s="43"/>
      <c r="G17" s="15"/>
      <c r="H17" s="12"/>
      <c r="I17" s="14"/>
      <c r="J17" s="14"/>
      <c r="K17" s="15"/>
      <c r="L17" s="12"/>
      <c r="M17" s="163">
        <f t="shared" si="3"/>
        <v>0</v>
      </c>
      <c r="N17" s="323"/>
      <c r="O17" s="322"/>
      <c r="P17" s="171">
        <f t="shared" si="4"/>
        <v>0</v>
      </c>
      <c r="Q17" s="162">
        <f t="shared" si="4"/>
        <v>0</v>
      </c>
      <c r="R17" s="163">
        <f t="shared" si="6"/>
        <v>0</v>
      </c>
      <c r="S17" s="8"/>
      <c r="T17" s="9"/>
      <c r="U17" s="9"/>
      <c r="V17" s="99"/>
      <c r="W17" s="99"/>
      <c r="X17" s="313">
        <f t="shared" si="0"/>
        <v>0</v>
      </c>
      <c r="Y17" s="329"/>
      <c r="Z17" s="50"/>
      <c r="AA17" s="50"/>
      <c r="AB17" s="50"/>
      <c r="AC17" s="159"/>
      <c r="AD17" s="8"/>
      <c r="AE17" s="9"/>
      <c r="AF17" s="165">
        <f t="shared" si="7"/>
        <v>0</v>
      </c>
      <c r="AG17" s="177">
        <f t="shared" si="5"/>
        <v>0</v>
      </c>
      <c r="AH17" s="169">
        <f t="shared" si="1"/>
        <v>0</v>
      </c>
      <c r="AI17" s="167">
        <f t="shared" si="2"/>
        <v>0</v>
      </c>
      <c r="AJ17" s="42"/>
    </row>
    <row r="18" spans="1:36" x14ac:dyDescent="0.25">
      <c r="A18" s="186" t="s">
        <v>213</v>
      </c>
      <c r="B18" s="180"/>
      <c r="C18" s="181"/>
      <c r="D18" s="6"/>
      <c r="E18" s="58"/>
      <c r="F18" s="43"/>
      <c r="G18" s="15"/>
      <c r="H18" s="12"/>
      <c r="I18" s="14"/>
      <c r="J18" s="14"/>
      <c r="K18" s="15"/>
      <c r="L18" s="12"/>
      <c r="M18" s="163">
        <f t="shared" si="3"/>
        <v>0</v>
      </c>
      <c r="N18" s="323"/>
      <c r="O18" s="322"/>
      <c r="P18" s="171">
        <f t="shared" si="4"/>
        <v>0</v>
      </c>
      <c r="Q18" s="162">
        <f t="shared" si="4"/>
        <v>0</v>
      </c>
      <c r="R18" s="163">
        <f t="shared" si="6"/>
        <v>0</v>
      </c>
      <c r="S18" s="8"/>
      <c r="T18" s="9"/>
      <c r="U18" s="9"/>
      <c r="V18" s="99"/>
      <c r="W18" s="99"/>
      <c r="X18" s="313">
        <f t="shared" si="0"/>
        <v>0</v>
      </c>
      <c r="Y18" s="329"/>
      <c r="Z18" s="50"/>
      <c r="AA18" s="50"/>
      <c r="AB18" s="50"/>
      <c r="AC18" s="159"/>
      <c r="AD18" s="8"/>
      <c r="AE18" s="9"/>
      <c r="AF18" s="165">
        <f t="shared" si="7"/>
        <v>0</v>
      </c>
      <c r="AG18" s="177">
        <f t="shared" si="5"/>
        <v>0</v>
      </c>
      <c r="AH18" s="169">
        <f t="shared" si="1"/>
        <v>0</v>
      </c>
      <c r="AI18" s="167">
        <f t="shared" si="2"/>
        <v>0</v>
      </c>
      <c r="AJ18" s="42"/>
    </row>
    <row r="19" spans="1:36" x14ac:dyDescent="0.25">
      <c r="A19" s="186" t="s">
        <v>213</v>
      </c>
      <c r="B19" s="180"/>
      <c r="C19" s="181"/>
      <c r="D19" s="6"/>
      <c r="E19" s="57"/>
      <c r="F19" s="43"/>
      <c r="G19" s="15"/>
      <c r="H19" s="12"/>
      <c r="I19" s="14"/>
      <c r="J19" s="14"/>
      <c r="K19" s="15"/>
      <c r="L19" s="12"/>
      <c r="M19" s="163">
        <f t="shared" si="3"/>
        <v>0</v>
      </c>
      <c r="N19" s="323"/>
      <c r="O19" s="322"/>
      <c r="P19" s="171">
        <f t="shared" si="4"/>
        <v>0</v>
      </c>
      <c r="Q19" s="162">
        <f t="shared" si="4"/>
        <v>0</v>
      </c>
      <c r="R19" s="163">
        <f t="shared" si="6"/>
        <v>0</v>
      </c>
      <c r="S19" s="8"/>
      <c r="T19" s="9"/>
      <c r="U19" s="9"/>
      <c r="V19" s="99"/>
      <c r="W19" s="99"/>
      <c r="X19" s="313">
        <f t="shared" si="0"/>
        <v>0</v>
      </c>
      <c r="Y19" s="329"/>
      <c r="Z19" s="50"/>
      <c r="AA19" s="50"/>
      <c r="AB19" s="50"/>
      <c r="AC19" s="159"/>
      <c r="AD19" s="8"/>
      <c r="AE19" s="9"/>
      <c r="AF19" s="165">
        <f t="shared" si="7"/>
        <v>0</v>
      </c>
      <c r="AG19" s="177">
        <f t="shared" si="5"/>
        <v>0</v>
      </c>
      <c r="AH19" s="169">
        <f t="shared" si="1"/>
        <v>0</v>
      </c>
      <c r="AI19" s="167">
        <f t="shared" si="2"/>
        <v>0</v>
      </c>
      <c r="AJ19" s="42"/>
    </row>
    <row r="20" spans="1:36" x14ac:dyDescent="0.25">
      <c r="A20" s="186" t="s">
        <v>213</v>
      </c>
      <c r="B20" s="180"/>
      <c r="C20" s="181"/>
      <c r="D20" s="6"/>
      <c r="E20" s="58"/>
      <c r="F20" s="43"/>
      <c r="G20" s="15"/>
      <c r="H20" s="12"/>
      <c r="I20" s="14"/>
      <c r="J20" s="14"/>
      <c r="K20" s="15"/>
      <c r="L20" s="12"/>
      <c r="M20" s="163">
        <f t="shared" si="3"/>
        <v>0</v>
      </c>
      <c r="N20" s="323"/>
      <c r="O20" s="322"/>
      <c r="P20" s="171">
        <f t="shared" si="4"/>
        <v>0</v>
      </c>
      <c r="Q20" s="162">
        <f t="shared" si="4"/>
        <v>0</v>
      </c>
      <c r="R20" s="163">
        <f t="shared" si="6"/>
        <v>0</v>
      </c>
      <c r="S20" s="8"/>
      <c r="T20" s="9"/>
      <c r="U20" s="9"/>
      <c r="V20" s="99"/>
      <c r="W20" s="99"/>
      <c r="X20" s="313">
        <f t="shared" si="0"/>
        <v>0</v>
      </c>
      <c r="Y20" s="329"/>
      <c r="Z20" s="50"/>
      <c r="AA20" s="50"/>
      <c r="AB20" s="50"/>
      <c r="AC20" s="159"/>
      <c r="AD20" s="8"/>
      <c r="AE20" s="9"/>
      <c r="AF20" s="165">
        <f t="shared" si="7"/>
        <v>0</v>
      </c>
      <c r="AG20" s="177">
        <f t="shared" si="5"/>
        <v>0</v>
      </c>
      <c r="AH20" s="169">
        <f t="shared" si="1"/>
        <v>0</v>
      </c>
      <c r="AI20" s="167">
        <f t="shared" si="2"/>
        <v>0</v>
      </c>
      <c r="AJ20" s="42"/>
    </row>
    <row r="21" spans="1:36" x14ac:dyDescent="0.25">
      <c r="A21" s="186" t="s">
        <v>213</v>
      </c>
      <c r="B21" s="180"/>
      <c r="C21" s="181"/>
      <c r="D21" s="6"/>
      <c r="E21" s="58"/>
      <c r="F21" s="104"/>
      <c r="G21" s="19"/>
      <c r="H21" s="12"/>
      <c r="I21" s="18"/>
      <c r="J21" s="18"/>
      <c r="K21" s="19"/>
      <c r="L21" s="16"/>
      <c r="M21" s="163">
        <f t="shared" si="3"/>
        <v>0</v>
      </c>
      <c r="N21" s="323"/>
      <c r="O21" s="322"/>
      <c r="P21" s="171">
        <f t="shared" si="4"/>
        <v>0</v>
      </c>
      <c r="Q21" s="162">
        <f t="shared" si="4"/>
        <v>0</v>
      </c>
      <c r="R21" s="163">
        <f t="shared" si="6"/>
        <v>0</v>
      </c>
      <c r="S21" s="8"/>
      <c r="T21" s="9"/>
      <c r="U21" s="9"/>
      <c r="V21" s="99"/>
      <c r="W21" s="99"/>
      <c r="X21" s="313">
        <f t="shared" si="0"/>
        <v>0</v>
      </c>
      <c r="Y21" s="329"/>
      <c r="Z21" s="50"/>
      <c r="AA21" s="50"/>
      <c r="AB21" s="50"/>
      <c r="AC21" s="159"/>
      <c r="AD21" s="8"/>
      <c r="AE21" s="9"/>
      <c r="AF21" s="165">
        <f t="shared" si="7"/>
        <v>0</v>
      </c>
      <c r="AG21" s="177">
        <f t="shared" si="5"/>
        <v>0</v>
      </c>
      <c r="AH21" s="169">
        <f t="shared" si="1"/>
        <v>0</v>
      </c>
      <c r="AI21" s="167">
        <f t="shared" si="2"/>
        <v>0</v>
      </c>
      <c r="AJ21" s="42"/>
    </row>
    <row r="22" spans="1:36" x14ac:dyDescent="0.25">
      <c r="A22" s="186" t="s">
        <v>213</v>
      </c>
      <c r="B22" s="180"/>
      <c r="C22" s="181"/>
      <c r="D22" s="6"/>
      <c r="E22" s="57"/>
      <c r="F22" s="43"/>
      <c r="G22" s="15"/>
      <c r="H22" s="12"/>
      <c r="I22" s="14"/>
      <c r="J22" s="14"/>
      <c r="K22" s="15"/>
      <c r="L22" s="12"/>
      <c r="M22" s="163">
        <f t="shared" si="3"/>
        <v>0</v>
      </c>
      <c r="N22" s="323"/>
      <c r="O22" s="322"/>
      <c r="P22" s="171">
        <f t="shared" si="4"/>
        <v>0</v>
      </c>
      <c r="Q22" s="162">
        <f t="shared" si="4"/>
        <v>0</v>
      </c>
      <c r="R22" s="163">
        <f t="shared" si="6"/>
        <v>0</v>
      </c>
      <c r="S22" s="8"/>
      <c r="T22" s="9"/>
      <c r="U22" s="9"/>
      <c r="V22" s="99"/>
      <c r="W22" s="99"/>
      <c r="X22" s="313">
        <f t="shared" si="0"/>
        <v>0</v>
      </c>
      <c r="Y22" s="329"/>
      <c r="Z22" s="50"/>
      <c r="AA22" s="50"/>
      <c r="AB22" s="50"/>
      <c r="AC22" s="159"/>
      <c r="AD22" s="8"/>
      <c r="AE22" s="9"/>
      <c r="AF22" s="165">
        <f t="shared" si="7"/>
        <v>0</v>
      </c>
      <c r="AG22" s="177">
        <f t="shared" si="5"/>
        <v>0</v>
      </c>
      <c r="AH22" s="169">
        <f t="shared" si="1"/>
        <v>0</v>
      </c>
      <c r="AI22" s="167">
        <f t="shared" si="2"/>
        <v>0</v>
      </c>
      <c r="AJ22" s="42"/>
    </row>
    <row r="23" spans="1:36" x14ac:dyDescent="0.25">
      <c r="A23" s="186" t="s">
        <v>213</v>
      </c>
      <c r="B23" s="180"/>
      <c r="C23" s="181"/>
      <c r="D23" s="6"/>
      <c r="E23" s="58"/>
      <c r="F23" s="43"/>
      <c r="G23" s="15"/>
      <c r="H23" s="12"/>
      <c r="I23" s="14"/>
      <c r="J23" s="14"/>
      <c r="K23" s="15"/>
      <c r="L23" s="12"/>
      <c r="M23" s="163">
        <f t="shared" si="3"/>
        <v>0</v>
      </c>
      <c r="N23" s="323"/>
      <c r="O23" s="322"/>
      <c r="P23" s="171">
        <f t="shared" si="4"/>
        <v>0</v>
      </c>
      <c r="Q23" s="162">
        <f t="shared" si="4"/>
        <v>0</v>
      </c>
      <c r="R23" s="163">
        <f t="shared" si="6"/>
        <v>0</v>
      </c>
      <c r="S23" s="8"/>
      <c r="T23" s="9"/>
      <c r="U23" s="9"/>
      <c r="V23" s="99"/>
      <c r="W23" s="99"/>
      <c r="X23" s="313">
        <f t="shared" si="0"/>
        <v>0</v>
      </c>
      <c r="Y23" s="329"/>
      <c r="Z23" s="50"/>
      <c r="AA23" s="50"/>
      <c r="AB23" s="50"/>
      <c r="AC23" s="159"/>
      <c r="AD23" s="8"/>
      <c r="AE23" s="9"/>
      <c r="AF23" s="165">
        <f t="shared" si="7"/>
        <v>0</v>
      </c>
      <c r="AG23" s="177">
        <f t="shared" si="5"/>
        <v>0</v>
      </c>
      <c r="AH23" s="169">
        <f t="shared" si="1"/>
        <v>0</v>
      </c>
      <c r="AI23" s="167">
        <f t="shared" si="2"/>
        <v>0</v>
      </c>
      <c r="AJ23" s="42"/>
    </row>
    <row r="24" spans="1:36" x14ac:dyDescent="0.25">
      <c r="A24" s="186" t="s">
        <v>213</v>
      </c>
      <c r="B24" s="180"/>
      <c r="C24" s="224"/>
      <c r="D24" s="224"/>
      <c r="E24" s="226"/>
      <c r="F24" s="105"/>
      <c r="G24" s="36"/>
      <c r="H24" s="34"/>
      <c r="I24" s="20"/>
      <c r="J24" s="20"/>
      <c r="K24" s="36"/>
      <c r="L24" s="34"/>
      <c r="M24" s="163">
        <f t="shared" si="3"/>
        <v>0</v>
      </c>
      <c r="N24" s="323"/>
      <c r="O24" s="322"/>
      <c r="P24" s="171">
        <f t="shared" si="4"/>
        <v>0</v>
      </c>
      <c r="Q24" s="162">
        <f t="shared" si="4"/>
        <v>0</v>
      </c>
      <c r="R24" s="163">
        <f t="shared" si="6"/>
        <v>0</v>
      </c>
      <c r="S24" s="8"/>
      <c r="T24" s="9"/>
      <c r="U24" s="9"/>
      <c r="V24" s="99"/>
      <c r="W24" s="99"/>
      <c r="X24" s="313">
        <f t="shared" si="0"/>
        <v>0</v>
      </c>
      <c r="Y24" s="329"/>
      <c r="Z24" s="50"/>
      <c r="AA24" s="50"/>
      <c r="AB24" s="50"/>
      <c r="AC24" s="159"/>
      <c r="AD24" s="8"/>
      <c r="AE24" s="9"/>
      <c r="AF24" s="165">
        <f t="shared" si="7"/>
        <v>0</v>
      </c>
      <c r="AG24" s="177">
        <f t="shared" si="5"/>
        <v>0</v>
      </c>
      <c r="AH24" s="169">
        <f t="shared" si="1"/>
        <v>0</v>
      </c>
      <c r="AI24" s="167">
        <f t="shared" si="2"/>
        <v>0</v>
      </c>
      <c r="AJ24" s="42"/>
    </row>
    <row r="25" spans="1:36" x14ac:dyDescent="0.25">
      <c r="A25" s="186" t="s">
        <v>213</v>
      </c>
      <c r="B25" s="180"/>
      <c r="C25" s="22"/>
      <c r="D25" s="22"/>
      <c r="E25" s="226"/>
      <c r="F25" s="105"/>
      <c r="G25" s="36"/>
      <c r="H25" s="34"/>
      <c r="I25" s="20"/>
      <c r="J25" s="20"/>
      <c r="K25" s="36"/>
      <c r="L25" s="34"/>
      <c r="M25" s="163">
        <f t="shared" si="3"/>
        <v>0</v>
      </c>
      <c r="N25" s="323"/>
      <c r="O25" s="322"/>
      <c r="P25" s="171">
        <f t="shared" si="4"/>
        <v>0</v>
      </c>
      <c r="Q25" s="162">
        <f t="shared" si="4"/>
        <v>0</v>
      </c>
      <c r="R25" s="163">
        <f t="shared" si="6"/>
        <v>0</v>
      </c>
      <c r="S25" s="8"/>
      <c r="T25" s="9"/>
      <c r="U25" s="9"/>
      <c r="V25" s="99"/>
      <c r="W25" s="99"/>
      <c r="X25" s="313">
        <f t="shared" si="0"/>
        <v>0</v>
      </c>
      <c r="Y25" s="329"/>
      <c r="Z25" s="50"/>
      <c r="AA25" s="50"/>
      <c r="AB25" s="50"/>
      <c r="AC25" s="159"/>
      <c r="AD25" s="8"/>
      <c r="AE25" s="9"/>
      <c r="AF25" s="165">
        <f t="shared" si="7"/>
        <v>0</v>
      </c>
      <c r="AG25" s="177">
        <f t="shared" si="5"/>
        <v>0</v>
      </c>
      <c r="AH25" s="169">
        <f t="shared" si="1"/>
        <v>0</v>
      </c>
      <c r="AI25" s="167">
        <f t="shared" si="2"/>
        <v>0</v>
      </c>
      <c r="AJ25" s="42"/>
    </row>
    <row r="26" spans="1:36" ht="15.75" thickBot="1" x14ac:dyDescent="0.3">
      <c r="A26" s="187" t="s">
        <v>213</v>
      </c>
      <c r="B26" s="188"/>
      <c r="C26" s="225"/>
      <c r="D26" s="225"/>
      <c r="E26" s="227"/>
      <c r="F26" s="106"/>
      <c r="G26" s="40"/>
      <c r="H26" s="37"/>
      <c r="I26" s="39"/>
      <c r="J26" s="39"/>
      <c r="K26" s="40"/>
      <c r="L26" s="37"/>
      <c r="M26" s="164">
        <f t="shared" si="3"/>
        <v>0</v>
      </c>
      <c r="N26" s="326"/>
      <c r="O26" s="327"/>
      <c r="P26" s="172">
        <f t="shared" si="4"/>
        <v>0</v>
      </c>
      <c r="Q26" s="173">
        <f t="shared" si="4"/>
        <v>0</v>
      </c>
      <c r="R26" s="164">
        <f t="shared" si="6"/>
        <v>0</v>
      </c>
      <c r="S26" s="25"/>
      <c r="T26" s="26"/>
      <c r="U26" s="26"/>
      <c r="V26" s="100"/>
      <c r="W26" s="100"/>
      <c r="X26" s="314">
        <f t="shared" si="0"/>
        <v>0</v>
      </c>
      <c r="Y26" s="330"/>
      <c r="Z26" s="51"/>
      <c r="AA26" s="51"/>
      <c r="AB26" s="51"/>
      <c r="AC26" s="160"/>
      <c r="AD26" s="25"/>
      <c r="AE26" s="26"/>
      <c r="AF26" s="166">
        <f t="shared" si="7"/>
        <v>0</v>
      </c>
      <c r="AG26" s="178">
        <f t="shared" si="5"/>
        <v>0</v>
      </c>
      <c r="AH26" s="170">
        <f t="shared" si="1"/>
        <v>0</v>
      </c>
      <c r="AI26" s="168">
        <f t="shared" si="2"/>
        <v>0</v>
      </c>
      <c r="AJ26" s="54"/>
    </row>
  </sheetData>
  <mergeCells count="15">
    <mergeCell ref="A2:E3"/>
    <mergeCell ref="F2:M2"/>
    <mergeCell ref="N2:R2"/>
    <mergeCell ref="Y2:AH2"/>
    <mergeCell ref="P3:R3"/>
    <mergeCell ref="Y3:AC3"/>
    <mergeCell ref="AD3:AE3"/>
    <mergeCell ref="AG3:AG4"/>
    <mergeCell ref="AH3:AH4"/>
    <mergeCell ref="S2:X3"/>
    <mergeCell ref="AJ2:AJ4"/>
    <mergeCell ref="F3:G3"/>
    <mergeCell ref="H3:K3"/>
    <mergeCell ref="L3:M3"/>
    <mergeCell ref="N3:O3"/>
  </mergeCells>
  <conditionalFormatting sqref="N5:O26">
    <cfRule type="containsBlanks" dxfId="31" priority="5">
      <formula>LEN(TRIM(N5))=0</formula>
    </cfRule>
  </conditionalFormatting>
  <conditionalFormatting sqref="Y5:AE26">
    <cfRule type="containsBlanks" dxfId="30" priority="3">
      <formula>LEN(TRIM(Y5))=0</formula>
    </cfRule>
  </conditionalFormatting>
  <conditionalFormatting sqref="AJ5:AJ26">
    <cfRule type="containsBlanks" dxfId="29" priority="2">
      <formula>LEN(TRIM(AJ5))=0</formula>
    </cfRule>
  </conditionalFormatting>
  <conditionalFormatting sqref="S5:W26">
    <cfRule type="containsBlanks" dxfId="28" priority="1">
      <formula>LEN(TRIM(S5))=0</formula>
    </cfRule>
  </conditionalFormatting>
  <dataValidations count="2">
    <dataValidation type="list" allowBlank="1" showInputMessage="1" showErrorMessage="1" sqref="J5:K26">
      <formula1>binaire</formula1>
    </dataValidation>
    <dataValidation type="list" allowBlank="1" showInputMessage="1" showErrorMessage="1" sqref="Y5:Y147">
      <formula1>Traitement</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4"/>
  <sheetViews>
    <sheetView tabSelected="1" zoomScale="80" zoomScaleNormal="80" workbookViewId="0">
      <pane xSplit="5" ySplit="4" topLeftCell="F10" activePane="bottomRight" state="frozen"/>
      <selection pane="topRight" activeCell="F1" sqref="F1"/>
      <selection pane="bottomLeft" activeCell="A5" sqref="A5"/>
      <selection pane="bottomRight" activeCell="L12" sqref="L12"/>
    </sheetView>
  </sheetViews>
  <sheetFormatPr baseColWidth="10" defaultColWidth="11.42578125" defaultRowHeight="15" x14ac:dyDescent="0.25"/>
  <cols>
    <col min="1" max="1" width="5.7109375" style="41" customWidth="1"/>
    <col min="2" max="2" width="11.42578125" style="41"/>
    <col min="3" max="3" width="26.42578125" style="41" customWidth="1"/>
    <col min="4" max="4" width="23.5703125" style="41" customWidth="1"/>
    <col min="5" max="5" width="19.5703125" style="41" customWidth="1"/>
    <col min="6" max="12" width="11.42578125" style="41"/>
    <col min="13" max="15" width="13.85546875" style="41" customWidth="1"/>
    <col min="16" max="19" width="11.42578125" style="41"/>
    <col min="20" max="20" width="13.42578125" style="41" customWidth="1"/>
    <col min="21" max="21" width="15.42578125" style="41" customWidth="1"/>
    <col min="22" max="22" width="14.28515625" style="41" customWidth="1"/>
    <col min="23" max="23" width="13.42578125" style="41" customWidth="1"/>
    <col min="24" max="26" width="11.42578125" style="41"/>
    <col min="27" max="27" width="14.140625" style="41" customWidth="1"/>
    <col min="28" max="28" width="13" style="41" customWidth="1"/>
    <col min="29" max="30" width="20.140625" customWidth="1"/>
    <col min="31" max="31" width="23.85546875" style="41" customWidth="1"/>
    <col min="32" max="16384" width="11.42578125" style="41"/>
  </cols>
  <sheetData>
    <row r="1" spans="1:31" ht="15.75" thickBot="1" x14ac:dyDescent="0.3"/>
    <row r="2" spans="1:31" ht="16.149999999999999" customHeight="1" thickBot="1" x14ac:dyDescent="0.3">
      <c r="A2" s="437" t="s">
        <v>210</v>
      </c>
      <c r="B2" s="438"/>
      <c r="C2" s="438"/>
      <c r="D2" s="438"/>
      <c r="E2" s="439"/>
      <c r="F2" s="408" t="s">
        <v>164</v>
      </c>
      <c r="G2" s="410"/>
      <c r="H2" s="410"/>
      <c r="I2" s="410"/>
      <c r="J2" s="410"/>
      <c r="K2" s="410"/>
      <c r="L2" s="409"/>
      <c r="T2" s="418" t="s">
        <v>3</v>
      </c>
      <c r="U2" s="419"/>
      <c r="V2" s="419"/>
      <c r="W2" s="419"/>
      <c r="X2" s="419"/>
      <c r="Y2" s="419"/>
      <c r="Z2" s="419"/>
      <c r="AA2" s="419"/>
      <c r="AB2" s="420"/>
      <c r="AC2" s="449" t="s">
        <v>203</v>
      </c>
      <c r="AD2" s="449" t="s">
        <v>204</v>
      </c>
      <c r="AE2" s="421" t="s">
        <v>4</v>
      </c>
    </row>
    <row r="3" spans="1:31" ht="16.5" customHeight="1" thickBot="1" x14ac:dyDescent="0.3">
      <c r="A3" s="440"/>
      <c r="B3" s="441"/>
      <c r="C3" s="441"/>
      <c r="D3" s="441"/>
      <c r="E3" s="442"/>
      <c r="F3" s="408" t="s">
        <v>171</v>
      </c>
      <c r="G3" s="410"/>
      <c r="H3" s="410"/>
      <c r="I3" s="410"/>
      <c r="J3" s="410"/>
      <c r="K3" s="410"/>
      <c r="L3" s="410"/>
      <c r="M3" s="416" t="s">
        <v>29</v>
      </c>
      <c r="N3" s="443"/>
      <c r="O3" s="417"/>
      <c r="P3" s="444" t="s">
        <v>19</v>
      </c>
      <c r="Q3" s="445"/>
      <c r="R3" s="445"/>
      <c r="S3" s="446"/>
      <c r="T3" s="447" t="s">
        <v>8</v>
      </c>
      <c r="U3" s="448"/>
      <c r="V3" s="448"/>
      <c r="W3" s="448"/>
      <c r="X3" s="411" t="s">
        <v>9</v>
      </c>
      <c r="Y3" s="413"/>
      <c r="Z3" s="174"/>
      <c r="AA3" s="424" t="s">
        <v>201</v>
      </c>
      <c r="AB3" s="424" t="s">
        <v>202</v>
      </c>
      <c r="AC3" s="450"/>
      <c r="AD3" s="450"/>
      <c r="AE3" s="422"/>
    </row>
    <row r="4" spans="1:31" ht="138.6" customHeight="1" thickBot="1" x14ac:dyDescent="0.3">
      <c r="A4" s="197" t="s">
        <v>10</v>
      </c>
      <c r="B4" s="198" t="s">
        <v>11</v>
      </c>
      <c r="C4" s="90" t="s">
        <v>12</v>
      </c>
      <c r="D4" s="90" t="s">
        <v>13</v>
      </c>
      <c r="E4" s="76" t="s">
        <v>14</v>
      </c>
      <c r="F4" s="199" t="s">
        <v>20</v>
      </c>
      <c r="G4" s="61" t="s">
        <v>21</v>
      </c>
      <c r="H4" s="61" t="s">
        <v>22</v>
      </c>
      <c r="I4" s="61" t="s">
        <v>23</v>
      </c>
      <c r="J4" s="61" t="s">
        <v>24</v>
      </c>
      <c r="K4" s="61" t="s">
        <v>25</v>
      </c>
      <c r="L4" s="107" t="s">
        <v>26</v>
      </c>
      <c r="M4" s="254" t="s">
        <v>166</v>
      </c>
      <c r="N4" s="255" t="s">
        <v>167</v>
      </c>
      <c r="O4" s="256" t="s">
        <v>27</v>
      </c>
      <c r="P4" s="236" t="s">
        <v>168</v>
      </c>
      <c r="Q4" s="237" t="s">
        <v>169</v>
      </c>
      <c r="R4" s="237" t="s">
        <v>205</v>
      </c>
      <c r="S4" s="238" t="s">
        <v>206</v>
      </c>
      <c r="T4" s="86" t="s">
        <v>170</v>
      </c>
      <c r="U4" s="86" t="s">
        <v>172</v>
      </c>
      <c r="V4" s="86" t="s">
        <v>173</v>
      </c>
      <c r="W4" s="86" t="s">
        <v>174</v>
      </c>
      <c r="X4" s="44" t="s">
        <v>198</v>
      </c>
      <c r="Y4" s="45" t="s">
        <v>199</v>
      </c>
      <c r="Z4" s="175" t="s">
        <v>200</v>
      </c>
      <c r="AA4" s="436"/>
      <c r="AB4" s="436"/>
      <c r="AC4" s="451"/>
      <c r="AD4" s="451"/>
      <c r="AE4" s="422"/>
    </row>
    <row r="5" spans="1:31" ht="75" x14ac:dyDescent="0.25">
      <c r="A5" s="184" t="s">
        <v>214</v>
      </c>
      <c r="B5" s="185" t="s">
        <v>227</v>
      </c>
      <c r="C5" s="214" t="s">
        <v>132</v>
      </c>
      <c r="D5" s="284" t="s">
        <v>133</v>
      </c>
      <c r="E5" s="333" t="s">
        <v>134</v>
      </c>
      <c r="F5" s="335">
        <v>1.6</v>
      </c>
      <c r="G5" s="336">
        <v>700</v>
      </c>
      <c r="H5" s="336">
        <v>700</v>
      </c>
      <c r="I5" s="337"/>
      <c r="J5" s="336"/>
      <c r="K5" s="336"/>
      <c r="L5" s="241"/>
      <c r="M5" s="156"/>
      <c r="N5" s="233">
        <f>M5*52</f>
        <v>0</v>
      </c>
      <c r="O5" s="241"/>
      <c r="P5" s="156"/>
      <c r="Q5" s="4"/>
      <c r="R5" s="233">
        <f>N5*P5</f>
        <v>0</v>
      </c>
      <c r="S5" s="158">
        <f>N5*Q5</f>
        <v>0</v>
      </c>
      <c r="T5" s="49"/>
      <c r="U5" s="112"/>
      <c r="V5" s="112"/>
      <c r="W5" s="112"/>
      <c r="X5" s="48"/>
      <c r="Y5" s="98"/>
      <c r="Z5" s="249">
        <f t="shared" ref="Z5:Z44" si="0">IF(T5="Banalisation + enfouissement",U5,IF(T5="Banalisation + incinération",V5,W5))</f>
        <v>0</v>
      </c>
      <c r="AA5" s="247">
        <f>X5+Y5+Z5</f>
        <v>0</v>
      </c>
      <c r="AB5" s="252">
        <f>AA5*M5</f>
        <v>0</v>
      </c>
      <c r="AC5" s="249">
        <f t="shared" ref="AC5:AC44" si="1">AB5+R5</f>
        <v>0</v>
      </c>
      <c r="AD5" s="249">
        <f t="shared" ref="AD5:AD44" si="2">AB5+S5</f>
        <v>0</v>
      </c>
      <c r="AE5" s="331"/>
    </row>
    <row r="6" spans="1:31" ht="60" x14ac:dyDescent="0.25">
      <c r="A6" s="186" t="s">
        <v>214</v>
      </c>
      <c r="B6" s="180" t="s">
        <v>227</v>
      </c>
      <c r="C6" s="211" t="s">
        <v>135</v>
      </c>
      <c r="D6" s="216" t="s">
        <v>136</v>
      </c>
      <c r="E6" s="286" t="s">
        <v>137</v>
      </c>
      <c r="F6" s="295"/>
      <c r="G6" s="220"/>
      <c r="H6" s="220">
        <v>70</v>
      </c>
      <c r="I6" s="220">
        <v>136</v>
      </c>
      <c r="J6" s="220"/>
      <c r="K6" s="220"/>
      <c r="L6" s="221"/>
      <c r="M6" s="334"/>
      <c r="N6" s="162">
        <f t="shared" ref="N6:N44" si="3">M6*52</f>
        <v>0</v>
      </c>
      <c r="O6" s="242"/>
      <c r="P6" s="43"/>
      <c r="Q6" s="14"/>
      <c r="R6" s="162">
        <f t="shared" ref="R6:R44" si="4">N6*P6</f>
        <v>0</v>
      </c>
      <c r="S6" s="163">
        <f t="shared" ref="S6:S44" si="5">N6*Q6</f>
        <v>0</v>
      </c>
      <c r="T6" s="43"/>
      <c r="U6" s="14"/>
      <c r="V6" s="14"/>
      <c r="W6" s="14"/>
      <c r="X6" s="12"/>
      <c r="Y6" s="15"/>
      <c r="Z6" s="250">
        <f t="shared" si="0"/>
        <v>0</v>
      </c>
      <c r="AA6" s="248">
        <f>X6+Y6+Z6</f>
        <v>0</v>
      </c>
      <c r="AB6" s="253">
        <f>AA6*M6</f>
        <v>0</v>
      </c>
      <c r="AC6" s="250">
        <f t="shared" si="1"/>
        <v>0</v>
      </c>
      <c r="AD6" s="250">
        <f t="shared" si="2"/>
        <v>0</v>
      </c>
      <c r="AE6" s="263"/>
    </row>
    <row r="7" spans="1:31" ht="45" x14ac:dyDescent="0.25">
      <c r="A7" s="186" t="s">
        <v>214</v>
      </c>
      <c r="B7" s="180" t="s">
        <v>227</v>
      </c>
      <c r="C7" s="211" t="s">
        <v>138</v>
      </c>
      <c r="D7" s="216" t="s">
        <v>139</v>
      </c>
      <c r="E7" s="286" t="s">
        <v>140</v>
      </c>
      <c r="F7" s="295">
        <v>25.7</v>
      </c>
      <c r="G7" s="220">
        <v>1040</v>
      </c>
      <c r="H7" s="220"/>
      <c r="I7" s="220">
        <v>5844</v>
      </c>
      <c r="J7" s="220">
        <v>137</v>
      </c>
      <c r="K7" s="220"/>
      <c r="L7" s="338">
        <v>156</v>
      </c>
      <c r="M7" s="43"/>
      <c r="N7" s="162">
        <f t="shared" si="3"/>
        <v>0</v>
      </c>
      <c r="O7" s="221"/>
      <c r="P7" s="43"/>
      <c r="Q7" s="14"/>
      <c r="R7" s="162">
        <f t="shared" si="4"/>
        <v>0</v>
      </c>
      <c r="S7" s="163">
        <f t="shared" si="5"/>
        <v>0</v>
      </c>
      <c r="T7" s="43"/>
      <c r="U7" s="14"/>
      <c r="V7" s="14"/>
      <c r="W7" s="14"/>
      <c r="X7" s="12"/>
      <c r="Y7" s="15"/>
      <c r="Z7" s="250">
        <f t="shared" si="0"/>
        <v>0</v>
      </c>
      <c r="AA7" s="248">
        <f t="shared" ref="AA7:AA44" si="6">X7+Y7+Z7</f>
        <v>0</v>
      </c>
      <c r="AB7" s="253">
        <f t="shared" ref="AB7:AB44" si="7">AA7*M7</f>
        <v>0</v>
      </c>
      <c r="AC7" s="250">
        <f t="shared" si="1"/>
        <v>0</v>
      </c>
      <c r="AD7" s="250">
        <f t="shared" si="2"/>
        <v>0</v>
      </c>
      <c r="AE7" s="263"/>
    </row>
    <row r="8" spans="1:31" ht="45" x14ac:dyDescent="0.25">
      <c r="A8" s="186" t="s">
        <v>214</v>
      </c>
      <c r="B8" s="180" t="s">
        <v>227</v>
      </c>
      <c r="C8" s="211" t="s">
        <v>122</v>
      </c>
      <c r="D8" s="216" t="s">
        <v>123</v>
      </c>
      <c r="E8" s="286" t="s">
        <v>124</v>
      </c>
      <c r="F8" s="295"/>
      <c r="G8" s="220"/>
      <c r="H8" s="220"/>
      <c r="I8" s="339"/>
      <c r="J8" s="220"/>
      <c r="K8" s="220"/>
      <c r="L8" s="221">
        <v>25</v>
      </c>
      <c r="M8" s="228"/>
      <c r="N8" s="162">
        <f t="shared" si="3"/>
        <v>0</v>
      </c>
      <c r="O8" s="243"/>
      <c r="P8" s="43"/>
      <c r="Q8" s="14"/>
      <c r="R8" s="162">
        <f t="shared" si="4"/>
        <v>0</v>
      </c>
      <c r="S8" s="163">
        <f t="shared" si="5"/>
        <v>0</v>
      </c>
      <c r="T8" s="43"/>
      <c r="U8" s="14"/>
      <c r="V8" s="14"/>
      <c r="W8" s="14"/>
      <c r="X8" s="12"/>
      <c r="Y8" s="15"/>
      <c r="Z8" s="250">
        <f t="shared" si="0"/>
        <v>0</v>
      </c>
      <c r="AA8" s="248">
        <f t="shared" si="6"/>
        <v>0</v>
      </c>
      <c r="AB8" s="253">
        <f t="shared" si="7"/>
        <v>0</v>
      </c>
      <c r="AC8" s="250">
        <f t="shared" si="1"/>
        <v>0</v>
      </c>
      <c r="AD8" s="250">
        <f t="shared" si="2"/>
        <v>0</v>
      </c>
      <c r="AE8" s="263"/>
    </row>
    <row r="9" spans="1:31" ht="75" x14ac:dyDescent="0.25">
      <c r="A9" s="186" t="s">
        <v>214</v>
      </c>
      <c r="B9" s="180" t="s">
        <v>227</v>
      </c>
      <c r="C9" s="211" t="s">
        <v>127</v>
      </c>
      <c r="D9" s="216" t="s">
        <v>128</v>
      </c>
      <c r="E9" s="290" t="s">
        <v>129</v>
      </c>
      <c r="F9" s="295">
        <v>0.84099999999999997</v>
      </c>
      <c r="G9" s="220"/>
      <c r="H9" s="220"/>
      <c r="I9" s="220">
        <v>162</v>
      </c>
      <c r="J9" s="220"/>
      <c r="K9" s="220"/>
      <c r="L9" s="221"/>
      <c r="M9" s="43"/>
      <c r="N9" s="162">
        <f t="shared" si="3"/>
        <v>0</v>
      </c>
      <c r="O9" s="221"/>
      <c r="P9" s="43"/>
      <c r="Q9" s="14"/>
      <c r="R9" s="162">
        <f t="shared" si="4"/>
        <v>0</v>
      </c>
      <c r="S9" s="163">
        <f t="shared" si="5"/>
        <v>0</v>
      </c>
      <c r="T9" s="43"/>
      <c r="U9" s="14"/>
      <c r="V9" s="14"/>
      <c r="W9" s="14"/>
      <c r="X9" s="12"/>
      <c r="Y9" s="15"/>
      <c r="Z9" s="250">
        <f t="shared" si="0"/>
        <v>0</v>
      </c>
      <c r="AA9" s="248">
        <f t="shared" si="6"/>
        <v>0</v>
      </c>
      <c r="AB9" s="253">
        <f t="shared" si="7"/>
        <v>0</v>
      </c>
      <c r="AC9" s="250">
        <f t="shared" si="1"/>
        <v>0</v>
      </c>
      <c r="AD9" s="250">
        <f t="shared" si="2"/>
        <v>0</v>
      </c>
      <c r="AE9" s="263"/>
    </row>
    <row r="10" spans="1:31" ht="70.5" customHeight="1" x14ac:dyDescent="0.25">
      <c r="A10" s="186" t="s">
        <v>214</v>
      </c>
      <c r="B10" s="180" t="s">
        <v>227</v>
      </c>
      <c r="C10" s="211" t="s">
        <v>127</v>
      </c>
      <c r="D10" s="216" t="s">
        <v>128</v>
      </c>
      <c r="E10" s="290" t="s">
        <v>130</v>
      </c>
      <c r="F10" s="295">
        <v>0.84099999999999997</v>
      </c>
      <c r="G10" s="220"/>
      <c r="H10" s="220"/>
      <c r="I10" s="220">
        <v>162</v>
      </c>
      <c r="J10" s="220"/>
      <c r="K10" s="220"/>
      <c r="L10" s="221"/>
      <c r="M10" s="43"/>
      <c r="N10" s="162">
        <f t="shared" si="3"/>
        <v>0</v>
      </c>
      <c r="O10" s="221"/>
      <c r="P10" s="43"/>
      <c r="Q10" s="14"/>
      <c r="R10" s="162">
        <f t="shared" si="4"/>
        <v>0</v>
      </c>
      <c r="S10" s="163">
        <f t="shared" si="5"/>
        <v>0</v>
      </c>
      <c r="T10" s="43"/>
      <c r="U10" s="14"/>
      <c r="V10" s="14"/>
      <c r="W10" s="14"/>
      <c r="X10" s="12"/>
      <c r="Y10" s="15"/>
      <c r="Z10" s="250">
        <f t="shared" si="0"/>
        <v>0</v>
      </c>
      <c r="AA10" s="248">
        <f t="shared" si="6"/>
        <v>0</v>
      </c>
      <c r="AB10" s="253">
        <f t="shared" si="7"/>
        <v>0</v>
      </c>
      <c r="AC10" s="250">
        <f t="shared" si="1"/>
        <v>0</v>
      </c>
      <c r="AD10" s="250">
        <f t="shared" si="2"/>
        <v>0</v>
      </c>
      <c r="AE10" s="263"/>
    </row>
    <row r="11" spans="1:31" ht="121.5" customHeight="1" x14ac:dyDescent="0.25">
      <c r="A11" s="186" t="s">
        <v>214</v>
      </c>
      <c r="B11" s="180" t="s">
        <v>227</v>
      </c>
      <c r="C11" s="211" t="s">
        <v>127</v>
      </c>
      <c r="D11" s="216" t="s">
        <v>128</v>
      </c>
      <c r="E11" s="286" t="s">
        <v>131</v>
      </c>
      <c r="F11" s="295">
        <v>1</v>
      </c>
      <c r="G11" s="220"/>
      <c r="H11" s="220"/>
      <c r="I11" s="220"/>
      <c r="J11" s="220"/>
      <c r="K11" s="220"/>
      <c r="L11" s="221"/>
      <c r="M11" s="228"/>
      <c r="N11" s="162">
        <f t="shared" si="3"/>
        <v>0</v>
      </c>
      <c r="O11" s="243"/>
      <c r="P11" s="43"/>
      <c r="Q11" s="14"/>
      <c r="R11" s="162">
        <f t="shared" si="4"/>
        <v>0</v>
      </c>
      <c r="S11" s="163">
        <f t="shared" si="5"/>
        <v>0</v>
      </c>
      <c r="T11" s="43"/>
      <c r="U11" s="14"/>
      <c r="V11" s="14"/>
      <c r="W11" s="14"/>
      <c r="X11" s="12"/>
      <c r="Y11" s="15"/>
      <c r="Z11" s="250">
        <f t="shared" si="0"/>
        <v>0</v>
      </c>
      <c r="AA11" s="248">
        <f t="shared" si="6"/>
        <v>0</v>
      </c>
      <c r="AB11" s="253">
        <f t="shared" si="7"/>
        <v>0</v>
      </c>
      <c r="AC11" s="250">
        <f t="shared" si="1"/>
        <v>0</v>
      </c>
      <c r="AD11" s="250">
        <f t="shared" si="2"/>
        <v>0</v>
      </c>
      <c r="AE11" s="263"/>
    </row>
    <row r="12" spans="1:31" ht="45" x14ac:dyDescent="0.25">
      <c r="A12" s="186" t="s">
        <v>214</v>
      </c>
      <c r="B12" s="180"/>
      <c r="C12" s="291" t="s">
        <v>148</v>
      </c>
      <c r="D12" s="84" t="s">
        <v>149</v>
      </c>
      <c r="E12" s="275" t="s">
        <v>150</v>
      </c>
      <c r="F12" s="295">
        <v>131.22999999999999</v>
      </c>
      <c r="G12" s="220"/>
      <c r="H12" s="220">
        <v>2000</v>
      </c>
      <c r="I12" s="339">
        <v>2000</v>
      </c>
      <c r="J12" s="220">
        <v>240</v>
      </c>
      <c r="K12" s="220"/>
      <c r="L12" s="221">
        <v>438</v>
      </c>
      <c r="M12" s="228"/>
      <c r="N12" s="162">
        <f t="shared" si="3"/>
        <v>0</v>
      </c>
      <c r="O12" s="243"/>
      <c r="P12" s="43"/>
      <c r="Q12" s="14"/>
      <c r="R12" s="162">
        <f t="shared" si="4"/>
        <v>0</v>
      </c>
      <c r="S12" s="163">
        <f t="shared" si="5"/>
        <v>0</v>
      </c>
      <c r="T12" s="43"/>
      <c r="U12" s="14"/>
      <c r="V12" s="14"/>
      <c r="W12" s="14"/>
      <c r="X12" s="12"/>
      <c r="Y12" s="15"/>
      <c r="Z12" s="250">
        <f t="shared" si="0"/>
        <v>0</v>
      </c>
      <c r="AA12" s="248">
        <f t="shared" si="6"/>
        <v>0</v>
      </c>
      <c r="AB12" s="253">
        <f t="shared" si="7"/>
        <v>0</v>
      </c>
      <c r="AC12" s="250">
        <f t="shared" si="1"/>
        <v>0</v>
      </c>
      <c r="AD12" s="250">
        <f t="shared" si="2"/>
        <v>0</v>
      </c>
      <c r="AE12" s="263"/>
    </row>
    <row r="13" spans="1:31" ht="60" x14ac:dyDescent="0.25">
      <c r="A13" s="186" t="s">
        <v>214</v>
      </c>
      <c r="B13" s="180" t="s">
        <v>241</v>
      </c>
      <c r="C13" s="211" t="s">
        <v>116</v>
      </c>
      <c r="D13" s="216" t="s">
        <v>117</v>
      </c>
      <c r="E13" s="286" t="s">
        <v>118</v>
      </c>
      <c r="F13" s="295"/>
      <c r="G13" s="220"/>
      <c r="H13" s="220">
        <v>4548</v>
      </c>
      <c r="I13" s="339">
        <v>1844</v>
      </c>
      <c r="J13" s="220">
        <v>250</v>
      </c>
      <c r="K13" s="220"/>
      <c r="L13" s="221">
        <v>1210</v>
      </c>
      <c r="M13" s="43"/>
      <c r="N13" s="162">
        <f t="shared" si="3"/>
        <v>0</v>
      </c>
      <c r="O13" s="221"/>
      <c r="P13" s="43"/>
      <c r="Q13" s="14"/>
      <c r="R13" s="162">
        <f t="shared" si="4"/>
        <v>0</v>
      </c>
      <c r="S13" s="163">
        <f t="shared" si="5"/>
        <v>0</v>
      </c>
      <c r="T13" s="43"/>
      <c r="U13" s="14"/>
      <c r="V13" s="14"/>
      <c r="W13" s="14"/>
      <c r="X13" s="12"/>
      <c r="Y13" s="15"/>
      <c r="Z13" s="250">
        <f t="shared" si="0"/>
        <v>0</v>
      </c>
      <c r="AA13" s="248">
        <f t="shared" si="6"/>
        <v>0</v>
      </c>
      <c r="AB13" s="253">
        <f t="shared" si="7"/>
        <v>0</v>
      </c>
      <c r="AC13" s="250">
        <f t="shared" si="1"/>
        <v>0</v>
      </c>
      <c r="AD13" s="250">
        <f t="shared" si="2"/>
        <v>0</v>
      </c>
      <c r="AE13" s="263"/>
    </row>
    <row r="14" spans="1:31" x14ac:dyDescent="0.25">
      <c r="A14" s="186" t="s">
        <v>214</v>
      </c>
      <c r="B14" s="180"/>
      <c r="C14" s="206"/>
      <c r="D14" s="207"/>
      <c r="E14" s="294"/>
      <c r="F14" s="295"/>
      <c r="G14" s="220"/>
      <c r="H14" s="220"/>
      <c r="I14" s="339"/>
      <c r="J14" s="220"/>
      <c r="K14" s="220"/>
      <c r="L14" s="221"/>
      <c r="M14" s="43"/>
      <c r="N14" s="162">
        <f t="shared" si="3"/>
        <v>0</v>
      </c>
      <c r="O14" s="221"/>
      <c r="P14" s="43"/>
      <c r="Q14" s="14"/>
      <c r="R14" s="162">
        <f t="shared" si="4"/>
        <v>0</v>
      </c>
      <c r="S14" s="163">
        <f t="shared" si="5"/>
        <v>0</v>
      </c>
      <c r="T14" s="43"/>
      <c r="U14" s="14"/>
      <c r="V14" s="14"/>
      <c r="W14" s="14"/>
      <c r="X14" s="12"/>
      <c r="Y14" s="15"/>
      <c r="Z14" s="250">
        <f t="shared" si="0"/>
        <v>0</v>
      </c>
      <c r="AA14" s="248">
        <f t="shared" si="6"/>
        <v>0</v>
      </c>
      <c r="AB14" s="253">
        <f t="shared" si="7"/>
        <v>0</v>
      </c>
      <c r="AC14" s="250">
        <f t="shared" si="1"/>
        <v>0</v>
      </c>
      <c r="AD14" s="250">
        <f t="shared" si="2"/>
        <v>0</v>
      </c>
      <c r="AE14" s="263"/>
    </row>
    <row r="15" spans="1:31" x14ac:dyDescent="0.25">
      <c r="A15" s="186" t="s">
        <v>214</v>
      </c>
      <c r="B15" s="180"/>
      <c r="C15" s="181"/>
      <c r="D15" s="6"/>
      <c r="E15" s="275"/>
      <c r="F15" s="295"/>
      <c r="G15" s="220"/>
      <c r="H15" s="220"/>
      <c r="I15" s="220"/>
      <c r="J15" s="220"/>
      <c r="K15" s="220"/>
      <c r="L15" s="221"/>
      <c r="M15" s="43"/>
      <c r="N15" s="162">
        <f t="shared" si="3"/>
        <v>0</v>
      </c>
      <c r="O15" s="221"/>
      <c r="P15" s="43"/>
      <c r="Q15" s="14"/>
      <c r="R15" s="162">
        <f t="shared" si="4"/>
        <v>0</v>
      </c>
      <c r="S15" s="163">
        <f t="shared" si="5"/>
        <v>0</v>
      </c>
      <c r="T15" s="43"/>
      <c r="U15" s="14"/>
      <c r="V15" s="14"/>
      <c r="W15" s="14"/>
      <c r="X15" s="12"/>
      <c r="Y15" s="15"/>
      <c r="Z15" s="250">
        <f t="shared" si="0"/>
        <v>0</v>
      </c>
      <c r="AA15" s="248">
        <f t="shared" si="6"/>
        <v>0</v>
      </c>
      <c r="AB15" s="253">
        <f t="shared" si="7"/>
        <v>0</v>
      </c>
      <c r="AC15" s="250">
        <f t="shared" si="1"/>
        <v>0</v>
      </c>
      <c r="AD15" s="250">
        <f t="shared" si="2"/>
        <v>0</v>
      </c>
      <c r="AE15" s="263"/>
    </row>
    <row r="16" spans="1:31" x14ac:dyDescent="0.25">
      <c r="A16" s="186" t="s">
        <v>214</v>
      </c>
      <c r="B16" s="180"/>
      <c r="C16" s="182"/>
      <c r="D16" s="84"/>
      <c r="E16" s="275"/>
      <c r="F16" s="295"/>
      <c r="G16" s="220"/>
      <c r="H16" s="220"/>
      <c r="I16" s="339"/>
      <c r="J16" s="220"/>
      <c r="K16" s="220"/>
      <c r="L16" s="221"/>
      <c r="M16" s="43"/>
      <c r="N16" s="162">
        <f t="shared" si="3"/>
        <v>0</v>
      </c>
      <c r="O16" s="221"/>
      <c r="P16" s="43"/>
      <c r="Q16" s="14"/>
      <c r="R16" s="162">
        <f t="shared" si="4"/>
        <v>0</v>
      </c>
      <c r="S16" s="163">
        <f t="shared" si="5"/>
        <v>0</v>
      </c>
      <c r="T16" s="43"/>
      <c r="U16" s="14"/>
      <c r="V16" s="14"/>
      <c r="W16" s="14"/>
      <c r="X16" s="12"/>
      <c r="Y16" s="15"/>
      <c r="Z16" s="250">
        <f t="shared" si="0"/>
        <v>0</v>
      </c>
      <c r="AA16" s="248">
        <f t="shared" si="6"/>
        <v>0</v>
      </c>
      <c r="AB16" s="253">
        <f t="shared" si="7"/>
        <v>0</v>
      </c>
      <c r="AC16" s="250">
        <f t="shared" si="1"/>
        <v>0</v>
      </c>
      <c r="AD16" s="250">
        <f t="shared" si="2"/>
        <v>0</v>
      </c>
      <c r="AE16" s="263"/>
    </row>
    <row r="17" spans="1:31" x14ac:dyDescent="0.25">
      <c r="A17" s="186" t="s">
        <v>214</v>
      </c>
      <c r="B17" s="180"/>
      <c r="C17" s="181"/>
      <c r="D17" s="6"/>
      <c r="E17" s="11"/>
      <c r="F17" s="295"/>
      <c r="G17" s="220"/>
      <c r="H17" s="220"/>
      <c r="I17" s="220"/>
      <c r="J17" s="220"/>
      <c r="K17" s="220"/>
      <c r="L17" s="221"/>
      <c r="M17" s="43"/>
      <c r="N17" s="162">
        <f t="shared" si="3"/>
        <v>0</v>
      </c>
      <c r="O17" s="221"/>
      <c r="P17" s="43"/>
      <c r="Q17" s="14"/>
      <c r="R17" s="162">
        <f t="shared" si="4"/>
        <v>0</v>
      </c>
      <c r="S17" s="163">
        <f t="shared" si="5"/>
        <v>0</v>
      </c>
      <c r="T17" s="43"/>
      <c r="U17" s="14"/>
      <c r="V17" s="14"/>
      <c r="W17" s="14"/>
      <c r="X17" s="12"/>
      <c r="Y17" s="15"/>
      <c r="Z17" s="250">
        <f t="shared" si="0"/>
        <v>0</v>
      </c>
      <c r="AA17" s="248">
        <f t="shared" si="6"/>
        <v>0</v>
      </c>
      <c r="AB17" s="253">
        <f t="shared" si="7"/>
        <v>0</v>
      </c>
      <c r="AC17" s="250">
        <f t="shared" si="1"/>
        <v>0</v>
      </c>
      <c r="AD17" s="250">
        <f t="shared" si="2"/>
        <v>0</v>
      </c>
      <c r="AE17" s="263"/>
    </row>
    <row r="18" spans="1:31" x14ac:dyDescent="0.25">
      <c r="A18" s="186" t="s">
        <v>214</v>
      </c>
      <c r="B18" s="180"/>
      <c r="C18" s="181"/>
      <c r="D18" s="6"/>
      <c r="E18" s="11"/>
      <c r="F18" s="295"/>
      <c r="G18" s="220"/>
      <c r="H18" s="220"/>
      <c r="I18" s="220"/>
      <c r="J18" s="220"/>
      <c r="K18" s="220"/>
      <c r="L18" s="221"/>
      <c r="M18" s="43"/>
      <c r="N18" s="162">
        <f t="shared" si="3"/>
        <v>0</v>
      </c>
      <c r="O18" s="221"/>
      <c r="P18" s="43"/>
      <c r="Q18" s="14"/>
      <c r="R18" s="162">
        <f t="shared" si="4"/>
        <v>0</v>
      </c>
      <c r="S18" s="163">
        <f t="shared" si="5"/>
        <v>0</v>
      </c>
      <c r="T18" s="43"/>
      <c r="U18" s="14"/>
      <c r="V18" s="14"/>
      <c r="W18" s="14"/>
      <c r="X18" s="12"/>
      <c r="Y18" s="15"/>
      <c r="Z18" s="250">
        <f t="shared" si="0"/>
        <v>0</v>
      </c>
      <c r="AA18" s="248">
        <f t="shared" si="6"/>
        <v>0</v>
      </c>
      <c r="AB18" s="253">
        <f t="shared" si="7"/>
        <v>0</v>
      </c>
      <c r="AC18" s="250">
        <f t="shared" si="1"/>
        <v>0</v>
      </c>
      <c r="AD18" s="250">
        <f t="shared" si="2"/>
        <v>0</v>
      </c>
      <c r="AE18" s="263"/>
    </row>
    <row r="19" spans="1:31" x14ac:dyDescent="0.25">
      <c r="A19" s="186" t="s">
        <v>214</v>
      </c>
      <c r="B19" s="180"/>
      <c r="C19" s="181"/>
      <c r="D19" s="6"/>
      <c r="E19" s="11"/>
      <c r="F19" s="295"/>
      <c r="G19" s="220"/>
      <c r="H19" s="220"/>
      <c r="I19" s="220"/>
      <c r="J19" s="220"/>
      <c r="K19" s="220"/>
      <c r="L19" s="221"/>
      <c r="M19" s="43"/>
      <c r="N19" s="162">
        <f t="shared" si="3"/>
        <v>0</v>
      </c>
      <c r="O19" s="221"/>
      <c r="P19" s="43"/>
      <c r="Q19" s="14"/>
      <c r="R19" s="162">
        <f t="shared" si="4"/>
        <v>0</v>
      </c>
      <c r="S19" s="163">
        <f t="shared" si="5"/>
        <v>0</v>
      </c>
      <c r="T19" s="43"/>
      <c r="U19" s="14"/>
      <c r="V19" s="14"/>
      <c r="W19" s="14"/>
      <c r="X19" s="12"/>
      <c r="Y19" s="15"/>
      <c r="Z19" s="250">
        <f t="shared" si="0"/>
        <v>0</v>
      </c>
      <c r="AA19" s="248">
        <f t="shared" si="6"/>
        <v>0</v>
      </c>
      <c r="AB19" s="253">
        <f t="shared" si="7"/>
        <v>0</v>
      </c>
      <c r="AC19" s="250">
        <f t="shared" si="1"/>
        <v>0</v>
      </c>
      <c r="AD19" s="250">
        <f t="shared" si="2"/>
        <v>0</v>
      </c>
      <c r="AE19" s="263"/>
    </row>
    <row r="20" spans="1:31" x14ac:dyDescent="0.25">
      <c r="A20" s="186" t="s">
        <v>214</v>
      </c>
      <c r="B20" s="180"/>
      <c r="C20" s="181"/>
      <c r="D20" s="6"/>
      <c r="E20" s="11"/>
      <c r="F20" s="295"/>
      <c r="G20" s="220"/>
      <c r="H20" s="220"/>
      <c r="I20" s="220"/>
      <c r="J20" s="220"/>
      <c r="K20" s="220"/>
      <c r="L20" s="221"/>
      <c r="M20" s="43"/>
      <c r="N20" s="162">
        <f t="shared" si="3"/>
        <v>0</v>
      </c>
      <c r="O20" s="221"/>
      <c r="P20" s="43"/>
      <c r="Q20" s="14"/>
      <c r="R20" s="162">
        <f t="shared" si="4"/>
        <v>0</v>
      </c>
      <c r="S20" s="163">
        <f t="shared" si="5"/>
        <v>0</v>
      </c>
      <c r="T20" s="43"/>
      <c r="U20" s="14"/>
      <c r="V20" s="14"/>
      <c r="W20" s="14"/>
      <c r="X20" s="12"/>
      <c r="Y20" s="15"/>
      <c r="Z20" s="250">
        <f t="shared" si="0"/>
        <v>0</v>
      </c>
      <c r="AA20" s="248">
        <f t="shared" si="6"/>
        <v>0</v>
      </c>
      <c r="AB20" s="253">
        <f t="shared" si="7"/>
        <v>0</v>
      </c>
      <c r="AC20" s="250">
        <f t="shared" si="1"/>
        <v>0</v>
      </c>
      <c r="AD20" s="250">
        <f t="shared" si="2"/>
        <v>0</v>
      </c>
      <c r="AE20" s="263"/>
    </row>
    <row r="21" spans="1:31" x14ac:dyDescent="0.25">
      <c r="A21" s="186" t="s">
        <v>214</v>
      </c>
      <c r="B21" s="180"/>
      <c r="C21" s="181"/>
      <c r="D21" s="6"/>
      <c r="E21" s="11"/>
      <c r="F21" s="295"/>
      <c r="G21" s="220"/>
      <c r="H21" s="220"/>
      <c r="I21" s="220"/>
      <c r="J21" s="220"/>
      <c r="K21" s="220"/>
      <c r="L21" s="221"/>
      <c r="M21" s="43"/>
      <c r="N21" s="162">
        <f t="shared" si="3"/>
        <v>0</v>
      </c>
      <c r="O21" s="221"/>
      <c r="P21" s="43"/>
      <c r="Q21" s="14"/>
      <c r="R21" s="162">
        <f t="shared" si="4"/>
        <v>0</v>
      </c>
      <c r="S21" s="163">
        <f t="shared" si="5"/>
        <v>0</v>
      </c>
      <c r="T21" s="43"/>
      <c r="U21" s="14"/>
      <c r="V21" s="14"/>
      <c r="W21" s="14"/>
      <c r="X21" s="12"/>
      <c r="Y21" s="15"/>
      <c r="Z21" s="250">
        <f t="shared" si="0"/>
        <v>0</v>
      </c>
      <c r="AA21" s="248">
        <f t="shared" si="6"/>
        <v>0</v>
      </c>
      <c r="AB21" s="253">
        <f t="shared" si="7"/>
        <v>0</v>
      </c>
      <c r="AC21" s="250">
        <f t="shared" si="1"/>
        <v>0</v>
      </c>
      <c r="AD21" s="250">
        <f t="shared" si="2"/>
        <v>0</v>
      </c>
      <c r="AE21" s="263"/>
    </row>
    <row r="22" spans="1:31" x14ac:dyDescent="0.25">
      <c r="A22" s="186" t="s">
        <v>214</v>
      </c>
      <c r="B22" s="180"/>
      <c r="C22" s="181"/>
      <c r="D22" s="6"/>
      <c r="E22" s="11"/>
      <c r="F22" s="295"/>
      <c r="G22" s="220"/>
      <c r="H22" s="220"/>
      <c r="I22" s="220"/>
      <c r="J22" s="220"/>
      <c r="K22" s="220"/>
      <c r="L22" s="221"/>
      <c r="M22" s="43"/>
      <c r="N22" s="162">
        <f t="shared" si="3"/>
        <v>0</v>
      </c>
      <c r="O22" s="221"/>
      <c r="P22" s="43"/>
      <c r="Q22" s="14"/>
      <c r="R22" s="162">
        <f t="shared" si="4"/>
        <v>0</v>
      </c>
      <c r="S22" s="163">
        <f t="shared" si="5"/>
        <v>0</v>
      </c>
      <c r="T22" s="43"/>
      <c r="U22" s="14"/>
      <c r="V22" s="14"/>
      <c r="W22" s="14"/>
      <c r="X22" s="12"/>
      <c r="Y22" s="15"/>
      <c r="Z22" s="250">
        <f t="shared" si="0"/>
        <v>0</v>
      </c>
      <c r="AA22" s="248">
        <f t="shared" si="6"/>
        <v>0</v>
      </c>
      <c r="AB22" s="253">
        <f t="shared" si="7"/>
        <v>0</v>
      </c>
      <c r="AC22" s="250">
        <f t="shared" si="1"/>
        <v>0</v>
      </c>
      <c r="AD22" s="250">
        <f t="shared" si="2"/>
        <v>0</v>
      </c>
      <c r="AE22" s="263"/>
    </row>
    <row r="23" spans="1:31" x14ac:dyDescent="0.25">
      <c r="A23" s="186" t="s">
        <v>214</v>
      </c>
      <c r="B23" s="180"/>
      <c r="C23" s="181"/>
      <c r="D23" s="6"/>
      <c r="E23" s="11"/>
      <c r="F23" s="295"/>
      <c r="G23" s="220"/>
      <c r="H23" s="220"/>
      <c r="I23" s="220"/>
      <c r="J23" s="220"/>
      <c r="K23" s="220"/>
      <c r="L23" s="221"/>
      <c r="M23" s="43"/>
      <c r="N23" s="162">
        <f t="shared" si="3"/>
        <v>0</v>
      </c>
      <c r="O23" s="221"/>
      <c r="P23" s="43"/>
      <c r="Q23" s="14"/>
      <c r="R23" s="162">
        <f t="shared" si="4"/>
        <v>0</v>
      </c>
      <c r="S23" s="163">
        <f t="shared" si="5"/>
        <v>0</v>
      </c>
      <c r="T23" s="43"/>
      <c r="U23" s="14"/>
      <c r="V23" s="14"/>
      <c r="W23" s="14"/>
      <c r="X23" s="12"/>
      <c r="Y23" s="15"/>
      <c r="Z23" s="250">
        <f t="shared" si="0"/>
        <v>0</v>
      </c>
      <c r="AA23" s="248">
        <f t="shared" si="6"/>
        <v>0</v>
      </c>
      <c r="AB23" s="253">
        <f t="shared" si="7"/>
        <v>0</v>
      </c>
      <c r="AC23" s="250">
        <f t="shared" si="1"/>
        <v>0</v>
      </c>
      <c r="AD23" s="250">
        <f t="shared" si="2"/>
        <v>0</v>
      </c>
      <c r="AE23" s="263"/>
    </row>
    <row r="24" spans="1:31" x14ac:dyDescent="0.25">
      <c r="A24" s="186" t="s">
        <v>214</v>
      </c>
      <c r="B24" s="180"/>
      <c r="C24" s="181"/>
      <c r="D24" s="6"/>
      <c r="E24" s="11"/>
      <c r="F24" s="295"/>
      <c r="G24" s="220"/>
      <c r="H24" s="220"/>
      <c r="I24" s="220"/>
      <c r="J24" s="220"/>
      <c r="K24" s="220"/>
      <c r="L24" s="221"/>
      <c r="M24" s="43"/>
      <c r="N24" s="162">
        <f t="shared" si="3"/>
        <v>0</v>
      </c>
      <c r="O24" s="221"/>
      <c r="P24" s="43"/>
      <c r="Q24" s="14"/>
      <c r="R24" s="162">
        <f t="shared" si="4"/>
        <v>0</v>
      </c>
      <c r="S24" s="163">
        <f t="shared" si="5"/>
        <v>0</v>
      </c>
      <c r="T24" s="43"/>
      <c r="U24" s="14"/>
      <c r="V24" s="14"/>
      <c r="W24" s="14"/>
      <c r="X24" s="12"/>
      <c r="Y24" s="15"/>
      <c r="Z24" s="250">
        <f t="shared" si="0"/>
        <v>0</v>
      </c>
      <c r="AA24" s="248">
        <f t="shared" si="6"/>
        <v>0</v>
      </c>
      <c r="AB24" s="253">
        <f t="shared" si="7"/>
        <v>0</v>
      </c>
      <c r="AC24" s="250">
        <f t="shared" si="1"/>
        <v>0</v>
      </c>
      <c r="AD24" s="250">
        <f t="shared" si="2"/>
        <v>0</v>
      </c>
      <c r="AE24" s="263"/>
    </row>
    <row r="25" spans="1:31" x14ac:dyDescent="0.25">
      <c r="A25" s="186" t="s">
        <v>214</v>
      </c>
      <c r="B25" s="180"/>
      <c r="C25" s="181"/>
      <c r="D25" s="6"/>
      <c r="E25" s="11"/>
      <c r="F25" s="295"/>
      <c r="G25" s="220"/>
      <c r="H25" s="220"/>
      <c r="I25" s="220"/>
      <c r="J25" s="220"/>
      <c r="K25" s="220"/>
      <c r="L25" s="221"/>
      <c r="M25" s="43"/>
      <c r="N25" s="162">
        <f t="shared" si="3"/>
        <v>0</v>
      </c>
      <c r="O25" s="221"/>
      <c r="P25" s="43"/>
      <c r="Q25" s="14"/>
      <c r="R25" s="162">
        <f t="shared" si="4"/>
        <v>0</v>
      </c>
      <c r="S25" s="163">
        <f t="shared" si="5"/>
        <v>0</v>
      </c>
      <c r="T25" s="43"/>
      <c r="U25" s="14"/>
      <c r="V25" s="14"/>
      <c r="W25" s="14"/>
      <c r="X25" s="12"/>
      <c r="Y25" s="15"/>
      <c r="Z25" s="250">
        <f t="shared" si="0"/>
        <v>0</v>
      </c>
      <c r="AA25" s="248">
        <f t="shared" si="6"/>
        <v>0</v>
      </c>
      <c r="AB25" s="253">
        <f t="shared" si="7"/>
        <v>0</v>
      </c>
      <c r="AC25" s="250">
        <f t="shared" si="1"/>
        <v>0</v>
      </c>
      <c r="AD25" s="250">
        <f t="shared" si="2"/>
        <v>0</v>
      </c>
      <c r="AE25" s="263"/>
    </row>
    <row r="26" spans="1:31" x14ac:dyDescent="0.25">
      <c r="A26" s="186" t="s">
        <v>214</v>
      </c>
      <c r="B26" s="180"/>
      <c r="C26" s="181"/>
      <c r="D26" s="6"/>
      <c r="E26" s="11"/>
      <c r="F26" s="295"/>
      <c r="G26" s="220"/>
      <c r="H26" s="220"/>
      <c r="I26" s="220"/>
      <c r="J26" s="220"/>
      <c r="K26" s="220"/>
      <c r="L26" s="221"/>
      <c r="M26" s="43"/>
      <c r="N26" s="162">
        <f t="shared" si="3"/>
        <v>0</v>
      </c>
      <c r="O26" s="221"/>
      <c r="P26" s="43"/>
      <c r="Q26" s="14"/>
      <c r="R26" s="162">
        <f t="shared" si="4"/>
        <v>0</v>
      </c>
      <c r="S26" s="163">
        <f t="shared" si="5"/>
        <v>0</v>
      </c>
      <c r="T26" s="43"/>
      <c r="U26" s="14"/>
      <c r="V26" s="14"/>
      <c r="W26" s="14"/>
      <c r="X26" s="12"/>
      <c r="Y26" s="15"/>
      <c r="Z26" s="250">
        <f t="shared" si="0"/>
        <v>0</v>
      </c>
      <c r="AA26" s="248">
        <f t="shared" si="6"/>
        <v>0</v>
      </c>
      <c r="AB26" s="253">
        <f t="shared" si="7"/>
        <v>0</v>
      </c>
      <c r="AC26" s="250">
        <f t="shared" si="1"/>
        <v>0</v>
      </c>
      <c r="AD26" s="250">
        <f t="shared" si="2"/>
        <v>0</v>
      </c>
      <c r="AE26" s="263"/>
    </row>
    <row r="27" spans="1:31" x14ac:dyDescent="0.25">
      <c r="A27" s="186" t="s">
        <v>214</v>
      </c>
      <c r="B27" s="180"/>
      <c r="C27" s="181"/>
      <c r="D27" s="6"/>
      <c r="E27" s="11"/>
      <c r="F27" s="295"/>
      <c r="G27" s="220"/>
      <c r="H27" s="220"/>
      <c r="I27" s="220"/>
      <c r="J27" s="220"/>
      <c r="K27" s="220"/>
      <c r="L27" s="221"/>
      <c r="M27" s="43"/>
      <c r="N27" s="162">
        <f t="shared" si="3"/>
        <v>0</v>
      </c>
      <c r="O27" s="221"/>
      <c r="P27" s="43"/>
      <c r="Q27" s="14"/>
      <c r="R27" s="162">
        <f t="shared" si="4"/>
        <v>0</v>
      </c>
      <c r="S27" s="163">
        <f t="shared" si="5"/>
        <v>0</v>
      </c>
      <c r="T27" s="43"/>
      <c r="U27" s="14"/>
      <c r="V27" s="14"/>
      <c r="W27" s="14"/>
      <c r="X27" s="12"/>
      <c r="Y27" s="15"/>
      <c r="Z27" s="250">
        <f t="shared" si="0"/>
        <v>0</v>
      </c>
      <c r="AA27" s="248">
        <f t="shared" si="6"/>
        <v>0</v>
      </c>
      <c r="AB27" s="253">
        <f t="shared" si="7"/>
        <v>0</v>
      </c>
      <c r="AC27" s="250">
        <f t="shared" si="1"/>
        <v>0</v>
      </c>
      <c r="AD27" s="250">
        <f t="shared" si="2"/>
        <v>0</v>
      </c>
      <c r="AE27" s="263"/>
    </row>
    <row r="28" spans="1:31" x14ac:dyDescent="0.25">
      <c r="A28" s="186" t="s">
        <v>214</v>
      </c>
      <c r="B28" s="180"/>
      <c r="C28" s="181"/>
      <c r="D28" s="6"/>
      <c r="E28" s="11"/>
      <c r="F28" s="295"/>
      <c r="G28" s="220"/>
      <c r="H28" s="220"/>
      <c r="I28" s="220"/>
      <c r="J28" s="220"/>
      <c r="K28" s="220"/>
      <c r="L28" s="221"/>
      <c r="M28" s="43"/>
      <c r="N28" s="162">
        <f t="shared" si="3"/>
        <v>0</v>
      </c>
      <c r="O28" s="221"/>
      <c r="P28" s="43"/>
      <c r="Q28" s="14"/>
      <c r="R28" s="162">
        <f t="shared" si="4"/>
        <v>0</v>
      </c>
      <c r="S28" s="163">
        <f t="shared" si="5"/>
        <v>0</v>
      </c>
      <c r="T28" s="43"/>
      <c r="U28" s="14"/>
      <c r="V28" s="14"/>
      <c r="W28" s="14"/>
      <c r="X28" s="12"/>
      <c r="Y28" s="15"/>
      <c r="Z28" s="250">
        <f t="shared" si="0"/>
        <v>0</v>
      </c>
      <c r="AA28" s="248">
        <f t="shared" si="6"/>
        <v>0</v>
      </c>
      <c r="AB28" s="253">
        <f t="shared" si="7"/>
        <v>0</v>
      </c>
      <c r="AC28" s="250">
        <f t="shared" si="1"/>
        <v>0</v>
      </c>
      <c r="AD28" s="250">
        <f t="shared" si="2"/>
        <v>0</v>
      </c>
      <c r="AE28" s="263"/>
    </row>
    <row r="29" spans="1:31" x14ac:dyDescent="0.25">
      <c r="A29" s="186" t="s">
        <v>214</v>
      </c>
      <c r="B29" s="180"/>
      <c r="C29" s="181"/>
      <c r="D29" s="6"/>
      <c r="E29" s="11"/>
      <c r="F29" s="295"/>
      <c r="G29" s="220"/>
      <c r="H29" s="220"/>
      <c r="I29" s="220"/>
      <c r="J29" s="220"/>
      <c r="K29" s="220"/>
      <c r="L29" s="221"/>
      <c r="M29" s="43"/>
      <c r="N29" s="162">
        <f t="shared" si="3"/>
        <v>0</v>
      </c>
      <c r="O29" s="221"/>
      <c r="P29" s="43"/>
      <c r="Q29" s="14"/>
      <c r="R29" s="162">
        <f t="shared" si="4"/>
        <v>0</v>
      </c>
      <c r="S29" s="163">
        <f t="shared" si="5"/>
        <v>0</v>
      </c>
      <c r="T29" s="43"/>
      <c r="U29" s="14"/>
      <c r="V29" s="14"/>
      <c r="W29" s="14"/>
      <c r="X29" s="12"/>
      <c r="Y29" s="15"/>
      <c r="Z29" s="250">
        <f t="shared" si="0"/>
        <v>0</v>
      </c>
      <c r="AA29" s="248">
        <f t="shared" si="6"/>
        <v>0</v>
      </c>
      <c r="AB29" s="253">
        <f t="shared" si="7"/>
        <v>0</v>
      </c>
      <c r="AC29" s="250">
        <f t="shared" si="1"/>
        <v>0</v>
      </c>
      <c r="AD29" s="250">
        <f t="shared" si="2"/>
        <v>0</v>
      </c>
      <c r="AE29" s="263"/>
    </row>
    <row r="30" spans="1:31" x14ac:dyDescent="0.25">
      <c r="A30" s="186" t="s">
        <v>214</v>
      </c>
      <c r="B30" s="180"/>
      <c r="C30" s="181"/>
      <c r="D30" s="6"/>
      <c r="E30" s="11"/>
      <c r="F30" s="295"/>
      <c r="G30" s="220"/>
      <c r="H30" s="220"/>
      <c r="I30" s="220"/>
      <c r="J30" s="220"/>
      <c r="K30" s="220"/>
      <c r="L30" s="221"/>
      <c r="M30" s="43"/>
      <c r="N30" s="162">
        <f t="shared" si="3"/>
        <v>0</v>
      </c>
      <c r="O30" s="221"/>
      <c r="P30" s="43"/>
      <c r="Q30" s="14"/>
      <c r="R30" s="162">
        <f t="shared" si="4"/>
        <v>0</v>
      </c>
      <c r="S30" s="163">
        <f t="shared" si="5"/>
        <v>0</v>
      </c>
      <c r="T30" s="43"/>
      <c r="U30" s="14"/>
      <c r="V30" s="14"/>
      <c r="W30" s="14"/>
      <c r="X30" s="12"/>
      <c r="Y30" s="15"/>
      <c r="Z30" s="250">
        <f t="shared" si="0"/>
        <v>0</v>
      </c>
      <c r="AA30" s="248">
        <f t="shared" si="6"/>
        <v>0</v>
      </c>
      <c r="AB30" s="253">
        <f t="shared" si="7"/>
        <v>0</v>
      </c>
      <c r="AC30" s="250">
        <f t="shared" si="1"/>
        <v>0</v>
      </c>
      <c r="AD30" s="250">
        <f t="shared" si="2"/>
        <v>0</v>
      </c>
      <c r="AE30" s="263"/>
    </row>
    <row r="31" spans="1:31" x14ac:dyDescent="0.25">
      <c r="A31" s="186" t="s">
        <v>214</v>
      </c>
      <c r="B31" s="180"/>
      <c r="C31" s="181"/>
      <c r="D31" s="6"/>
      <c r="E31" s="11"/>
      <c r="F31" s="295"/>
      <c r="G31" s="220"/>
      <c r="H31" s="220"/>
      <c r="I31" s="220"/>
      <c r="J31" s="220"/>
      <c r="K31" s="220"/>
      <c r="L31" s="221"/>
      <c r="M31" s="43"/>
      <c r="N31" s="162">
        <f t="shared" si="3"/>
        <v>0</v>
      </c>
      <c r="O31" s="221"/>
      <c r="P31" s="43"/>
      <c r="Q31" s="14"/>
      <c r="R31" s="162">
        <f t="shared" si="4"/>
        <v>0</v>
      </c>
      <c r="S31" s="163">
        <f t="shared" si="5"/>
        <v>0</v>
      </c>
      <c r="T31" s="43"/>
      <c r="U31" s="14"/>
      <c r="V31" s="14"/>
      <c r="W31" s="14"/>
      <c r="X31" s="12"/>
      <c r="Y31" s="15"/>
      <c r="Z31" s="250">
        <f t="shared" si="0"/>
        <v>0</v>
      </c>
      <c r="AA31" s="248">
        <f t="shared" si="6"/>
        <v>0</v>
      </c>
      <c r="AB31" s="253">
        <f t="shared" si="7"/>
        <v>0</v>
      </c>
      <c r="AC31" s="250">
        <f t="shared" si="1"/>
        <v>0</v>
      </c>
      <c r="AD31" s="250">
        <f t="shared" si="2"/>
        <v>0</v>
      </c>
      <c r="AE31" s="263"/>
    </row>
    <row r="32" spans="1:31" x14ac:dyDescent="0.25">
      <c r="A32" s="186" t="s">
        <v>214</v>
      </c>
      <c r="B32" s="180"/>
      <c r="C32" s="181"/>
      <c r="D32" s="6"/>
      <c r="E32" s="11"/>
      <c r="F32" s="295"/>
      <c r="G32" s="220"/>
      <c r="H32" s="220"/>
      <c r="I32" s="220"/>
      <c r="J32" s="220"/>
      <c r="K32" s="220"/>
      <c r="L32" s="221"/>
      <c r="M32" s="43"/>
      <c r="N32" s="162">
        <f t="shared" si="3"/>
        <v>0</v>
      </c>
      <c r="O32" s="221"/>
      <c r="P32" s="43"/>
      <c r="Q32" s="14"/>
      <c r="R32" s="162">
        <f t="shared" si="4"/>
        <v>0</v>
      </c>
      <c r="S32" s="163">
        <f t="shared" si="5"/>
        <v>0</v>
      </c>
      <c r="T32" s="43"/>
      <c r="U32" s="14"/>
      <c r="V32" s="14"/>
      <c r="W32" s="14"/>
      <c r="X32" s="12"/>
      <c r="Y32" s="15"/>
      <c r="Z32" s="250">
        <f t="shared" si="0"/>
        <v>0</v>
      </c>
      <c r="AA32" s="248">
        <f t="shared" si="6"/>
        <v>0</v>
      </c>
      <c r="AB32" s="253">
        <f t="shared" si="7"/>
        <v>0</v>
      </c>
      <c r="AC32" s="250">
        <f t="shared" si="1"/>
        <v>0</v>
      </c>
      <c r="AD32" s="250">
        <f t="shared" si="2"/>
        <v>0</v>
      </c>
      <c r="AE32" s="263"/>
    </row>
    <row r="33" spans="1:31" x14ac:dyDescent="0.25">
      <c r="A33" s="186" t="s">
        <v>214</v>
      </c>
      <c r="B33" s="180"/>
      <c r="C33" s="181"/>
      <c r="D33" s="6"/>
      <c r="E33" s="11"/>
      <c r="F33" s="295"/>
      <c r="G33" s="220"/>
      <c r="H33" s="220"/>
      <c r="I33" s="220"/>
      <c r="J33" s="220"/>
      <c r="K33" s="220"/>
      <c r="L33" s="221"/>
      <c r="M33" s="43"/>
      <c r="N33" s="162">
        <f t="shared" si="3"/>
        <v>0</v>
      </c>
      <c r="O33" s="221"/>
      <c r="P33" s="43"/>
      <c r="Q33" s="14"/>
      <c r="R33" s="162">
        <f t="shared" si="4"/>
        <v>0</v>
      </c>
      <c r="S33" s="163">
        <f t="shared" si="5"/>
        <v>0</v>
      </c>
      <c r="T33" s="43"/>
      <c r="U33" s="14"/>
      <c r="V33" s="14"/>
      <c r="W33" s="14"/>
      <c r="X33" s="12"/>
      <c r="Y33" s="15"/>
      <c r="Z33" s="250">
        <f t="shared" si="0"/>
        <v>0</v>
      </c>
      <c r="AA33" s="248">
        <f t="shared" si="6"/>
        <v>0</v>
      </c>
      <c r="AB33" s="253">
        <f t="shared" si="7"/>
        <v>0</v>
      </c>
      <c r="AC33" s="250">
        <f t="shared" si="1"/>
        <v>0</v>
      </c>
      <c r="AD33" s="250">
        <f t="shared" si="2"/>
        <v>0</v>
      </c>
      <c r="AE33" s="263"/>
    </row>
    <row r="34" spans="1:31" x14ac:dyDescent="0.25">
      <c r="A34" s="186" t="s">
        <v>214</v>
      </c>
      <c r="B34" s="180"/>
      <c r="C34" s="181"/>
      <c r="D34" s="6"/>
      <c r="E34" s="11"/>
      <c r="F34" s="295"/>
      <c r="G34" s="220"/>
      <c r="H34" s="220"/>
      <c r="I34" s="220"/>
      <c r="J34" s="220"/>
      <c r="K34" s="220"/>
      <c r="L34" s="221"/>
      <c r="M34" s="43"/>
      <c r="N34" s="162">
        <f t="shared" si="3"/>
        <v>0</v>
      </c>
      <c r="O34" s="221"/>
      <c r="P34" s="43"/>
      <c r="Q34" s="14"/>
      <c r="R34" s="162">
        <f t="shared" si="4"/>
        <v>0</v>
      </c>
      <c r="S34" s="163">
        <f t="shared" si="5"/>
        <v>0</v>
      </c>
      <c r="T34" s="43"/>
      <c r="U34" s="14"/>
      <c r="V34" s="14"/>
      <c r="W34" s="14"/>
      <c r="X34" s="12"/>
      <c r="Y34" s="15"/>
      <c r="Z34" s="250">
        <f t="shared" si="0"/>
        <v>0</v>
      </c>
      <c r="AA34" s="248">
        <f t="shared" si="6"/>
        <v>0</v>
      </c>
      <c r="AB34" s="253">
        <f t="shared" si="7"/>
        <v>0</v>
      </c>
      <c r="AC34" s="250">
        <f t="shared" si="1"/>
        <v>0</v>
      </c>
      <c r="AD34" s="250">
        <f t="shared" si="2"/>
        <v>0</v>
      </c>
      <c r="AE34" s="263"/>
    </row>
    <row r="35" spans="1:31" x14ac:dyDescent="0.25">
      <c r="A35" s="186" t="s">
        <v>214</v>
      </c>
      <c r="B35" s="180"/>
      <c r="C35" s="181"/>
      <c r="D35" s="6"/>
      <c r="E35" s="11"/>
      <c r="F35" s="295"/>
      <c r="G35" s="220"/>
      <c r="H35" s="220"/>
      <c r="I35" s="220"/>
      <c r="J35" s="220"/>
      <c r="K35" s="220"/>
      <c r="L35" s="221"/>
      <c r="M35" s="43"/>
      <c r="N35" s="162">
        <f t="shared" si="3"/>
        <v>0</v>
      </c>
      <c r="O35" s="221"/>
      <c r="P35" s="43"/>
      <c r="Q35" s="14"/>
      <c r="R35" s="162">
        <f t="shared" si="4"/>
        <v>0</v>
      </c>
      <c r="S35" s="163">
        <f t="shared" si="5"/>
        <v>0</v>
      </c>
      <c r="T35" s="43"/>
      <c r="U35" s="14"/>
      <c r="V35" s="14"/>
      <c r="W35" s="14"/>
      <c r="X35" s="12"/>
      <c r="Y35" s="15"/>
      <c r="Z35" s="250">
        <f t="shared" si="0"/>
        <v>0</v>
      </c>
      <c r="AA35" s="248">
        <f t="shared" si="6"/>
        <v>0</v>
      </c>
      <c r="AB35" s="253">
        <f t="shared" si="7"/>
        <v>0</v>
      </c>
      <c r="AC35" s="250">
        <f t="shared" si="1"/>
        <v>0</v>
      </c>
      <c r="AD35" s="250">
        <f t="shared" si="2"/>
        <v>0</v>
      </c>
      <c r="AE35" s="263"/>
    </row>
    <row r="36" spans="1:31" x14ac:dyDescent="0.25">
      <c r="A36" s="186" t="s">
        <v>214</v>
      </c>
      <c r="B36" s="180"/>
      <c r="C36" s="181"/>
      <c r="D36" s="6"/>
      <c r="E36" s="11"/>
      <c r="F36" s="295"/>
      <c r="G36" s="220"/>
      <c r="H36" s="220"/>
      <c r="I36" s="220"/>
      <c r="J36" s="220"/>
      <c r="K36" s="220"/>
      <c r="L36" s="221"/>
      <c r="M36" s="43"/>
      <c r="N36" s="162">
        <f t="shared" si="3"/>
        <v>0</v>
      </c>
      <c r="O36" s="221"/>
      <c r="P36" s="43"/>
      <c r="Q36" s="14"/>
      <c r="R36" s="162">
        <f t="shared" si="4"/>
        <v>0</v>
      </c>
      <c r="S36" s="163">
        <f t="shared" si="5"/>
        <v>0</v>
      </c>
      <c r="T36" s="43"/>
      <c r="U36" s="14"/>
      <c r="V36" s="14"/>
      <c r="W36" s="14"/>
      <c r="X36" s="12"/>
      <c r="Y36" s="15"/>
      <c r="Z36" s="250">
        <f t="shared" si="0"/>
        <v>0</v>
      </c>
      <c r="AA36" s="248">
        <f t="shared" si="6"/>
        <v>0</v>
      </c>
      <c r="AB36" s="253">
        <f t="shared" si="7"/>
        <v>0</v>
      </c>
      <c r="AC36" s="250">
        <f t="shared" si="1"/>
        <v>0</v>
      </c>
      <c r="AD36" s="250">
        <f t="shared" si="2"/>
        <v>0</v>
      </c>
      <c r="AE36" s="263"/>
    </row>
    <row r="37" spans="1:31" x14ac:dyDescent="0.25">
      <c r="A37" s="186" t="s">
        <v>214</v>
      </c>
      <c r="B37" s="180"/>
      <c r="C37" s="181"/>
      <c r="D37" s="6"/>
      <c r="E37" s="7"/>
      <c r="F37" s="295"/>
      <c r="G37" s="220"/>
      <c r="H37" s="220"/>
      <c r="I37" s="220"/>
      <c r="J37" s="220"/>
      <c r="K37" s="220"/>
      <c r="L37" s="221"/>
      <c r="M37" s="43"/>
      <c r="N37" s="162">
        <f t="shared" si="3"/>
        <v>0</v>
      </c>
      <c r="O37" s="221"/>
      <c r="P37" s="43"/>
      <c r="Q37" s="14"/>
      <c r="R37" s="162">
        <f t="shared" si="4"/>
        <v>0</v>
      </c>
      <c r="S37" s="163">
        <f t="shared" si="5"/>
        <v>0</v>
      </c>
      <c r="T37" s="43"/>
      <c r="U37" s="14"/>
      <c r="V37" s="14"/>
      <c r="W37" s="14"/>
      <c r="X37" s="12"/>
      <c r="Y37" s="15"/>
      <c r="Z37" s="250">
        <f t="shared" si="0"/>
        <v>0</v>
      </c>
      <c r="AA37" s="248">
        <f t="shared" si="6"/>
        <v>0</v>
      </c>
      <c r="AB37" s="253">
        <f t="shared" si="7"/>
        <v>0</v>
      </c>
      <c r="AC37" s="250">
        <f t="shared" si="1"/>
        <v>0</v>
      </c>
      <c r="AD37" s="250">
        <f t="shared" si="2"/>
        <v>0</v>
      </c>
      <c r="AE37" s="263"/>
    </row>
    <row r="38" spans="1:31" x14ac:dyDescent="0.25">
      <c r="A38" s="186" t="s">
        <v>214</v>
      </c>
      <c r="B38" s="180"/>
      <c r="C38" s="181"/>
      <c r="D38" s="6"/>
      <c r="E38" s="11"/>
      <c r="F38" s="295"/>
      <c r="G38" s="220"/>
      <c r="H38" s="220"/>
      <c r="I38" s="220"/>
      <c r="J38" s="220"/>
      <c r="K38" s="220"/>
      <c r="L38" s="221"/>
      <c r="M38" s="43"/>
      <c r="N38" s="162">
        <f t="shared" si="3"/>
        <v>0</v>
      </c>
      <c r="O38" s="221"/>
      <c r="P38" s="43"/>
      <c r="Q38" s="14"/>
      <c r="R38" s="162">
        <f t="shared" si="4"/>
        <v>0</v>
      </c>
      <c r="S38" s="163">
        <f t="shared" si="5"/>
        <v>0</v>
      </c>
      <c r="T38" s="43"/>
      <c r="U38" s="14"/>
      <c r="V38" s="14"/>
      <c r="W38" s="14"/>
      <c r="X38" s="12"/>
      <c r="Y38" s="15"/>
      <c r="Z38" s="250">
        <f t="shared" si="0"/>
        <v>0</v>
      </c>
      <c r="AA38" s="248">
        <f t="shared" si="6"/>
        <v>0</v>
      </c>
      <c r="AB38" s="253">
        <f t="shared" si="7"/>
        <v>0</v>
      </c>
      <c r="AC38" s="250">
        <f t="shared" si="1"/>
        <v>0</v>
      </c>
      <c r="AD38" s="250">
        <f t="shared" si="2"/>
        <v>0</v>
      </c>
      <c r="AE38" s="263"/>
    </row>
    <row r="39" spans="1:31" x14ac:dyDescent="0.25">
      <c r="A39" s="186" t="s">
        <v>214</v>
      </c>
      <c r="B39" s="180"/>
      <c r="C39" s="181"/>
      <c r="D39" s="6"/>
      <c r="E39" s="11"/>
      <c r="F39" s="295"/>
      <c r="G39" s="220"/>
      <c r="H39" s="220"/>
      <c r="I39" s="220"/>
      <c r="J39" s="220"/>
      <c r="K39" s="220"/>
      <c r="L39" s="221"/>
      <c r="M39" s="104"/>
      <c r="N39" s="162">
        <f t="shared" si="3"/>
        <v>0</v>
      </c>
      <c r="O39" s="244"/>
      <c r="P39" s="43"/>
      <c r="Q39" s="14"/>
      <c r="R39" s="162">
        <f t="shared" si="4"/>
        <v>0</v>
      </c>
      <c r="S39" s="163">
        <f t="shared" si="5"/>
        <v>0</v>
      </c>
      <c r="T39" s="43"/>
      <c r="U39" s="14"/>
      <c r="V39" s="14"/>
      <c r="W39" s="14"/>
      <c r="X39" s="12"/>
      <c r="Y39" s="15"/>
      <c r="Z39" s="250">
        <f t="shared" si="0"/>
        <v>0</v>
      </c>
      <c r="AA39" s="248">
        <f t="shared" si="6"/>
        <v>0</v>
      </c>
      <c r="AB39" s="253">
        <f t="shared" si="7"/>
        <v>0</v>
      </c>
      <c r="AC39" s="250">
        <f t="shared" si="1"/>
        <v>0</v>
      </c>
      <c r="AD39" s="250">
        <f t="shared" si="2"/>
        <v>0</v>
      </c>
      <c r="AE39" s="263"/>
    </row>
    <row r="40" spans="1:31" x14ac:dyDescent="0.25">
      <c r="A40" s="186" t="s">
        <v>214</v>
      </c>
      <c r="B40" s="180"/>
      <c r="C40" s="181"/>
      <c r="D40" s="6"/>
      <c r="E40" s="7"/>
      <c r="F40" s="295"/>
      <c r="G40" s="220"/>
      <c r="H40" s="220"/>
      <c r="I40" s="220"/>
      <c r="J40" s="220"/>
      <c r="K40" s="220"/>
      <c r="L40" s="221"/>
      <c r="M40" s="43"/>
      <c r="N40" s="162">
        <f t="shared" si="3"/>
        <v>0</v>
      </c>
      <c r="O40" s="221"/>
      <c r="P40" s="43"/>
      <c r="Q40" s="14"/>
      <c r="R40" s="162">
        <f t="shared" si="4"/>
        <v>0</v>
      </c>
      <c r="S40" s="163">
        <f t="shared" si="5"/>
        <v>0</v>
      </c>
      <c r="T40" s="43"/>
      <c r="U40" s="14"/>
      <c r="V40" s="14"/>
      <c r="W40" s="14"/>
      <c r="X40" s="12"/>
      <c r="Y40" s="15"/>
      <c r="Z40" s="250">
        <f t="shared" si="0"/>
        <v>0</v>
      </c>
      <c r="AA40" s="248">
        <f t="shared" si="6"/>
        <v>0</v>
      </c>
      <c r="AB40" s="253">
        <f t="shared" si="7"/>
        <v>0</v>
      </c>
      <c r="AC40" s="250">
        <f t="shared" si="1"/>
        <v>0</v>
      </c>
      <c r="AD40" s="250">
        <f t="shared" si="2"/>
        <v>0</v>
      </c>
      <c r="AE40" s="263"/>
    </row>
    <row r="41" spans="1:31" x14ac:dyDescent="0.25">
      <c r="A41" s="186" t="s">
        <v>214</v>
      </c>
      <c r="B41" s="180"/>
      <c r="C41" s="181"/>
      <c r="D41" s="6"/>
      <c r="E41" s="11"/>
      <c r="F41" s="295"/>
      <c r="G41" s="220"/>
      <c r="H41" s="220"/>
      <c r="I41" s="220"/>
      <c r="J41" s="220"/>
      <c r="K41" s="220"/>
      <c r="L41" s="221"/>
      <c r="M41" s="43"/>
      <c r="N41" s="162">
        <f t="shared" si="3"/>
        <v>0</v>
      </c>
      <c r="O41" s="221"/>
      <c r="P41" s="43"/>
      <c r="Q41" s="14"/>
      <c r="R41" s="162">
        <f t="shared" si="4"/>
        <v>0</v>
      </c>
      <c r="S41" s="163">
        <f t="shared" si="5"/>
        <v>0</v>
      </c>
      <c r="T41" s="43"/>
      <c r="U41" s="14"/>
      <c r="V41" s="14"/>
      <c r="W41" s="14"/>
      <c r="X41" s="12"/>
      <c r="Y41" s="15"/>
      <c r="Z41" s="250">
        <f t="shared" si="0"/>
        <v>0</v>
      </c>
      <c r="AA41" s="248">
        <f t="shared" si="6"/>
        <v>0</v>
      </c>
      <c r="AB41" s="253">
        <f t="shared" si="7"/>
        <v>0</v>
      </c>
      <c r="AC41" s="250">
        <f t="shared" si="1"/>
        <v>0</v>
      </c>
      <c r="AD41" s="250">
        <f t="shared" si="2"/>
        <v>0</v>
      </c>
      <c r="AE41" s="263"/>
    </row>
    <row r="42" spans="1:31" x14ac:dyDescent="0.25">
      <c r="A42" s="186" t="s">
        <v>214</v>
      </c>
      <c r="B42" s="180"/>
      <c r="C42" s="20"/>
      <c r="D42" s="20"/>
      <c r="E42" s="36"/>
      <c r="F42" s="295"/>
      <c r="G42" s="220"/>
      <c r="H42" s="220"/>
      <c r="I42" s="220"/>
      <c r="J42" s="220"/>
      <c r="K42" s="220"/>
      <c r="L42" s="221"/>
      <c r="M42" s="105"/>
      <c r="N42" s="162">
        <f t="shared" si="3"/>
        <v>0</v>
      </c>
      <c r="O42" s="245"/>
      <c r="P42" s="43"/>
      <c r="Q42" s="14"/>
      <c r="R42" s="162">
        <f t="shared" si="4"/>
        <v>0</v>
      </c>
      <c r="S42" s="163">
        <f t="shared" si="5"/>
        <v>0</v>
      </c>
      <c r="T42" s="43"/>
      <c r="U42" s="14"/>
      <c r="V42" s="14"/>
      <c r="W42" s="14"/>
      <c r="X42" s="12"/>
      <c r="Y42" s="15"/>
      <c r="Z42" s="250">
        <f t="shared" si="0"/>
        <v>0</v>
      </c>
      <c r="AA42" s="248">
        <f t="shared" si="6"/>
        <v>0</v>
      </c>
      <c r="AB42" s="253">
        <f t="shared" si="7"/>
        <v>0</v>
      </c>
      <c r="AC42" s="250">
        <f t="shared" si="1"/>
        <v>0</v>
      </c>
      <c r="AD42" s="250">
        <f t="shared" si="2"/>
        <v>0</v>
      </c>
      <c r="AE42" s="263"/>
    </row>
    <row r="43" spans="1:31" x14ac:dyDescent="0.25">
      <c r="A43" s="186" t="s">
        <v>214</v>
      </c>
      <c r="B43" s="180"/>
      <c r="C43" s="22"/>
      <c r="D43" s="22"/>
      <c r="E43" s="36"/>
      <c r="F43" s="295"/>
      <c r="G43" s="220"/>
      <c r="H43" s="220"/>
      <c r="I43" s="220"/>
      <c r="J43" s="220"/>
      <c r="K43" s="220"/>
      <c r="L43" s="221"/>
      <c r="M43" s="105"/>
      <c r="N43" s="162">
        <f t="shared" si="3"/>
        <v>0</v>
      </c>
      <c r="O43" s="245"/>
      <c r="P43" s="43"/>
      <c r="Q43" s="14"/>
      <c r="R43" s="162">
        <f t="shared" si="4"/>
        <v>0</v>
      </c>
      <c r="S43" s="163">
        <f t="shared" si="5"/>
        <v>0</v>
      </c>
      <c r="T43" s="43"/>
      <c r="U43" s="14"/>
      <c r="V43" s="14"/>
      <c r="W43" s="14"/>
      <c r="X43" s="12"/>
      <c r="Y43" s="15"/>
      <c r="Z43" s="250">
        <f t="shared" si="0"/>
        <v>0</v>
      </c>
      <c r="AA43" s="248">
        <f t="shared" si="6"/>
        <v>0</v>
      </c>
      <c r="AB43" s="253">
        <f t="shared" si="7"/>
        <v>0</v>
      </c>
      <c r="AC43" s="250">
        <f t="shared" si="1"/>
        <v>0</v>
      </c>
      <c r="AD43" s="250">
        <f t="shared" si="2"/>
        <v>0</v>
      </c>
      <c r="AE43" s="263"/>
    </row>
    <row r="44" spans="1:31" ht="15.75" thickBot="1" x14ac:dyDescent="0.3">
      <c r="A44" s="187" t="s">
        <v>214</v>
      </c>
      <c r="B44" s="188"/>
      <c r="C44" s="23"/>
      <c r="D44" s="23"/>
      <c r="E44" s="40"/>
      <c r="F44" s="340"/>
      <c r="G44" s="341"/>
      <c r="H44" s="341"/>
      <c r="I44" s="341"/>
      <c r="J44" s="341"/>
      <c r="K44" s="341"/>
      <c r="L44" s="342"/>
      <c r="M44" s="106"/>
      <c r="N44" s="173">
        <f t="shared" si="3"/>
        <v>0</v>
      </c>
      <c r="O44" s="246"/>
      <c r="P44" s="108"/>
      <c r="Q44" s="81"/>
      <c r="R44" s="173">
        <f t="shared" si="4"/>
        <v>0</v>
      </c>
      <c r="S44" s="164">
        <f t="shared" si="5"/>
        <v>0</v>
      </c>
      <c r="T44" s="108"/>
      <c r="U44" s="81"/>
      <c r="V44" s="81"/>
      <c r="W44" s="81"/>
      <c r="X44" s="80"/>
      <c r="Y44" s="82"/>
      <c r="Z44" s="251">
        <f t="shared" si="0"/>
        <v>0</v>
      </c>
      <c r="AA44" s="248">
        <f t="shared" si="6"/>
        <v>0</v>
      </c>
      <c r="AB44" s="253">
        <f t="shared" si="7"/>
        <v>0</v>
      </c>
      <c r="AC44" s="251">
        <f t="shared" si="1"/>
        <v>0</v>
      </c>
      <c r="AD44" s="251">
        <f t="shared" si="2"/>
        <v>0</v>
      </c>
      <c r="AE44" s="332"/>
    </row>
  </sheetData>
  <mergeCells count="13">
    <mergeCell ref="AB3:AB4"/>
    <mergeCell ref="A2:E3"/>
    <mergeCell ref="F2:L2"/>
    <mergeCell ref="T2:AB2"/>
    <mergeCell ref="AE2:AE4"/>
    <mergeCell ref="F3:L3"/>
    <mergeCell ref="M3:O3"/>
    <mergeCell ref="P3:S3"/>
    <mergeCell ref="T3:W3"/>
    <mergeCell ref="X3:Y3"/>
    <mergeCell ref="AA3:AA4"/>
    <mergeCell ref="AC2:AC4"/>
    <mergeCell ref="AD2:AD4"/>
  </mergeCells>
  <conditionalFormatting sqref="P5:Q44">
    <cfRule type="containsBlanks" dxfId="27" priority="3">
      <formula>LEN(TRIM(P5))=0</formula>
    </cfRule>
  </conditionalFormatting>
  <conditionalFormatting sqref="T5:Y44">
    <cfRule type="containsBlanks" dxfId="26" priority="2">
      <formula>LEN(TRIM(T5))=0</formula>
    </cfRule>
  </conditionalFormatting>
  <conditionalFormatting sqref="AE5:AE44">
    <cfRule type="containsBlanks" dxfId="25" priority="1">
      <formula>LEN(TRIM(AE5))=0</formula>
    </cfRule>
  </conditionalFormatting>
  <dataValidations count="2">
    <dataValidation type="list" allowBlank="1" showInputMessage="1" showErrorMessage="1" sqref="O5:O44">
      <formula1>Transport</formula1>
    </dataValidation>
    <dataValidation type="list" allowBlank="1" showInputMessage="1" showErrorMessage="1" sqref="T5">
      <formula1>Traitement</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6"/>
  <sheetViews>
    <sheetView zoomScale="80" zoomScaleNormal="80" workbookViewId="0">
      <pane xSplit="5" ySplit="4" topLeftCell="F5" activePane="bottomRight" state="frozen"/>
      <selection pane="topRight" activeCell="F1" sqref="F1"/>
      <selection pane="bottomLeft" activeCell="A5" sqref="A5"/>
      <selection pane="bottomRight" activeCell="I12" sqref="I12"/>
    </sheetView>
  </sheetViews>
  <sheetFormatPr baseColWidth="10" defaultColWidth="11.42578125" defaultRowHeight="15" x14ac:dyDescent="0.25"/>
  <cols>
    <col min="1" max="2" width="11.42578125" style="41"/>
    <col min="3" max="3" width="20.42578125" style="377" customWidth="1"/>
    <col min="4" max="4" width="16.140625" style="377" customWidth="1"/>
    <col min="5" max="5" width="18.7109375" style="377" customWidth="1"/>
    <col min="6" max="11" width="11.42578125" style="41"/>
    <col min="12" max="13" width="12.85546875" style="41" customWidth="1"/>
    <col min="14" max="24" width="11.42578125" style="41"/>
    <col min="25" max="25" width="17" style="41" customWidth="1"/>
    <col min="26" max="27" width="13" style="41" customWidth="1"/>
    <col min="28" max="28" width="11.42578125" style="41"/>
    <col min="29" max="29" width="11.85546875" style="41" customWidth="1"/>
    <col min="30" max="32" width="11.42578125" style="41"/>
    <col min="33" max="33" width="15.7109375" style="41" customWidth="1"/>
    <col min="34" max="35" width="13.28515625" style="41" customWidth="1"/>
    <col min="36" max="36" width="20.140625" style="41" customWidth="1"/>
    <col min="37" max="16384" width="11.42578125" style="41"/>
  </cols>
  <sheetData>
    <row r="1" spans="1:36" ht="15.75" thickBot="1" x14ac:dyDescent="0.3"/>
    <row r="2" spans="1:36" ht="16.5" customHeight="1" thickBot="1" x14ac:dyDescent="0.3">
      <c r="A2" s="402" t="s">
        <v>211</v>
      </c>
      <c r="B2" s="403"/>
      <c r="C2" s="403"/>
      <c r="D2" s="403"/>
      <c r="E2" s="404"/>
      <c r="F2" s="408" t="s">
        <v>0</v>
      </c>
      <c r="G2" s="410"/>
      <c r="H2" s="410"/>
      <c r="I2" s="410"/>
      <c r="J2" s="410"/>
      <c r="K2" s="410"/>
      <c r="L2" s="410"/>
      <c r="M2" s="409"/>
      <c r="N2" s="426" t="s">
        <v>1</v>
      </c>
      <c r="O2" s="427"/>
      <c r="P2" s="427"/>
      <c r="Q2" s="427"/>
      <c r="R2" s="427"/>
      <c r="S2" s="430" t="s">
        <v>2</v>
      </c>
      <c r="T2" s="431"/>
      <c r="U2" s="431"/>
      <c r="V2" s="431"/>
      <c r="W2" s="431"/>
      <c r="X2" s="432"/>
      <c r="Y2" s="418" t="s">
        <v>3</v>
      </c>
      <c r="Z2" s="419"/>
      <c r="AA2" s="419"/>
      <c r="AB2" s="419"/>
      <c r="AC2" s="419"/>
      <c r="AD2" s="419"/>
      <c r="AE2" s="419"/>
      <c r="AF2" s="419"/>
      <c r="AG2" s="419"/>
      <c r="AH2" s="420"/>
      <c r="AI2" s="87"/>
      <c r="AJ2" s="421" t="s">
        <v>4</v>
      </c>
    </row>
    <row r="3" spans="1:36" ht="15.75" thickBot="1" x14ac:dyDescent="0.3">
      <c r="A3" s="405"/>
      <c r="B3" s="406"/>
      <c r="C3" s="406"/>
      <c r="D3" s="406"/>
      <c r="E3" s="407"/>
      <c r="F3" s="452" t="s">
        <v>5</v>
      </c>
      <c r="G3" s="453"/>
      <c r="H3" s="452" t="s">
        <v>6</v>
      </c>
      <c r="I3" s="454"/>
      <c r="J3" s="453"/>
      <c r="K3" s="453"/>
      <c r="L3" s="455" t="s">
        <v>29</v>
      </c>
      <c r="M3" s="456"/>
      <c r="N3" s="457" t="s">
        <v>163</v>
      </c>
      <c r="O3" s="458"/>
      <c r="P3" s="414" t="s">
        <v>7</v>
      </c>
      <c r="Q3" s="429"/>
      <c r="R3" s="415"/>
      <c r="S3" s="460"/>
      <c r="T3" s="461"/>
      <c r="U3" s="461"/>
      <c r="V3" s="461"/>
      <c r="W3" s="461"/>
      <c r="X3" s="462"/>
      <c r="Y3" s="447" t="s">
        <v>8</v>
      </c>
      <c r="Z3" s="448"/>
      <c r="AA3" s="448"/>
      <c r="AB3" s="448"/>
      <c r="AC3" s="459"/>
      <c r="AD3" s="411" t="s">
        <v>9</v>
      </c>
      <c r="AE3" s="413"/>
      <c r="AF3" s="174"/>
      <c r="AG3" s="424" t="s">
        <v>195</v>
      </c>
      <c r="AH3" s="424" t="s">
        <v>196</v>
      </c>
      <c r="AI3" s="374"/>
      <c r="AJ3" s="422"/>
    </row>
    <row r="4" spans="1:36" ht="153.75" thickBot="1" x14ac:dyDescent="0.3">
      <c r="A4" s="197" t="s">
        <v>10</v>
      </c>
      <c r="B4" s="198" t="s">
        <v>11</v>
      </c>
      <c r="C4" s="90" t="s">
        <v>12</v>
      </c>
      <c r="D4" s="90" t="s">
        <v>13</v>
      </c>
      <c r="E4" s="76" t="s">
        <v>14</v>
      </c>
      <c r="F4" s="179" t="s">
        <v>15</v>
      </c>
      <c r="G4" s="76" t="s">
        <v>179</v>
      </c>
      <c r="H4" s="75" t="s">
        <v>180</v>
      </c>
      <c r="I4" s="90" t="s">
        <v>181</v>
      </c>
      <c r="J4" s="91" t="s">
        <v>156</v>
      </c>
      <c r="K4" s="91" t="s">
        <v>157</v>
      </c>
      <c r="L4" s="192" t="s">
        <v>182</v>
      </c>
      <c r="M4" s="193" t="s">
        <v>183</v>
      </c>
      <c r="N4" s="189" t="s">
        <v>184</v>
      </c>
      <c r="O4" s="194" t="s">
        <v>185</v>
      </c>
      <c r="P4" s="195" t="s">
        <v>186</v>
      </c>
      <c r="Q4" s="62" t="s">
        <v>187</v>
      </c>
      <c r="R4" s="92" t="s">
        <v>188</v>
      </c>
      <c r="S4" s="350" t="s">
        <v>189</v>
      </c>
      <c r="T4" s="351" t="s">
        <v>264</v>
      </c>
      <c r="U4" s="351" t="s">
        <v>265</v>
      </c>
      <c r="V4" s="351" t="s">
        <v>266</v>
      </c>
      <c r="W4" s="372" t="s">
        <v>282</v>
      </c>
      <c r="X4" s="352" t="s">
        <v>190</v>
      </c>
      <c r="Y4" s="86" t="s">
        <v>16</v>
      </c>
      <c r="Z4" s="86" t="s">
        <v>160</v>
      </c>
      <c r="AA4" s="86" t="s">
        <v>161</v>
      </c>
      <c r="AB4" s="86" t="s">
        <v>162</v>
      </c>
      <c r="AC4" s="55" t="s">
        <v>191</v>
      </c>
      <c r="AD4" s="46" t="s">
        <v>192</v>
      </c>
      <c r="AE4" s="47" t="s">
        <v>193</v>
      </c>
      <c r="AF4" s="175" t="s">
        <v>194</v>
      </c>
      <c r="AG4" s="436"/>
      <c r="AH4" s="436"/>
      <c r="AI4" s="374" t="s">
        <v>197</v>
      </c>
      <c r="AJ4" s="422"/>
    </row>
    <row r="5" spans="1:36" x14ac:dyDescent="0.25">
      <c r="A5" s="184" t="s">
        <v>215</v>
      </c>
      <c r="B5" s="185" t="s">
        <v>239</v>
      </c>
      <c r="C5" s="209" t="s">
        <v>145</v>
      </c>
      <c r="D5" s="205" t="s">
        <v>146</v>
      </c>
      <c r="E5" s="212"/>
      <c r="F5" s="156">
        <v>116</v>
      </c>
      <c r="G5" s="5">
        <v>277</v>
      </c>
      <c r="H5" s="3"/>
      <c r="I5" s="4"/>
      <c r="J5" s="4" t="s">
        <v>158</v>
      </c>
      <c r="K5" s="5" t="s">
        <v>158</v>
      </c>
      <c r="L5" s="190"/>
      <c r="M5" s="191">
        <f>L5*52</f>
        <v>0</v>
      </c>
      <c r="N5" s="319"/>
      <c r="O5" s="320"/>
      <c r="P5" s="232">
        <f>H5*N5*12</f>
        <v>0</v>
      </c>
      <c r="Q5" s="233">
        <f>I5*O5*12</f>
        <v>0</v>
      </c>
      <c r="R5" s="158">
        <f>P5+Q5</f>
        <v>0</v>
      </c>
      <c r="S5" s="3"/>
      <c r="T5" s="4"/>
      <c r="U5" s="4"/>
      <c r="V5" s="5"/>
      <c r="W5" s="5"/>
      <c r="X5" s="158">
        <f t="shared" ref="X5:X26" si="0">S5*M5</f>
        <v>0</v>
      </c>
      <c r="Y5" s="299"/>
      <c r="Z5" s="156"/>
      <c r="AA5" s="156"/>
      <c r="AB5" s="156"/>
      <c r="AC5" s="378"/>
      <c r="AD5" s="3"/>
      <c r="AE5" s="4"/>
      <c r="AF5" s="158">
        <f>IF(Y5="Banalisation + enfouissement",Z5,IF(Y5="Banalisation + incinération",AA5,AB5))</f>
        <v>0</v>
      </c>
      <c r="AG5" s="379">
        <f>AC5+AD5+AE5+AF5</f>
        <v>0</v>
      </c>
      <c r="AH5" s="380">
        <f>AG5*F5</f>
        <v>0</v>
      </c>
      <c r="AI5" s="381">
        <f>AH5+X5+R5</f>
        <v>0</v>
      </c>
      <c r="AJ5" s="382"/>
    </row>
    <row r="6" spans="1:36" x14ac:dyDescent="0.25">
      <c r="A6" s="186" t="s">
        <v>215</v>
      </c>
      <c r="B6" s="180" t="s">
        <v>239</v>
      </c>
      <c r="C6" s="206" t="s">
        <v>310</v>
      </c>
      <c r="D6" s="207" t="s">
        <v>147</v>
      </c>
      <c r="E6" s="208"/>
      <c r="F6" s="296">
        <v>48</v>
      </c>
      <c r="G6" s="15">
        <v>238</v>
      </c>
      <c r="H6" s="12"/>
      <c r="I6" s="14"/>
      <c r="J6" s="14" t="s">
        <v>158</v>
      </c>
      <c r="K6" s="15" t="s">
        <v>158</v>
      </c>
      <c r="L6" s="12"/>
      <c r="M6" s="163">
        <f t="shared" ref="M6:M26" si="1">L6*52</f>
        <v>0</v>
      </c>
      <c r="N6" s="321"/>
      <c r="O6" s="322"/>
      <c r="P6" s="171">
        <f t="shared" ref="P6:Q26" si="2">N6*12</f>
        <v>0</v>
      </c>
      <c r="Q6" s="162">
        <f t="shared" si="2"/>
        <v>0</v>
      </c>
      <c r="R6" s="163">
        <f>P6+Q6</f>
        <v>0</v>
      </c>
      <c r="S6" s="12"/>
      <c r="T6" s="14"/>
      <c r="U6" s="14"/>
      <c r="V6" s="15"/>
      <c r="W6" s="15"/>
      <c r="X6" s="163">
        <f t="shared" si="0"/>
        <v>0</v>
      </c>
      <c r="Y6" s="228"/>
      <c r="Z6" s="43"/>
      <c r="AA6" s="43"/>
      <c r="AB6" s="43"/>
      <c r="AC6" s="33"/>
      <c r="AD6" s="12"/>
      <c r="AE6" s="14"/>
      <c r="AF6" s="163">
        <f>IF(Y6="Banalisation + enfouissement",Z6,IF(Y6="Banalisation + incinération",AA6,AB6))</f>
        <v>0</v>
      </c>
      <c r="AG6" s="383">
        <f t="shared" ref="AG6:AG26" si="3">AC6+AD6+AE6+AF6</f>
        <v>0</v>
      </c>
      <c r="AH6" s="384">
        <f t="shared" ref="AH6:AH26" si="4">AG6*F6</f>
        <v>0</v>
      </c>
      <c r="AI6" s="385">
        <f t="shared" ref="AI6:AI26" si="5">AH6+X6+R6</f>
        <v>0</v>
      </c>
      <c r="AJ6" s="386"/>
    </row>
    <row r="7" spans="1:36" ht="34.5" customHeight="1" x14ac:dyDescent="0.25">
      <c r="A7" s="186" t="s">
        <v>215</v>
      </c>
      <c r="B7" s="180" t="s">
        <v>239</v>
      </c>
      <c r="C7" s="69" t="s">
        <v>311</v>
      </c>
      <c r="D7" s="69" t="s">
        <v>312</v>
      </c>
      <c r="E7" s="281"/>
      <c r="F7" s="43">
        <v>4.3</v>
      </c>
      <c r="G7" s="89">
        <v>55</v>
      </c>
      <c r="H7" s="12"/>
      <c r="I7" s="69"/>
      <c r="J7" s="14" t="s">
        <v>158</v>
      </c>
      <c r="K7" s="15" t="s">
        <v>158</v>
      </c>
      <c r="L7" s="12"/>
      <c r="M7" s="163">
        <f t="shared" si="1"/>
        <v>0</v>
      </c>
      <c r="N7" s="321"/>
      <c r="O7" s="322"/>
      <c r="P7" s="171">
        <f t="shared" si="2"/>
        <v>0</v>
      </c>
      <c r="Q7" s="162">
        <f t="shared" si="2"/>
        <v>0</v>
      </c>
      <c r="R7" s="163">
        <f t="shared" ref="R7:R26" si="6">P7+Q7</f>
        <v>0</v>
      </c>
      <c r="S7" s="12"/>
      <c r="T7" s="14"/>
      <c r="U7" s="14"/>
      <c r="V7" s="15"/>
      <c r="W7" s="15"/>
      <c r="X7" s="163">
        <f t="shared" si="0"/>
        <v>0</v>
      </c>
      <c r="Y7" s="228"/>
      <c r="Z7" s="43"/>
      <c r="AA7" s="43"/>
      <c r="AB7" s="43"/>
      <c r="AC7" s="33"/>
      <c r="AD7" s="12"/>
      <c r="AE7" s="14"/>
      <c r="AF7" s="163">
        <f t="shared" ref="AF7:AF26" si="7">IF(Y7="Banalisation + enfouissement",Z7,IF(Y7="Banalisation + incinération",AA7,AB7))</f>
        <v>0</v>
      </c>
      <c r="AG7" s="383">
        <f t="shared" si="3"/>
        <v>0</v>
      </c>
      <c r="AH7" s="384">
        <f t="shared" si="4"/>
        <v>0</v>
      </c>
      <c r="AI7" s="385">
        <f t="shared" si="5"/>
        <v>0</v>
      </c>
      <c r="AJ7" s="386"/>
    </row>
    <row r="8" spans="1:36" x14ac:dyDescent="0.25">
      <c r="A8" s="186" t="s">
        <v>215</v>
      </c>
      <c r="B8" s="180"/>
      <c r="C8" s="69"/>
      <c r="D8" s="69"/>
      <c r="E8" s="58"/>
      <c r="F8" s="43"/>
      <c r="G8" s="15"/>
      <c r="H8" s="12"/>
      <c r="I8" s="14"/>
      <c r="J8" s="14"/>
      <c r="K8" s="15"/>
      <c r="L8" s="12"/>
      <c r="M8" s="163">
        <f t="shared" si="1"/>
        <v>0</v>
      </c>
      <c r="N8" s="323"/>
      <c r="O8" s="322"/>
      <c r="P8" s="171">
        <f t="shared" si="2"/>
        <v>0</v>
      </c>
      <c r="Q8" s="162">
        <f t="shared" si="2"/>
        <v>0</v>
      </c>
      <c r="R8" s="163">
        <f t="shared" si="6"/>
        <v>0</v>
      </c>
      <c r="S8" s="12"/>
      <c r="T8" s="14"/>
      <c r="U8" s="14"/>
      <c r="V8" s="15"/>
      <c r="W8" s="15"/>
      <c r="X8" s="163">
        <f t="shared" si="0"/>
        <v>0</v>
      </c>
      <c r="Y8" s="228"/>
      <c r="Z8" s="43"/>
      <c r="AA8" s="43"/>
      <c r="AB8" s="43"/>
      <c r="AC8" s="33"/>
      <c r="AD8" s="12"/>
      <c r="AE8" s="14"/>
      <c r="AF8" s="163">
        <f t="shared" si="7"/>
        <v>0</v>
      </c>
      <c r="AG8" s="383">
        <f t="shared" si="3"/>
        <v>0</v>
      </c>
      <c r="AH8" s="384">
        <f t="shared" si="4"/>
        <v>0</v>
      </c>
      <c r="AI8" s="385">
        <f t="shared" si="5"/>
        <v>0</v>
      </c>
      <c r="AJ8" s="386"/>
    </row>
    <row r="9" spans="1:36" x14ac:dyDescent="0.25">
      <c r="A9" s="186" t="s">
        <v>215</v>
      </c>
      <c r="B9" s="180"/>
      <c r="C9" s="69"/>
      <c r="D9" s="69"/>
      <c r="E9" s="281"/>
      <c r="F9" s="43"/>
      <c r="G9" s="15"/>
      <c r="H9" s="12"/>
      <c r="I9" s="14"/>
      <c r="J9" s="14"/>
      <c r="K9" s="15"/>
      <c r="L9" s="12"/>
      <c r="M9" s="163">
        <f t="shared" si="1"/>
        <v>0</v>
      </c>
      <c r="N9" s="323"/>
      <c r="O9" s="322"/>
      <c r="P9" s="171">
        <f t="shared" si="2"/>
        <v>0</v>
      </c>
      <c r="Q9" s="162">
        <f t="shared" si="2"/>
        <v>0</v>
      </c>
      <c r="R9" s="163">
        <f t="shared" si="6"/>
        <v>0</v>
      </c>
      <c r="S9" s="12"/>
      <c r="T9" s="14"/>
      <c r="U9" s="14"/>
      <c r="V9" s="15"/>
      <c r="W9" s="15"/>
      <c r="X9" s="163">
        <f t="shared" si="0"/>
        <v>0</v>
      </c>
      <c r="Y9" s="228"/>
      <c r="Z9" s="43"/>
      <c r="AA9" s="43"/>
      <c r="AB9" s="43"/>
      <c r="AC9" s="33"/>
      <c r="AD9" s="12"/>
      <c r="AE9" s="14"/>
      <c r="AF9" s="163">
        <f t="shared" si="7"/>
        <v>0</v>
      </c>
      <c r="AG9" s="383">
        <f t="shared" si="3"/>
        <v>0</v>
      </c>
      <c r="AH9" s="384">
        <f>AG9*F9</f>
        <v>0</v>
      </c>
      <c r="AI9" s="385">
        <f t="shared" si="5"/>
        <v>0</v>
      </c>
      <c r="AJ9" s="386"/>
    </row>
    <row r="10" spans="1:36" x14ac:dyDescent="0.25">
      <c r="A10" s="186" t="s">
        <v>215</v>
      </c>
      <c r="B10" s="180"/>
      <c r="C10" s="69"/>
      <c r="D10" s="69"/>
      <c r="E10" s="281"/>
      <c r="F10" s="43"/>
      <c r="G10" s="32"/>
      <c r="H10" s="30"/>
      <c r="I10" s="31"/>
      <c r="J10" s="31"/>
      <c r="K10" s="32"/>
      <c r="L10" s="30"/>
      <c r="M10" s="163">
        <f t="shared" si="1"/>
        <v>0</v>
      </c>
      <c r="N10" s="324"/>
      <c r="O10" s="325"/>
      <c r="P10" s="171">
        <f t="shared" si="2"/>
        <v>0</v>
      </c>
      <c r="Q10" s="162">
        <f t="shared" si="2"/>
        <v>0</v>
      </c>
      <c r="R10" s="163">
        <f t="shared" si="6"/>
        <v>0</v>
      </c>
      <c r="S10" s="12"/>
      <c r="T10" s="14"/>
      <c r="U10" s="14"/>
      <c r="V10" s="15"/>
      <c r="W10" s="15"/>
      <c r="X10" s="163">
        <f t="shared" si="0"/>
        <v>0</v>
      </c>
      <c r="Y10" s="228"/>
      <c r="Z10" s="43"/>
      <c r="AA10" s="43"/>
      <c r="AB10" s="43"/>
      <c r="AC10" s="33"/>
      <c r="AD10" s="12"/>
      <c r="AE10" s="14"/>
      <c r="AF10" s="163">
        <f t="shared" si="7"/>
        <v>0</v>
      </c>
      <c r="AG10" s="383">
        <f t="shared" si="3"/>
        <v>0</v>
      </c>
      <c r="AH10" s="384">
        <f t="shared" si="4"/>
        <v>0</v>
      </c>
      <c r="AI10" s="385">
        <f t="shared" si="5"/>
        <v>0</v>
      </c>
      <c r="AJ10" s="386"/>
    </row>
    <row r="11" spans="1:36" x14ac:dyDescent="0.25">
      <c r="A11" s="186" t="s">
        <v>215</v>
      </c>
      <c r="B11" s="180"/>
      <c r="C11" s="69"/>
      <c r="D11" s="69"/>
      <c r="E11" s="281"/>
      <c r="F11" s="43"/>
      <c r="G11" s="15"/>
      <c r="H11" s="12"/>
      <c r="I11" s="14"/>
      <c r="J11" s="14"/>
      <c r="K11" s="15"/>
      <c r="L11" s="12"/>
      <c r="M11" s="163">
        <f t="shared" si="1"/>
        <v>0</v>
      </c>
      <c r="N11" s="323"/>
      <c r="O11" s="322"/>
      <c r="P11" s="171">
        <f t="shared" si="2"/>
        <v>0</v>
      </c>
      <c r="Q11" s="162">
        <f t="shared" si="2"/>
        <v>0</v>
      </c>
      <c r="R11" s="163">
        <f t="shared" si="6"/>
        <v>0</v>
      </c>
      <c r="S11" s="12"/>
      <c r="T11" s="14"/>
      <c r="U11" s="14"/>
      <c r="V11" s="15"/>
      <c r="W11" s="15"/>
      <c r="X11" s="163">
        <f t="shared" si="0"/>
        <v>0</v>
      </c>
      <c r="Y11" s="228"/>
      <c r="Z11" s="43"/>
      <c r="AA11" s="43"/>
      <c r="AB11" s="43"/>
      <c r="AC11" s="33"/>
      <c r="AD11" s="12"/>
      <c r="AE11" s="14"/>
      <c r="AF11" s="163">
        <f t="shared" si="7"/>
        <v>0</v>
      </c>
      <c r="AG11" s="383">
        <f t="shared" si="3"/>
        <v>0</v>
      </c>
      <c r="AH11" s="384">
        <f t="shared" si="4"/>
        <v>0</v>
      </c>
      <c r="AI11" s="385">
        <f t="shared" si="5"/>
        <v>0</v>
      </c>
      <c r="AJ11" s="386"/>
    </row>
    <row r="12" spans="1:36" x14ac:dyDescent="0.25">
      <c r="A12" s="186" t="s">
        <v>215</v>
      </c>
      <c r="B12" s="180"/>
      <c r="C12" s="181"/>
      <c r="D12" s="6"/>
      <c r="E12" s="58"/>
      <c r="F12" s="43"/>
      <c r="G12" s="15"/>
      <c r="H12" s="12"/>
      <c r="I12" s="14"/>
      <c r="J12" s="14"/>
      <c r="K12" s="15"/>
      <c r="L12" s="12"/>
      <c r="M12" s="163">
        <f t="shared" si="1"/>
        <v>0</v>
      </c>
      <c r="N12" s="323"/>
      <c r="O12" s="322"/>
      <c r="P12" s="171">
        <f t="shared" si="2"/>
        <v>0</v>
      </c>
      <c r="Q12" s="162">
        <f t="shared" si="2"/>
        <v>0</v>
      </c>
      <c r="R12" s="163">
        <f t="shared" si="6"/>
        <v>0</v>
      </c>
      <c r="S12" s="12"/>
      <c r="T12" s="14"/>
      <c r="U12" s="14"/>
      <c r="V12" s="15"/>
      <c r="W12" s="15"/>
      <c r="X12" s="163">
        <f t="shared" si="0"/>
        <v>0</v>
      </c>
      <c r="Y12" s="228"/>
      <c r="Z12" s="43"/>
      <c r="AA12" s="43"/>
      <c r="AB12" s="43"/>
      <c r="AC12" s="33"/>
      <c r="AD12" s="12"/>
      <c r="AE12" s="14"/>
      <c r="AF12" s="163">
        <f t="shared" si="7"/>
        <v>0</v>
      </c>
      <c r="AG12" s="383">
        <f t="shared" si="3"/>
        <v>0</v>
      </c>
      <c r="AH12" s="384">
        <f t="shared" si="4"/>
        <v>0</v>
      </c>
      <c r="AI12" s="385">
        <f t="shared" si="5"/>
        <v>0</v>
      </c>
      <c r="AJ12" s="386"/>
    </row>
    <row r="13" spans="1:36" x14ac:dyDescent="0.25">
      <c r="A13" s="186" t="s">
        <v>215</v>
      </c>
      <c r="B13" s="180"/>
      <c r="C13" s="181"/>
      <c r="D13" s="6"/>
      <c r="E13" s="58"/>
      <c r="F13" s="43"/>
      <c r="G13" s="15"/>
      <c r="H13" s="12"/>
      <c r="I13" s="14"/>
      <c r="J13" s="14"/>
      <c r="K13" s="15"/>
      <c r="L13" s="12"/>
      <c r="M13" s="163">
        <f t="shared" si="1"/>
        <v>0</v>
      </c>
      <c r="N13" s="323"/>
      <c r="O13" s="322"/>
      <c r="P13" s="171">
        <f t="shared" si="2"/>
        <v>0</v>
      </c>
      <c r="Q13" s="162">
        <f t="shared" si="2"/>
        <v>0</v>
      </c>
      <c r="R13" s="163">
        <f t="shared" si="6"/>
        <v>0</v>
      </c>
      <c r="S13" s="12"/>
      <c r="T13" s="14"/>
      <c r="U13" s="14"/>
      <c r="V13" s="15"/>
      <c r="W13" s="15"/>
      <c r="X13" s="163">
        <f t="shared" si="0"/>
        <v>0</v>
      </c>
      <c r="Y13" s="228"/>
      <c r="Z13" s="43"/>
      <c r="AA13" s="43"/>
      <c r="AB13" s="43"/>
      <c r="AC13" s="33"/>
      <c r="AD13" s="12"/>
      <c r="AE13" s="14"/>
      <c r="AF13" s="163">
        <f t="shared" si="7"/>
        <v>0</v>
      </c>
      <c r="AG13" s="383">
        <f t="shared" si="3"/>
        <v>0</v>
      </c>
      <c r="AH13" s="384">
        <f t="shared" si="4"/>
        <v>0</v>
      </c>
      <c r="AI13" s="385">
        <f t="shared" si="5"/>
        <v>0</v>
      </c>
      <c r="AJ13" s="386"/>
    </row>
    <row r="14" spans="1:36" x14ac:dyDescent="0.25">
      <c r="A14" s="186" t="s">
        <v>215</v>
      </c>
      <c r="B14" s="180"/>
      <c r="C14" s="181"/>
      <c r="D14" s="6"/>
      <c r="E14" s="58"/>
      <c r="F14" s="43"/>
      <c r="G14" s="15"/>
      <c r="H14" s="12"/>
      <c r="I14" s="14"/>
      <c r="J14" s="14"/>
      <c r="K14" s="15"/>
      <c r="L14" s="12"/>
      <c r="M14" s="163">
        <f t="shared" si="1"/>
        <v>0</v>
      </c>
      <c r="N14" s="323"/>
      <c r="O14" s="322"/>
      <c r="P14" s="171">
        <f t="shared" si="2"/>
        <v>0</v>
      </c>
      <c r="Q14" s="162">
        <f t="shared" si="2"/>
        <v>0</v>
      </c>
      <c r="R14" s="163">
        <f t="shared" si="6"/>
        <v>0</v>
      </c>
      <c r="S14" s="12"/>
      <c r="T14" s="14"/>
      <c r="U14" s="14"/>
      <c r="V14" s="15"/>
      <c r="W14" s="15"/>
      <c r="X14" s="163">
        <f t="shared" si="0"/>
        <v>0</v>
      </c>
      <c r="Y14" s="228"/>
      <c r="Z14" s="43"/>
      <c r="AA14" s="43"/>
      <c r="AB14" s="43"/>
      <c r="AC14" s="33"/>
      <c r="AD14" s="12"/>
      <c r="AE14" s="14"/>
      <c r="AF14" s="163">
        <f t="shared" si="7"/>
        <v>0</v>
      </c>
      <c r="AG14" s="383">
        <f t="shared" si="3"/>
        <v>0</v>
      </c>
      <c r="AH14" s="384">
        <f t="shared" si="4"/>
        <v>0</v>
      </c>
      <c r="AI14" s="385">
        <f t="shared" si="5"/>
        <v>0</v>
      </c>
      <c r="AJ14" s="386"/>
    </row>
    <row r="15" spans="1:36" x14ac:dyDescent="0.25">
      <c r="A15" s="186" t="s">
        <v>215</v>
      </c>
      <c r="B15" s="180"/>
      <c r="C15" s="181"/>
      <c r="D15" s="6"/>
      <c r="E15" s="58"/>
      <c r="F15" s="43"/>
      <c r="G15" s="15"/>
      <c r="H15" s="12"/>
      <c r="I15" s="14"/>
      <c r="J15" s="14"/>
      <c r="K15" s="15"/>
      <c r="L15" s="12"/>
      <c r="M15" s="163">
        <f t="shared" si="1"/>
        <v>0</v>
      </c>
      <c r="N15" s="323"/>
      <c r="O15" s="322"/>
      <c r="P15" s="171">
        <f t="shared" si="2"/>
        <v>0</v>
      </c>
      <c r="Q15" s="162">
        <f t="shared" si="2"/>
        <v>0</v>
      </c>
      <c r="R15" s="163">
        <f t="shared" si="6"/>
        <v>0</v>
      </c>
      <c r="S15" s="12"/>
      <c r="T15" s="14"/>
      <c r="U15" s="14"/>
      <c r="V15" s="15"/>
      <c r="W15" s="15"/>
      <c r="X15" s="163">
        <f t="shared" si="0"/>
        <v>0</v>
      </c>
      <c r="Y15" s="228"/>
      <c r="Z15" s="43"/>
      <c r="AA15" s="43"/>
      <c r="AB15" s="43"/>
      <c r="AC15" s="33"/>
      <c r="AD15" s="12"/>
      <c r="AE15" s="14"/>
      <c r="AF15" s="163">
        <f t="shared" si="7"/>
        <v>0</v>
      </c>
      <c r="AG15" s="383">
        <f t="shared" si="3"/>
        <v>0</v>
      </c>
      <c r="AH15" s="384">
        <f t="shared" si="4"/>
        <v>0</v>
      </c>
      <c r="AI15" s="385">
        <f t="shared" si="5"/>
        <v>0</v>
      </c>
      <c r="AJ15" s="386"/>
    </row>
    <row r="16" spans="1:36" x14ac:dyDescent="0.25">
      <c r="A16" s="186" t="s">
        <v>215</v>
      </c>
      <c r="B16" s="180"/>
      <c r="C16" s="181"/>
      <c r="D16" s="6"/>
      <c r="E16" s="58"/>
      <c r="F16" s="43"/>
      <c r="G16" s="15"/>
      <c r="H16" s="12"/>
      <c r="I16" s="14"/>
      <c r="J16" s="14"/>
      <c r="K16" s="15"/>
      <c r="L16" s="12"/>
      <c r="M16" s="163">
        <f t="shared" si="1"/>
        <v>0</v>
      </c>
      <c r="N16" s="323"/>
      <c r="O16" s="322"/>
      <c r="P16" s="171">
        <f t="shared" si="2"/>
        <v>0</v>
      </c>
      <c r="Q16" s="162">
        <f t="shared" si="2"/>
        <v>0</v>
      </c>
      <c r="R16" s="163">
        <f t="shared" si="6"/>
        <v>0</v>
      </c>
      <c r="S16" s="12"/>
      <c r="T16" s="14"/>
      <c r="U16" s="14"/>
      <c r="V16" s="15"/>
      <c r="W16" s="15"/>
      <c r="X16" s="163">
        <f t="shared" si="0"/>
        <v>0</v>
      </c>
      <c r="Y16" s="228"/>
      <c r="Z16" s="43"/>
      <c r="AA16" s="43"/>
      <c r="AB16" s="43"/>
      <c r="AC16" s="33"/>
      <c r="AD16" s="12"/>
      <c r="AE16" s="14"/>
      <c r="AF16" s="163">
        <f t="shared" si="7"/>
        <v>0</v>
      </c>
      <c r="AG16" s="383">
        <f t="shared" si="3"/>
        <v>0</v>
      </c>
      <c r="AH16" s="384">
        <f t="shared" si="4"/>
        <v>0</v>
      </c>
      <c r="AI16" s="385">
        <f t="shared" si="5"/>
        <v>0</v>
      </c>
      <c r="AJ16" s="386"/>
    </row>
    <row r="17" spans="1:36" x14ac:dyDescent="0.25">
      <c r="A17" s="186" t="s">
        <v>215</v>
      </c>
      <c r="B17" s="180"/>
      <c r="C17" s="181"/>
      <c r="D17" s="6"/>
      <c r="E17" s="58"/>
      <c r="F17" s="43"/>
      <c r="G17" s="15"/>
      <c r="H17" s="12"/>
      <c r="I17" s="14"/>
      <c r="J17" s="14"/>
      <c r="K17" s="15"/>
      <c r="L17" s="12"/>
      <c r="M17" s="163">
        <f t="shared" si="1"/>
        <v>0</v>
      </c>
      <c r="N17" s="323"/>
      <c r="O17" s="322"/>
      <c r="P17" s="171">
        <f t="shared" si="2"/>
        <v>0</v>
      </c>
      <c r="Q17" s="162">
        <f t="shared" si="2"/>
        <v>0</v>
      </c>
      <c r="R17" s="163">
        <f t="shared" si="6"/>
        <v>0</v>
      </c>
      <c r="S17" s="12"/>
      <c r="T17" s="14"/>
      <c r="U17" s="14"/>
      <c r="V17" s="15"/>
      <c r="W17" s="15"/>
      <c r="X17" s="163">
        <f t="shared" si="0"/>
        <v>0</v>
      </c>
      <c r="Y17" s="228"/>
      <c r="Z17" s="43"/>
      <c r="AA17" s="43"/>
      <c r="AB17" s="43"/>
      <c r="AC17" s="33"/>
      <c r="AD17" s="12"/>
      <c r="AE17" s="14"/>
      <c r="AF17" s="163">
        <f t="shared" si="7"/>
        <v>0</v>
      </c>
      <c r="AG17" s="383">
        <f t="shared" si="3"/>
        <v>0</v>
      </c>
      <c r="AH17" s="384">
        <f t="shared" si="4"/>
        <v>0</v>
      </c>
      <c r="AI17" s="385">
        <f t="shared" si="5"/>
        <v>0</v>
      </c>
      <c r="AJ17" s="386"/>
    </row>
    <row r="18" spans="1:36" x14ac:dyDescent="0.25">
      <c r="A18" s="186" t="s">
        <v>215</v>
      </c>
      <c r="B18" s="180"/>
      <c r="C18" s="181"/>
      <c r="D18" s="6"/>
      <c r="E18" s="58"/>
      <c r="F18" s="43"/>
      <c r="G18" s="15"/>
      <c r="H18" s="12"/>
      <c r="I18" s="14"/>
      <c r="J18" s="14"/>
      <c r="K18" s="15"/>
      <c r="L18" s="12"/>
      <c r="M18" s="163">
        <f t="shared" si="1"/>
        <v>0</v>
      </c>
      <c r="N18" s="323"/>
      <c r="O18" s="322"/>
      <c r="P18" s="171">
        <f t="shared" si="2"/>
        <v>0</v>
      </c>
      <c r="Q18" s="162">
        <f t="shared" si="2"/>
        <v>0</v>
      </c>
      <c r="R18" s="163">
        <f t="shared" si="6"/>
        <v>0</v>
      </c>
      <c r="S18" s="12"/>
      <c r="T18" s="14"/>
      <c r="U18" s="14"/>
      <c r="V18" s="15"/>
      <c r="W18" s="15"/>
      <c r="X18" s="163">
        <f t="shared" si="0"/>
        <v>0</v>
      </c>
      <c r="Y18" s="228"/>
      <c r="Z18" s="43"/>
      <c r="AA18" s="43"/>
      <c r="AB18" s="43"/>
      <c r="AC18" s="33"/>
      <c r="AD18" s="12"/>
      <c r="AE18" s="14"/>
      <c r="AF18" s="163">
        <f t="shared" si="7"/>
        <v>0</v>
      </c>
      <c r="AG18" s="383">
        <f t="shared" si="3"/>
        <v>0</v>
      </c>
      <c r="AH18" s="384">
        <f t="shared" si="4"/>
        <v>0</v>
      </c>
      <c r="AI18" s="385">
        <f t="shared" si="5"/>
        <v>0</v>
      </c>
      <c r="AJ18" s="386"/>
    </row>
    <row r="19" spans="1:36" x14ac:dyDescent="0.25">
      <c r="A19" s="186" t="s">
        <v>215</v>
      </c>
      <c r="B19" s="180"/>
      <c r="C19" s="181"/>
      <c r="D19" s="6"/>
      <c r="E19" s="57"/>
      <c r="F19" s="43"/>
      <c r="G19" s="15"/>
      <c r="H19" s="12"/>
      <c r="I19" s="14"/>
      <c r="J19" s="14"/>
      <c r="K19" s="15"/>
      <c r="L19" s="12"/>
      <c r="M19" s="163">
        <f t="shared" si="1"/>
        <v>0</v>
      </c>
      <c r="N19" s="323"/>
      <c r="O19" s="322"/>
      <c r="P19" s="171">
        <f t="shared" si="2"/>
        <v>0</v>
      </c>
      <c r="Q19" s="162">
        <f t="shared" si="2"/>
        <v>0</v>
      </c>
      <c r="R19" s="163">
        <f t="shared" si="6"/>
        <v>0</v>
      </c>
      <c r="S19" s="12"/>
      <c r="T19" s="14"/>
      <c r="U19" s="14"/>
      <c r="V19" s="15"/>
      <c r="W19" s="15"/>
      <c r="X19" s="163">
        <f t="shared" si="0"/>
        <v>0</v>
      </c>
      <c r="Y19" s="228"/>
      <c r="Z19" s="43"/>
      <c r="AA19" s="43"/>
      <c r="AB19" s="43"/>
      <c r="AC19" s="33"/>
      <c r="AD19" s="12"/>
      <c r="AE19" s="14"/>
      <c r="AF19" s="163">
        <f t="shared" si="7"/>
        <v>0</v>
      </c>
      <c r="AG19" s="383">
        <f t="shared" si="3"/>
        <v>0</v>
      </c>
      <c r="AH19" s="384">
        <f t="shared" si="4"/>
        <v>0</v>
      </c>
      <c r="AI19" s="385">
        <f t="shared" si="5"/>
        <v>0</v>
      </c>
      <c r="AJ19" s="386"/>
    </row>
    <row r="20" spans="1:36" x14ac:dyDescent="0.25">
      <c r="A20" s="186" t="s">
        <v>215</v>
      </c>
      <c r="B20" s="180"/>
      <c r="C20" s="181"/>
      <c r="D20" s="6"/>
      <c r="E20" s="58"/>
      <c r="F20" s="43"/>
      <c r="G20" s="15"/>
      <c r="H20" s="12"/>
      <c r="I20" s="14"/>
      <c r="J20" s="14"/>
      <c r="K20" s="15"/>
      <c r="L20" s="12"/>
      <c r="M20" s="163">
        <f t="shared" si="1"/>
        <v>0</v>
      </c>
      <c r="N20" s="323"/>
      <c r="O20" s="322"/>
      <c r="P20" s="171">
        <f t="shared" si="2"/>
        <v>0</v>
      </c>
      <c r="Q20" s="162">
        <f t="shared" si="2"/>
        <v>0</v>
      </c>
      <c r="R20" s="163">
        <f t="shared" si="6"/>
        <v>0</v>
      </c>
      <c r="S20" s="12"/>
      <c r="T20" s="14"/>
      <c r="U20" s="14"/>
      <c r="V20" s="15"/>
      <c r="W20" s="15"/>
      <c r="X20" s="163">
        <f t="shared" si="0"/>
        <v>0</v>
      </c>
      <c r="Y20" s="228"/>
      <c r="Z20" s="43"/>
      <c r="AA20" s="43"/>
      <c r="AB20" s="43"/>
      <c r="AC20" s="33"/>
      <c r="AD20" s="12"/>
      <c r="AE20" s="14"/>
      <c r="AF20" s="163">
        <f t="shared" si="7"/>
        <v>0</v>
      </c>
      <c r="AG20" s="383">
        <f t="shared" si="3"/>
        <v>0</v>
      </c>
      <c r="AH20" s="384">
        <f t="shared" si="4"/>
        <v>0</v>
      </c>
      <c r="AI20" s="385">
        <f t="shared" si="5"/>
        <v>0</v>
      </c>
      <c r="AJ20" s="386"/>
    </row>
    <row r="21" spans="1:36" x14ac:dyDescent="0.25">
      <c r="A21" s="186" t="s">
        <v>215</v>
      </c>
      <c r="B21" s="180"/>
      <c r="C21" s="181"/>
      <c r="D21" s="6"/>
      <c r="E21" s="58"/>
      <c r="F21" s="104"/>
      <c r="G21" s="19"/>
      <c r="H21" s="12"/>
      <c r="I21" s="18"/>
      <c r="J21" s="18"/>
      <c r="K21" s="19"/>
      <c r="L21" s="16"/>
      <c r="M21" s="163">
        <f t="shared" si="1"/>
        <v>0</v>
      </c>
      <c r="N21" s="323"/>
      <c r="O21" s="322"/>
      <c r="P21" s="171">
        <f t="shared" si="2"/>
        <v>0</v>
      </c>
      <c r="Q21" s="162">
        <f t="shared" si="2"/>
        <v>0</v>
      </c>
      <c r="R21" s="163">
        <f t="shared" si="6"/>
        <v>0</v>
      </c>
      <c r="S21" s="12"/>
      <c r="T21" s="14"/>
      <c r="U21" s="14"/>
      <c r="V21" s="15"/>
      <c r="W21" s="15"/>
      <c r="X21" s="163">
        <f t="shared" si="0"/>
        <v>0</v>
      </c>
      <c r="Y21" s="228"/>
      <c r="Z21" s="43"/>
      <c r="AA21" s="43"/>
      <c r="AB21" s="43"/>
      <c r="AC21" s="33"/>
      <c r="AD21" s="12"/>
      <c r="AE21" s="14"/>
      <c r="AF21" s="163">
        <f t="shared" si="7"/>
        <v>0</v>
      </c>
      <c r="AG21" s="383">
        <f t="shared" si="3"/>
        <v>0</v>
      </c>
      <c r="AH21" s="384">
        <f t="shared" si="4"/>
        <v>0</v>
      </c>
      <c r="AI21" s="385">
        <f t="shared" si="5"/>
        <v>0</v>
      </c>
      <c r="AJ21" s="386"/>
    </row>
    <row r="22" spans="1:36" x14ac:dyDescent="0.25">
      <c r="A22" s="186" t="s">
        <v>215</v>
      </c>
      <c r="B22" s="180"/>
      <c r="C22" s="181"/>
      <c r="D22" s="6"/>
      <c r="E22" s="57"/>
      <c r="F22" s="43"/>
      <c r="G22" s="15"/>
      <c r="H22" s="12"/>
      <c r="I22" s="14"/>
      <c r="J22" s="14"/>
      <c r="K22" s="15"/>
      <c r="L22" s="12"/>
      <c r="M22" s="163">
        <f t="shared" si="1"/>
        <v>0</v>
      </c>
      <c r="N22" s="323"/>
      <c r="O22" s="322"/>
      <c r="P22" s="171">
        <f t="shared" si="2"/>
        <v>0</v>
      </c>
      <c r="Q22" s="162">
        <f t="shared" si="2"/>
        <v>0</v>
      </c>
      <c r="R22" s="163">
        <f t="shared" si="6"/>
        <v>0</v>
      </c>
      <c r="S22" s="12"/>
      <c r="T22" s="14"/>
      <c r="U22" s="14"/>
      <c r="V22" s="15"/>
      <c r="W22" s="15"/>
      <c r="X22" s="163">
        <f t="shared" si="0"/>
        <v>0</v>
      </c>
      <c r="Y22" s="228"/>
      <c r="Z22" s="43"/>
      <c r="AA22" s="43"/>
      <c r="AB22" s="43"/>
      <c r="AC22" s="33"/>
      <c r="AD22" s="12"/>
      <c r="AE22" s="14"/>
      <c r="AF22" s="163">
        <f t="shared" si="7"/>
        <v>0</v>
      </c>
      <c r="AG22" s="383">
        <f t="shared" si="3"/>
        <v>0</v>
      </c>
      <c r="AH22" s="384">
        <f t="shared" si="4"/>
        <v>0</v>
      </c>
      <c r="AI22" s="385">
        <f t="shared" si="5"/>
        <v>0</v>
      </c>
      <c r="AJ22" s="386"/>
    </row>
    <row r="23" spans="1:36" x14ac:dyDescent="0.25">
      <c r="A23" s="186" t="s">
        <v>215</v>
      </c>
      <c r="B23" s="180"/>
      <c r="C23" s="181"/>
      <c r="D23" s="6"/>
      <c r="E23" s="58"/>
      <c r="F23" s="43"/>
      <c r="G23" s="15"/>
      <c r="H23" s="12"/>
      <c r="I23" s="14"/>
      <c r="J23" s="14"/>
      <c r="K23" s="15"/>
      <c r="L23" s="12"/>
      <c r="M23" s="163">
        <f t="shared" si="1"/>
        <v>0</v>
      </c>
      <c r="N23" s="323"/>
      <c r="O23" s="322"/>
      <c r="P23" s="171">
        <f t="shared" si="2"/>
        <v>0</v>
      </c>
      <c r="Q23" s="162">
        <f t="shared" si="2"/>
        <v>0</v>
      </c>
      <c r="R23" s="163">
        <f t="shared" si="6"/>
        <v>0</v>
      </c>
      <c r="S23" s="12"/>
      <c r="T23" s="14"/>
      <c r="U23" s="14"/>
      <c r="V23" s="15"/>
      <c r="W23" s="15"/>
      <c r="X23" s="163">
        <f t="shared" si="0"/>
        <v>0</v>
      </c>
      <c r="Y23" s="228"/>
      <c r="Z23" s="43"/>
      <c r="AA23" s="43"/>
      <c r="AB23" s="43"/>
      <c r="AC23" s="33"/>
      <c r="AD23" s="12"/>
      <c r="AE23" s="14"/>
      <c r="AF23" s="163">
        <f t="shared" si="7"/>
        <v>0</v>
      </c>
      <c r="AG23" s="383">
        <f t="shared" si="3"/>
        <v>0</v>
      </c>
      <c r="AH23" s="384">
        <f t="shared" si="4"/>
        <v>0</v>
      </c>
      <c r="AI23" s="385">
        <f t="shared" si="5"/>
        <v>0</v>
      </c>
      <c r="AJ23" s="386"/>
    </row>
    <row r="24" spans="1:36" x14ac:dyDescent="0.25">
      <c r="A24" s="186" t="s">
        <v>215</v>
      </c>
      <c r="B24" s="180"/>
      <c r="C24" s="224"/>
      <c r="D24" s="224"/>
      <c r="E24" s="389"/>
      <c r="F24" s="105"/>
      <c r="G24" s="36"/>
      <c r="H24" s="34"/>
      <c r="I24" s="20"/>
      <c r="J24" s="20"/>
      <c r="K24" s="36"/>
      <c r="L24" s="34"/>
      <c r="M24" s="163">
        <f t="shared" si="1"/>
        <v>0</v>
      </c>
      <c r="N24" s="323"/>
      <c r="O24" s="322"/>
      <c r="P24" s="171">
        <f t="shared" si="2"/>
        <v>0</v>
      </c>
      <c r="Q24" s="162">
        <f t="shared" si="2"/>
        <v>0</v>
      </c>
      <c r="R24" s="163">
        <f t="shared" si="6"/>
        <v>0</v>
      </c>
      <c r="S24" s="12"/>
      <c r="T24" s="14"/>
      <c r="U24" s="14"/>
      <c r="V24" s="15"/>
      <c r="W24" s="15"/>
      <c r="X24" s="163">
        <f t="shared" si="0"/>
        <v>0</v>
      </c>
      <c r="Y24" s="228"/>
      <c r="Z24" s="43"/>
      <c r="AA24" s="43"/>
      <c r="AB24" s="43"/>
      <c r="AC24" s="33"/>
      <c r="AD24" s="12"/>
      <c r="AE24" s="14"/>
      <c r="AF24" s="163">
        <f t="shared" si="7"/>
        <v>0</v>
      </c>
      <c r="AG24" s="383">
        <f t="shared" si="3"/>
        <v>0</v>
      </c>
      <c r="AH24" s="384">
        <f t="shared" si="4"/>
        <v>0</v>
      </c>
      <c r="AI24" s="385">
        <f t="shared" si="5"/>
        <v>0</v>
      </c>
      <c r="AJ24" s="386"/>
    </row>
    <row r="25" spans="1:36" x14ac:dyDescent="0.25">
      <c r="A25" s="186" t="s">
        <v>215</v>
      </c>
      <c r="B25" s="180"/>
      <c r="C25" s="22"/>
      <c r="D25" s="22"/>
      <c r="E25" s="389"/>
      <c r="F25" s="105"/>
      <c r="G25" s="36"/>
      <c r="H25" s="34"/>
      <c r="I25" s="20"/>
      <c r="J25" s="20"/>
      <c r="K25" s="36"/>
      <c r="L25" s="34"/>
      <c r="M25" s="163">
        <f t="shared" si="1"/>
        <v>0</v>
      </c>
      <c r="N25" s="323"/>
      <c r="O25" s="322"/>
      <c r="P25" s="171">
        <f t="shared" si="2"/>
        <v>0</v>
      </c>
      <c r="Q25" s="162">
        <f t="shared" si="2"/>
        <v>0</v>
      </c>
      <c r="R25" s="163">
        <f t="shared" si="6"/>
        <v>0</v>
      </c>
      <c r="S25" s="12"/>
      <c r="T25" s="14"/>
      <c r="U25" s="14"/>
      <c r="V25" s="15"/>
      <c r="W25" s="15"/>
      <c r="X25" s="163">
        <f t="shared" si="0"/>
        <v>0</v>
      </c>
      <c r="Y25" s="228"/>
      <c r="Z25" s="43"/>
      <c r="AA25" s="43"/>
      <c r="AB25" s="43"/>
      <c r="AC25" s="33"/>
      <c r="AD25" s="12"/>
      <c r="AE25" s="14"/>
      <c r="AF25" s="163">
        <f t="shared" si="7"/>
        <v>0</v>
      </c>
      <c r="AG25" s="383">
        <f t="shared" si="3"/>
        <v>0</v>
      </c>
      <c r="AH25" s="384">
        <f t="shared" si="4"/>
        <v>0</v>
      </c>
      <c r="AI25" s="385">
        <f t="shared" si="5"/>
        <v>0</v>
      </c>
      <c r="AJ25" s="386"/>
    </row>
    <row r="26" spans="1:36" ht="15.75" thickBot="1" x14ac:dyDescent="0.3">
      <c r="A26" s="187" t="s">
        <v>215</v>
      </c>
      <c r="B26" s="188"/>
      <c r="C26" s="225"/>
      <c r="D26" s="225"/>
      <c r="E26" s="390"/>
      <c r="F26" s="106"/>
      <c r="G26" s="40"/>
      <c r="H26" s="37"/>
      <c r="I26" s="39"/>
      <c r="J26" s="39"/>
      <c r="K26" s="40"/>
      <c r="L26" s="37"/>
      <c r="M26" s="164">
        <f t="shared" si="1"/>
        <v>0</v>
      </c>
      <c r="N26" s="326"/>
      <c r="O26" s="327"/>
      <c r="P26" s="172">
        <f t="shared" si="2"/>
        <v>0</v>
      </c>
      <c r="Q26" s="173">
        <f t="shared" si="2"/>
        <v>0</v>
      </c>
      <c r="R26" s="164">
        <f t="shared" si="6"/>
        <v>0</v>
      </c>
      <c r="S26" s="80"/>
      <c r="T26" s="81"/>
      <c r="U26" s="81"/>
      <c r="V26" s="82"/>
      <c r="W26" s="82"/>
      <c r="X26" s="164">
        <f t="shared" si="0"/>
        <v>0</v>
      </c>
      <c r="Y26" s="391"/>
      <c r="Z26" s="108"/>
      <c r="AA26" s="108"/>
      <c r="AB26" s="108"/>
      <c r="AC26" s="392"/>
      <c r="AD26" s="80"/>
      <c r="AE26" s="81"/>
      <c r="AF26" s="164">
        <f t="shared" si="7"/>
        <v>0</v>
      </c>
      <c r="AG26" s="393">
        <f t="shared" si="3"/>
        <v>0</v>
      </c>
      <c r="AH26" s="394">
        <f t="shared" si="4"/>
        <v>0</v>
      </c>
      <c r="AI26" s="395">
        <f t="shared" si="5"/>
        <v>0</v>
      </c>
      <c r="AJ26" s="396"/>
    </row>
  </sheetData>
  <mergeCells count="15">
    <mergeCell ref="A2:E3"/>
    <mergeCell ref="F2:M2"/>
    <mergeCell ref="N2:R2"/>
    <mergeCell ref="Y2:AH2"/>
    <mergeCell ref="P3:R3"/>
    <mergeCell ref="Y3:AC3"/>
    <mergeCell ref="AD3:AE3"/>
    <mergeCell ref="AG3:AG4"/>
    <mergeCell ref="AH3:AH4"/>
    <mergeCell ref="S2:X3"/>
    <mergeCell ref="AJ2:AJ4"/>
    <mergeCell ref="F3:G3"/>
    <mergeCell ref="H3:K3"/>
    <mergeCell ref="L3:M3"/>
    <mergeCell ref="N3:O3"/>
  </mergeCells>
  <conditionalFormatting sqref="N5:O26">
    <cfRule type="containsBlanks" dxfId="24" priority="5">
      <formula>LEN(TRIM(N5))=0</formula>
    </cfRule>
  </conditionalFormatting>
  <conditionalFormatting sqref="Y5:AE26">
    <cfRule type="containsBlanks" dxfId="23" priority="3">
      <formula>LEN(TRIM(Y5))=0</formula>
    </cfRule>
  </conditionalFormatting>
  <conditionalFormatting sqref="AJ5:AJ26">
    <cfRule type="containsBlanks" dxfId="22" priority="2">
      <formula>LEN(TRIM(AJ5))=0</formula>
    </cfRule>
  </conditionalFormatting>
  <conditionalFormatting sqref="S5:W26">
    <cfRule type="containsBlanks" dxfId="21" priority="1">
      <formula>LEN(TRIM(S5))=0</formula>
    </cfRule>
  </conditionalFormatting>
  <dataValidations count="2">
    <dataValidation type="list" allowBlank="1" showInputMessage="1" showErrorMessage="1" sqref="Y5:Y147">
      <formula1>Traitement</formula1>
    </dataValidation>
    <dataValidation type="list" allowBlank="1" showInputMessage="1" showErrorMessage="1" sqref="J5:K26">
      <formula1>binaire</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4"/>
  <sheetViews>
    <sheetView zoomScale="80" zoomScaleNormal="80" workbookViewId="0">
      <pane xSplit="5" ySplit="4" topLeftCell="L5" activePane="bottomRight" state="frozen"/>
      <selection pane="topRight" activeCell="F1" sqref="F1"/>
      <selection pane="bottomLeft" activeCell="A5" sqref="A5"/>
      <selection pane="bottomRight" activeCell="X5" sqref="X5"/>
    </sheetView>
  </sheetViews>
  <sheetFormatPr baseColWidth="10" defaultColWidth="11.42578125" defaultRowHeight="15" x14ac:dyDescent="0.25"/>
  <cols>
    <col min="1" max="1" width="5.7109375" style="41" customWidth="1"/>
    <col min="2" max="2" width="11.42578125" style="41"/>
    <col min="3" max="3" width="26.42578125" style="41" customWidth="1"/>
    <col min="4" max="4" width="23.5703125" style="41" customWidth="1"/>
    <col min="5" max="5" width="19.5703125" style="41" customWidth="1"/>
    <col min="6" max="12" width="11.42578125" style="41"/>
    <col min="13" max="15" width="13.85546875" style="41" customWidth="1"/>
    <col min="16" max="19" width="11.42578125" style="41"/>
    <col min="20" max="20" width="13.42578125" style="41" customWidth="1"/>
    <col min="21" max="21" width="15.42578125" style="41" customWidth="1"/>
    <col min="22" max="22" width="14.28515625" style="41" customWidth="1"/>
    <col min="23" max="23" width="13.42578125" style="41" customWidth="1"/>
    <col min="24" max="26" width="11.42578125" style="41"/>
    <col min="27" max="27" width="14.140625" style="41" customWidth="1"/>
    <col min="28" max="28" width="13" style="41" customWidth="1"/>
    <col min="29" max="30" width="20.140625" customWidth="1"/>
    <col min="31" max="31" width="23.85546875" style="41" customWidth="1"/>
    <col min="32" max="16384" width="11.42578125" style="41"/>
  </cols>
  <sheetData>
    <row r="1" spans="1:31" ht="15.75" thickBot="1" x14ac:dyDescent="0.3"/>
    <row r="2" spans="1:31" ht="16.149999999999999" customHeight="1" thickBot="1" x14ac:dyDescent="0.3">
      <c r="A2" s="437" t="s">
        <v>212</v>
      </c>
      <c r="B2" s="438"/>
      <c r="C2" s="438"/>
      <c r="D2" s="438"/>
      <c r="E2" s="439"/>
      <c r="F2" s="408" t="s">
        <v>164</v>
      </c>
      <c r="G2" s="410"/>
      <c r="H2" s="410"/>
      <c r="I2" s="410"/>
      <c r="J2" s="410"/>
      <c r="K2" s="410"/>
      <c r="L2" s="409"/>
      <c r="T2" s="418" t="s">
        <v>3</v>
      </c>
      <c r="U2" s="419"/>
      <c r="V2" s="419"/>
      <c r="W2" s="419"/>
      <c r="X2" s="419"/>
      <c r="Y2" s="419"/>
      <c r="Z2" s="419"/>
      <c r="AA2" s="419"/>
      <c r="AB2" s="420"/>
      <c r="AC2" s="449" t="s">
        <v>203</v>
      </c>
      <c r="AD2" s="449" t="s">
        <v>204</v>
      </c>
      <c r="AE2" s="421" t="s">
        <v>4</v>
      </c>
    </row>
    <row r="3" spans="1:31" ht="16.5" customHeight="1" thickBot="1" x14ac:dyDescent="0.3">
      <c r="A3" s="440"/>
      <c r="B3" s="441"/>
      <c r="C3" s="441"/>
      <c r="D3" s="441"/>
      <c r="E3" s="442"/>
      <c r="F3" s="408" t="s">
        <v>171</v>
      </c>
      <c r="G3" s="410"/>
      <c r="H3" s="410"/>
      <c r="I3" s="410"/>
      <c r="J3" s="410"/>
      <c r="K3" s="410"/>
      <c r="L3" s="410"/>
      <c r="M3" s="416" t="s">
        <v>29</v>
      </c>
      <c r="N3" s="443"/>
      <c r="O3" s="417"/>
      <c r="P3" s="444" t="s">
        <v>19</v>
      </c>
      <c r="Q3" s="445"/>
      <c r="R3" s="445"/>
      <c r="S3" s="446"/>
      <c r="T3" s="447" t="s">
        <v>8</v>
      </c>
      <c r="U3" s="448"/>
      <c r="V3" s="448"/>
      <c r="W3" s="448"/>
      <c r="X3" s="411" t="s">
        <v>9</v>
      </c>
      <c r="Y3" s="413"/>
      <c r="Z3" s="174"/>
      <c r="AA3" s="424" t="s">
        <v>201</v>
      </c>
      <c r="AB3" s="424" t="s">
        <v>202</v>
      </c>
      <c r="AC3" s="450"/>
      <c r="AD3" s="450"/>
      <c r="AE3" s="422"/>
    </row>
    <row r="4" spans="1:31" ht="138.6" customHeight="1" thickBot="1" x14ac:dyDescent="0.3">
      <c r="A4" s="197" t="s">
        <v>10</v>
      </c>
      <c r="B4" s="198" t="s">
        <v>11</v>
      </c>
      <c r="C4" s="90" t="s">
        <v>12</v>
      </c>
      <c r="D4" s="90" t="s">
        <v>13</v>
      </c>
      <c r="E4" s="76" t="s">
        <v>14</v>
      </c>
      <c r="F4" s="199" t="s">
        <v>20</v>
      </c>
      <c r="G4" s="61" t="s">
        <v>21</v>
      </c>
      <c r="H4" s="61" t="s">
        <v>22</v>
      </c>
      <c r="I4" s="61" t="s">
        <v>23</v>
      </c>
      <c r="J4" s="61" t="s">
        <v>24</v>
      </c>
      <c r="K4" s="61" t="s">
        <v>25</v>
      </c>
      <c r="L4" s="107" t="s">
        <v>26</v>
      </c>
      <c r="M4" s="254" t="s">
        <v>166</v>
      </c>
      <c r="N4" s="255" t="s">
        <v>167</v>
      </c>
      <c r="O4" s="256" t="s">
        <v>27</v>
      </c>
      <c r="P4" s="236" t="s">
        <v>168</v>
      </c>
      <c r="Q4" s="237" t="s">
        <v>169</v>
      </c>
      <c r="R4" s="237" t="s">
        <v>205</v>
      </c>
      <c r="S4" s="238" t="s">
        <v>206</v>
      </c>
      <c r="T4" s="86" t="s">
        <v>170</v>
      </c>
      <c r="U4" s="86" t="s">
        <v>172</v>
      </c>
      <c r="V4" s="86" t="s">
        <v>173</v>
      </c>
      <c r="W4" s="86" t="s">
        <v>174</v>
      </c>
      <c r="X4" s="44" t="s">
        <v>198</v>
      </c>
      <c r="Y4" s="45" t="s">
        <v>199</v>
      </c>
      <c r="Z4" s="175" t="s">
        <v>200</v>
      </c>
      <c r="AA4" s="436"/>
      <c r="AB4" s="436"/>
      <c r="AC4" s="451"/>
      <c r="AD4" s="451"/>
      <c r="AE4" s="422"/>
    </row>
    <row r="5" spans="1:31" x14ac:dyDescent="0.25">
      <c r="A5" s="184" t="s">
        <v>216</v>
      </c>
      <c r="B5" s="185"/>
      <c r="C5" s="214"/>
      <c r="D5" s="205"/>
      <c r="E5" s="212"/>
      <c r="F5" s="3"/>
      <c r="G5" s="4"/>
      <c r="H5" s="4"/>
      <c r="I5" s="67"/>
      <c r="J5" s="4"/>
      <c r="K5" s="4"/>
      <c r="L5" s="5"/>
      <c r="M5" s="3"/>
      <c r="N5" s="233">
        <f>M5*52</f>
        <v>0</v>
      </c>
      <c r="O5" s="241"/>
      <c r="P5" s="156"/>
      <c r="Q5" s="4"/>
      <c r="R5" s="233">
        <f>N5*P5</f>
        <v>0</v>
      </c>
      <c r="S5" s="158">
        <f>N5*Q5</f>
        <v>0</v>
      </c>
      <c r="T5" s="49"/>
      <c r="U5" s="112"/>
      <c r="V5" s="112"/>
      <c r="W5" s="112"/>
      <c r="X5" s="48"/>
      <c r="Y5" s="98"/>
      <c r="Z5" s="249">
        <f t="shared" ref="Z5:Z44" si="0">IF(T5="Banalisation + enfouissement",U5,IF(T5="Banalisation + incinération",V5,W5))</f>
        <v>0</v>
      </c>
      <c r="AA5" s="247">
        <f>X5+Y5+Z5</f>
        <v>0</v>
      </c>
      <c r="AB5" s="252">
        <f>AA5*M5</f>
        <v>0</v>
      </c>
      <c r="AC5" s="249">
        <f t="shared" ref="AC5:AC44" si="1">AB5+R5</f>
        <v>0</v>
      </c>
      <c r="AD5" s="249">
        <f t="shared" ref="AD5:AD44" si="2">AB5+S5</f>
        <v>0</v>
      </c>
      <c r="AE5" s="331"/>
    </row>
    <row r="6" spans="1:31" x14ac:dyDescent="0.25">
      <c r="A6" s="186" t="s">
        <v>216</v>
      </c>
      <c r="B6" s="180"/>
      <c r="C6" s="181"/>
      <c r="D6" s="6"/>
      <c r="E6" s="58"/>
      <c r="F6" s="12"/>
      <c r="G6" s="14"/>
      <c r="H6" s="14"/>
      <c r="I6" s="14"/>
      <c r="J6" s="14"/>
      <c r="K6" s="14"/>
      <c r="L6" s="15"/>
      <c r="M6" s="109"/>
      <c r="N6" s="162">
        <f t="shared" ref="N6:N44" si="3">M6*52</f>
        <v>0</v>
      </c>
      <c r="O6" s="242"/>
      <c r="P6" s="43"/>
      <c r="Q6" s="14"/>
      <c r="R6" s="162">
        <f t="shared" ref="R6:R44" si="4">N6*P6</f>
        <v>0</v>
      </c>
      <c r="S6" s="163">
        <f t="shared" ref="S6:S44" si="5">N6*Q6</f>
        <v>0</v>
      </c>
      <c r="T6" s="43"/>
      <c r="U6" s="14"/>
      <c r="V6" s="14"/>
      <c r="W6" s="14"/>
      <c r="X6" s="12"/>
      <c r="Y6" s="15"/>
      <c r="Z6" s="250">
        <f t="shared" si="0"/>
        <v>0</v>
      </c>
      <c r="AA6" s="248">
        <f>X6+Y6+Z6</f>
        <v>0</v>
      </c>
      <c r="AB6" s="253">
        <f>AA6*M6</f>
        <v>0</v>
      </c>
      <c r="AC6" s="250">
        <f t="shared" si="1"/>
        <v>0</v>
      </c>
      <c r="AD6" s="250">
        <f t="shared" si="2"/>
        <v>0</v>
      </c>
      <c r="AE6" s="263"/>
    </row>
    <row r="7" spans="1:31" x14ac:dyDescent="0.25">
      <c r="A7" s="186" t="s">
        <v>216</v>
      </c>
      <c r="B7" s="180"/>
      <c r="C7" s="211"/>
      <c r="D7" s="216"/>
      <c r="E7" s="217"/>
      <c r="F7" s="12"/>
      <c r="G7" s="14"/>
      <c r="H7" s="14"/>
      <c r="I7" s="14"/>
      <c r="J7" s="14"/>
      <c r="K7" s="14"/>
      <c r="L7" s="157"/>
      <c r="M7" s="12"/>
      <c r="N7" s="162">
        <f t="shared" si="3"/>
        <v>0</v>
      </c>
      <c r="O7" s="221"/>
      <c r="P7" s="43"/>
      <c r="Q7" s="14"/>
      <c r="R7" s="162">
        <f t="shared" si="4"/>
        <v>0</v>
      </c>
      <c r="S7" s="163">
        <f t="shared" si="5"/>
        <v>0</v>
      </c>
      <c r="T7" s="43"/>
      <c r="U7" s="14"/>
      <c r="V7" s="14"/>
      <c r="W7" s="14"/>
      <c r="X7" s="12"/>
      <c r="Y7" s="15"/>
      <c r="Z7" s="250">
        <f t="shared" si="0"/>
        <v>0</v>
      </c>
      <c r="AA7" s="248">
        <f t="shared" ref="AA7:AA44" si="6">X7+Y7+Z7</f>
        <v>0</v>
      </c>
      <c r="AB7" s="253">
        <f t="shared" ref="AB7:AB44" si="7">AA7*M7</f>
        <v>0</v>
      </c>
      <c r="AC7" s="250">
        <f t="shared" si="1"/>
        <v>0</v>
      </c>
      <c r="AD7" s="250">
        <f t="shared" si="2"/>
        <v>0</v>
      </c>
      <c r="AE7" s="263"/>
    </row>
    <row r="8" spans="1:31" x14ac:dyDescent="0.25">
      <c r="A8" s="186" t="s">
        <v>216</v>
      </c>
      <c r="B8" s="180"/>
      <c r="C8" s="211"/>
      <c r="D8" s="216"/>
      <c r="E8" s="218"/>
      <c r="F8" s="12"/>
      <c r="G8" s="14"/>
      <c r="H8" s="14"/>
      <c r="I8" s="69"/>
      <c r="J8" s="14"/>
      <c r="K8" s="14"/>
      <c r="L8" s="15"/>
      <c r="M8" s="110"/>
      <c r="N8" s="162">
        <f t="shared" si="3"/>
        <v>0</v>
      </c>
      <c r="O8" s="243"/>
      <c r="P8" s="43"/>
      <c r="Q8" s="14"/>
      <c r="R8" s="162">
        <f t="shared" si="4"/>
        <v>0</v>
      </c>
      <c r="S8" s="163">
        <f t="shared" si="5"/>
        <v>0</v>
      </c>
      <c r="T8" s="43"/>
      <c r="U8" s="14"/>
      <c r="V8" s="14"/>
      <c r="W8" s="14"/>
      <c r="X8" s="12"/>
      <c r="Y8" s="15"/>
      <c r="Z8" s="250">
        <f t="shared" si="0"/>
        <v>0</v>
      </c>
      <c r="AA8" s="248">
        <f t="shared" si="6"/>
        <v>0</v>
      </c>
      <c r="AB8" s="253">
        <f t="shared" si="7"/>
        <v>0</v>
      </c>
      <c r="AC8" s="250">
        <f t="shared" si="1"/>
        <v>0</v>
      </c>
      <c r="AD8" s="250">
        <f t="shared" si="2"/>
        <v>0</v>
      </c>
      <c r="AE8" s="263"/>
    </row>
    <row r="9" spans="1:31" x14ac:dyDescent="0.25">
      <c r="A9" s="186" t="s">
        <v>216</v>
      </c>
      <c r="B9" s="180"/>
      <c r="C9" s="211"/>
      <c r="D9" s="216"/>
      <c r="E9" s="218"/>
      <c r="F9" s="12"/>
      <c r="G9" s="14"/>
      <c r="H9" s="14"/>
      <c r="I9" s="14"/>
      <c r="J9" s="14"/>
      <c r="K9" s="14"/>
      <c r="L9" s="15"/>
      <c r="M9" s="12"/>
      <c r="N9" s="162">
        <f t="shared" si="3"/>
        <v>0</v>
      </c>
      <c r="O9" s="221"/>
      <c r="P9" s="43"/>
      <c r="Q9" s="14"/>
      <c r="R9" s="162">
        <f t="shared" si="4"/>
        <v>0</v>
      </c>
      <c r="S9" s="163">
        <f t="shared" si="5"/>
        <v>0</v>
      </c>
      <c r="T9" s="43"/>
      <c r="U9" s="14"/>
      <c r="V9" s="14"/>
      <c r="W9" s="14"/>
      <c r="X9" s="12"/>
      <c r="Y9" s="15"/>
      <c r="Z9" s="250">
        <f t="shared" si="0"/>
        <v>0</v>
      </c>
      <c r="AA9" s="248">
        <f t="shared" si="6"/>
        <v>0</v>
      </c>
      <c r="AB9" s="253">
        <f t="shared" si="7"/>
        <v>0</v>
      </c>
      <c r="AC9" s="250">
        <f t="shared" si="1"/>
        <v>0</v>
      </c>
      <c r="AD9" s="250">
        <f t="shared" si="2"/>
        <v>0</v>
      </c>
      <c r="AE9" s="263"/>
    </row>
    <row r="10" spans="1:31" x14ac:dyDescent="0.25">
      <c r="A10" s="186" t="s">
        <v>216</v>
      </c>
      <c r="B10" s="180"/>
      <c r="C10" s="211"/>
      <c r="D10" s="216"/>
      <c r="E10" s="217"/>
      <c r="F10" s="12"/>
      <c r="G10" s="14"/>
      <c r="H10" s="14"/>
      <c r="I10" s="14"/>
      <c r="J10" s="14"/>
      <c r="K10" s="14"/>
      <c r="L10" s="15"/>
      <c r="M10" s="12"/>
      <c r="N10" s="162">
        <f t="shared" si="3"/>
        <v>0</v>
      </c>
      <c r="O10" s="221"/>
      <c r="P10" s="43"/>
      <c r="Q10" s="14"/>
      <c r="R10" s="162">
        <f t="shared" si="4"/>
        <v>0</v>
      </c>
      <c r="S10" s="163">
        <f t="shared" si="5"/>
        <v>0</v>
      </c>
      <c r="T10" s="43"/>
      <c r="U10" s="14"/>
      <c r="V10" s="14"/>
      <c r="W10" s="14"/>
      <c r="X10" s="12"/>
      <c r="Y10" s="15"/>
      <c r="Z10" s="250">
        <f t="shared" si="0"/>
        <v>0</v>
      </c>
      <c r="AA10" s="248">
        <f t="shared" si="6"/>
        <v>0</v>
      </c>
      <c r="AB10" s="253">
        <f t="shared" si="7"/>
        <v>0</v>
      </c>
      <c r="AC10" s="250">
        <f t="shared" si="1"/>
        <v>0</v>
      </c>
      <c r="AD10" s="250">
        <f t="shared" si="2"/>
        <v>0</v>
      </c>
      <c r="AE10" s="263"/>
    </row>
    <row r="11" spans="1:31" x14ac:dyDescent="0.25">
      <c r="A11" s="186" t="s">
        <v>216</v>
      </c>
      <c r="B11" s="180"/>
      <c r="C11" s="211"/>
      <c r="D11" s="216"/>
      <c r="E11" s="218"/>
      <c r="F11" s="234"/>
      <c r="G11" s="222"/>
      <c r="H11" s="222"/>
      <c r="I11" s="222"/>
      <c r="J11" s="222"/>
      <c r="K11" s="222"/>
      <c r="L11" s="223"/>
      <c r="M11" s="110"/>
      <c r="N11" s="162">
        <f t="shared" si="3"/>
        <v>0</v>
      </c>
      <c r="O11" s="243"/>
      <c r="P11" s="43"/>
      <c r="Q11" s="14"/>
      <c r="R11" s="162">
        <f t="shared" si="4"/>
        <v>0</v>
      </c>
      <c r="S11" s="163">
        <f t="shared" si="5"/>
        <v>0</v>
      </c>
      <c r="T11" s="43"/>
      <c r="U11" s="14"/>
      <c r="V11" s="14"/>
      <c r="W11" s="14"/>
      <c r="X11" s="12"/>
      <c r="Y11" s="15"/>
      <c r="Z11" s="250">
        <f t="shared" si="0"/>
        <v>0</v>
      </c>
      <c r="AA11" s="248">
        <f t="shared" si="6"/>
        <v>0</v>
      </c>
      <c r="AB11" s="253">
        <f t="shared" si="7"/>
        <v>0</v>
      </c>
      <c r="AC11" s="250">
        <f t="shared" si="1"/>
        <v>0</v>
      </c>
      <c r="AD11" s="250">
        <f t="shared" si="2"/>
        <v>0</v>
      </c>
      <c r="AE11" s="263"/>
    </row>
    <row r="12" spans="1:31" x14ac:dyDescent="0.25">
      <c r="A12" s="186" t="s">
        <v>216</v>
      </c>
      <c r="B12" s="180"/>
      <c r="C12" s="215"/>
      <c r="D12" s="216"/>
      <c r="E12" s="217"/>
      <c r="F12" s="176"/>
      <c r="G12" s="14"/>
      <c r="H12" s="14"/>
      <c r="I12" s="69"/>
      <c r="J12" s="14"/>
      <c r="K12" s="14"/>
      <c r="L12" s="15"/>
      <c r="M12" s="110"/>
      <c r="N12" s="162">
        <f t="shared" si="3"/>
        <v>0</v>
      </c>
      <c r="O12" s="243"/>
      <c r="P12" s="43"/>
      <c r="Q12" s="14"/>
      <c r="R12" s="162">
        <f t="shared" si="4"/>
        <v>0</v>
      </c>
      <c r="S12" s="163">
        <f t="shared" si="5"/>
        <v>0</v>
      </c>
      <c r="T12" s="43"/>
      <c r="U12" s="14"/>
      <c r="V12" s="14"/>
      <c r="W12" s="14"/>
      <c r="X12" s="12"/>
      <c r="Y12" s="15"/>
      <c r="Z12" s="250">
        <f t="shared" si="0"/>
        <v>0</v>
      </c>
      <c r="AA12" s="248">
        <f t="shared" si="6"/>
        <v>0</v>
      </c>
      <c r="AB12" s="253">
        <f t="shared" si="7"/>
        <v>0</v>
      </c>
      <c r="AC12" s="250">
        <f t="shared" si="1"/>
        <v>0</v>
      </c>
      <c r="AD12" s="250">
        <f t="shared" si="2"/>
        <v>0</v>
      </c>
      <c r="AE12" s="263"/>
    </row>
    <row r="13" spans="1:31" x14ac:dyDescent="0.25">
      <c r="A13" s="186" t="s">
        <v>216</v>
      </c>
      <c r="B13" s="180"/>
      <c r="C13" s="215"/>
      <c r="D13" s="216"/>
      <c r="E13" s="217"/>
      <c r="F13" s="235"/>
      <c r="G13" s="220"/>
      <c r="H13" s="220"/>
      <c r="I13" s="220"/>
      <c r="J13" s="220"/>
      <c r="K13" s="220"/>
      <c r="L13" s="240"/>
      <c r="M13" s="12"/>
      <c r="N13" s="162">
        <f t="shared" si="3"/>
        <v>0</v>
      </c>
      <c r="O13" s="221"/>
      <c r="P13" s="43"/>
      <c r="Q13" s="14"/>
      <c r="R13" s="162">
        <f t="shared" si="4"/>
        <v>0</v>
      </c>
      <c r="S13" s="163">
        <f t="shared" si="5"/>
        <v>0</v>
      </c>
      <c r="T13" s="43"/>
      <c r="U13" s="14"/>
      <c r="V13" s="14"/>
      <c r="W13" s="14"/>
      <c r="X13" s="12"/>
      <c r="Y13" s="15"/>
      <c r="Z13" s="250">
        <f t="shared" si="0"/>
        <v>0</v>
      </c>
      <c r="AA13" s="248">
        <f t="shared" si="6"/>
        <v>0</v>
      </c>
      <c r="AB13" s="253">
        <f t="shared" si="7"/>
        <v>0</v>
      </c>
      <c r="AC13" s="250">
        <f t="shared" si="1"/>
        <v>0</v>
      </c>
      <c r="AD13" s="250">
        <f t="shared" si="2"/>
        <v>0</v>
      </c>
      <c r="AE13" s="263"/>
    </row>
    <row r="14" spans="1:31" x14ac:dyDescent="0.25">
      <c r="A14" s="186" t="s">
        <v>216</v>
      </c>
      <c r="B14" s="180"/>
      <c r="C14" s="206"/>
      <c r="D14" s="207"/>
      <c r="E14" s="208"/>
      <c r="F14" s="12"/>
      <c r="G14" s="14"/>
      <c r="H14" s="14"/>
      <c r="I14" s="69"/>
      <c r="J14" s="14"/>
      <c r="K14" s="14"/>
      <c r="L14" s="15"/>
      <c r="M14" s="12"/>
      <c r="N14" s="162">
        <f t="shared" si="3"/>
        <v>0</v>
      </c>
      <c r="O14" s="221"/>
      <c r="P14" s="43"/>
      <c r="Q14" s="14"/>
      <c r="R14" s="162">
        <f t="shared" si="4"/>
        <v>0</v>
      </c>
      <c r="S14" s="163">
        <f t="shared" si="5"/>
        <v>0</v>
      </c>
      <c r="T14" s="43"/>
      <c r="U14" s="14"/>
      <c r="V14" s="14"/>
      <c r="W14" s="14"/>
      <c r="X14" s="12"/>
      <c r="Y14" s="15"/>
      <c r="Z14" s="250">
        <f t="shared" si="0"/>
        <v>0</v>
      </c>
      <c r="AA14" s="248">
        <f t="shared" si="6"/>
        <v>0</v>
      </c>
      <c r="AB14" s="253">
        <f t="shared" si="7"/>
        <v>0</v>
      </c>
      <c r="AC14" s="250">
        <f t="shared" si="1"/>
        <v>0</v>
      </c>
      <c r="AD14" s="250">
        <f t="shared" si="2"/>
        <v>0</v>
      </c>
      <c r="AE14" s="263"/>
    </row>
    <row r="15" spans="1:31" x14ac:dyDescent="0.25">
      <c r="A15" s="186" t="s">
        <v>216</v>
      </c>
      <c r="B15" s="180"/>
      <c r="C15" s="181"/>
      <c r="D15" s="6"/>
      <c r="E15" s="85"/>
      <c r="F15" s="12"/>
      <c r="G15" s="14"/>
      <c r="H15" s="14"/>
      <c r="I15" s="14"/>
      <c r="J15" s="14"/>
      <c r="K15" s="14"/>
      <c r="L15" s="15"/>
      <c r="M15" s="12"/>
      <c r="N15" s="162">
        <f t="shared" si="3"/>
        <v>0</v>
      </c>
      <c r="O15" s="221"/>
      <c r="P15" s="43"/>
      <c r="Q15" s="14"/>
      <c r="R15" s="162">
        <f t="shared" si="4"/>
        <v>0</v>
      </c>
      <c r="S15" s="163">
        <f t="shared" si="5"/>
        <v>0</v>
      </c>
      <c r="T15" s="43"/>
      <c r="U15" s="14"/>
      <c r="V15" s="14"/>
      <c r="W15" s="14"/>
      <c r="X15" s="12"/>
      <c r="Y15" s="15"/>
      <c r="Z15" s="250">
        <f t="shared" si="0"/>
        <v>0</v>
      </c>
      <c r="AA15" s="248">
        <f t="shared" si="6"/>
        <v>0</v>
      </c>
      <c r="AB15" s="253">
        <f t="shared" si="7"/>
        <v>0</v>
      </c>
      <c r="AC15" s="250">
        <f t="shared" si="1"/>
        <v>0</v>
      </c>
      <c r="AD15" s="250">
        <f t="shared" si="2"/>
        <v>0</v>
      </c>
      <c r="AE15" s="263"/>
    </row>
    <row r="16" spans="1:31" x14ac:dyDescent="0.25">
      <c r="A16" s="186" t="s">
        <v>216</v>
      </c>
      <c r="B16" s="180"/>
      <c r="C16" s="182"/>
      <c r="D16" s="84"/>
      <c r="E16" s="85"/>
      <c r="F16" s="12"/>
      <c r="G16" s="14"/>
      <c r="H16" s="14"/>
      <c r="I16" s="69"/>
      <c r="J16" s="14"/>
      <c r="K16" s="14"/>
      <c r="L16" s="15"/>
      <c r="M16" s="12"/>
      <c r="N16" s="162">
        <f t="shared" si="3"/>
        <v>0</v>
      </c>
      <c r="O16" s="221"/>
      <c r="P16" s="43"/>
      <c r="Q16" s="14"/>
      <c r="R16" s="162">
        <f t="shared" si="4"/>
        <v>0</v>
      </c>
      <c r="S16" s="163">
        <f t="shared" si="5"/>
        <v>0</v>
      </c>
      <c r="T16" s="43"/>
      <c r="U16" s="14"/>
      <c r="V16" s="14"/>
      <c r="W16" s="14"/>
      <c r="X16" s="12"/>
      <c r="Y16" s="15"/>
      <c r="Z16" s="250">
        <f t="shared" si="0"/>
        <v>0</v>
      </c>
      <c r="AA16" s="248">
        <f t="shared" si="6"/>
        <v>0</v>
      </c>
      <c r="AB16" s="253">
        <f t="shared" si="7"/>
        <v>0</v>
      </c>
      <c r="AC16" s="250">
        <f t="shared" si="1"/>
        <v>0</v>
      </c>
      <c r="AD16" s="250">
        <f t="shared" si="2"/>
        <v>0</v>
      </c>
      <c r="AE16" s="263"/>
    </row>
    <row r="17" spans="1:31" x14ac:dyDescent="0.25">
      <c r="A17" s="186" t="s">
        <v>216</v>
      </c>
      <c r="B17" s="180"/>
      <c r="C17" s="181"/>
      <c r="D17" s="6"/>
      <c r="E17" s="58"/>
      <c r="F17" s="12"/>
      <c r="G17" s="14"/>
      <c r="H17" s="14"/>
      <c r="I17" s="14"/>
      <c r="J17" s="14"/>
      <c r="K17" s="14"/>
      <c r="L17" s="15"/>
      <c r="M17" s="12"/>
      <c r="N17" s="162">
        <f t="shared" si="3"/>
        <v>0</v>
      </c>
      <c r="O17" s="221"/>
      <c r="P17" s="43"/>
      <c r="Q17" s="14"/>
      <c r="R17" s="162">
        <f t="shared" si="4"/>
        <v>0</v>
      </c>
      <c r="S17" s="163">
        <f t="shared" si="5"/>
        <v>0</v>
      </c>
      <c r="T17" s="43"/>
      <c r="U17" s="14"/>
      <c r="V17" s="14"/>
      <c r="W17" s="14"/>
      <c r="X17" s="12"/>
      <c r="Y17" s="15"/>
      <c r="Z17" s="250">
        <f t="shared" si="0"/>
        <v>0</v>
      </c>
      <c r="AA17" s="248">
        <f t="shared" si="6"/>
        <v>0</v>
      </c>
      <c r="AB17" s="253">
        <f t="shared" si="7"/>
        <v>0</v>
      </c>
      <c r="AC17" s="250">
        <f t="shared" si="1"/>
        <v>0</v>
      </c>
      <c r="AD17" s="250">
        <f t="shared" si="2"/>
        <v>0</v>
      </c>
      <c r="AE17" s="263"/>
    </row>
    <row r="18" spans="1:31" x14ac:dyDescent="0.25">
      <c r="A18" s="186" t="s">
        <v>216</v>
      </c>
      <c r="B18" s="180"/>
      <c r="C18" s="181"/>
      <c r="D18" s="6"/>
      <c r="E18" s="58"/>
      <c r="F18" s="12"/>
      <c r="G18" s="14"/>
      <c r="H18" s="14"/>
      <c r="I18" s="14"/>
      <c r="J18" s="14"/>
      <c r="K18" s="14"/>
      <c r="L18" s="15"/>
      <c r="M18" s="12"/>
      <c r="N18" s="162">
        <f t="shared" si="3"/>
        <v>0</v>
      </c>
      <c r="O18" s="221"/>
      <c r="P18" s="43"/>
      <c r="Q18" s="14"/>
      <c r="R18" s="162">
        <f t="shared" si="4"/>
        <v>0</v>
      </c>
      <c r="S18" s="163">
        <f t="shared" si="5"/>
        <v>0</v>
      </c>
      <c r="T18" s="43"/>
      <c r="U18" s="14"/>
      <c r="V18" s="14"/>
      <c r="W18" s="14"/>
      <c r="X18" s="12"/>
      <c r="Y18" s="15"/>
      <c r="Z18" s="250">
        <f t="shared" si="0"/>
        <v>0</v>
      </c>
      <c r="AA18" s="248">
        <f t="shared" si="6"/>
        <v>0</v>
      </c>
      <c r="AB18" s="253">
        <f t="shared" si="7"/>
        <v>0</v>
      </c>
      <c r="AC18" s="250">
        <f t="shared" si="1"/>
        <v>0</v>
      </c>
      <c r="AD18" s="250">
        <f t="shared" si="2"/>
        <v>0</v>
      </c>
      <c r="AE18" s="263"/>
    </row>
    <row r="19" spans="1:31" x14ac:dyDescent="0.25">
      <c r="A19" s="186" t="s">
        <v>216</v>
      </c>
      <c r="B19" s="180"/>
      <c r="C19" s="181"/>
      <c r="D19" s="6"/>
      <c r="E19" s="58"/>
      <c r="F19" s="12"/>
      <c r="G19" s="14"/>
      <c r="H19" s="14"/>
      <c r="I19" s="14"/>
      <c r="J19" s="14"/>
      <c r="K19" s="14"/>
      <c r="L19" s="15"/>
      <c r="M19" s="12"/>
      <c r="N19" s="162">
        <f t="shared" si="3"/>
        <v>0</v>
      </c>
      <c r="O19" s="221"/>
      <c r="P19" s="43"/>
      <c r="Q19" s="14"/>
      <c r="R19" s="162">
        <f t="shared" si="4"/>
        <v>0</v>
      </c>
      <c r="S19" s="163">
        <f t="shared" si="5"/>
        <v>0</v>
      </c>
      <c r="T19" s="43"/>
      <c r="U19" s="14"/>
      <c r="V19" s="14"/>
      <c r="W19" s="14"/>
      <c r="X19" s="12"/>
      <c r="Y19" s="15"/>
      <c r="Z19" s="250">
        <f t="shared" si="0"/>
        <v>0</v>
      </c>
      <c r="AA19" s="248">
        <f t="shared" si="6"/>
        <v>0</v>
      </c>
      <c r="AB19" s="253">
        <f t="shared" si="7"/>
        <v>0</v>
      </c>
      <c r="AC19" s="250">
        <f t="shared" si="1"/>
        <v>0</v>
      </c>
      <c r="AD19" s="250">
        <f t="shared" si="2"/>
        <v>0</v>
      </c>
      <c r="AE19" s="263"/>
    </row>
    <row r="20" spans="1:31" x14ac:dyDescent="0.25">
      <c r="A20" s="186" t="s">
        <v>216</v>
      </c>
      <c r="B20" s="180"/>
      <c r="C20" s="181"/>
      <c r="D20" s="6"/>
      <c r="E20" s="58"/>
      <c r="F20" s="12"/>
      <c r="G20" s="14"/>
      <c r="H20" s="14"/>
      <c r="I20" s="14"/>
      <c r="J20" s="14"/>
      <c r="K20" s="14"/>
      <c r="L20" s="15"/>
      <c r="M20" s="12"/>
      <c r="N20" s="162">
        <f t="shared" si="3"/>
        <v>0</v>
      </c>
      <c r="O20" s="221"/>
      <c r="P20" s="43"/>
      <c r="Q20" s="14"/>
      <c r="R20" s="162">
        <f t="shared" si="4"/>
        <v>0</v>
      </c>
      <c r="S20" s="163">
        <f t="shared" si="5"/>
        <v>0</v>
      </c>
      <c r="T20" s="43"/>
      <c r="U20" s="14"/>
      <c r="V20" s="14"/>
      <c r="W20" s="14"/>
      <c r="X20" s="12"/>
      <c r="Y20" s="15"/>
      <c r="Z20" s="250">
        <f t="shared" si="0"/>
        <v>0</v>
      </c>
      <c r="AA20" s="248">
        <f t="shared" si="6"/>
        <v>0</v>
      </c>
      <c r="AB20" s="253">
        <f t="shared" si="7"/>
        <v>0</v>
      </c>
      <c r="AC20" s="250">
        <f t="shared" si="1"/>
        <v>0</v>
      </c>
      <c r="AD20" s="250">
        <f t="shared" si="2"/>
        <v>0</v>
      </c>
      <c r="AE20" s="263"/>
    </row>
    <row r="21" spans="1:31" x14ac:dyDescent="0.25">
      <c r="A21" s="186" t="s">
        <v>216</v>
      </c>
      <c r="B21" s="180"/>
      <c r="C21" s="181"/>
      <c r="D21" s="6"/>
      <c r="E21" s="58"/>
      <c r="F21" s="12"/>
      <c r="G21" s="14"/>
      <c r="H21" s="14"/>
      <c r="I21" s="14"/>
      <c r="J21" s="14"/>
      <c r="K21" s="14"/>
      <c r="L21" s="15"/>
      <c r="M21" s="12"/>
      <c r="N21" s="162">
        <f t="shared" si="3"/>
        <v>0</v>
      </c>
      <c r="O21" s="221"/>
      <c r="P21" s="43"/>
      <c r="Q21" s="14"/>
      <c r="R21" s="162">
        <f t="shared" si="4"/>
        <v>0</v>
      </c>
      <c r="S21" s="163">
        <f t="shared" si="5"/>
        <v>0</v>
      </c>
      <c r="T21" s="43"/>
      <c r="U21" s="14"/>
      <c r="V21" s="14"/>
      <c r="W21" s="14"/>
      <c r="X21" s="12"/>
      <c r="Y21" s="15"/>
      <c r="Z21" s="250">
        <f t="shared" si="0"/>
        <v>0</v>
      </c>
      <c r="AA21" s="248">
        <f t="shared" si="6"/>
        <v>0</v>
      </c>
      <c r="AB21" s="253">
        <f t="shared" si="7"/>
        <v>0</v>
      </c>
      <c r="AC21" s="250">
        <f t="shared" si="1"/>
        <v>0</v>
      </c>
      <c r="AD21" s="250">
        <f t="shared" si="2"/>
        <v>0</v>
      </c>
      <c r="AE21" s="263"/>
    </row>
    <row r="22" spans="1:31" x14ac:dyDescent="0.25">
      <c r="A22" s="186" t="s">
        <v>216</v>
      </c>
      <c r="B22" s="180"/>
      <c r="C22" s="181"/>
      <c r="D22" s="6"/>
      <c r="E22" s="58"/>
      <c r="F22" s="12"/>
      <c r="G22" s="14"/>
      <c r="H22" s="14"/>
      <c r="I22" s="14"/>
      <c r="J22" s="14"/>
      <c r="K22" s="14"/>
      <c r="L22" s="15"/>
      <c r="M22" s="12"/>
      <c r="N22" s="162">
        <f t="shared" si="3"/>
        <v>0</v>
      </c>
      <c r="O22" s="221"/>
      <c r="P22" s="43"/>
      <c r="Q22" s="14"/>
      <c r="R22" s="162">
        <f t="shared" si="4"/>
        <v>0</v>
      </c>
      <c r="S22" s="163">
        <f t="shared" si="5"/>
        <v>0</v>
      </c>
      <c r="T22" s="43"/>
      <c r="U22" s="14"/>
      <c r="V22" s="14"/>
      <c r="W22" s="14"/>
      <c r="X22" s="12"/>
      <c r="Y22" s="15"/>
      <c r="Z22" s="250">
        <f t="shared" si="0"/>
        <v>0</v>
      </c>
      <c r="AA22" s="248">
        <f t="shared" si="6"/>
        <v>0</v>
      </c>
      <c r="AB22" s="253">
        <f t="shared" si="7"/>
        <v>0</v>
      </c>
      <c r="AC22" s="250">
        <f t="shared" si="1"/>
        <v>0</v>
      </c>
      <c r="AD22" s="250">
        <f t="shared" si="2"/>
        <v>0</v>
      </c>
      <c r="AE22" s="263"/>
    </row>
    <row r="23" spans="1:31" x14ac:dyDescent="0.25">
      <c r="A23" s="186" t="s">
        <v>216</v>
      </c>
      <c r="B23" s="180"/>
      <c r="C23" s="181"/>
      <c r="D23" s="6"/>
      <c r="E23" s="58"/>
      <c r="F23" s="12"/>
      <c r="G23" s="14"/>
      <c r="H23" s="14"/>
      <c r="I23" s="14"/>
      <c r="J23" s="14"/>
      <c r="K23" s="14"/>
      <c r="L23" s="15"/>
      <c r="M23" s="12"/>
      <c r="N23" s="162">
        <f t="shared" si="3"/>
        <v>0</v>
      </c>
      <c r="O23" s="221"/>
      <c r="P23" s="43"/>
      <c r="Q23" s="14"/>
      <c r="R23" s="162">
        <f t="shared" si="4"/>
        <v>0</v>
      </c>
      <c r="S23" s="163">
        <f t="shared" si="5"/>
        <v>0</v>
      </c>
      <c r="T23" s="43"/>
      <c r="U23" s="14"/>
      <c r="V23" s="14"/>
      <c r="W23" s="14"/>
      <c r="X23" s="12"/>
      <c r="Y23" s="15"/>
      <c r="Z23" s="250">
        <f t="shared" si="0"/>
        <v>0</v>
      </c>
      <c r="AA23" s="248">
        <f t="shared" si="6"/>
        <v>0</v>
      </c>
      <c r="AB23" s="253">
        <f t="shared" si="7"/>
        <v>0</v>
      </c>
      <c r="AC23" s="250">
        <f t="shared" si="1"/>
        <v>0</v>
      </c>
      <c r="AD23" s="250">
        <f t="shared" si="2"/>
        <v>0</v>
      </c>
      <c r="AE23" s="263"/>
    </row>
    <row r="24" spans="1:31" x14ac:dyDescent="0.25">
      <c r="A24" s="186" t="s">
        <v>216</v>
      </c>
      <c r="B24" s="180"/>
      <c r="C24" s="181"/>
      <c r="D24" s="6"/>
      <c r="E24" s="58"/>
      <c r="F24" s="12"/>
      <c r="G24" s="14"/>
      <c r="H24" s="14"/>
      <c r="I24" s="14"/>
      <c r="J24" s="14"/>
      <c r="K24" s="14"/>
      <c r="L24" s="15"/>
      <c r="M24" s="12"/>
      <c r="N24" s="162">
        <f t="shared" si="3"/>
        <v>0</v>
      </c>
      <c r="O24" s="221"/>
      <c r="P24" s="43"/>
      <c r="Q24" s="14"/>
      <c r="R24" s="162">
        <f t="shared" si="4"/>
        <v>0</v>
      </c>
      <c r="S24" s="163">
        <f t="shared" si="5"/>
        <v>0</v>
      </c>
      <c r="T24" s="43"/>
      <c r="U24" s="14"/>
      <c r="V24" s="14"/>
      <c r="W24" s="14"/>
      <c r="X24" s="12"/>
      <c r="Y24" s="15"/>
      <c r="Z24" s="250">
        <f t="shared" si="0"/>
        <v>0</v>
      </c>
      <c r="AA24" s="248">
        <f t="shared" si="6"/>
        <v>0</v>
      </c>
      <c r="AB24" s="253">
        <f t="shared" si="7"/>
        <v>0</v>
      </c>
      <c r="AC24" s="250">
        <f t="shared" si="1"/>
        <v>0</v>
      </c>
      <c r="AD24" s="250">
        <f t="shared" si="2"/>
        <v>0</v>
      </c>
      <c r="AE24" s="263"/>
    </row>
    <row r="25" spans="1:31" x14ac:dyDescent="0.25">
      <c r="A25" s="186" t="s">
        <v>216</v>
      </c>
      <c r="B25" s="180"/>
      <c r="C25" s="181"/>
      <c r="D25" s="6"/>
      <c r="E25" s="58"/>
      <c r="F25" s="12"/>
      <c r="G25" s="14"/>
      <c r="H25" s="14"/>
      <c r="I25" s="14"/>
      <c r="J25" s="14"/>
      <c r="K25" s="14"/>
      <c r="L25" s="15"/>
      <c r="M25" s="12"/>
      <c r="N25" s="162">
        <f t="shared" si="3"/>
        <v>0</v>
      </c>
      <c r="O25" s="221"/>
      <c r="P25" s="43"/>
      <c r="Q25" s="14"/>
      <c r="R25" s="162">
        <f t="shared" si="4"/>
        <v>0</v>
      </c>
      <c r="S25" s="163">
        <f t="shared" si="5"/>
        <v>0</v>
      </c>
      <c r="T25" s="43"/>
      <c r="U25" s="14"/>
      <c r="V25" s="14"/>
      <c r="W25" s="14"/>
      <c r="X25" s="12"/>
      <c r="Y25" s="15"/>
      <c r="Z25" s="250">
        <f t="shared" si="0"/>
        <v>0</v>
      </c>
      <c r="AA25" s="248">
        <f t="shared" si="6"/>
        <v>0</v>
      </c>
      <c r="AB25" s="253">
        <f t="shared" si="7"/>
        <v>0</v>
      </c>
      <c r="AC25" s="250">
        <f t="shared" si="1"/>
        <v>0</v>
      </c>
      <c r="AD25" s="250">
        <f t="shared" si="2"/>
        <v>0</v>
      </c>
      <c r="AE25" s="263"/>
    </row>
    <row r="26" spans="1:31" x14ac:dyDescent="0.25">
      <c r="A26" s="186" t="s">
        <v>216</v>
      </c>
      <c r="B26" s="180"/>
      <c r="C26" s="181"/>
      <c r="D26" s="6"/>
      <c r="E26" s="58"/>
      <c r="F26" s="12"/>
      <c r="G26" s="14"/>
      <c r="H26" s="14"/>
      <c r="I26" s="14"/>
      <c r="J26" s="14"/>
      <c r="K26" s="14"/>
      <c r="L26" s="15"/>
      <c r="M26" s="12"/>
      <c r="N26" s="162">
        <f t="shared" si="3"/>
        <v>0</v>
      </c>
      <c r="O26" s="221"/>
      <c r="P26" s="43"/>
      <c r="Q26" s="14"/>
      <c r="R26" s="162">
        <f t="shared" si="4"/>
        <v>0</v>
      </c>
      <c r="S26" s="163">
        <f t="shared" si="5"/>
        <v>0</v>
      </c>
      <c r="T26" s="43"/>
      <c r="U26" s="14"/>
      <c r="V26" s="14"/>
      <c r="W26" s="14"/>
      <c r="X26" s="12"/>
      <c r="Y26" s="15"/>
      <c r="Z26" s="250">
        <f t="shared" si="0"/>
        <v>0</v>
      </c>
      <c r="AA26" s="248">
        <f t="shared" si="6"/>
        <v>0</v>
      </c>
      <c r="AB26" s="253">
        <f t="shared" si="7"/>
        <v>0</v>
      </c>
      <c r="AC26" s="250">
        <f t="shared" si="1"/>
        <v>0</v>
      </c>
      <c r="AD26" s="250">
        <f t="shared" si="2"/>
        <v>0</v>
      </c>
      <c r="AE26" s="263"/>
    </row>
    <row r="27" spans="1:31" x14ac:dyDescent="0.25">
      <c r="A27" s="186" t="s">
        <v>216</v>
      </c>
      <c r="B27" s="180"/>
      <c r="C27" s="181"/>
      <c r="D27" s="6"/>
      <c r="E27" s="58"/>
      <c r="F27" s="12"/>
      <c r="G27" s="14"/>
      <c r="H27" s="14"/>
      <c r="I27" s="14"/>
      <c r="J27" s="14"/>
      <c r="K27" s="14"/>
      <c r="L27" s="15"/>
      <c r="M27" s="12"/>
      <c r="N27" s="162">
        <f t="shared" si="3"/>
        <v>0</v>
      </c>
      <c r="O27" s="221"/>
      <c r="P27" s="43"/>
      <c r="Q27" s="14"/>
      <c r="R27" s="162">
        <f t="shared" si="4"/>
        <v>0</v>
      </c>
      <c r="S27" s="163">
        <f t="shared" si="5"/>
        <v>0</v>
      </c>
      <c r="T27" s="43"/>
      <c r="U27" s="14"/>
      <c r="V27" s="14"/>
      <c r="W27" s="14"/>
      <c r="X27" s="12"/>
      <c r="Y27" s="15"/>
      <c r="Z27" s="250">
        <f t="shared" si="0"/>
        <v>0</v>
      </c>
      <c r="AA27" s="248">
        <f t="shared" si="6"/>
        <v>0</v>
      </c>
      <c r="AB27" s="253">
        <f t="shared" si="7"/>
        <v>0</v>
      </c>
      <c r="AC27" s="250">
        <f t="shared" si="1"/>
        <v>0</v>
      </c>
      <c r="AD27" s="250">
        <f t="shared" si="2"/>
        <v>0</v>
      </c>
      <c r="AE27" s="263"/>
    </row>
    <row r="28" spans="1:31" x14ac:dyDescent="0.25">
      <c r="A28" s="186" t="s">
        <v>216</v>
      </c>
      <c r="B28" s="180"/>
      <c r="C28" s="181"/>
      <c r="D28" s="6"/>
      <c r="E28" s="58"/>
      <c r="F28" s="12"/>
      <c r="G28" s="14"/>
      <c r="H28" s="14"/>
      <c r="I28" s="14"/>
      <c r="J28" s="14"/>
      <c r="K28" s="14"/>
      <c r="L28" s="15"/>
      <c r="M28" s="12"/>
      <c r="N28" s="162">
        <f t="shared" si="3"/>
        <v>0</v>
      </c>
      <c r="O28" s="221"/>
      <c r="P28" s="43"/>
      <c r="Q28" s="14"/>
      <c r="R28" s="162">
        <f t="shared" si="4"/>
        <v>0</v>
      </c>
      <c r="S28" s="163">
        <f t="shared" si="5"/>
        <v>0</v>
      </c>
      <c r="T28" s="43"/>
      <c r="U28" s="14"/>
      <c r="V28" s="14"/>
      <c r="W28" s="14"/>
      <c r="X28" s="12"/>
      <c r="Y28" s="15"/>
      <c r="Z28" s="250">
        <f t="shared" si="0"/>
        <v>0</v>
      </c>
      <c r="AA28" s="248">
        <f t="shared" si="6"/>
        <v>0</v>
      </c>
      <c r="AB28" s="253">
        <f t="shared" si="7"/>
        <v>0</v>
      </c>
      <c r="AC28" s="250">
        <f t="shared" si="1"/>
        <v>0</v>
      </c>
      <c r="AD28" s="250">
        <f t="shared" si="2"/>
        <v>0</v>
      </c>
      <c r="AE28" s="263"/>
    </row>
    <row r="29" spans="1:31" x14ac:dyDescent="0.25">
      <c r="A29" s="186" t="s">
        <v>216</v>
      </c>
      <c r="B29" s="180"/>
      <c r="C29" s="181"/>
      <c r="D29" s="6"/>
      <c r="E29" s="58"/>
      <c r="F29" s="12"/>
      <c r="G29" s="14"/>
      <c r="H29" s="14"/>
      <c r="I29" s="14"/>
      <c r="J29" s="14"/>
      <c r="K29" s="14"/>
      <c r="L29" s="15"/>
      <c r="M29" s="12"/>
      <c r="N29" s="162">
        <f t="shared" si="3"/>
        <v>0</v>
      </c>
      <c r="O29" s="221"/>
      <c r="P29" s="43"/>
      <c r="Q29" s="14"/>
      <c r="R29" s="162">
        <f t="shared" si="4"/>
        <v>0</v>
      </c>
      <c r="S29" s="163">
        <f t="shared" si="5"/>
        <v>0</v>
      </c>
      <c r="T29" s="43"/>
      <c r="U29" s="14"/>
      <c r="V29" s="14"/>
      <c r="W29" s="14"/>
      <c r="X29" s="12"/>
      <c r="Y29" s="15"/>
      <c r="Z29" s="250">
        <f t="shared" si="0"/>
        <v>0</v>
      </c>
      <c r="AA29" s="248">
        <f t="shared" si="6"/>
        <v>0</v>
      </c>
      <c r="AB29" s="253">
        <f t="shared" si="7"/>
        <v>0</v>
      </c>
      <c r="AC29" s="250">
        <f t="shared" si="1"/>
        <v>0</v>
      </c>
      <c r="AD29" s="250">
        <f t="shared" si="2"/>
        <v>0</v>
      </c>
      <c r="AE29" s="263"/>
    </row>
    <row r="30" spans="1:31" x14ac:dyDescent="0.25">
      <c r="A30" s="186" t="s">
        <v>216</v>
      </c>
      <c r="B30" s="180"/>
      <c r="C30" s="181"/>
      <c r="D30" s="6"/>
      <c r="E30" s="58"/>
      <c r="F30" s="12"/>
      <c r="G30" s="14"/>
      <c r="H30" s="14"/>
      <c r="I30" s="14"/>
      <c r="J30" s="14"/>
      <c r="K30" s="14"/>
      <c r="L30" s="15"/>
      <c r="M30" s="12"/>
      <c r="N30" s="162">
        <f t="shared" si="3"/>
        <v>0</v>
      </c>
      <c r="O30" s="221"/>
      <c r="P30" s="43"/>
      <c r="Q30" s="14"/>
      <c r="R30" s="162">
        <f t="shared" si="4"/>
        <v>0</v>
      </c>
      <c r="S30" s="163">
        <f t="shared" si="5"/>
        <v>0</v>
      </c>
      <c r="T30" s="43"/>
      <c r="U30" s="14"/>
      <c r="V30" s="14"/>
      <c r="W30" s="14"/>
      <c r="X30" s="12"/>
      <c r="Y30" s="15"/>
      <c r="Z30" s="250">
        <f t="shared" si="0"/>
        <v>0</v>
      </c>
      <c r="AA30" s="248">
        <f t="shared" si="6"/>
        <v>0</v>
      </c>
      <c r="AB30" s="253">
        <f t="shared" si="7"/>
        <v>0</v>
      </c>
      <c r="AC30" s="250">
        <f t="shared" si="1"/>
        <v>0</v>
      </c>
      <c r="AD30" s="250">
        <f t="shared" si="2"/>
        <v>0</v>
      </c>
      <c r="AE30" s="263"/>
    </row>
    <row r="31" spans="1:31" x14ac:dyDescent="0.25">
      <c r="A31" s="186" t="s">
        <v>216</v>
      </c>
      <c r="B31" s="180"/>
      <c r="C31" s="181"/>
      <c r="D31" s="6"/>
      <c r="E31" s="58"/>
      <c r="F31" s="12"/>
      <c r="G31" s="14"/>
      <c r="H31" s="14"/>
      <c r="I31" s="14"/>
      <c r="J31" s="14"/>
      <c r="K31" s="14"/>
      <c r="L31" s="15"/>
      <c r="M31" s="12"/>
      <c r="N31" s="162">
        <f t="shared" si="3"/>
        <v>0</v>
      </c>
      <c r="O31" s="221"/>
      <c r="P31" s="43"/>
      <c r="Q31" s="14"/>
      <c r="R31" s="162">
        <f t="shared" si="4"/>
        <v>0</v>
      </c>
      <c r="S31" s="163">
        <f t="shared" si="5"/>
        <v>0</v>
      </c>
      <c r="T31" s="43"/>
      <c r="U31" s="14"/>
      <c r="V31" s="14"/>
      <c r="W31" s="14"/>
      <c r="X31" s="12"/>
      <c r="Y31" s="15"/>
      <c r="Z31" s="250">
        <f t="shared" si="0"/>
        <v>0</v>
      </c>
      <c r="AA31" s="248">
        <f t="shared" si="6"/>
        <v>0</v>
      </c>
      <c r="AB31" s="253">
        <f t="shared" si="7"/>
        <v>0</v>
      </c>
      <c r="AC31" s="250">
        <f t="shared" si="1"/>
        <v>0</v>
      </c>
      <c r="AD31" s="250">
        <f t="shared" si="2"/>
        <v>0</v>
      </c>
      <c r="AE31" s="263"/>
    </row>
    <row r="32" spans="1:31" x14ac:dyDescent="0.25">
      <c r="A32" s="186" t="s">
        <v>216</v>
      </c>
      <c r="B32" s="180"/>
      <c r="C32" s="181"/>
      <c r="D32" s="6"/>
      <c r="E32" s="58"/>
      <c r="F32" s="12"/>
      <c r="G32" s="14"/>
      <c r="H32" s="14"/>
      <c r="I32" s="14"/>
      <c r="J32" s="14"/>
      <c r="K32" s="14"/>
      <c r="L32" s="15"/>
      <c r="M32" s="12"/>
      <c r="N32" s="162">
        <f t="shared" si="3"/>
        <v>0</v>
      </c>
      <c r="O32" s="221"/>
      <c r="P32" s="43"/>
      <c r="Q32" s="14"/>
      <c r="R32" s="162">
        <f t="shared" si="4"/>
        <v>0</v>
      </c>
      <c r="S32" s="163">
        <f t="shared" si="5"/>
        <v>0</v>
      </c>
      <c r="T32" s="43"/>
      <c r="U32" s="14"/>
      <c r="V32" s="14"/>
      <c r="W32" s="14"/>
      <c r="X32" s="12"/>
      <c r="Y32" s="15"/>
      <c r="Z32" s="250">
        <f t="shared" si="0"/>
        <v>0</v>
      </c>
      <c r="AA32" s="248">
        <f t="shared" si="6"/>
        <v>0</v>
      </c>
      <c r="AB32" s="253">
        <f t="shared" si="7"/>
        <v>0</v>
      </c>
      <c r="AC32" s="250">
        <f t="shared" si="1"/>
        <v>0</v>
      </c>
      <c r="AD32" s="250">
        <f t="shared" si="2"/>
        <v>0</v>
      </c>
      <c r="AE32" s="263"/>
    </row>
    <row r="33" spans="1:31" x14ac:dyDescent="0.25">
      <c r="A33" s="186" t="s">
        <v>216</v>
      </c>
      <c r="B33" s="180"/>
      <c r="C33" s="181"/>
      <c r="D33" s="6"/>
      <c r="E33" s="58"/>
      <c r="F33" s="12"/>
      <c r="G33" s="14"/>
      <c r="H33" s="14"/>
      <c r="I33" s="14"/>
      <c r="J33" s="14"/>
      <c r="K33" s="14"/>
      <c r="L33" s="15"/>
      <c r="M33" s="12"/>
      <c r="N33" s="162">
        <f t="shared" si="3"/>
        <v>0</v>
      </c>
      <c r="O33" s="221"/>
      <c r="P33" s="43"/>
      <c r="Q33" s="14"/>
      <c r="R33" s="162">
        <f t="shared" si="4"/>
        <v>0</v>
      </c>
      <c r="S33" s="163">
        <f t="shared" si="5"/>
        <v>0</v>
      </c>
      <c r="T33" s="43"/>
      <c r="U33" s="14"/>
      <c r="V33" s="14"/>
      <c r="W33" s="14"/>
      <c r="X33" s="12"/>
      <c r="Y33" s="15"/>
      <c r="Z33" s="250">
        <f t="shared" si="0"/>
        <v>0</v>
      </c>
      <c r="AA33" s="248">
        <f t="shared" si="6"/>
        <v>0</v>
      </c>
      <c r="AB33" s="253">
        <f t="shared" si="7"/>
        <v>0</v>
      </c>
      <c r="AC33" s="250">
        <f t="shared" si="1"/>
        <v>0</v>
      </c>
      <c r="AD33" s="250">
        <f t="shared" si="2"/>
        <v>0</v>
      </c>
      <c r="AE33" s="263"/>
    </row>
    <row r="34" spans="1:31" x14ac:dyDescent="0.25">
      <c r="A34" s="186" t="s">
        <v>216</v>
      </c>
      <c r="B34" s="180"/>
      <c r="C34" s="181"/>
      <c r="D34" s="6"/>
      <c r="E34" s="58"/>
      <c r="F34" s="12"/>
      <c r="G34" s="14"/>
      <c r="H34" s="14"/>
      <c r="I34" s="14"/>
      <c r="J34" s="14"/>
      <c r="K34" s="14"/>
      <c r="L34" s="15"/>
      <c r="M34" s="12"/>
      <c r="N34" s="162">
        <f t="shared" si="3"/>
        <v>0</v>
      </c>
      <c r="O34" s="221"/>
      <c r="P34" s="43"/>
      <c r="Q34" s="14"/>
      <c r="R34" s="162">
        <f t="shared" si="4"/>
        <v>0</v>
      </c>
      <c r="S34" s="163">
        <f t="shared" si="5"/>
        <v>0</v>
      </c>
      <c r="T34" s="43"/>
      <c r="U34" s="14"/>
      <c r="V34" s="14"/>
      <c r="W34" s="14"/>
      <c r="X34" s="12"/>
      <c r="Y34" s="15"/>
      <c r="Z34" s="250">
        <f t="shared" si="0"/>
        <v>0</v>
      </c>
      <c r="AA34" s="248">
        <f t="shared" si="6"/>
        <v>0</v>
      </c>
      <c r="AB34" s="253">
        <f t="shared" si="7"/>
        <v>0</v>
      </c>
      <c r="AC34" s="250">
        <f t="shared" si="1"/>
        <v>0</v>
      </c>
      <c r="AD34" s="250">
        <f t="shared" si="2"/>
        <v>0</v>
      </c>
      <c r="AE34" s="263"/>
    </row>
    <row r="35" spans="1:31" x14ac:dyDescent="0.25">
      <c r="A35" s="186" t="s">
        <v>216</v>
      </c>
      <c r="B35" s="180"/>
      <c r="C35" s="181"/>
      <c r="D35" s="6"/>
      <c r="E35" s="58"/>
      <c r="F35" s="12"/>
      <c r="G35" s="14"/>
      <c r="H35" s="14"/>
      <c r="I35" s="14"/>
      <c r="J35" s="14"/>
      <c r="K35" s="14"/>
      <c r="L35" s="15"/>
      <c r="M35" s="12"/>
      <c r="N35" s="162">
        <f t="shared" si="3"/>
        <v>0</v>
      </c>
      <c r="O35" s="221"/>
      <c r="P35" s="43"/>
      <c r="Q35" s="14"/>
      <c r="R35" s="162">
        <f t="shared" si="4"/>
        <v>0</v>
      </c>
      <c r="S35" s="163">
        <f t="shared" si="5"/>
        <v>0</v>
      </c>
      <c r="T35" s="43"/>
      <c r="U35" s="14"/>
      <c r="V35" s="14"/>
      <c r="W35" s="14"/>
      <c r="X35" s="12"/>
      <c r="Y35" s="15"/>
      <c r="Z35" s="250">
        <f t="shared" si="0"/>
        <v>0</v>
      </c>
      <c r="AA35" s="248">
        <f t="shared" si="6"/>
        <v>0</v>
      </c>
      <c r="AB35" s="253">
        <f t="shared" si="7"/>
        <v>0</v>
      </c>
      <c r="AC35" s="250">
        <f t="shared" si="1"/>
        <v>0</v>
      </c>
      <c r="AD35" s="250">
        <f t="shared" si="2"/>
        <v>0</v>
      </c>
      <c r="AE35" s="263"/>
    </row>
    <row r="36" spans="1:31" x14ac:dyDescent="0.25">
      <c r="A36" s="186" t="s">
        <v>216</v>
      </c>
      <c r="B36" s="180"/>
      <c r="C36" s="181"/>
      <c r="D36" s="6"/>
      <c r="E36" s="58"/>
      <c r="F36" s="12"/>
      <c r="G36" s="14"/>
      <c r="H36" s="14"/>
      <c r="I36" s="14"/>
      <c r="J36" s="14"/>
      <c r="K36" s="14"/>
      <c r="L36" s="15"/>
      <c r="M36" s="12"/>
      <c r="N36" s="162">
        <f t="shared" si="3"/>
        <v>0</v>
      </c>
      <c r="O36" s="221"/>
      <c r="P36" s="43"/>
      <c r="Q36" s="14"/>
      <c r="R36" s="162">
        <f t="shared" si="4"/>
        <v>0</v>
      </c>
      <c r="S36" s="163">
        <f t="shared" si="5"/>
        <v>0</v>
      </c>
      <c r="T36" s="43"/>
      <c r="U36" s="14"/>
      <c r="V36" s="14"/>
      <c r="W36" s="14"/>
      <c r="X36" s="12"/>
      <c r="Y36" s="15"/>
      <c r="Z36" s="250">
        <f t="shared" si="0"/>
        <v>0</v>
      </c>
      <c r="AA36" s="248">
        <f t="shared" si="6"/>
        <v>0</v>
      </c>
      <c r="AB36" s="253">
        <f t="shared" si="7"/>
        <v>0</v>
      </c>
      <c r="AC36" s="250">
        <f t="shared" si="1"/>
        <v>0</v>
      </c>
      <c r="AD36" s="250">
        <f t="shared" si="2"/>
        <v>0</v>
      </c>
      <c r="AE36" s="263"/>
    </row>
    <row r="37" spans="1:31" x14ac:dyDescent="0.25">
      <c r="A37" s="186" t="s">
        <v>216</v>
      </c>
      <c r="B37" s="180"/>
      <c r="C37" s="181"/>
      <c r="D37" s="6"/>
      <c r="E37" s="57"/>
      <c r="F37" s="12"/>
      <c r="G37" s="14"/>
      <c r="H37" s="14"/>
      <c r="I37" s="14"/>
      <c r="J37" s="14"/>
      <c r="K37" s="14"/>
      <c r="L37" s="15"/>
      <c r="M37" s="12"/>
      <c r="N37" s="162">
        <f t="shared" si="3"/>
        <v>0</v>
      </c>
      <c r="O37" s="221"/>
      <c r="P37" s="43"/>
      <c r="Q37" s="14"/>
      <c r="R37" s="162">
        <f t="shared" si="4"/>
        <v>0</v>
      </c>
      <c r="S37" s="163">
        <f t="shared" si="5"/>
        <v>0</v>
      </c>
      <c r="T37" s="43"/>
      <c r="U37" s="14"/>
      <c r="V37" s="14"/>
      <c r="W37" s="14"/>
      <c r="X37" s="12"/>
      <c r="Y37" s="15"/>
      <c r="Z37" s="250">
        <f t="shared" si="0"/>
        <v>0</v>
      </c>
      <c r="AA37" s="248">
        <f t="shared" si="6"/>
        <v>0</v>
      </c>
      <c r="AB37" s="253">
        <f t="shared" si="7"/>
        <v>0</v>
      </c>
      <c r="AC37" s="250">
        <f t="shared" si="1"/>
        <v>0</v>
      </c>
      <c r="AD37" s="250">
        <f t="shared" si="2"/>
        <v>0</v>
      </c>
      <c r="AE37" s="263"/>
    </row>
    <row r="38" spans="1:31" x14ac:dyDescent="0.25">
      <c r="A38" s="186" t="s">
        <v>216</v>
      </c>
      <c r="B38" s="180"/>
      <c r="C38" s="181"/>
      <c r="D38" s="6"/>
      <c r="E38" s="58"/>
      <c r="F38" s="12"/>
      <c r="G38" s="14"/>
      <c r="H38" s="14"/>
      <c r="I38" s="14"/>
      <c r="J38" s="14"/>
      <c r="K38" s="14"/>
      <c r="L38" s="15"/>
      <c r="M38" s="12"/>
      <c r="N38" s="162">
        <f t="shared" si="3"/>
        <v>0</v>
      </c>
      <c r="O38" s="221"/>
      <c r="P38" s="43"/>
      <c r="Q38" s="14"/>
      <c r="R38" s="162">
        <f t="shared" si="4"/>
        <v>0</v>
      </c>
      <c r="S38" s="163">
        <f t="shared" si="5"/>
        <v>0</v>
      </c>
      <c r="T38" s="43"/>
      <c r="U38" s="14"/>
      <c r="V38" s="14"/>
      <c r="W38" s="14"/>
      <c r="X38" s="12"/>
      <c r="Y38" s="15"/>
      <c r="Z38" s="250">
        <f t="shared" si="0"/>
        <v>0</v>
      </c>
      <c r="AA38" s="248">
        <f t="shared" si="6"/>
        <v>0</v>
      </c>
      <c r="AB38" s="253">
        <f t="shared" si="7"/>
        <v>0</v>
      </c>
      <c r="AC38" s="250">
        <f t="shared" si="1"/>
        <v>0</v>
      </c>
      <c r="AD38" s="250">
        <f t="shared" si="2"/>
        <v>0</v>
      </c>
      <c r="AE38" s="263"/>
    </row>
    <row r="39" spans="1:31" x14ac:dyDescent="0.25">
      <c r="A39" s="186" t="s">
        <v>216</v>
      </c>
      <c r="B39" s="180"/>
      <c r="C39" s="181"/>
      <c r="D39" s="6"/>
      <c r="E39" s="58"/>
      <c r="F39" s="12"/>
      <c r="G39" s="14"/>
      <c r="H39" s="14"/>
      <c r="I39" s="14"/>
      <c r="J39" s="14"/>
      <c r="K39" s="14"/>
      <c r="L39" s="15"/>
      <c r="M39" s="16"/>
      <c r="N39" s="162">
        <f t="shared" si="3"/>
        <v>0</v>
      </c>
      <c r="O39" s="244"/>
      <c r="P39" s="43"/>
      <c r="Q39" s="14"/>
      <c r="R39" s="162">
        <f t="shared" si="4"/>
        <v>0</v>
      </c>
      <c r="S39" s="163">
        <f t="shared" si="5"/>
        <v>0</v>
      </c>
      <c r="T39" s="43"/>
      <c r="U39" s="14"/>
      <c r="V39" s="14"/>
      <c r="W39" s="14"/>
      <c r="X39" s="12"/>
      <c r="Y39" s="15"/>
      <c r="Z39" s="250">
        <f t="shared" si="0"/>
        <v>0</v>
      </c>
      <c r="AA39" s="248">
        <f t="shared" si="6"/>
        <v>0</v>
      </c>
      <c r="AB39" s="253">
        <f t="shared" si="7"/>
        <v>0</v>
      </c>
      <c r="AC39" s="250">
        <f t="shared" si="1"/>
        <v>0</v>
      </c>
      <c r="AD39" s="250">
        <f t="shared" si="2"/>
        <v>0</v>
      </c>
      <c r="AE39" s="263"/>
    </row>
    <row r="40" spans="1:31" x14ac:dyDescent="0.25">
      <c r="A40" s="186" t="s">
        <v>216</v>
      </c>
      <c r="B40" s="180"/>
      <c r="C40" s="181"/>
      <c r="D40" s="6"/>
      <c r="E40" s="57"/>
      <c r="F40" s="12"/>
      <c r="G40" s="14"/>
      <c r="H40" s="14"/>
      <c r="I40" s="14"/>
      <c r="J40" s="14"/>
      <c r="K40" s="14"/>
      <c r="L40" s="15"/>
      <c r="M40" s="12"/>
      <c r="N40" s="162">
        <f t="shared" si="3"/>
        <v>0</v>
      </c>
      <c r="O40" s="221"/>
      <c r="P40" s="43"/>
      <c r="Q40" s="14"/>
      <c r="R40" s="162">
        <f t="shared" si="4"/>
        <v>0</v>
      </c>
      <c r="S40" s="163">
        <f t="shared" si="5"/>
        <v>0</v>
      </c>
      <c r="T40" s="43"/>
      <c r="U40" s="14"/>
      <c r="V40" s="14"/>
      <c r="W40" s="14"/>
      <c r="X40" s="12"/>
      <c r="Y40" s="15"/>
      <c r="Z40" s="250">
        <f t="shared" si="0"/>
        <v>0</v>
      </c>
      <c r="AA40" s="248">
        <f t="shared" si="6"/>
        <v>0</v>
      </c>
      <c r="AB40" s="253">
        <f t="shared" si="7"/>
        <v>0</v>
      </c>
      <c r="AC40" s="250">
        <f t="shared" si="1"/>
        <v>0</v>
      </c>
      <c r="AD40" s="250">
        <f t="shared" si="2"/>
        <v>0</v>
      </c>
      <c r="AE40" s="263"/>
    </row>
    <row r="41" spans="1:31" x14ac:dyDescent="0.25">
      <c r="A41" s="186" t="s">
        <v>216</v>
      </c>
      <c r="B41" s="180"/>
      <c r="C41" s="181"/>
      <c r="D41" s="6"/>
      <c r="E41" s="58"/>
      <c r="F41" s="12"/>
      <c r="G41" s="14"/>
      <c r="H41" s="14"/>
      <c r="I41" s="14"/>
      <c r="J41" s="14"/>
      <c r="K41" s="14"/>
      <c r="L41" s="15"/>
      <c r="M41" s="12"/>
      <c r="N41" s="162">
        <f t="shared" si="3"/>
        <v>0</v>
      </c>
      <c r="O41" s="221"/>
      <c r="P41" s="43"/>
      <c r="Q41" s="14"/>
      <c r="R41" s="162">
        <f t="shared" si="4"/>
        <v>0</v>
      </c>
      <c r="S41" s="163">
        <f t="shared" si="5"/>
        <v>0</v>
      </c>
      <c r="T41" s="43"/>
      <c r="U41" s="14"/>
      <c r="V41" s="14"/>
      <c r="W41" s="14"/>
      <c r="X41" s="12"/>
      <c r="Y41" s="15"/>
      <c r="Z41" s="250">
        <f t="shared" si="0"/>
        <v>0</v>
      </c>
      <c r="AA41" s="248">
        <f t="shared" si="6"/>
        <v>0</v>
      </c>
      <c r="AB41" s="253">
        <f t="shared" si="7"/>
        <v>0</v>
      </c>
      <c r="AC41" s="250">
        <f t="shared" si="1"/>
        <v>0</v>
      </c>
      <c r="AD41" s="250">
        <f t="shared" si="2"/>
        <v>0</v>
      </c>
      <c r="AE41" s="263"/>
    </row>
    <row r="42" spans="1:31" x14ac:dyDescent="0.25">
      <c r="A42" s="186" t="s">
        <v>216</v>
      </c>
      <c r="B42" s="180"/>
      <c r="C42" s="20"/>
      <c r="D42" s="20"/>
      <c r="E42" s="35"/>
      <c r="F42" s="12"/>
      <c r="G42" s="14"/>
      <c r="H42" s="14"/>
      <c r="I42" s="14"/>
      <c r="J42" s="14"/>
      <c r="K42" s="14"/>
      <c r="L42" s="15"/>
      <c r="M42" s="34"/>
      <c r="N42" s="162">
        <f t="shared" si="3"/>
        <v>0</v>
      </c>
      <c r="O42" s="245"/>
      <c r="P42" s="43"/>
      <c r="Q42" s="14"/>
      <c r="R42" s="162">
        <f t="shared" si="4"/>
        <v>0</v>
      </c>
      <c r="S42" s="163">
        <f t="shared" si="5"/>
        <v>0</v>
      </c>
      <c r="T42" s="43"/>
      <c r="U42" s="14"/>
      <c r="V42" s="14"/>
      <c r="W42" s="14"/>
      <c r="X42" s="12"/>
      <c r="Y42" s="15"/>
      <c r="Z42" s="250">
        <f t="shared" si="0"/>
        <v>0</v>
      </c>
      <c r="AA42" s="248">
        <f t="shared" si="6"/>
        <v>0</v>
      </c>
      <c r="AB42" s="253">
        <f t="shared" si="7"/>
        <v>0</v>
      </c>
      <c r="AC42" s="250">
        <f t="shared" si="1"/>
        <v>0</v>
      </c>
      <c r="AD42" s="250">
        <f t="shared" si="2"/>
        <v>0</v>
      </c>
      <c r="AE42" s="263"/>
    </row>
    <row r="43" spans="1:31" x14ac:dyDescent="0.25">
      <c r="A43" s="186" t="s">
        <v>216</v>
      </c>
      <c r="B43" s="180"/>
      <c r="C43" s="22"/>
      <c r="D43" s="22"/>
      <c r="E43" s="35"/>
      <c r="F43" s="12"/>
      <c r="G43" s="14"/>
      <c r="H43" s="14"/>
      <c r="I43" s="14"/>
      <c r="J43" s="14"/>
      <c r="K43" s="14"/>
      <c r="L43" s="15"/>
      <c r="M43" s="34"/>
      <c r="N43" s="162">
        <f t="shared" si="3"/>
        <v>0</v>
      </c>
      <c r="O43" s="245"/>
      <c r="P43" s="43"/>
      <c r="Q43" s="14"/>
      <c r="R43" s="162">
        <f t="shared" si="4"/>
        <v>0</v>
      </c>
      <c r="S43" s="163">
        <f t="shared" si="5"/>
        <v>0</v>
      </c>
      <c r="T43" s="43"/>
      <c r="U43" s="14"/>
      <c r="V43" s="14"/>
      <c r="W43" s="14"/>
      <c r="X43" s="12"/>
      <c r="Y43" s="15"/>
      <c r="Z43" s="250">
        <f t="shared" si="0"/>
        <v>0</v>
      </c>
      <c r="AA43" s="248">
        <f t="shared" si="6"/>
        <v>0</v>
      </c>
      <c r="AB43" s="253">
        <f t="shared" si="7"/>
        <v>0</v>
      </c>
      <c r="AC43" s="250">
        <f t="shared" si="1"/>
        <v>0</v>
      </c>
      <c r="AD43" s="250">
        <f t="shared" si="2"/>
        <v>0</v>
      </c>
      <c r="AE43" s="263"/>
    </row>
    <row r="44" spans="1:31" ht="15.75" thickBot="1" x14ac:dyDescent="0.3">
      <c r="A44" s="187" t="s">
        <v>216</v>
      </c>
      <c r="B44" s="188"/>
      <c r="C44" s="23"/>
      <c r="D44" s="23"/>
      <c r="E44" s="38"/>
      <c r="F44" s="80"/>
      <c r="G44" s="81"/>
      <c r="H44" s="81"/>
      <c r="I44" s="81"/>
      <c r="J44" s="81"/>
      <c r="K44" s="81"/>
      <c r="L44" s="82"/>
      <c r="M44" s="37"/>
      <c r="N44" s="173">
        <f t="shared" si="3"/>
        <v>0</v>
      </c>
      <c r="O44" s="246"/>
      <c r="P44" s="108"/>
      <c r="Q44" s="81"/>
      <c r="R44" s="173">
        <f t="shared" si="4"/>
        <v>0</v>
      </c>
      <c r="S44" s="164">
        <f t="shared" si="5"/>
        <v>0</v>
      </c>
      <c r="T44" s="108"/>
      <c r="U44" s="81"/>
      <c r="V44" s="81"/>
      <c r="W44" s="81"/>
      <c r="X44" s="80"/>
      <c r="Y44" s="82"/>
      <c r="Z44" s="251">
        <f t="shared" si="0"/>
        <v>0</v>
      </c>
      <c r="AA44" s="248">
        <f t="shared" si="6"/>
        <v>0</v>
      </c>
      <c r="AB44" s="253">
        <f t="shared" si="7"/>
        <v>0</v>
      </c>
      <c r="AC44" s="251">
        <f t="shared" si="1"/>
        <v>0</v>
      </c>
      <c r="AD44" s="251">
        <f t="shared" si="2"/>
        <v>0</v>
      </c>
      <c r="AE44" s="332"/>
    </row>
  </sheetData>
  <mergeCells count="13">
    <mergeCell ref="A2:E3"/>
    <mergeCell ref="F2:L2"/>
    <mergeCell ref="T2:AB2"/>
    <mergeCell ref="AC2:AC4"/>
    <mergeCell ref="AD2:AD4"/>
    <mergeCell ref="AE2:AE4"/>
    <mergeCell ref="F3:L3"/>
    <mergeCell ref="M3:O3"/>
    <mergeCell ref="P3:S3"/>
    <mergeCell ref="T3:W3"/>
    <mergeCell ref="X3:Y3"/>
    <mergeCell ref="AA3:AA4"/>
    <mergeCell ref="AB3:AB4"/>
  </mergeCells>
  <conditionalFormatting sqref="P5:Q44">
    <cfRule type="containsBlanks" dxfId="20" priority="3">
      <formula>LEN(TRIM(P5))=0</formula>
    </cfRule>
  </conditionalFormatting>
  <conditionalFormatting sqref="T5:Y44">
    <cfRule type="containsBlanks" dxfId="19" priority="2">
      <formula>LEN(TRIM(T5))=0</formula>
    </cfRule>
  </conditionalFormatting>
  <conditionalFormatting sqref="AE5:AE44">
    <cfRule type="containsBlanks" dxfId="18" priority="1">
      <formula>LEN(TRIM(AE5))=0</formula>
    </cfRule>
  </conditionalFormatting>
  <dataValidations count="2">
    <dataValidation type="list" allowBlank="1" showInputMessage="1" showErrorMessage="1" sqref="T5">
      <formula1>Traitement</formula1>
    </dataValidation>
    <dataValidation type="list" allowBlank="1" showInputMessage="1" showErrorMessage="1" sqref="O5:O44">
      <formula1>Transport</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17</vt:i4>
      </vt:variant>
      <vt:variant>
        <vt:lpstr>Plages nommées</vt:lpstr>
      </vt:variant>
      <vt:variant>
        <vt:i4>3</vt:i4>
      </vt:variant>
    </vt:vector>
  </HeadingPairs>
  <TitlesOfParts>
    <vt:vector size="20" baseType="lpstr">
      <vt:lpstr>Notice</vt:lpstr>
      <vt:lpstr>Lot 1.1 </vt:lpstr>
      <vt:lpstr>Lot 1.2</vt:lpstr>
      <vt:lpstr>Lot 2.1</vt:lpstr>
      <vt:lpstr>Lot 2.2</vt:lpstr>
      <vt:lpstr>Lot 3.1</vt:lpstr>
      <vt:lpstr>Lot 3.2</vt:lpstr>
      <vt:lpstr>Lot 4.1</vt:lpstr>
      <vt:lpstr>Lot 4.2</vt:lpstr>
      <vt:lpstr>Lot 5</vt:lpstr>
      <vt:lpstr>Lot 6.1</vt:lpstr>
      <vt:lpstr>Lot 6.2</vt:lpstr>
      <vt:lpstr>Lot 6.3</vt:lpstr>
      <vt:lpstr>Lot 6.4</vt:lpstr>
      <vt:lpstr>Lot 6.5</vt:lpstr>
      <vt:lpstr>Lot 7 </vt:lpstr>
      <vt:lpstr>Données</vt:lpstr>
      <vt:lpstr>binaire</vt:lpstr>
      <vt:lpstr>Traitement</vt:lpstr>
      <vt:lpstr>Transport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Utilisateur Windows</dc:creator>
  <cp:keywords/>
  <dc:description/>
  <cp:lastModifiedBy>Utilisateur Windows</cp:lastModifiedBy>
  <cp:revision/>
  <dcterms:created xsi:type="dcterms:W3CDTF">2024-12-12T14:39:01Z</dcterms:created>
  <dcterms:modified xsi:type="dcterms:W3CDTF">2025-02-07T13:51:06Z</dcterms:modified>
  <cp:category/>
  <cp:contentStatus/>
</cp:coreProperties>
</file>