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W11570100AGF\partage\DBO\Marchés\__MARCHES\2013 à 2025 - MARCHES INTERNES PAR ANNEE\2025\2025-01-CPAM57 NETTOYAGE LOCAUX en cours d'écriture\DCE de base 2025-01-CPAM57 en cours d'écriture\"/>
    </mc:Choice>
  </mc:AlternateContent>
  <bookViews>
    <workbookView xWindow="480" yWindow="150" windowWidth="20370" windowHeight="9990" tabRatio="776" firstSheet="1" activeTab="1"/>
  </bookViews>
  <sheets>
    <sheet name="BPU T1-SURFACES A BONS CDE" sheetId="3" r:id="rId1"/>
    <sheet name="BPU T2-VITRERIE A BONS CDE" sheetId="4" r:id="rId2"/>
    <sheet name="BPU T3-CONCIERGERIE A BC" sheetId="5" r:id="rId3"/>
    <sheet name="BPU T4-DIVERS PRIX A BONS CDE" sheetId="1" r:id="rId4"/>
  </sheets>
  <definedNames>
    <definedName name="_xlnm.Print_Area" localSheetId="0">'BPU T1-SURFACES A BONS CDE'!$A$1:$M$31</definedName>
    <definedName name="_xlnm.Print_Area" localSheetId="1">'BPU T2-VITRERIE A BONS CDE'!$A$1:$I$20</definedName>
    <definedName name="_xlnm.Print_Area" localSheetId="2">'BPU T3-CONCIERGERIE A BC'!$A$1:$F$32</definedName>
    <definedName name="_xlnm.Print_Area" localSheetId="3">'BPU T4-DIVERS PRIX A BONS CDE'!$B$1:$F$61</definedName>
  </definedNames>
  <calcPr calcId="162913"/>
</workbook>
</file>

<file path=xl/calcChain.xml><?xml version="1.0" encoding="utf-8"?>
<calcChain xmlns="http://schemas.openxmlformats.org/spreadsheetml/2006/main">
  <c r="F19" i="5" l="1"/>
  <c r="F16" i="5"/>
  <c r="F13" i="5"/>
  <c r="F10" i="5"/>
  <c r="D19" i="5"/>
  <c r="D16" i="5"/>
  <c r="D13" i="5"/>
  <c r="D10" i="5"/>
  <c r="I17" i="4"/>
  <c r="I14" i="4"/>
  <c r="I13" i="4"/>
  <c r="G17" i="4"/>
  <c r="G14" i="4"/>
  <c r="G13" i="4"/>
  <c r="K21" i="3"/>
  <c r="M21" i="3" s="1"/>
  <c r="K19" i="3"/>
  <c r="M19" i="3" s="1"/>
  <c r="K17" i="3"/>
  <c r="M17" i="3" s="1"/>
  <c r="K14" i="3"/>
  <c r="M14" i="3" s="1"/>
  <c r="K15" i="3"/>
  <c r="K13" i="3"/>
  <c r="M13" i="3" s="1"/>
  <c r="K11" i="3"/>
  <c r="M11" i="3" s="1"/>
  <c r="M15" i="3"/>
  <c r="C22" i="3" l="1"/>
  <c r="G20" i="3" l="1"/>
  <c r="G21" i="3"/>
  <c r="F22" i="3" l="1"/>
  <c r="G17" i="3"/>
  <c r="G11" i="3" l="1"/>
  <c r="G10" i="3"/>
  <c r="G15" i="3"/>
  <c r="G14" i="3"/>
  <c r="G13" i="3"/>
  <c r="E12" i="3"/>
  <c r="E22" i="3" s="1"/>
  <c r="D12" i="3"/>
  <c r="D22" i="3" s="1"/>
  <c r="G16" i="3"/>
  <c r="G19" i="3"/>
  <c r="G12" i="3" l="1"/>
  <c r="G22" i="3" s="1"/>
</calcChain>
</file>

<file path=xl/sharedStrings.xml><?xml version="1.0" encoding="utf-8"?>
<sst xmlns="http://schemas.openxmlformats.org/spreadsheetml/2006/main" count="192" uniqueCount="125">
  <si>
    <t>PRESTATIONS</t>
  </si>
  <si>
    <t>UNITE D'ŒUVRE</t>
  </si>
  <si>
    <t>m²</t>
  </si>
  <si>
    <t>par appareil</t>
  </si>
  <si>
    <t>shampooinage des moquettes ;</t>
  </si>
  <si>
    <t>nettoyage et lustrage des vitres intérieures et extérieures sans moyen d’élévation ;</t>
  </si>
  <si>
    <t>nettoyage et lustrage des vitres intérieures et extérieures sans moyen d’élévation avec lessivage des encadrements de fenêtre et des poignées ;</t>
  </si>
  <si>
    <t>dépoussiérage et lavage des stores extérieurs ;</t>
  </si>
  <si>
    <t>salage ;</t>
  </si>
  <si>
    <t>déneigement ;</t>
  </si>
  <si>
    <t>décapage et métallisation des sols thermoplastiques ;</t>
  </si>
  <si>
    <t>mise en cire des parquets ;</t>
  </si>
  <si>
    <t>mise en spray et lustrage des sols cirés ;</t>
  </si>
  <si>
    <t>nettoyage mécanisé des sols carrelés et peints ;</t>
  </si>
  <si>
    <t>lavage et détachage des sols ;</t>
  </si>
  <si>
    <t>aspiration des moquettes et tapis ;</t>
  </si>
  <si>
    <t>aspiration des sols durs ;</t>
  </si>
  <si>
    <t>Les prix que vous renseignez sont les prix unitaires complets (incluant la location éventuelle de matériel, les fournitures et produits, les consommables, le matériel, …)</t>
  </si>
  <si>
    <t xml:space="preserve">Vitrage et châssis intérieur et extérieur </t>
  </si>
  <si>
    <t>Nettoyage vitrerie haute intérieure à la perche</t>
  </si>
  <si>
    <t>Nettoyage vitrerie haute extérieure à la perche</t>
  </si>
  <si>
    <t xml:space="preserve">Nettoyage vitrerie intérieure par échaffaudage </t>
  </si>
  <si>
    <t xml:space="preserve">Nettoyage vitrerie extérieure par échaffaudage </t>
  </si>
  <si>
    <t>Nettoyage vitrerie intérieure haute par nacelle (supérieur à 10 mètres et y compris location nacelle)</t>
  </si>
  <si>
    <t>Nettoyage vitrerie extérieure haute par nacelle (supérieur à 10 mètres et y compris location nacelle)</t>
  </si>
  <si>
    <t>Nettoyage vitrerie intérieure haute par alpinistes</t>
  </si>
  <si>
    <t>Nettoyage vitrerie extérieure haute par alpinistes</t>
  </si>
  <si>
    <t>dépoussiérage et lavage des stores intérieurs ;</t>
  </si>
  <si>
    <t>Lavage du sol ascenseur</t>
  </si>
  <si>
    <t>Nettoyage intérieur et extérieur des portes ascenseur</t>
  </si>
  <si>
    <t>Maintien en état de propreté des interrupteurs et des barres d’appui ascenseur</t>
  </si>
  <si>
    <t>Nettoyage du miroir de l'ascenseur</t>
  </si>
  <si>
    <t>Maintien en état de propreté des abords des conteneurs (balayage et ramassage des déchets)</t>
  </si>
  <si>
    <t>Pour 1 ascenseur</t>
  </si>
  <si>
    <t>unité</t>
  </si>
  <si>
    <t>Balayage des cours, terrasses et porches d'entrées</t>
  </si>
  <si>
    <t>Nettoyage des cours, terrasses et porches d'entrées</t>
  </si>
  <si>
    <t>nettoyage et désinfection de locaux techniques (caves, stockage etc…);</t>
  </si>
  <si>
    <t>lavage par auto laveuse pour les sols cimentés ;</t>
  </si>
  <si>
    <t>balayage humide des sols ;</t>
  </si>
  <si>
    <t>mise en spray et lustrage des sols thermoplastiques ;</t>
  </si>
  <si>
    <t>lavage et décapage des taches de graisse et d’huile (zones de parking) ;</t>
  </si>
  <si>
    <t>nettoyage intérieur des réfrigérateurs (parois+grilles+bacs)</t>
  </si>
  <si>
    <t>décapage et mise en cire des sols en marbre</t>
  </si>
  <si>
    <t>Aspiration des sol et rainures ascenseur</t>
  </si>
  <si>
    <t xml:space="preserve">Nettoyage et désinfection des conteneurs </t>
  </si>
  <si>
    <t>Nettoyage et désinfection des poubelles (salissures, coulures, etc)</t>
  </si>
  <si>
    <t>Cloisons et portes vitrées de bureaux/ des accueils</t>
  </si>
  <si>
    <t xml:space="preserve">Nettoyage extérieur des fontaines à eau </t>
  </si>
  <si>
    <t>Taux horaire</t>
  </si>
  <si>
    <t>* Les prix horaires mentionnés dans ce tableau correspondent à une tranche horaire HNJ : jours ouvrables, heures de jour. Les montants sont indiqués déplacement et prise en charge inclus</t>
  </si>
  <si>
    <t>Chef d'équipe *</t>
  </si>
  <si>
    <t>Agent de nettoyage *</t>
  </si>
  <si>
    <t>Ouvrier laveur de vitre *</t>
  </si>
  <si>
    <t>VITRERIE</t>
  </si>
  <si>
    <t>BORDEREAU DE PRIX UNITAIRE 
PRESTATIONS  DE NETTOYAGE A BONS DE COMMANDE</t>
  </si>
  <si>
    <t>PRIX UNITAIRE
€ HT</t>
  </si>
  <si>
    <t>PRIX UNITAIRE 
€ TTC</t>
  </si>
  <si>
    <t xml:space="preserve">Document à compléter dans son intégralité et sans modification (colonne E  "Prix unitaire € HT" et F "Prix unitaire € TTC") </t>
  </si>
  <si>
    <t>Nature de surface</t>
  </si>
  <si>
    <t xml:space="preserve"> vinyl ou pvc</t>
  </si>
  <si>
    <t xml:space="preserve"> Moquette</t>
  </si>
  <si>
    <t xml:space="preserve"> Carrelage</t>
  </si>
  <si>
    <t xml:space="preserve"> Béton</t>
  </si>
  <si>
    <t>Surface Totale</t>
  </si>
  <si>
    <t>Nombre d'heures (1)
(tâche oeuvrante) pour une intervention</t>
  </si>
  <si>
    <t>Nombre d'effectif pour cette intervention</t>
  </si>
  <si>
    <t>Prix forfaitaire 
de l'intervention
HT</t>
  </si>
  <si>
    <t>Prix forfaitaire 
de l'interventionTTC</t>
  </si>
  <si>
    <t>1</t>
  </si>
  <si>
    <t>Site de FORBACH</t>
  </si>
  <si>
    <t>1.1</t>
  </si>
  <si>
    <t>SOUS SOL</t>
  </si>
  <si>
    <t>2</t>
  </si>
  <si>
    <t xml:space="preserve">Site de SARREBOURG </t>
  </si>
  <si>
    <t>2.1</t>
  </si>
  <si>
    <t>3</t>
  </si>
  <si>
    <t>Site de SARREGUEMINES</t>
  </si>
  <si>
    <t>3.1</t>
  </si>
  <si>
    <t>4</t>
  </si>
  <si>
    <t>Site de THIONVILLE</t>
  </si>
  <si>
    <t>4.1</t>
  </si>
  <si>
    <t>N2</t>
  </si>
  <si>
    <t>N1 (bureaux 200 à 216)</t>
  </si>
  <si>
    <t>5</t>
  </si>
  <si>
    <t>Site de METZ rue des Messageries</t>
  </si>
  <si>
    <t>5.1</t>
  </si>
  <si>
    <t>TOTAL GENERAL</t>
  </si>
  <si>
    <t>(1)Le nombre de minutes est exprimé en centième d'heures. (Ex : 1/2 heures=0,5 heure ; 1/4 heures=0,25 heure…..)</t>
  </si>
  <si>
    <t>m² une face</t>
  </si>
  <si>
    <t>Total des heures des laveurs de vitres</t>
  </si>
  <si>
    <t>Effectif</t>
  </si>
  <si>
    <t>Prix forfaitaire H.T. 
de la prestation</t>
  </si>
  <si>
    <t>Prix forfaitaire TTC 
de la prestation</t>
  </si>
  <si>
    <t xml:space="preserve">Lavage et lustrage des faces extérieures et intérieures des vitres </t>
  </si>
  <si>
    <t>Nettoyage des stores extérieurs à lamelles</t>
  </si>
  <si>
    <t>SITE DE SARREGUEMINES</t>
  </si>
  <si>
    <t>Coût de la prestation forfaitaire HT/Jour</t>
  </si>
  <si>
    <t>Coût de la prestation forfaitaire TTC/Jour</t>
  </si>
  <si>
    <r>
      <t xml:space="preserve">BORDEREAU DE PRIX  </t>
    </r>
    <r>
      <rPr>
        <b/>
        <u/>
        <sz val="16"/>
        <rFont val="Arial"/>
        <family val="2"/>
      </rPr>
      <t>A BONS DE COMMANDE</t>
    </r>
  </si>
  <si>
    <t>VITRERIE EXTERIEURE ET STORES</t>
  </si>
  <si>
    <t>BORDEREAU DE PRIX A BONS DE COMMANDE</t>
  </si>
  <si>
    <t>DETAIL DES SURFACES PAR SITES</t>
  </si>
  <si>
    <t>SITE DE SARREBOURG</t>
  </si>
  <si>
    <t xml:space="preserve">En hiver déneigement et/ou verglas avec épandage de sel du parking extérieur d'une surface de 2400 m² </t>
  </si>
  <si>
    <t>En hiver déneigement et/ou verglas avec épandage de sel du parking extérieur d'une surface de 715 m²</t>
  </si>
  <si>
    <t>SITE DE THIONVILLE</t>
  </si>
  <si>
    <t>PRESTATION DE DENEIGEMENT ET/OU VERGLAS ET SALAGE</t>
  </si>
  <si>
    <t>En hiver déneigement et/ou verglas avec épandage de sel du parking extérieur d'une surface de 740 m²</t>
  </si>
  <si>
    <t>2.2</t>
  </si>
  <si>
    <t>2.3</t>
  </si>
  <si>
    <t xml:space="preserve"> ANNEXE 2 à l'AE -  TABLEAU 1</t>
  </si>
  <si>
    <t>BORDEREAU DE PRIX UNITAIRES A BONS DE COMMANDE</t>
  </si>
  <si>
    <t>En hiver déneigement et/ou verglas avec épandage de sel du parking extérieur d'une surface de 3000 m²</t>
  </si>
  <si>
    <t>SITE DE FORBACH</t>
  </si>
  <si>
    <t>ANNEXE 2 à l'AE - TABLEAU 3</t>
  </si>
  <si>
    <t>ANNEXE 2 à l'AE - TABLEAU 4</t>
  </si>
  <si>
    <t>Vitrerie difficilement accessible demandant l'utilisation de moyens d'accès pour réaliser la prestation et/ou dits alpinistes (au choix du candidat)  H=13,50m l=3,63m</t>
  </si>
  <si>
    <t xml:space="preserve">Vitrerie  accessible </t>
  </si>
  <si>
    <t>SITES DE SARREGUEMINES ET FORBACH</t>
  </si>
  <si>
    <t xml:space="preserve">Nom de la société, date et signature </t>
  </si>
  <si>
    <r>
      <t>MARCHÉ</t>
    </r>
    <r>
      <rPr>
        <b/>
        <i/>
        <sz val="16"/>
        <rFont val="Arial"/>
        <family val="2"/>
      </rPr>
      <t xml:space="preserve"> </t>
    </r>
    <r>
      <rPr>
        <b/>
        <sz val="16"/>
        <rFont val="Arial"/>
        <family val="2"/>
      </rPr>
      <t>N° 2025-01-CPAM57</t>
    </r>
  </si>
  <si>
    <t>ANNEXE 2 à l'AE - TABLEAU 2</t>
  </si>
  <si>
    <t>MARCHÉ N° 2025-01-CPAM57</t>
  </si>
  <si>
    <t xml:space="preserve">TVA 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</si>
</sst>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#,##0.00&quot;    &quot;;#,##0.00&quot;    &quot;;&quot;-&quot;#&quot;    &quot;;&quot; &quot;@&quot; 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6"/>
      <color theme="0"/>
      <name val="Century Gothic"/>
      <family val="2"/>
    </font>
    <font>
      <b/>
      <sz val="14"/>
      <color theme="0"/>
      <name val="Century Gothic"/>
      <family val="2"/>
    </font>
    <font>
      <b/>
      <sz val="10"/>
      <name val="Century Gothic"/>
      <family val="2"/>
    </font>
    <font>
      <b/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16"/>
      <color theme="1"/>
      <name val="Century Gothic"/>
      <family val="2"/>
    </font>
    <font>
      <b/>
      <sz val="11"/>
      <color rgb="FF00000A"/>
      <name val="Century Gothic"/>
      <family val="2"/>
    </font>
    <font>
      <sz val="10"/>
      <color theme="1"/>
      <name val="Arial"/>
      <family val="2"/>
    </font>
    <font>
      <b/>
      <sz val="9"/>
      <color theme="1"/>
      <name val="Comic Sans MS"/>
      <family val="4"/>
    </font>
    <font>
      <b/>
      <sz val="12"/>
      <color theme="1"/>
      <name val="Comic Sans MS"/>
      <family val="4"/>
    </font>
    <font>
      <b/>
      <i/>
      <sz val="11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sz val="10"/>
      <name val="Arial"/>
    </font>
    <font>
      <b/>
      <i/>
      <sz val="16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4" tint="0.79998168889431442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9" fillId="0" borderId="0"/>
    <xf numFmtId="0" fontId="15" fillId="0" borderId="0"/>
    <xf numFmtId="0" fontId="24" fillId="0" borderId="0"/>
    <xf numFmtId="164" fontId="15" fillId="0" borderId="0" applyFont="0" applyFill="0" applyBorder="0" applyAlignment="0" applyProtection="0"/>
  </cellStyleXfs>
  <cellXfs count="213">
    <xf numFmtId="0" fontId="0" fillId="0" borderId="0" xfId="0"/>
    <xf numFmtId="0" fontId="1" fillId="0" borderId="0" xfId="0" applyFont="1"/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1" fillId="0" borderId="14" xfId="0" applyNumberFormat="1" applyFont="1" applyBorder="1"/>
    <xf numFmtId="165" fontId="1" fillId="0" borderId="15" xfId="0" applyNumberFormat="1" applyFont="1" applyBorder="1"/>
    <xf numFmtId="165" fontId="1" fillId="0" borderId="16" xfId="0" applyNumberFormat="1" applyFont="1" applyBorder="1"/>
    <xf numFmtId="165" fontId="1" fillId="0" borderId="18" xfId="0" applyNumberFormat="1" applyFont="1" applyBorder="1"/>
    <xf numFmtId="165" fontId="1" fillId="0" borderId="20" xfId="0" applyNumberFormat="1" applyFont="1" applyBorder="1"/>
    <xf numFmtId="165" fontId="1" fillId="0" borderId="23" xfId="0" applyNumberFormat="1" applyFont="1" applyBorder="1"/>
    <xf numFmtId="0" fontId="1" fillId="3" borderId="0" xfId="0" applyFont="1" applyFill="1"/>
    <xf numFmtId="165" fontId="1" fillId="0" borderId="0" xfId="0" applyNumberFormat="1" applyFont="1" applyBorder="1"/>
    <xf numFmtId="0" fontId="8" fillId="3" borderId="14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5" fillId="0" borderId="26" xfId="0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8" fillId="0" borderId="14" xfId="0" applyFont="1" applyBorder="1" applyAlignment="1">
      <alignment horizontal="left" vertical="center" wrapText="1"/>
    </xf>
    <xf numFmtId="0" fontId="5" fillId="0" borderId="28" xfId="0" applyFont="1" applyBorder="1" applyAlignment="1">
      <alignment vertical="center"/>
    </xf>
    <xf numFmtId="165" fontId="1" fillId="0" borderId="29" xfId="0" applyNumberFormat="1" applyFont="1" applyBorder="1"/>
    <xf numFmtId="165" fontId="1" fillId="0" borderId="30" xfId="0" applyNumberFormat="1" applyFont="1" applyBorder="1"/>
    <xf numFmtId="0" fontId="5" fillId="0" borderId="31" xfId="0" applyFont="1" applyBorder="1" applyAlignment="1">
      <alignment vertical="center"/>
    </xf>
    <xf numFmtId="0" fontId="15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49" fontId="20" fillId="7" borderId="19" xfId="2" applyNumberFormat="1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left" vertical="center" wrapText="1"/>
    </xf>
    <xf numFmtId="0" fontId="18" fillId="7" borderId="34" xfId="2" applyFont="1" applyFill="1" applyBorder="1" applyAlignment="1">
      <alignment horizontal="center" vertical="center" wrapText="1"/>
    </xf>
    <xf numFmtId="0" fontId="18" fillId="7" borderId="2" xfId="2" applyFont="1" applyFill="1" applyBorder="1" applyAlignment="1">
      <alignment horizontal="center" vertical="center" wrapText="1"/>
    </xf>
    <xf numFmtId="0" fontId="19" fillId="0" borderId="0" xfId="2" applyFont="1" applyAlignment="1">
      <alignment horizontal="center" vertical="center" wrapText="1"/>
    </xf>
    <xf numFmtId="0" fontId="21" fillId="7" borderId="34" xfId="2" applyFont="1" applyFill="1" applyBorder="1" applyAlignment="1">
      <alignment horizontal="center" vertical="center" wrapText="1"/>
    </xf>
    <xf numFmtId="0" fontId="21" fillId="7" borderId="2" xfId="2" applyFont="1" applyFill="1" applyBorder="1" applyAlignment="1">
      <alignment horizontal="center" vertical="center" wrapText="1"/>
    </xf>
    <xf numFmtId="49" fontId="22" fillId="0" borderId="8" xfId="2" applyNumberFormat="1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center" vertical="center" wrapText="1"/>
    </xf>
    <xf numFmtId="0" fontId="15" fillId="0" borderId="0" xfId="2" applyFont="1" applyAlignment="1">
      <alignment horizontal="left" vertical="center" wrapText="1"/>
    </xf>
    <xf numFmtId="0" fontId="15" fillId="0" borderId="0" xfId="2" applyFont="1" applyBorder="1" applyAlignment="1">
      <alignment horizontal="center" vertical="center" wrapText="1"/>
    </xf>
    <xf numFmtId="3" fontId="19" fillId="0" borderId="0" xfId="2" applyNumberFormat="1" applyFont="1" applyBorder="1" applyAlignment="1">
      <alignment vertical="center" wrapText="1"/>
    </xf>
    <xf numFmtId="0" fontId="18" fillId="0" borderId="0" xfId="2" applyFont="1" applyBorder="1" applyAlignment="1">
      <alignment horizontal="center" vertical="center" wrapText="1"/>
    </xf>
    <xf numFmtId="44" fontId="19" fillId="0" borderId="0" xfId="2" applyNumberFormat="1" applyFont="1" applyBorder="1" applyAlignment="1">
      <alignment horizontal="center" vertical="center" wrapText="1"/>
    </xf>
    <xf numFmtId="49" fontId="22" fillId="0" borderId="0" xfId="2" applyNumberFormat="1" applyFont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0" fontId="19" fillId="0" borderId="0" xfId="2" applyFont="1" applyBorder="1" applyAlignment="1">
      <alignment vertical="center" wrapText="1"/>
    </xf>
    <xf numFmtId="0" fontId="14" fillId="8" borderId="0" xfId="2" applyFont="1" applyFill="1" applyBorder="1" applyAlignment="1">
      <alignment horizontal="center" vertical="center" wrapText="1"/>
    </xf>
    <xf numFmtId="44" fontId="15" fillId="0" borderId="0" xfId="2" applyNumberFormat="1" applyFont="1" applyAlignment="1">
      <alignment horizontal="center" vertical="center" wrapText="1"/>
    </xf>
    <xf numFmtId="3" fontId="19" fillId="0" borderId="0" xfId="2" applyNumberFormat="1" applyFont="1" applyBorder="1" applyAlignment="1">
      <alignment horizontal="center" vertical="center" wrapText="1"/>
    </xf>
    <xf numFmtId="44" fontId="15" fillId="0" borderId="0" xfId="2" applyNumberFormat="1" applyFont="1" applyBorder="1" applyAlignment="1">
      <alignment horizontal="center" vertical="center" wrapText="1"/>
    </xf>
    <xf numFmtId="0" fontId="19" fillId="0" borderId="0" xfId="2" applyFont="1" applyBorder="1" applyAlignment="1">
      <alignment horizontal="center" vertical="center" wrapText="1"/>
    </xf>
    <xf numFmtId="10" fontId="19" fillId="0" borderId="0" xfId="2" applyNumberFormat="1" applyFont="1" applyBorder="1" applyAlignment="1">
      <alignment horizontal="center" vertical="center" wrapText="1"/>
    </xf>
    <xf numFmtId="0" fontId="15" fillId="0" borderId="0" xfId="2" applyFont="1" applyBorder="1"/>
    <xf numFmtId="0" fontId="15" fillId="0" borderId="0" xfId="2" applyFont="1" applyBorder="1" applyAlignment="1"/>
    <xf numFmtId="0" fontId="15" fillId="0" borderId="0" xfId="2" applyFont="1" applyBorder="1" applyAlignment="1">
      <alignment horizontal="center"/>
    </xf>
    <xf numFmtId="0" fontId="15" fillId="0" borderId="8" xfId="2" applyFont="1" applyBorder="1" applyAlignment="1">
      <alignment vertical="center"/>
    </xf>
    <xf numFmtId="0" fontId="19" fillId="0" borderId="36" xfId="2" applyFont="1" applyBorder="1" applyAlignment="1">
      <alignment horizontal="center" vertical="center"/>
    </xf>
    <xf numFmtId="0" fontId="15" fillId="0" borderId="36" xfId="2" applyFont="1" applyBorder="1" applyAlignment="1">
      <alignment horizontal="center" vertical="center"/>
    </xf>
    <xf numFmtId="0" fontId="15" fillId="0" borderId="0" xfId="2" applyFont="1" applyBorder="1" applyAlignment="1">
      <alignment vertical="center"/>
    </xf>
    <xf numFmtId="0" fontId="15" fillId="0" borderId="0" xfId="2" applyFont="1" applyAlignment="1">
      <alignment vertical="center"/>
    </xf>
    <xf numFmtId="0" fontId="19" fillId="0" borderId="0" xfId="2" applyFont="1" applyBorder="1" applyAlignment="1">
      <alignment vertical="center"/>
    </xf>
    <xf numFmtId="0" fontId="19" fillId="0" borderId="0" xfId="2" applyFont="1" applyBorder="1" applyAlignment="1">
      <alignment vertical="top"/>
    </xf>
    <xf numFmtId="0" fontId="15" fillId="0" borderId="0" xfId="2" applyFont="1" applyAlignment="1">
      <alignment horizontal="center"/>
    </xf>
    <xf numFmtId="0" fontId="15" fillId="0" borderId="0" xfId="2" applyFont="1"/>
    <xf numFmtId="0" fontId="15" fillId="0" borderId="0" xfId="2" applyFont="1" applyAlignment="1"/>
    <xf numFmtId="0" fontId="15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5" fillId="0" borderId="0" xfId="2" applyFont="1"/>
    <xf numFmtId="0" fontId="15" fillId="0" borderId="0" xfId="2" applyFont="1" applyBorder="1"/>
    <xf numFmtId="0" fontId="15" fillId="0" borderId="0" xfId="2" applyFont="1" applyAlignment="1">
      <alignment horizontal="center"/>
    </xf>
    <xf numFmtId="0" fontId="15" fillId="0" borderId="0" xfId="2" applyFont="1" applyAlignment="1"/>
    <xf numFmtId="2" fontId="26" fillId="7" borderId="2" xfId="2" applyNumberFormat="1" applyFont="1" applyFill="1" applyBorder="1" applyAlignment="1">
      <alignment horizontal="center" vertical="center" wrapText="1"/>
    </xf>
    <xf numFmtId="49" fontId="22" fillId="0" borderId="19" xfId="2" applyNumberFormat="1" applyFont="1" applyBorder="1" applyAlignment="1">
      <alignment horizontal="center" vertical="center" wrapText="1"/>
    </xf>
    <xf numFmtId="0" fontId="22" fillId="0" borderId="2" xfId="2" applyFont="1" applyBorder="1" applyAlignment="1">
      <alignment horizontal="left" vertical="center" wrapText="1"/>
    </xf>
    <xf numFmtId="2" fontId="22" fillId="0" borderId="2" xfId="2" applyNumberFormat="1" applyFont="1" applyBorder="1" applyAlignment="1">
      <alignment horizontal="center" vertical="center" wrapText="1"/>
    </xf>
    <xf numFmtId="0" fontId="22" fillId="0" borderId="34" xfId="2" applyFont="1" applyBorder="1" applyAlignment="1">
      <alignment horizontal="center" vertical="center" wrapText="1"/>
    </xf>
    <xf numFmtId="0" fontId="22" fillId="0" borderId="2" xfId="2" applyFont="1" applyBorder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0" fontId="20" fillId="0" borderId="0" xfId="2" applyFont="1" applyAlignment="1">
      <alignment horizontal="center" vertical="center" wrapText="1"/>
    </xf>
    <xf numFmtId="0" fontId="27" fillId="5" borderId="35" xfId="2" applyFont="1" applyFill="1" applyBorder="1" applyAlignment="1">
      <alignment horizontal="center" vertical="center" wrapText="1"/>
    </xf>
    <xf numFmtId="4" fontId="27" fillId="5" borderId="36" xfId="2" applyNumberFormat="1" applyFont="1" applyFill="1" applyBorder="1" applyAlignment="1">
      <alignment horizontal="center" vertical="center" wrapText="1"/>
    </xf>
    <xf numFmtId="4" fontId="27" fillId="5" borderId="37" xfId="2" applyNumberFormat="1" applyFont="1" applyFill="1" applyBorder="1" applyAlignment="1">
      <alignment horizontal="center" vertical="center" wrapText="1"/>
    </xf>
    <xf numFmtId="4" fontId="27" fillId="5" borderId="38" xfId="2" applyNumberFormat="1" applyFont="1" applyFill="1" applyBorder="1" applyAlignment="1">
      <alignment horizontal="center" vertical="center" wrapText="1"/>
    </xf>
    <xf numFmtId="165" fontId="22" fillId="0" borderId="24" xfId="2" applyNumberFormat="1" applyFont="1" applyBorder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15" fillId="0" borderId="0" xfId="2" applyFont="1"/>
    <xf numFmtId="0" fontId="16" fillId="0" borderId="0" xfId="2" applyFont="1" applyAlignment="1"/>
    <xf numFmtId="0" fontId="16" fillId="0" borderId="0" xfId="2" applyFont="1" applyAlignment="1">
      <alignment horizontal="center"/>
    </xf>
    <xf numFmtId="0" fontId="15" fillId="0" borderId="0" xfId="2" applyFont="1"/>
    <xf numFmtId="0" fontId="15" fillId="0" borderId="0" xfId="2" applyFont="1" applyBorder="1"/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5" fillId="0" borderId="0" xfId="2" applyFont="1" applyBorder="1" applyAlignment="1"/>
    <xf numFmtId="0" fontId="15" fillId="0" borderId="0" xfId="2" applyFont="1" applyBorder="1" applyAlignment="1">
      <alignment horizontal="center"/>
    </xf>
    <xf numFmtId="0" fontId="15" fillId="0" borderId="40" xfId="2" applyFont="1" applyBorder="1" applyAlignment="1">
      <alignment horizontal="center" vertical="center" wrapText="1"/>
    </xf>
    <xf numFmtId="0" fontId="16" fillId="0" borderId="0" xfId="2" applyFont="1" applyAlignment="1"/>
    <xf numFmtId="0" fontId="15" fillId="0" borderId="42" xfId="2" applyFont="1" applyBorder="1" applyAlignment="1">
      <alignment horizontal="center" vertical="center" wrapText="1"/>
    </xf>
    <xf numFmtId="0" fontId="15" fillId="0" borderId="41" xfId="2" applyFont="1" applyBorder="1" applyAlignment="1">
      <alignment horizontal="center" vertical="center" wrapText="1"/>
    </xf>
    <xf numFmtId="0" fontId="19" fillId="0" borderId="0" xfId="2" applyFont="1" applyBorder="1" applyAlignment="1">
      <alignment horizontal="left" vertical="center" wrapText="1"/>
    </xf>
    <xf numFmtId="0" fontId="15" fillId="0" borderId="6" xfId="2" applyFont="1" applyBorder="1" applyAlignment="1">
      <alignment horizontal="center"/>
    </xf>
    <xf numFmtId="0" fontId="19" fillId="0" borderId="6" xfId="2" applyFont="1" applyBorder="1" applyAlignment="1">
      <alignment vertical="top" wrapText="1"/>
    </xf>
    <xf numFmtId="0" fontId="16" fillId="0" borderId="0" xfId="2" applyFont="1" applyAlignment="1">
      <alignment horizontal="center"/>
    </xf>
    <xf numFmtId="0" fontId="16" fillId="7" borderId="0" xfId="2" applyFont="1" applyFill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19" fillId="0" borderId="48" xfId="2" applyFont="1" applyBorder="1" applyAlignment="1">
      <alignment horizontal="center" vertical="center"/>
    </xf>
    <xf numFmtId="0" fontId="15" fillId="0" borderId="44" xfId="2" applyFont="1" applyBorder="1" applyAlignment="1">
      <alignment vertical="center"/>
    </xf>
    <xf numFmtId="0" fontId="15" fillId="0" borderId="41" xfId="2" applyFont="1" applyBorder="1" applyAlignment="1">
      <alignment horizontal="center" vertical="center"/>
    </xf>
    <xf numFmtId="0" fontId="16" fillId="3" borderId="0" xfId="2" applyFont="1" applyFill="1" applyBorder="1" applyAlignment="1">
      <alignment horizontal="center" vertical="center"/>
    </xf>
    <xf numFmtId="0" fontId="15" fillId="3" borderId="0" xfId="2" applyFont="1" applyFill="1" applyBorder="1"/>
    <xf numFmtId="0" fontId="15" fillId="3" borderId="0" xfId="2" applyFont="1" applyFill="1"/>
    <xf numFmtId="0" fontId="12" fillId="0" borderId="0" xfId="0" applyFont="1" applyAlignment="1">
      <alignment vertical="center" wrapText="1"/>
    </xf>
    <xf numFmtId="0" fontId="16" fillId="0" borderId="0" xfId="3" applyFont="1" applyAlignment="1">
      <alignment horizontal="center" vertical="center"/>
    </xf>
    <xf numFmtId="0" fontId="16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/>
    </xf>
    <xf numFmtId="0" fontId="16" fillId="7" borderId="0" xfId="2" applyFont="1" applyFill="1" applyBorder="1" applyAlignment="1">
      <alignment horizontal="center" vertical="center"/>
    </xf>
    <xf numFmtId="0" fontId="16" fillId="7" borderId="0" xfId="2" applyFont="1" applyFill="1" applyBorder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16" fillId="0" borderId="0" xfId="2" applyFont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0" fontId="16" fillId="0" borderId="0" xfId="2" applyFont="1" applyAlignment="1">
      <alignment horizontal="center"/>
    </xf>
    <xf numFmtId="0" fontId="16" fillId="7" borderId="0" xfId="2" applyFont="1" applyFill="1" applyBorder="1" applyAlignment="1">
      <alignment horizontal="center" vertical="center"/>
    </xf>
    <xf numFmtId="0" fontId="16" fillId="0" borderId="0" xfId="2" applyFont="1" applyBorder="1" applyAlignment="1">
      <alignment horizontal="center"/>
    </xf>
    <xf numFmtId="0" fontId="19" fillId="0" borderId="0" xfId="2" applyFont="1" applyBorder="1" applyAlignment="1">
      <alignment horizontal="left" wrapText="1"/>
    </xf>
    <xf numFmtId="0" fontId="28" fillId="0" borderId="11" xfId="2" applyFont="1" applyBorder="1" applyAlignment="1">
      <alignment horizontal="center" vertical="center" wrapText="1"/>
    </xf>
    <xf numFmtId="0" fontId="28" fillId="0" borderId="13" xfId="2" applyFont="1" applyBorder="1" applyAlignment="1">
      <alignment horizontal="center" vertical="center" wrapText="1"/>
    </xf>
    <xf numFmtId="0" fontId="19" fillId="0" borderId="46" xfId="2" applyFont="1" applyBorder="1" applyAlignment="1">
      <alignment vertical="center" wrapText="1"/>
    </xf>
    <xf numFmtId="0" fontId="19" fillId="0" borderId="47" xfId="2" applyFont="1" applyBorder="1" applyAlignment="1">
      <alignment vertical="center" wrapText="1"/>
    </xf>
    <xf numFmtId="0" fontId="28" fillId="0" borderId="11" xfId="2" applyFont="1" applyBorder="1" applyAlignment="1">
      <alignment horizontal="center" vertical="center"/>
    </xf>
    <xf numFmtId="0" fontId="28" fillId="0" borderId="13" xfId="2" applyFont="1" applyBorder="1" applyAlignment="1">
      <alignment horizontal="center" vertical="center"/>
    </xf>
    <xf numFmtId="0" fontId="19" fillId="3" borderId="45" xfId="2" applyFont="1" applyFill="1" applyBorder="1" applyAlignment="1">
      <alignment horizontal="left" vertical="center" wrapText="1"/>
    </xf>
    <xf numFmtId="0" fontId="19" fillId="3" borderId="34" xfId="2" applyFont="1" applyFill="1" applyBorder="1" applyAlignment="1">
      <alignment horizontal="left" vertical="center" wrapText="1"/>
    </xf>
    <xf numFmtId="0" fontId="15" fillId="0" borderId="32" xfId="2" applyFont="1" applyBorder="1" applyAlignment="1">
      <alignment horizontal="left" vertical="center" wrapText="1"/>
    </xf>
    <xf numFmtId="0" fontId="15" fillId="0" borderId="43" xfId="2" applyFont="1" applyBorder="1" applyAlignment="1">
      <alignment horizontal="left" vertical="center" wrapText="1"/>
    </xf>
    <xf numFmtId="0" fontId="15" fillId="0" borderId="30" xfId="2" applyFont="1" applyBorder="1" applyAlignment="1">
      <alignment horizontal="left" vertical="center" wrapText="1"/>
    </xf>
    <xf numFmtId="0" fontId="19" fillId="0" borderId="35" xfId="2" applyFont="1" applyBorder="1" applyAlignment="1">
      <alignment vertical="center" wrapText="1"/>
    </xf>
    <xf numFmtId="0" fontId="19" fillId="0" borderId="36" xfId="2" applyFont="1" applyBorder="1" applyAlignment="1">
      <alignment vertical="center" wrapText="1"/>
    </xf>
    <xf numFmtId="0" fontId="19" fillId="7" borderId="39" xfId="2" applyFont="1" applyFill="1" applyBorder="1" applyAlignment="1">
      <alignment horizontal="center" vertical="center" wrapText="1"/>
    </xf>
    <xf numFmtId="0" fontId="19" fillId="7" borderId="40" xfId="2" applyFont="1" applyFill="1" applyBorder="1" applyAlignment="1">
      <alignment horizontal="center" vertical="center" wrapText="1"/>
    </xf>
    <xf numFmtId="0" fontId="19" fillId="7" borderId="42" xfId="2" applyFont="1" applyFill="1" applyBorder="1" applyAlignment="1">
      <alignment horizontal="center" vertical="center" wrapText="1"/>
    </xf>
    <xf numFmtId="0" fontId="23" fillId="0" borderId="0" xfId="2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7" fillId="7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8" fillId="7" borderId="24" xfId="2" applyFont="1" applyFill="1" applyBorder="1" applyAlignment="1">
      <alignment horizontal="center" vertical="center" wrapText="1"/>
    </xf>
    <xf numFmtId="49" fontId="20" fillId="7" borderId="17" xfId="2" applyNumberFormat="1" applyFont="1" applyFill="1" applyBorder="1" applyAlignment="1">
      <alignment horizontal="center" vertical="center" wrapText="1"/>
    </xf>
    <xf numFmtId="0" fontId="13" fillId="7" borderId="51" xfId="2" applyFont="1" applyFill="1" applyBorder="1" applyAlignment="1">
      <alignment horizontal="left" vertical="center" wrapText="1"/>
    </xf>
    <xf numFmtId="2" fontId="13" fillId="7" borderId="51" xfId="2" applyNumberFormat="1" applyFont="1" applyFill="1" applyBorder="1" applyAlignment="1">
      <alignment horizontal="center" vertical="center" wrapText="1"/>
    </xf>
    <xf numFmtId="2" fontId="26" fillId="7" borderId="51" xfId="2" applyNumberFormat="1" applyFont="1" applyFill="1" applyBorder="1" applyAlignment="1">
      <alignment horizontal="center" vertical="center" wrapText="1"/>
    </xf>
    <xf numFmtId="0" fontId="18" fillId="7" borderId="52" xfId="2" applyFont="1" applyFill="1" applyBorder="1" applyAlignment="1">
      <alignment horizontal="center" vertical="center" wrapText="1"/>
    </xf>
    <xf numFmtId="0" fontId="18" fillId="7" borderId="51" xfId="2" applyFont="1" applyFill="1" applyBorder="1" applyAlignment="1">
      <alignment horizontal="center" vertical="center" wrapText="1"/>
    </xf>
    <xf numFmtId="0" fontId="18" fillId="7" borderId="3" xfId="2" applyFont="1" applyFill="1" applyBorder="1" applyAlignment="1">
      <alignment horizontal="center" vertical="center" wrapText="1"/>
    </xf>
    <xf numFmtId="4" fontId="19" fillId="7" borderId="53" xfId="2" applyNumberFormat="1" applyFont="1" applyFill="1" applyBorder="1" applyAlignment="1">
      <alignment horizontal="center" vertical="center" wrapText="1"/>
    </xf>
    <xf numFmtId="0" fontId="14" fillId="5" borderId="11" xfId="2" applyFont="1" applyFill="1" applyBorder="1" applyAlignment="1">
      <alignment horizontal="center" vertical="center" wrapText="1"/>
    </xf>
    <xf numFmtId="0" fontId="14" fillId="5" borderId="41" xfId="2" applyFont="1" applyFill="1" applyBorder="1" applyAlignment="1">
      <alignment horizontal="center" vertical="center" wrapText="1"/>
    </xf>
    <xf numFmtId="2" fontId="17" fillId="5" borderId="40" xfId="2" applyNumberFormat="1" applyFont="1" applyFill="1" applyBorder="1" applyAlignment="1">
      <alignment horizontal="center" vertical="center" wrapText="1"/>
    </xf>
    <xf numFmtId="2" fontId="14" fillId="6" borderId="40" xfId="2" applyNumberFormat="1" applyFont="1" applyFill="1" applyBorder="1" applyAlignment="1">
      <alignment horizontal="center" vertical="center" wrapText="1"/>
    </xf>
    <xf numFmtId="0" fontId="18" fillId="0" borderId="40" xfId="2" applyFont="1" applyBorder="1" applyAlignment="1">
      <alignment horizontal="center" vertical="center" wrapText="1"/>
    </xf>
    <xf numFmtId="44" fontId="19" fillId="0" borderId="40" xfId="2" applyNumberFormat="1" applyFont="1" applyBorder="1" applyAlignment="1">
      <alignment horizontal="center" vertical="center" wrapText="1"/>
    </xf>
    <xf numFmtId="44" fontId="19" fillId="0" borderId="13" xfId="2" applyNumberFormat="1" applyFont="1" applyBorder="1" applyAlignment="1">
      <alignment horizontal="center" vertical="center" wrapText="1"/>
    </xf>
    <xf numFmtId="10" fontId="19" fillId="0" borderId="13" xfId="2" applyNumberFormat="1" applyFont="1" applyBorder="1" applyAlignment="1">
      <alignment horizontal="left" vertical="center" wrapText="1"/>
    </xf>
    <xf numFmtId="44" fontId="19" fillId="0" borderId="50" xfId="2" applyNumberFormat="1" applyFont="1" applyBorder="1" applyAlignment="1">
      <alignment horizontal="right" vertical="center" wrapText="1"/>
    </xf>
    <xf numFmtId="0" fontId="18" fillId="7" borderId="54" xfId="2" applyFont="1" applyFill="1" applyBorder="1" applyAlignment="1">
      <alignment horizontal="center" vertical="center" wrapText="1"/>
    </xf>
    <xf numFmtId="0" fontId="18" fillId="7" borderId="33" xfId="2" applyFont="1" applyFill="1" applyBorder="1" applyAlignment="1">
      <alignment horizontal="center" vertical="center" wrapText="1"/>
    </xf>
    <xf numFmtId="0" fontId="18" fillId="7" borderId="22" xfId="2" applyFont="1" applyFill="1" applyBorder="1" applyAlignment="1">
      <alignment horizontal="center" vertical="center" wrapText="1"/>
    </xf>
    <xf numFmtId="0" fontId="18" fillId="7" borderId="47" xfId="2" applyFont="1" applyFill="1" applyBorder="1" applyAlignment="1">
      <alignment horizontal="center" vertical="center" wrapText="1"/>
    </xf>
    <xf numFmtId="165" fontId="22" fillId="0" borderId="1" xfId="2" applyNumberFormat="1" applyFont="1" applyBorder="1" applyAlignment="1">
      <alignment horizontal="center" vertical="center" wrapText="1"/>
    </xf>
    <xf numFmtId="165" fontId="22" fillId="0" borderId="34" xfId="2" applyNumberFormat="1" applyFont="1" applyBorder="1" applyAlignment="1">
      <alignment horizontal="center" vertical="center" wrapText="1"/>
    </xf>
    <xf numFmtId="165" fontId="18" fillId="7" borderId="1" xfId="2" applyNumberFormat="1" applyFont="1" applyFill="1" applyBorder="1" applyAlignment="1">
      <alignment horizontal="center" vertical="center" wrapText="1"/>
    </xf>
    <xf numFmtId="165" fontId="18" fillId="7" borderId="34" xfId="2" applyNumberFormat="1" applyFont="1" applyFill="1" applyBorder="1" applyAlignment="1">
      <alignment horizontal="center" vertical="center" wrapText="1"/>
    </xf>
    <xf numFmtId="165" fontId="22" fillId="0" borderId="1" xfId="2" applyNumberFormat="1" applyFont="1" applyBorder="1" applyAlignment="1">
      <alignment horizontal="center" vertical="center" wrapText="1"/>
    </xf>
    <xf numFmtId="165" fontId="18" fillId="7" borderId="1" xfId="2" applyNumberFormat="1" applyFont="1" applyFill="1" applyBorder="1" applyAlignment="1">
      <alignment horizontal="center" vertical="center" wrapText="1"/>
    </xf>
    <xf numFmtId="165" fontId="21" fillId="7" borderId="1" xfId="2" applyNumberFormat="1" applyFont="1" applyFill="1" applyBorder="1" applyAlignment="1">
      <alignment horizontal="center" vertical="center" wrapText="1"/>
    </xf>
    <xf numFmtId="0" fontId="15" fillId="0" borderId="50" xfId="2" applyFont="1" applyBorder="1" applyAlignment="1">
      <alignment horizontal="right" vertical="center" wrapText="1"/>
    </xf>
    <xf numFmtId="10" fontId="15" fillId="0" borderId="41" xfId="2" applyNumberFormat="1" applyFont="1" applyBorder="1" applyAlignment="1">
      <alignment horizontal="left" vertical="center" wrapText="1"/>
    </xf>
    <xf numFmtId="0" fontId="15" fillId="0" borderId="2" xfId="2" applyFont="1" applyBorder="1" applyAlignment="1">
      <alignment horizontal="center" vertical="center"/>
    </xf>
    <xf numFmtId="0" fontId="15" fillId="0" borderId="48" xfId="2" applyFont="1" applyBorder="1" applyAlignment="1">
      <alignment horizontal="center" vertical="center"/>
    </xf>
    <xf numFmtId="165" fontId="15" fillId="0" borderId="1" xfId="2" applyNumberFormat="1" applyFont="1" applyBorder="1" applyAlignment="1">
      <alignment horizontal="center" vertical="center"/>
    </xf>
    <xf numFmtId="165" fontId="15" fillId="0" borderId="34" xfId="2" applyNumberFormat="1" applyFont="1" applyBorder="1" applyAlignment="1">
      <alignment horizontal="center" vertical="center"/>
    </xf>
    <xf numFmtId="165" fontId="15" fillId="0" borderId="24" xfId="2" applyNumberFormat="1" applyFont="1" applyBorder="1" applyAlignment="1">
      <alignment horizontal="center" vertical="center"/>
    </xf>
    <xf numFmtId="165" fontId="15" fillId="0" borderId="22" xfId="2" applyNumberFormat="1" applyFont="1" applyBorder="1" applyAlignment="1">
      <alignment horizontal="center" vertical="center"/>
    </xf>
    <xf numFmtId="165" fontId="15" fillId="0" borderId="47" xfId="2" applyNumberFormat="1" applyFont="1" applyBorder="1" applyAlignment="1">
      <alignment horizontal="center" vertical="center"/>
    </xf>
    <xf numFmtId="165" fontId="15" fillId="0" borderId="49" xfId="2" applyNumberFormat="1" applyFont="1" applyBorder="1" applyAlignment="1">
      <alignment horizontal="center" vertical="center"/>
    </xf>
    <xf numFmtId="165" fontId="15" fillId="0" borderId="37" xfId="2" applyNumberFormat="1" applyFont="1" applyBorder="1" applyAlignment="1">
      <alignment horizontal="center" vertical="center"/>
    </xf>
    <xf numFmtId="165" fontId="15" fillId="0" borderId="9" xfId="2" applyNumberFormat="1" applyFont="1" applyBorder="1" applyAlignment="1">
      <alignment horizontal="center" vertical="center"/>
    </xf>
    <xf numFmtId="165" fontId="15" fillId="0" borderId="38" xfId="2" applyNumberFormat="1" applyFont="1" applyBorder="1" applyAlignment="1">
      <alignment horizontal="center" vertical="center"/>
    </xf>
    <xf numFmtId="165" fontId="15" fillId="0" borderId="36" xfId="2" applyNumberFormat="1" applyFont="1" applyBorder="1" applyAlignment="1">
      <alignment horizontal="center" vertical="center"/>
    </xf>
    <xf numFmtId="165" fontId="15" fillId="0" borderId="50" xfId="2" applyNumberFormat="1" applyFont="1" applyBorder="1" applyAlignment="1">
      <alignment horizontal="center" vertical="center"/>
    </xf>
    <xf numFmtId="165" fontId="15" fillId="0" borderId="41" xfId="2" applyNumberFormat="1" applyFont="1" applyBorder="1" applyAlignment="1">
      <alignment horizontal="center" vertical="center"/>
    </xf>
  </cellXfs>
  <cellStyles count="5">
    <cellStyle name="Excel_BuiltIn_Comma" xfId="1"/>
    <cellStyle name="Milliers 2" xfId="4"/>
    <cellStyle name="Normal" xfId="0" builtinId="0"/>
    <cellStyle name="Normal 2" xfId="2"/>
    <cellStyle name="Normal 3" xfId="3"/>
  </cellStyles>
  <dxfs count="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58079</xdr:rowOff>
    </xdr:from>
    <xdr:to>
      <xdr:col>1</xdr:col>
      <xdr:colOff>1499112</xdr:colOff>
      <xdr:row>1</xdr:row>
      <xdr:rowOff>555625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079"/>
          <a:ext cx="1991237" cy="11801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1450340</xdr:colOff>
      <xdr:row>2</xdr:row>
      <xdr:rowOff>619125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81434" cy="9525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491235</xdr:colOff>
      <xdr:row>1</xdr:row>
      <xdr:rowOff>457199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4710" cy="6191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1624710</xdr:colOff>
      <xdr:row>1</xdr:row>
      <xdr:rowOff>404811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3" y="0"/>
          <a:ext cx="1624710" cy="619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1"/>
  <sheetViews>
    <sheetView view="pageBreakPreview" topLeftCell="A4" zoomScale="60" zoomScaleNormal="82" workbookViewId="0">
      <selection activeCell="K17" sqref="K17:L17"/>
    </sheetView>
  </sheetViews>
  <sheetFormatPr baseColWidth="10" defaultColWidth="38" defaultRowHeight="12.75" x14ac:dyDescent="0.25"/>
  <cols>
    <col min="1" max="1" width="7.28515625" style="26" customWidth="1"/>
    <col min="2" max="2" width="36.42578125" style="37" customWidth="1"/>
    <col min="3" max="6" width="10.85546875" style="26" customWidth="1"/>
    <col min="7" max="7" width="17.85546875" style="26" customWidth="1"/>
    <col min="8" max="9" width="14.140625" style="26" customWidth="1"/>
    <col min="10" max="10" width="17.7109375" style="26" customWidth="1"/>
    <col min="11" max="12" width="12" style="112" customWidth="1"/>
    <col min="13" max="13" width="24.85546875" style="46" customWidth="1"/>
    <col min="14" max="16384" width="38" style="26"/>
  </cols>
  <sheetData>
    <row r="1" spans="1:14" s="64" customFormat="1" ht="54" customHeight="1" x14ac:dyDescent="0.25">
      <c r="B1" s="37"/>
      <c r="K1" s="112"/>
      <c r="L1" s="112"/>
      <c r="M1" s="46"/>
    </row>
    <row r="2" spans="1:14" s="64" customFormat="1" ht="72.75" customHeight="1" x14ac:dyDescent="0.25">
      <c r="A2" s="116" t="s">
        <v>121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65"/>
    </row>
    <row r="3" spans="1:14" s="65" customFormat="1" ht="45" customHeight="1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  <c r="K3" s="110"/>
      <c r="L3" s="110"/>
      <c r="M3" s="83"/>
    </row>
    <row r="4" spans="1:14" ht="59.25" customHeight="1" x14ac:dyDescent="0.25">
      <c r="A4" s="115" t="s">
        <v>111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</row>
    <row r="5" spans="1:14" ht="23.25" customHeight="1" x14ac:dyDescent="0.25"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</row>
    <row r="6" spans="1:14" ht="35.25" customHeight="1" x14ac:dyDescent="0.25">
      <c r="A6" s="117" t="s">
        <v>112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</row>
    <row r="7" spans="1:14" ht="35.25" customHeight="1" x14ac:dyDescent="0.25">
      <c r="A7" s="117" t="s">
        <v>102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</row>
    <row r="8" spans="1:14" ht="39" customHeight="1" thickBot="1" x14ac:dyDescent="0.3">
      <c r="B8" s="27"/>
      <c r="C8" s="27"/>
      <c r="D8" s="27"/>
      <c r="E8" s="27"/>
      <c r="F8" s="27"/>
      <c r="G8" s="27"/>
      <c r="H8" s="27"/>
      <c r="I8" s="27"/>
      <c r="J8" s="27"/>
      <c r="K8" s="111"/>
      <c r="L8" s="111"/>
      <c r="M8" s="27"/>
    </row>
    <row r="9" spans="1:14" ht="87" customHeight="1" thickBot="1" x14ac:dyDescent="0.3">
      <c r="A9" s="177" t="s">
        <v>59</v>
      </c>
      <c r="B9" s="178"/>
      <c r="C9" s="179" t="s">
        <v>60</v>
      </c>
      <c r="D9" s="179" t="s">
        <v>61</v>
      </c>
      <c r="E9" s="179" t="s">
        <v>62</v>
      </c>
      <c r="F9" s="179" t="s">
        <v>63</v>
      </c>
      <c r="G9" s="180" t="s">
        <v>64</v>
      </c>
      <c r="H9" s="181" t="s">
        <v>65</v>
      </c>
      <c r="I9" s="181" t="s">
        <v>66</v>
      </c>
      <c r="J9" s="182" t="s">
        <v>67</v>
      </c>
      <c r="K9" s="185" t="s">
        <v>124</v>
      </c>
      <c r="L9" s="184">
        <v>0.2</v>
      </c>
      <c r="M9" s="183" t="s">
        <v>68</v>
      </c>
    </row>
    <row r="10" spans="1:14" ht="47.25" customHeight="1" x14ac:dyDescent="0.25">
      <c r="A10" s="169" t="s">
        <v>69</v>
      </c>
      <c r="B10" s="170" t="s">
        <v>85</v>
      </c>
      <c r="C10" s="171"/>
      <c r="D10" s="171"/>
      <c r="E10" s="171"/>
      <c r="F10" s="172">
        <v>842.37</v>
      </c>
      <c r="G10" s="172">
        <f t="shared" ref="G10:G17" si="0">SUM(C10:F10)</f>
        <v>842.37</v>
      </c>
      <c r="H10" s="173"/>
      <c r="I10" s="174"/>
      <c r="J10" s="175"/>
      <c r="K10" s="186"/>
      <c r="L10" s="187"/>
      <c r="M10" s="176"/>
    </row>
    <row r="11" spans="1:14" s="76" customFormat="1" ht="47.25" customHeight="1" x14ac:dyDescent="0.25">
      <c r="A11" s="71" t="s">
        <v>71</v>
      </c>
      <c r="B11" s="72" t="s">
        <v>72</v>
      </c>
      <c r="C11" s="73"/>
      <c r="D11" s="73"/>
      <c r="E11" s="73"/>
      <c r="F11" s="73">
        <v>842.37</v>
      </c>
      <c r="G11" s="73">
        <f t="shared" si="0"/>
        <v>842.37</v>
      </c>
      <c r="H11" s="74"/>
      <c r="I11" s="75"/>
      <c r="J11" s="194"/>
      <c r="K11" s="190">
        <f>J11*L9</f>
        <v>0</v>
      </c>
      <c r="L11" s="191"/>
      <c r="M11" s="82">
        <f>J11+K11</f>
        <v>0</v>
      </c>
    </row>
    <row r="12" spans="1:14" ht="47.25" customHeight="1" x14ac:dyDescent="0.25">
      <c r="A12" s="28" t="s">
        <v>73</v>
      </c>
      <c r="B12" s="29" t="s">
        <v>80</v>
      </c>
      <c r="C12" s="70">
        <v>789</v>
      </c>
      <c r="D12" s="70">
        <f>SUM(D13:D14)</f>
        <v>1530.3</v>
      </c>
      <c r="E12" s="70">
        <f>SUM(E13:E14)</f>
        <v>121.7</v>
      </c>
      <c r="F12" s="70">
        <v>1349.68</v>
      </c>
      <c r="G12" s="70">
        <f t="shared" si="0"/>
        <v>3790.6800000000003</v>
      </c>
      <c r="H12" s="30"/>
      <c r="I12" s="31"/>
      <c r="J12" s="195"/>
      <c r="K12" s="192"/>
      <c r="L12" s="193"/>
      <c r="M12" s="168"/>
    </row>
    <row r="13" spans="1:14" s="76" customFormat="1" ht="47.25" customHeight="1" x14ac:dyDescent="0.25">
      <c r="A13" s="71" t="s">
        <v>75</v>
      </c>
      <c r="B13" s="72" t="s">
        <v>82</v>
      </c>
      <c r="C13" s="73"/>
      <c r="D13" s="73">
        <v>915.3</v>
      </c>
      <c r="E13" s="73">
        <v>38.700000000000003</v>
      </c>
      <c r="F13" s="73"/>
      <c r="G13" s="73">
        <f t="shared" si="0"/>
        <v>954</v>
      </c>
      <c r="H13" s="74"/>
      <c r="I13" s="75"/>
      <c r="J13" s="194"/>
      <c r="K13" s="190">
        <f>J13*L9</f>
        <v>0</v>
      </c>
      <c r="L13" s="191"/>
      <c r="M13" s="82">
        <f>J13+K13</f>
        <v>0</v>
      </c>
    </row>
    <row r="14" spans="1:14" s="76" customFormat="1" ht="47.25" customHeight="1" x14ac:dyDescent="0.25">
      <c r="A14" s="71" t="s">
        <v>109</v>
      </c>
      <c r="B14" s="72" t="s">
        <v>83</v>
      </c>
      <c r="C14" s="73"/>
      <c r="D14" s="73">
        <v>615</v>
      </c>
      <c r="E14" s="73">
        <v>83</v>
      </c>
      <c r="F14" s="73"/>
      <c r="G14" s="73">
        <f t="shared" si="0"/>
        <v>698</v>
      </c>
      <c r="H14" s="74"/>
      <c r="I14" s="75"/>
      <c r="J14" s="194"/>
      <c r="K14" s="190">
        <f t="shared" ref="K14:K15" si="1">J14*L10</f>
        <v>0</v>
      </c>
      <c r="L14" s="191"/>
      <c r="M14" s="82">
        <f>J14+K14</f>
        <v>0</v>
      </c>
    </row>
    <row r="15" spans="1:14" s="76" customFormat="1" ht="47.25" customHeight="1" x14ac:dyDescent="0.25">
      <c r="A15" s="71" t="s">
        <v>110</v>
      </c>
      <c r="B15" s="72" t="s">
        <v>72</v>
      </c>
      <c r="C15" s="73"/>
      <c r="D15" s="73"/>
      <c r="E15" s="73"/>
      <c r="F15" s="73">
        <v>1349.68</v>
      </c>
      <c r="G15" s="73">
        <f t="shared" si="0"/>
        <v>1349.68</v>
      </c>
      <c r="H15" s="74"/>
      <c r="I15" s="75"/>
      <c r="J15" s="194"/>
      <c r="K15" s="190">
        <f t="shared" si="1"/>
        <v>0</v>
      </c>
      <c r="L15" s="191"/>
      <c r="M15" s="82">
        <f>J15+K15</f>
        <v>0</v>
      </c>
    </row>
    <row r="16" spans="1:14" ht="47.25" customHeight="1" x14ac:dyDescent="0.25">
      <c r="A16" s="28" t="s">
        <v>76</v>
      </c>
      <c r="B16" s="29" t="s">
        <v>77</v>
      </c>
      <c r="C16" s="70">
        <v>102</v>
      </c>
      <c r="D16" s="70"/>
      <c r="E16" s="70">
        <v>323.5</v>
      </c>
      <c r="F16" s="70">
        <v>1800</v>
      </c>
      <c r="G16" s="70">
        <f t="shared" si="0"/>
        <v>2225.5</v>
      </c>
      <c r="H16" s="30"/>
      <c r="I16" s="31"/>
      <c r="J16" s="195"/>
      <c r="K16" s="192"/>
      <c r="L16" s="193"/>
      <c r="M16" s="168"/>
    </row>
    <row r="17" spans="1:13" s="76" customFormat="1" ht="47.25" customHeight="1" x14ac:dyDescent="0.25">
      <c r="A17" s="71" t="s">
        <v>78</v>
      </c>
      <c r="B17" s="72" t="s">
        <v>72</v>
      </c>
      <c r="C17" s="73">
        <v>102</v>
      </c>
      <c r="D17" s="73"/>
      <c r="E17" s="73">
        <v>323.5</v>
      </c>
      <c r="F17" s="73">
        <v>1800</v>
      </c>
      <c r="G17" s="73">
        <f t="shared" si="0"/>
        <v>2225.5</v>
      </c>
      <c r="H17" s="74"/>
      <c r="I17" s="75"/>
      <c r="J17" s="194"/>
      <c r="K17" s="190">
        <f>J17*L9</f>
        <v>0</v>
      </c>
      <c r="L17" s="191"/>
      <c r="M17" s="82">
        <f>J17+K17</f>
        <v>0</v>
      </c>
    </row>
    <row r="18" spans="1:13" ht="47.25" customHeight="1" x14ac:dyDescent="0.25">
      <c r="A18" s="28" t="s">
        <v>79</v>
      </c>
      <c r="B18" s="29" t="s">
        <v>74</v>
      </c>
      <c r="C18" s="70">
        <v>38.6</v>
      </c>
      <c r="D18" s="70"/>
      <c r="E18" s="70">
        <v>188.54</v>
      </c>
      <c r="F18" s="70">
        <v>87.21</v>
      </c>
      <c r="G18" s="70">
        <v>314.35000000000002</v>
      </c>
      <c r="H18" s="33"/>
      <c r="I18" s="34"/>
      <c r="J18" s="196"/>
      <c r="K18" s="192"/>
      <c r="L18" s="193"/>
      <c r="M18" s="168"/>
    </row>
    <row r="19" spans="1:13" s="76" customFormat="1" ht="47.25" customHeight="1" x14ac:dyDescent="0.25">
      <c r="A19" s="71" t="s">
        <v>81</v>
      </c>
      <c r="B19" s="72" t="s">
        <v>72</v>
      </c>
      <c r="C19" s="73">
        <v>38.6</v>
      </c>
      <c r="D19" s="73"/>
      <c r="E19" s="73">
        <v>188.54</v>
      </c>
      <c r="F19" s="73">
        <v>87.21</v>
      </c>
      <c r="G19" s="73">
        <f>SUM(C19:F19)</f>
        <v>314.34999999999997</v>
      </c>
      <c r="H19" s="74"/>
      <c r="I19" s="75"/>
      <c r="J19" s="194"/>
      <c r="K19" s="190">
        <f>J19*L9</f>
        <v>0</v>
      </c>
      <c r="L19" s="191"/>
      <c r="M19" s="82">
        <f>J19+K19</f>
        <v>0</v>
      </c>
    </row>
    <row r="20" spans="1:13" ht="47.25" customHeight="1" x14ac:dyDescent="0.25">
      <c r="A20" s="28" t="s">
        <v>84</v>
      </c>
      <c r="B20" s="29" t="s">
        <v>70</v>
      </c>
      <c r="C20" s="70">
        <v>60</v>
      </c>
      <c r="D20" s="70"/>
      <c r="E20" s="70">
        <v>80</v>
      </c>
      <c r="F20" s="70">
        <v>1073.31</v>
      </c>
      <c r="G20" s="70">
        <f>SUM(C20:F20)</f>
        <v>1213.31</v>
      </c>
      <c r="H20" s="30"/>
      <c r="I20" s="31"/>
      <c r="J20" s="195"/>
      <c r="K20" s="192"/>
      <c r="L20" s="193"/>
      <c r="M20" s="168"/>
    </row>
    <row r="21" spans="1:13" s="76" customFormat="1" ht="47.25" customHeight="1" x14ac:dyDescent="0.25">
      <c r="A21" s="71" t="s">
        <v>86</v>
      </c>
      <c r="B21" s="72" t="s">
        <v>72</v>
      </c>
      <c r="C21" s="73">
        <v>60</v>
      </c>
      <c r="D21" s="73"/>
      <c r="E21" s="73">
        <v>80</v>
      </c>
      <c r="F21" s="73">
        <v>1073.31</v>
      </c>
      <c r="G21" s="73">
        <f>SUM(C21:F21)</f>
        <v>1213.31</v>
      </c>
      <c r="H21" s="74"/>
      <c r="I21" s="75"/>
      <c r="J21" s="194"/>
      <c r="K21" s="190">
        <f>J21*L9</f>
        <v>0</v>
      </c>
      <c r="L21" s="191"/>
      <c r="M21" s="82">
        <f>J21+K21</f>
        <v>0</v>
      </c>
    </row>
    <row r="22" spans="1:13" s="77" customFormat="1" ht="47.25" customHeight="1" thickBot="1" x14ac:dyDescent="0.3">
      <c r="A22" s="35"/>
      <c r="B22" s="78" t="s">
        <v>87</v>
      </c>
      <c r="C22" s="79">
        <f>C20+C18+C16+C12</f>
        <v>989.6</v>
      </c>
      <c r="D22" s="79">
        <f>D20+D18+D16+D12</f>
        <v>1530.3</v>
      </c>
      <c r="E22" s="79">
        <f>E20+E18+E16+E12</f>
        <v>713.74</v>
      </c>
      <c r="F22" s="79">
        <f>F20+F18+F16+F12+F10</f>
        <v>5152.57</v>
      </c>
      <c r="G22" s="79">
        <f>G20+G18+G16+G12+G10</f>
        <v>8386.2100000000009</v>
      </c>
      <c r="H22" s="80"/>
      <c r="I22" s="80"/>
      <c r="J22" s="80"/>
      <c r="K22" s="188"/>
      <c r="L22" s="189"/>
      <c r="M22" s="81"/>
    </row>
    <row r="23" spans="1:13" ht="32.450000000000003" customHeight="1" x14ac:dyDescent="0.25">
      <c r="A23" s="36"/>
      <c r="F23" s="38"/>
      <c r="G23" s="39"/>
      <c r="H23" s="40"/>
      <c r="I23" s="40"/>
      <c r="J23" s="40"/>
      <c r="K23" s="40"/>
      <c r="L23" s="40"/>
      <c r="M23" s="41"/>
    </row>
    <row r="24" spans="1:13" ht="32.450000000000003" customHeight="1" x14ac:dyDescent="0.25">
      <c r="A24" s="42"/>
      <c r="B24" s="119" t="s">
        <v>120</v>
      </c>
      <c r="C24" s="119"/>
      <c r="F24" s="32"/>
      <c r="G24" s="44"/>
      <c r="H24" s="40"/>
      <c r="I24" s="40"/>
      <c r="J24" s="40"/>
      <c r="K24" s="40"/>
      <c r="L24" s="40"/>
      <c r="M24" s="41"/>
    </row>
    <row r="25" spans="1:13" ht="32.450000000000003" customHeight="1" x14ac:dyDescent="0.25">
      <c r="A25" s="36"/>
      <c r="B25" s="43"/>
      <c r="G25" s="44"/>
      <c r="H25" s="40"/>
      <c r="I25" s="40"/>
      <c r="J25" s="40"/>
      <c r="K25" s="40"/>
      <c r="L25" s="40"/>
      <c r="M25" s="41"/>
    </row>
    <row r="26" spans="1:13" ht="32.450000000000003" customHeight="1" x14ac:dyDescent="0.25">
      <c r="A26" s="45"/>
      <c r="G26" s="44"/>
    </row>
    <row r="27" spans="1:13" ht="9" customHeight="1" x14ac:dyDescent="0.25">
      <c r="B27" s="118" t="s">
        <v>88</v>
      </c>
      <c r="C27" s="118"/>
      <c r="D27" s="118"/>
      <c r="E27" s="118"/>
      <c r="F27" s="118"/>
      <c r="H27" s="39"/>
      <c r="I27" s="39"/>
      <c r="J27" s="47"/>
      <c r="K27" s="47"/>
      <c r="L27" s="47"/>
      <c r="M27" s="48"/>
    </row>
    <row r="28" spans="1:13" ht="18" customHeight="1" x14ac:dyDescent="0.25">
      <c r="A28" s="32"/>
      <c r="H28" s="44"/>
      <c r="I28" s="44"/>
      <c r="J28" s="49"/>
      <c r="K28" s="49"/>
      <c r="L28" s="49"/>
      <c r="M28" s="48"/>
    </row>
    <row r="29" spans="1:13" ht="38.25" customHeight="1" x14ac:dyDescent="0.25">
      <c r="A29" s="32"/>
      <c r="H29" s="44"/>
      <c r="I29" s="50"/>
      <c r="J29" s="50"/>
      <c r="K29" s="50"/>
      <c r="L29" s="50"/>
      <c r="M29" s="48"/>
    </row>
    <row r="30" spans="1:13" ht="18.600000000000001" customHeight="1" x14ac:dyDescent="0.25">
      <c r="H30" s="44"/>
      <c r="I30" s="44"/>
      <c r="J30" s="49"/>
      <c r="K30" s="49"/>
      <c r="L30" s="49"/>
      <c r="M30" s="48"/>
    </row>
    <row r="31" spans="1:13" ht="28.15" customHeight="1" x14ac:dyDescent="0.25"/>
  </sheetData>
  <mergeCells count="21">
    <mergeCell ref="K18:L18"/>
    <mergeCell ref="K19:L19"/>
    <mergeCell ref="K20:L20"/>
    <mergeCell ref="K21:L21"/>
    <mergeCell ref="K22:L22"/>
    <mergeCell ref="A4:M4"/>
    <mergeCell ref="A2:M2"/>
    <mergeCell ref="B5:M5"/>
    <mergeCell ref="A9:B9"/>
    <mergeCell ref="B27:F27"/>
    <mergeCell ref="A7:M7"/>
    <mergeCell ref="A6:M6"/>
    <mergeCell ref="B24:C24"/>
    <mergeCell ref="K10:L10"/>
    <mergeCell ref="K11:L11"/>
    <mergeCell ref="K12:L12"/>
    <mergeCell ref="K13:L13"/>
    <mergeCell ref="K14:L14"/>
    <mergeCell ref="K15:L15"/>
    <mergeCell ref="K16:L16"/>
    <mergeCell ref="K17:L17"/>
  </mergeCells>
  <printOptions horizontalCentered="1"/>
  <pageMargins left="0.15748031496062992" right="0.15748031496062992" top="0.47244094488188981" bottom="0.15748031496062992" header="0.23622047244094491" footer="0.15748031496062992"/>
  <pageSetup paperSize="9" scale="4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0"/>
  <sheetViews>
    <sheetView showGridLines="0" tabSelected="1" zoomScale="80" zoomScaleNormal="80" workbookViewId="0">
      <selection activeCell="K13" sqref="K13"/>
    </sheetView>
  </sheetViews>
  <sheetFormatPr baseColWidth="10" defaultColWidth="11.42578125" defaultRowHeight="12.75" x14ac:dyDescent="0.2"/>
  <cols>
    <col min="1" max="1" width="17" style="51" customWidth="1"/>
    <col min="2" max="2" width="47.42578125" style="63" customWidth="1"/>
    <col min="3" max="3" width="11.140625" style="61" customWidth="1"/>
    <col min="4" max="4" width="12.5703125" style="61" customWidth="1"/>
    <col min="5" max="5" width="10.140625" style="61" customWidth="1"/>
    <col min="6" max="6" width="17.7109375" style="61" customWidth="1"/>
    <col min="7" max="8" width="9.28515625" style="89" customWidth="1"/>
    <col min="9" max="9" width="20.42578125" style="61" customWidth="1"/>
    <col min="10" max="10" width="11.42578125" style="51"/>
    <col min="11" max="16384" width="11.42578125" style="62"/>
  </cols>
  <sheetData>
    <row r="1" spans="1:11" s="66" customFormat="1" x14ac:dyDescent="0.2">
      <c r="A1" s="67"/>
      <c r="B1" s="69"/>
      <c r="C1" s="68"/>
      <c r="D1" s="68"/>
      <c r="E1" s="68"/>
      <c r="F1" s="68"/>
      <c r="G1" s="89"/>
      <c r="H1" s="89"/>
      <c r="I1" s="68"/>
      <c r="J1" s="67"/>
    </row>
    <row r="2" spans="1:11" s="87" customFormat="1" x14ac:dyDescent="0.2">
      <c r="A2" s="88"/>
      <c r="B2" s="90"/>
      <c r="C2" s="89"/>
      <c r="D2" s="89"/>
      <c r="E2" s="89"/>
      <c r="F2" s="89"/>
      <c r="G2" s="89"/>
      <c r="H2" s="89"/>
      <c r="I2" s="89"/>
      <c r="J2" s="88"/>
    </row>
    <row r="3" spans="1:11" s="87" customFormat="1" ht="52.5" customHeight="1" x14ac:dyDescent="0.2">
      <c r="A3" s="88"/>
      <c r="B3" s="90"/>
      <c r="C3" s="89"/>
      <c r="D3" s="89"/>
      <c r="E3" s="89"/>
      <c r="F3" s="89"/>
      <c r="G3" s="89"/>
      <c r="H3" s="89"/>
      <c r="I3" s="89"/>
      <c r="J3" s="88"/>
    </row>
    <row r="4" spans="1:11" s="66" customFormat="1" ht="56.25" customHeight="1" x14ac:dyDescent="0.3">
      <c r="A4" s="120" t="s">
        <v>121</v>
      </c>
      <c r="B4" s="120"/>
      <c r="C4" s="120"/>
      <c r="D4" s="120"/>
      <c r="E4" s="120"/>
      <c r="F4" s="120"/>
      <c r="G4" s="120"/>
      <c r="H4" s="120"/>
      <c r="I4" s="120"/>
      <c r="J4" s="85"/>
      <c r="K4" s="85"/>
    </row>
    <row r="5" spans="1:11" s="84" customFormat="1" ht="30" customHeight="1" x14ac:dyDescent="0.3">
      <c r="A5" s="86"/>
      <c r="B5" s="86"/>
      <c r="C5" s="86"/>
      <c r="D5" s="86"/>
      <c r="E5" s="86"/>
      <c r="F5" s="86"/>
      <c r="G5" s="113"/>
      <c r="H5" s="113"/>
      <c r="I5" s="86"/>
      <c r="J5" s="85"/>
      <c r="K5" s="85"/>
    </row>
    <row r="6" spans="1:11" ht="31.5" customHeight="1" x14ac:dyDescent="0.2">
      <c r="A6" s="121" t="s">
        <v>122</v>
      </c>
      <c r="B6" s="121"/>
      <c r="C6" s="121"/>
      <c r="D6" s="121"/>
      <c r="E6" s="121"/>
      <c r="F6" s="121"/>
      <c r="G6" s="121"/>
      <c r="H6" s="121"/>
      <c r="I6" s="121"/>
    </row>
    <row r="7" spans="1:11" s="87" customFormat="1" ht="31.5" customHeight="1" x14ac:dyDescent="0.2">
      <c r="A7" s="101"/>
      <c r="B7" s="101"/>
      <c r="C7" s="101"/>
      <c r="D7" s="101"/>
      <c r="E7" s="101"/>
      <c r="F7" s="101"/>
      <c r="G7" s="114"/>
      <c r="H7" s="114"/>
      <c r="I7" s="101"/>
      <c r="J7" s="88"/>
    </row>
    <row r="8" spans="1:11" s="51" customFormat="1" ht="26.25" customHeight="1" x14ac:dyDescent="0.3">
      <c r="A8" s="122" t="s">
        <v>99</v>
      </c>
      <c r="B8" s="122"/>
      <c r="C8" s="122"/>
      <c r="D8" s="122"/>
      <c r="E8" s="122"/>
      <c r="F8" s="122"/>
      <c r="G8" s="122"/>
      <c r="H8" s="122"/>
      <c r="I8" s="122"/>
    </row>
    <row r="9" spans="1:11" s="51" customFormat="1" ht="26.25" customHeight="1" x14ac:dyDescent="0.3">
      <c r="A9" s="122" t="s">
        <v>100</v>
      </c>
      <c r="B9" s="122"/>
      <c r="C9" s="122"/>
      <c r="D9" s="122"/>
      <c r="E9" s="122"/>
      <c r="F9" s="122"/>
      <c r="G9" s="122"/>
      <c r="H9" s="122"/>
      <c r="I9" s="122"/>
    </row>
    <row r="10" spans="1:11" s="51" customFormat="1" ht="16.899999999999999" customHeight="1" thickBot="1" x14ac:dyDescent="0.25">
      <c r="B10" s="52"/>
      <c r="C10" s="53"/>
      <c r="D10" s="53"/>
      <c r="E10" s="53"/>
      <c r="F10" s="53"/>
      <c r="G10" s="92"/>
      <c r="H10" s="92"/>
      <c r="I10" s="53"/>
    </row>
    <row r="11" spans="1:11" s="51" customFormat="1" ht="62.45" customHeight="1" thickBot="1" x14ac:dyDescent="0.25">
      <c r="A11" s="128" t="s">
        <v>106</v>
      </c>
      <c r="B11" s="129"/>
      <c r="C11" s="105" t="s">
        <v>89</v>
      </c>
      <c r="D11" s="93" t="s">
        <v>90</v>
      </c>
      <c r="E11" s="93" t="s">
        <v>91</v>
      </c>
      <c r="F11" s="93" t="s">
        <v>92</v>
      </c>
      <c r="G11" s="197" t="s">
        <v>124</v>
      </c>
      <c r="H11" s="198">
        <v>0.2</v>
      </c>
      <c r="I11" s="95" t="s">
        <v>93</v>
      </c>
    </row>
    <row r="12" spans="1:11" s="52" customFormat="1" ht="31.5" customHeight="1" x14ac:dyDescent="0.2">
      <c r="A12" s="132" t="s">
        <v>94</v>
      </c>
      <c r="B12" s="133"/>
      <c r="C12" s="133"/>
      <c r="D12" s="133"/>
      <c r="E12" s="133"/>
      <c r="F12" s="133"/>
      <c r="G12" s="133"/>
      <c r="H12" s="133"/>
      <c r="I12" s="134"/>
    </row>
    <row r="13" spans="1:11" s="91" customFormat="1" ht="64.5" customHeight="1" x14ac:dyDescent="0.2">
      <c r="A13" s="130" t="s">
        <v>118</v>
      </c>
      <c r="B13" s="131"/>
      <c r="C13" s="102">
        <v>1400</v>
      </c>
      <c r="D13" s="199"/>
      <c r="E13" s="199"/>
      <c r="F13" s="199"/>
      <c r="G13" s="201">
        <f>F13*H11</f>
        <v>0</v>
      </c>
      <c r="H13" s="202"/>
      <c r="I13" s="203">
        <f>F13+G13</f>
        <v>0</v>
      </c>
    </row>
    <row r="14" spans="1:11" s="52" customFormat="1" ht="64.5" customHeight="1" thickBot="1" x14ac:dyDescent="0.25">
      <c r="A14" s="126" t="s">
        <v>117</v>
      </c>
      <c r="B14" s="127"/>
      <c r="C14" s="103">
        <v>49</v>
      </c>
      <c r="D14" s="200"/>
      <c r="E14" s="200"/>
      <c r="F14" s="200"/>
      <c r="G14" s="204">
        <f>F14*H11</f>
        <v>0</v>
      </c>
      <c r="H14" s="205"/>
      <c r="I14" s="206">
        <f>F14+G14</f>
        <v>0</v>
      </c>
    </row>
    <row r="15" spans="1:11" s="52" customFormat="1" ht="54" customHeight="1" thickBot="1" x14ac:dyDescent="0.25">
      <c r="A15" s="123"/>
      <c r="B15" s="123"/>
      <c r="C15" s="53"/>
      <c r="D15" s="53"/>
      <c r="E15" s="53"/>
      <c r="F15" s="53"/>
      <c r="G15" s="92"/>
      <c r="H15" s="92"/>
      <c r="I15" s="53"/>
    </row>
    <row r="16" spans="1:11" s="52" customFormat="1" ht="66" customHeight="1" thickBot="1" x14ac:dyDescent="0.25">
      <c r="A16" s="124" t="s">
        <v>119</v>
      </c>
      <c r="B16" s="125"/>
      <c r="C16" s="105" t="s">
        <v>89</v>
      </c>
      <c r="D16" s="93" t="s">
        <v>90</v>
      </c>
      <c r="E16" s="93" t="s">
        <v>91</v>
      </c>
      <c r="F16" s="93" t="s">
        <v>92</v>
      </c>
      <c r="G16" s="197" t="s">
        <v>124</v>
      </c>
      <c r="H16" s="198">
        <v>0.2</v>
      </c>
      <c r="I16" s="95" t="s">
        <v>93</v>
      </c>
    </row>
    <row r="17" spans="1:10" s="57" customFormat="1" ht="82.5" customHeight="1" thickBot="1" x14ac:dyDescent="0.3">
      <c r="A17" s="54" t="s">
        <v>95</v>
      </c>
      <c r="B17" s="104"/>
      <c r="C17" s="55">
        <v>705</v>
      </c>
      <c r="D17" s="56"/>
      <c r="E17" s="56"/>
      <c r="F17" s="56"/>
      <c r="G17" s="207">
        <f>F17*H11</f>
        <v>0</v>
      </c>
      <c r="H17" s="208"/>
      <c r="I17" s="209">
        <f>F17+G17</f>
        <v>0</v>
      </c>
    </row>
    <row r="18" spans="1:10" s="58" customFormat="1" ht="16.149999999999999" customHeight="1" x14ac:dyDescent="0.25">
      <c r="A18" s="57"/>
      <c r="B18" s="57"/>
      <c r="J18" s="57"/>
    </row>
    <row r="19" spans="1:10" s="58" customFormat="1" ht="45.75" customHeight="1" x14ac:dyDescent="0.25">
      <c r="A19" s="59"/>
      <c r="J19" s="57"/>
    </row>
    <row r="20" spans="1:10" ht="37.5" customHeight="1" x14ac:dyDescent="0.2">
      <c r="A20" s="60" t="s">
        <v>120</v>
      </c>
      <c r="B20" s="58"/>
    </row>
  </sheetData>
  <mergeCells count="13">
    <mergeCell ref="G17:H17"/>
    <mergeCell ref="A4:I4"/>
    <mergeCell ref="A6:I6"/>
    <mergeCell ref="A8:I8"/>
    <mergeCell ref="A15:B15"/>
    <mergeCell ref="A16:B16"/>
    <mergeCell ref="A9:I9"/>
    <mergeCell ref="A14:B14"/>
    <mergeCell ref="A11:B11"/>
    <mergeCell ref="A13:B13"/>
    <mergeCell ref="A12:I12"/>
    <mergeCell ref="G13:H13"/>
    <mergeCell ref="G14:H14"/>
  </mergeCells>
  <printOptions horizontalCentered="1"/>
  <pageMargins left="0.31496062992125984" right="0.23622047244094491" top="0.86614173228346458" bottom="0.31496062992125984" header="0.39370078740157483" footer="0.19685039370078741"/>
  <pageSetup paperSize="9" scale="72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4"/>
  <sheetViews>
    <sheetView showGridLines="0" topLeftCell="A4" zoomScaleNormal="100" zoomScaleSheetLayoutView="100" workbookViewId="0">
      <selection activeCell="H17" sqref="H17"/>
    </sheetView>
  </sheetViews>
  <sheetFormatPr baseColWidth="10" defaultColWidth="11.42578125" defaultRowHeight="12.75" x14ac:dyDescent="0.2"/>
  <cols>
    <col min="1" max="1" width="17" style="51" customWidth="1"/>
    <col min="2" max="2" width="56.140625" style="63" customWidth="1"/>
    <col min="3" max="3" width="24.42578125" style="61" customWidth="1"/>
    <col min="4" max="5" width="9.85546875" style="89" customWidth="1"/>
    <col min="6" max="6" width="24.7109375" style="61" customWidth="1"/>
    <col min="7" max="7" width="11.42578125" style="51"/>
    <col min="8" max="16384" width="11.42578125" style="62"/>
  </cols>
  <sheetData>
    <row r="1" spans="1:11" s="87" customFormat="1" x14ac:dyDescent="0.2">
      <c r="A1" s="88"/>
      <c r="B1" s="90"/>
      <c r="C1" s="89"/>
      <c r="D1" s="89"/>
      <c r="E1" s="89"/>
      <c r="F1" s="89"/>
      <c r="G1" s="88"/>
    </row>
    <row r="2" spans="1:11" s="84" customFormat="1" ht="48.75" customHeight="1" x14ac:dyDescent="0.3">
      <c r="A2" s="120" t="s">
        <v>121</v>
      </c>
      <c r="B2" s="120"/>
      <c r="C2" s="120"/>
      <c r="D2" s="120"/>
      <c r="E2" s="120"/>
      <c r="F2" s="120"/>
      <c r="G2" s="94"/>
      <c r="H2" s="94"/>
      <c r="I2" s="94"/>
      <c r="J2" s="94"/>
      <c r="K2" s="94"/>
    </row>
    <row r="3" spans="1:11" s="87" customFormat="1" ht="26.25" customHeight="1" x14ac:dyDescent="0.3">
      <c r="A3" s="100"/>
      <c r="B3" s="100"/>
      <c r="C3" s="100"/>
      <c r="D3" s="113"/>
      <c r="E3" s="113"/>
      <c r="F3" s="100"/>
      <c r="G3" s="94"/>
      <c r="H3" s="94"/>
      <c r="I3" s="94"/>
      <c r="J3" s="94"/>
      <c r="K3" s="94"/>
    </row>
    <row r="4" spans="1:11" ht="43.5" customHeight="1" x14ac:dyDescent="0.2">
      <c r="A4" s="121" t="s">
        <v>115</v>
      </c>
      <c r="B4" s="121"/>
      <c r="C4" s="121"/>
      <c r="D4" s="121"/>
      <c r="E4" s="121"/>
      <c r="F4" s="121"/>
    </row>
    <row r="5" spans="1:11" s="108" customFormat="1" ht="30.75" customHeight="1" x14ac:dyDescent="0.2">
      <c r="A5" s="106"/>
      <c r="B5" s="106"/>
      <c r="C5" s="106"/>
      <c r="D5" s="106"/>
      <c r="E5" s="106"/>
      <c r="F5" s="106"/>
      <c r="G5" s="107"/>
    </row>
    <row r="6" spans="1:11" ht="24" customHeight="1" x14ac:dyDescent="0.3">
      <c r="A6" s="122" t="s">
        <v>101</v>
      </c>
      <c r="B6" s="122"/>
      <c r="C6" s="122"/>
      <c r="D6" s="122"/>
      <c r="E6" s="122"/>
      <c r="F6" s="122"/>
    </row>
    <row r="7" spans="1:11" ht="38.450000000000003" customHeight="1" x14ac:dyDescent="0.3">
      <c r="A7" s="140" t="s">
        <v>107</v>
      </c>
      <c r="B7" s="140"/>
      <c r="C7" s="140"/>
      <c r="D7" s="140"/>
      <c r="E7" s="140"/>
      <c r="F7" s="140"/>
      <c r="H7" s="61"/>
    </row>
    <row r="8" spans="1:11" ht="38.450000000000003" customHeight="1" thickBot="1" x14ac:dyDescent="0.25">
      <c r="B8" s="52"/>
      <c r="C8" s="53"/>
      <c r="D8" s="92"/>
      <c r="E8" s="92"/>
      <c r="F8" s="53"/>
      <c r="H8" s="61"/>
    </row>
    <row r="9" spans="1:11" ht="52.5" customHeight="1" thickBot="1" x14ac:dyDescent="0.25">
      <c r="A9" s="137" t="s">
        <v>96</v>
      </c>
      <c r="B9" s="139"/>
      <c r="C9" s="96" t="s">
        <v>97</v>
      </c>
      <c r="D9" s="197" t="s">
        <v>124</v>
      </c>
      <c r="E9" s="198">
        <v>0.2</v>
      </c>
      <c r="F9" s="95" t="s">
        <v>98</v>
      </c>
    </row>
    <row r="10" spans="1:11" s="52" customFormat="1" ht="52.5" customHeight="1" thickBot="1" x14ac:dyDescent="0.25">
      <c r="A10" s="135" t="s">
        <v>104</v>
      </c>
      <c r="B10" s="136"/>
      <c r="C10" s="210"/>
      <c r="D10" s="211">
        <f>C10*E9</f>
        <v>0</v>
      </c>
      <c r="E10" s="212"/>
      <c r="F10" s="209">
        <f>C10+D10</f>
        <v>0</v>
      </c>
    </row>
    <row r="11" spans="1:11" s="91" customFormat="1" ht="41.25" customHeight="1" thickBot="1" x14ac:dyDescent="0.25">
      <c r="A11" s="99"/>
      <c r="B11" s="99"/>
      <c r="C11" s="98"/>
      <c r="D11" s="98"/>
      <c r="E11" s="98"/>
      <c r="F11" s="98"/>
    </row>
    <row r="12" spans="1:11" ht="52.5" customHeight="1" thickBot="1" x14ac:dyDescent="0.25">
      <c r="A12" s="137" t="s">
        <v>103</v>
      </c>
      <c r="B12" s="139"/>
      <c r="C12" s="96" t="s">
        <v>97</v>
      </c>
      <c r="D12" s="197" t="s">
        <v>124</v>
      </c>
      <c r="E12" s="198">
        <v>0.2</v>
      </c>
      <c r="F12" s="95" t="s">
        <v>98</v>
      </c>
    </row>
    <row r="13" spans="1:11" ht="52.5" customHeight="1" thickBot="1" x14ac:dyDescent="0.25">
      <c r="A13" s="135" t="s">
        <v>105</v>
      </c>
      <c r="B13" s="136"/>
      <c r="C13" s="210"/>
      <c r="D13" s="211">
        <f>C13*E12</f>
        <v>0</v>
      </c>
      <c r="E13" s="212"/>
      <c r="F13" s="209">
        <f>C13+D13</f>
        <v>0</v>
      </c>
    </row>
    <row r="14" spans="1:11" s="91" customFormat="1" ht="41.25" customHeight="1" thickBot="1" x14ac:dyDescent="0.25">
      <c r="A14" s="99"/>
      <c r="B14" s="99"/>
      <c r="C14" s="98"/>
      <c r="D14" s="98"/>
      <c r="E14" s="98"/>
      <c r="F14" s="98"/>
    </row>
    <row r="15" spans="1:11" ht="52.5" customHeight="1" thickBot="1" x14ac:dyDescent="0.25">
      <c r="A15" s="137" t="s">
        <v>106</v>
      </c>
      <c r="B15" s="138"/>
      <c r="C15" s="93" t="s">
        <v>97</v>
      </c>
      <c r="D15" s="197" t="s">
        <v>124</v>
      </c>
      <c r="E15" s="198">
        <v>0.2</v>
      </c>
      <c r="F15" s="95" t="s">
        <v>98</v>
      </c>
    </row>
    <row r="16" spans="1:11" ht="52.5" customHeight="1" thickBot="1" x14ac:dyDescent="0.25">
      <c r="A16" s="135" t="s">
        <v>113</v>
      </c>
      <c r="B16" s="136"/>
      <c r="C16" s="210"/>
      <c r="D16" s="211">
        <f>C16*E15</f>
        <v>0</v>
      </c>
      <c r="E16" s="212"/>
      <c r="F16" s="209">
        <f>C16+D16</f>
        <v>0</v>
      </c>
    </row>
    <row r="17" spans="1:7" s="91" customFormat="1" ht="41.25" customHeight="1" thickBot="1" x14ac:dyDescent="0.25">
      <c r="A17" s="99"/>
      <c r="B17" s="99"/>
      <c r="C17" s="98"/>
      <c r="D17" s="98"/>
      <c r="E17" s="98"/>
      <c r="F17" s="98"/>
    </row>
    <row r="18" spans="1:7" ht="52.5" customHeight="1" thickBot="1" x14ac:dyDescent="0.25">
      <c r="A18" s="137" t="s">
        <v>114</v>
      </c>
      <c r="B18" s="138"/>
      <c r="C18" s="93" t="s">
        <v>97</v>
      </c>
      <c r="D18" s="197" t="s">
        <v>124</v>
      </c>
      <c r="E18" s="198">
        <v>0.2</v>
      </c>
      <c r="F18" s="95" t="s">
        <v>98</v>
      </c>
    </row>
    <row r="19" spans="1:7" ht="52.5" customHeight="1" thickBot="1" x14ac:dyDescent="0.25">
      <c r="A19" s="135" t="s">
        <v>108</v>
      </c>
      <c r="B19" s="136"/>
      <c r="C19" s="210"/>
      <c r="D19" s="211">
        <f>C19*E18</f>
        <v>0</v>
      </c>
      <c r="E19" s="212"/>
      <c r="F19" s="209">
        <f>C19+D19</f>
        <v>0</v>
      </c>
    </row>
    <row r="20" spans="1:7" s="87" customFormat="1" ht="12.75" customHeight="1" x14ac:dyDescent="0.2">
      <c r="A20" s="97"/>
      <c r="B20" s="97"/>
      <c r="C20" s="92"/>
      <c r="D20" s="92"/>
      <c r="E20" s="92"/>
      <c r="F20" s="92"/>
      <c r="G20" s="88"/>
    </row>
    <row r="21" spans="1:7" x14ac:dyDescent="0.2">
      <c r="A21" s="59"/>
    </row>
    <row r="22" spans="1:7" x14ac:dyDescent="0.2">
      <c r="A22" s="88" t="s">
        <v>120</v>
      </c>
    </row>
    <row r="24" spans="1:7" x14ac:dyDescent="0.2">
      <c r="A24" s="60"/>
    </row>
  </sheetData>
  <mergeCells count="16">
    <mergeCell ref="D19:E19"/>
    <mergeCell ref="A2:F2"/>
    <mergeCell ref="A16:B16"/>
    <mergeCell ref="A10:B10"/>
    <mergeCell ref="A4:F4"/>
    <mergeCell ref="A6:F6"/>
    <mergeCell ref="A7:F7"/>
    <mergeCell ref="A9:B9"/>
    <mergeCell ref="D10:E10"/>
    <mergeCell ref="D13:E13"/>
    <mergeCell ref="D16:E16"/>
    <mergeCell ref="A19:B19"/>
    <mergeCell ref="A15:B15"/>
    <mergeCell ref="A18:B18"/>
    <mergeCell ref="A12:B12"/>
    <mergeCell ref="A13:B13"/>
  </mergeCells>
  <printOptions horizontalCentered="1"/>
  <pageMargins left="0.31496062992125984" right="0.23622047244094491" top="0.87" bottom="0.31496062992125984" header="0.15748031496062992" footer="0.19685039370078741"/>
  <pageSetup paperSize="9" scale="8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1"/>
  <sheetViews>
    <sheetView view="pageBreakPreview" topLeftCell="B1" zoomScale="80" zoomScaleNormal="100" zoomScaleSheetLayoutView="80" workbookViewId="0">
      <selection activeCell="B19" sqref="B19"/>
    </sheetView>
  </sheetViews>
  <sheetFormatPr baseColWidth="10" defaultColWidth="11.5703125" defaultRowHeight="16.5" x14ac:dyDescent="0.3"/>
  <cols>
    <col min="1" max="1" width="7.42578125" style="11" customWidth="1"/>
    <col min="2" max="2" width="106.85546875" style="1" customWidth="1"/>
    <col min="3" max="3" width="14.7109375" style="1" customWidth="1"/>
    <col min="4" max="4" width="6.5703125" style="1" customWidth="1"/>
    <col min="5" max="5" width="21.140625" style="1" customWidth="1"/>
    <col min="6" max="6" width="22.42578125" style="1" customWidth="1"/>
    <col min="7" max="16384" width="11.5703125" style="1"/>
  </cols>
  <sheetData>
    <row r="2" spans="2:6" ht="42" customHeight="1" x14ac:dyDescent="0.3">
      <c r="B2" s="143" t="s">
        <v>123</v>
      </c>
      <c r="C2" s="143"/>
      <c r="D2" s="143"/>
      <c r="E2" s="143"/>
      <c r="F2" s="143"/>
    </row>
    <row r="3" spans="2:6" ht="20.25" x14ac:dyDescent="0.3">
      <c r="B3" s="142" t="s">
        <v>116</v>
      </c>
      <c r="C3" s="142"/>
      <c r="D3" s="142"/>
      <c r="E3" s="142"/>
      <c r="F3" s="142"/>
    </row>
    <row r="4" spans="2:6" ht="17.25" thickBot="1" x14ac:dyDescent="0.35"/>
    <row r="5" spans="2:6" ht="22.9" customHeight="1" x14ac:dyDescent="0.3">
      <c r="B5" s="148" t="s">
        <v>55</v>
      </c>
      <c r="C5" s="149"/>
      <c r="D5" s="149"/>
      <c r="E5" s="149"/>
      <c r="F5" s="150"/>
    </row>
    <row r="6" spans="2:6" ht="22.9" customHeight="1" thickBot="1" x14ac:dyDescent="0.35">
      <c r="B6" s="151"/>
      <c r="C6" s="152"/>
      <c r="D6" s="152"/>
      <c r="E6" s="152"/>
      <c r="F6" s="153"/>
    </row>
    <row r="7" spans="2:6" x14ac:dyDescent="0.3">
      <c r="B7" s="154" t="s">
        <v>17</v>
      </c>
      <c r="C7" s="154"/>
      <c r="D7" s="154"/>
      <c r="E7" s="154"/>
    </row>
    <row r="8" spans="2:6" ht="17.25" thickBot="1" x14ac:dyDescent="0.35">
      <c r="B8" s="154"/>
      <c r="C8" s="154"/>
      <c r="D8" s="154"/>
      <c r="E8" s="154"/>
    </row>
    <row r="9" spans="2:6" ht="63" customHeight="1" thickBot="1" x14ac:dyDescent="0.35">
      <c r="B9" s="4" t="s">
        <v>0</v>
      </c>
      <c r="C9" s="155" t="s">
        <v>1</v>
      </c>
      <c r="D9" s="156"/>
      <c r="E9" s="3" t="s">
        <v>56</v>
      </c>
      <c r="F9" s="2" t="s">
        <v>57</v>
      </c>
    </row>
    <row r="10" spans="2:6" ht="22.5" customHeight="1" x14ac:dyDescent="0.3">
      <c r="B10" s="13" t="s">
        <v>4</v>
      </c>
      <c r="C10" s="146" t="s">
        <v>2</v>
      </c>
      <c r="D10" s="147"/>
      <c r="E10" s="5"/>
      <c r="F10" s="8"/>
    </row>
    <row r="11" spans="2:6" ht="22.5" customHeight="1" x14ac:dyDescent="0.3">
      <c r="B11" s="14" t="s">
        <v>39</v>
      </c>
      <c r="C11" s="144" t="s">
        <v>2</v>
      </c>
      <c r="D11" s="145"/>
      <c r="E11" s="6"/>
      <c r="F11" s="9"/>
    </row>
    <row r="12" spans="2:6" ht="22.5" customHeight="1" x14ac:dyDescent="0.3">
      <c r="B12" s="14" t="s">
        <v>16</v>
      </c>
      <c r="C12" s="144" t="s">
        <v>2</v>
      </c>
      <c r="D12" s="145"/>
      <c r="E12" s="6"/>
      <c r="F12" s="9"/>
    </row>
    <row r="13" spans="2:6" ht="22.5" customHeight="1" x14ac:dyDescent="0.3">
      <c r="B13" s="14" t="s">
        <v>15</v>
      </c>
      <c r="C13" s="144" t="s">
        <v>2</v>
      </c>
      <c r="D13" s="145"/>
      <c r="E13" s="6"/>
      <c r="F13" s="9"/>
    </row>
    <row r="14" spans="2:6" ht="22.5" customHeight="1" x14ac:dyDescent="0.3">
      <c r="B14" s="14" t="s">
        <v>14</v>
      </c>
      <c r="C14" s="144" t="s">
        <v>2</v>
      </c>
      <c r="D14" s="145"/>
      <c r="E14" s="6"/>
      <c r="F14" s="9"/>
    </row>
    <row r="15" spans="2:6" ht="22.5" customHeight="1" x14ac:dyDescent="0.3">
      <c r="B15" s="14" t="s">
        <v>13</v>
      </c>
      <c r="C15" s="144" t="s">
        <v>2</v>
      </c>
      <c r="D15" s="145"/>
      <c r="E15" s="6"/>
      <c r="F15" s="9"/>
    </row>
    <row r="16" spans="2:6" ht="22.5" customHeight="1" x14ac:dyDescent="0.3">
      <c r="B16" s="14" t="s">
        <v>38</v>
      </c>
      <c r="C16" s="144" t="s">
        <v>2</v>
      </c>
      <c r="D16" s="145"/>
      <c r="E16" s="6"/>
      <c r="F16" s="9"/>
    </row>
    <row r="17" spans="2:6" ht="22.5" customHeight="1" x14ac:dyDescent="0.3">
      <c r="B17" s="14" t="s">
        <v>12</v>
      </c>
      <c r="C17" s="144" t="s">
        <v>2</v>
      </c>
      <c r="D17" s="145"/>
      <c r="E17" s="6"/>
      <c r="F17" s="9"/>
    </row>
    <row r="18" spans="2:6" ht="22.5" customHeight="1" x14ac:dyDescent="0.3">
      <c r="B18" s="14" t="s">
        <v>40</v>
      </c>
      <c r="C18" s="144" t="s">
        <v>2</v>
      </c>
      <c r="D18" s="145"/>
      <c r="E18" s="6"/>
      <c r="F18" s="9"/>
    </row>
    <row r="19" spans="2:6" ht="22.5" customHeight="1" x14ac:dyDescent="0.3">
      <c r="B19" s="14" t="s">
        <v>11</v>
      </c>
      <c r="C19" s="144" t="s">
        <v>2</v>
      </c>
      <c r="D19" s="145"/>
      <c r="E19" s="6"/>
      <c r="F19" s="9"/>
    </row>
    <row r="20" spans="2:6" ht="22.5" customHeight="1" x14ac:dyDescent="0.3">
      <c r="B20" s="14" t="s">
        <v>43</v>
      </c>
      <c r="C20" s="144" t="s">
        <v>2</v>
      </c>
      <c r="D20" s="145"/>
      <c r="E20" s="6"/>
      <c r="F20" s="9"/>
    </row>
    <row r="21" spans="2:6" ht="22.5" customHeight="1" x14ac:dyDescent="0.3">
      <c r="B21" s="14" t="s">
        <v>10</v>
      </c>
      <c r="C21" s="144" t="s">
        <v>2</v>
      </c>
      <c r="D21" s="145"/>
      <c r="E21" s="6"/>
      <c r="F21" s="9"/>
    </row>
    <row r="22" spans="2:6" ht="22.5" customHeight="1" x14ac:dyDescent="0.3">
      <c r="B22" s="14" t="s">
        <v>41</v>
      </c>
      <c r="C22" s="144" t="s">
        <v>2</v>
      </c>
      <c r="D22" s="145"/>
      <c r="E22" s="6"/>
      <c r="F22" s="9"/>
    </row>
    <row r="23" spans="2:6" ht="22.5" customHeight="1" x14ac:dyDescent="0.3">
      <c r="B23" s="14" t="s">
        <v>37</v>
      </c>
      <c r="C23" s="144" t="s">
        <v>2</v>
      </c>
      <c r="D23" s="145"/>
      <c r="E23" s="6"/>
      <c r="F23" s="9"/>
    </row>
    <row r="24" spans="2:6" ht="22.5" customHeight="1" x14ac:dyDescent="0.3">
      <c r="B24" s="14" t="s">
        <v>35</v>
      </c>
      <c r="C24" s="144" t="s">
        <v>2</v>
      </c>
      <c r="D24" s="145"/>
      <c r="E24" s="6"/>
      <c r="F24" s="9"/>
    </row>
    <row r="25" spans="2:6" ht="22.5" customHeight="1" x14ac:dyDescent="0.3">
      <c r="B25" s="14" t="s">
        <v>36</v>
      </c>
      <c r="C25" s="144" t="s">
        <v>2</v>
      </c>
      <c r="D25" s="145"/>
      <c r="E25" s="6"/>
      <c r="F25" s="9"/>
    </row>
    <row r="26" spans="2:6" ht="22.5" customHeight="1" x14ac:dyDescent="0.3">
      <c r="B26" s="14" t="s">
        <v>47</v>
      </c>
      <c r="C26" s="144" t="s">
        <v>2</v>
      </c>
      <c r="D26" s="145"/>
      <c r="E26" s="6"/>
      <c r="F26" s="9"/>
    </row>
    <row r="27" spans="2:6" ht="22.5" customHeight="1" x14ac:dyDescent="0.3">
      <c r="B27" s="15" t="s">
        <v>7</v>
      </c>
      <c r="C27" s="144" t="s">
        <v>2</v>
      </c>
      <c r="D27" s="145"/>
      <c r="E27" s="6"/>
      <c r="F27" s="9"/>
    </row>
    <row r="28" spans="2:6" ht="22.5" customHeight="1" x14ac:dyDescent="0.3">
      <c r="B28" s="15" t="s">
        <v>27</v>
      </c>
      <c r="C28" s="144" t="s">
        <v>2</v>
      </c>
      <c r="D28" s="145"/>
      <c r="E28" s="6"/>
      <c r="F28" s="9"/>
    </row>
    <row r="29" spans="2:6" ht="22.5" customHeight="1" x14ac:dyDescent="0.3">
      <c r="B29" s="15" t="s">
        <v>44</v>
      </c>
      <c r="C29" s="144" t="s">
        <v>33</v>
      </c>
      <c r="D29" s="145"/>
      <c r="E29" s="6"/>
      <c r="F29" s="9"/>
    </row>
    <row r="30" spans="2:6" ht="22.5" customHeight="1" x14ac:dyDescent="0.3">
      <c r="B30" s="15" t="s">
        <v>28</v>
      </c>
      <c r="C30" s="144" t="s">
        <v>33</v>
      </c>
      <c r="D30" s="145"/>
      <c r="E30" s="6"/>
      <c r="F30" s="9"/>
    </row>
    <row r="31" spans="2:6" ht="22.5" customHeight="1" x14ac:dyDescent="0.3">
      <c r="B31" s="15" t="s">
        <v>29</v>
      </c>
      <c r="C31" s="144" t="s">
        <v>33</v>
      </c>
      <c r="D31" s="145"/>
      <c r="E31" s="6"/>
      <c r="F31" s="9"/>
    </row>
    <row r="32" spans="2:6" ht="22.5" customHeight="1" x14ac:dyDescent="0.3">
      <c r="B32" s="15" t="s">
        <v>30</v>
      </c>
      <c r="C32" s="144" t="s">
        <v>33</v>
      </c>
      <c r="D32" s="145"/>
      <c r="E32" s="6"/>
      <c r="F32" s="9"/>
    </row>
    <row r="33" spans="2:6" ht="22.5" customHeight="1" x14ac:dyDescent="0.3">
      <c r="B33" s="15" t="s">
        <v>31</v>
      </c>
      <c r="C33" s="144" t="s">
        <v>33</v>
      </c>
      <c r="D33" s="145"/>
      <c r="E33" s="6"/>
      <c r="F33" s="9"/>
    </row>
    <row r="34" spans="2:6" ht="22.5" customHeight="1" x14ac:dyDescent="0.3">
      <c r="B34" s="15" t="s">
        <v>45</v>
      </c>
      <c r="C34" s="144" t="s">
        <v>34</v>
      </c>
      <c r="D34" s="145"/>
      <c r="E34" s="6"/>
      <c r="F34" s="9"/>
    </row>
    <row r="35" spans="2:6" ht="22.5" customHeight="1" x14ac:dyDescent="0.3">
      <c r="B35" s="15" t="s">
        <v>32</v>
      </c>
      <c r="C35" s="144" t="s">
        <v>2</v>
      </c>
      <c r="D35" s="145"/>
      <c r="E35" s="6"/>
      <c r="F35" s="9"/>
    </row>
    <row r="36" spans="2:6" ht="22.5" customHeight="1" x14ac:dyDescent="0.3">
      <c r="B36" s="15" t="s">
        <v>46</v>
      </c>
      <c r="C36" s="144" t="s">
        <v>34</v>
      </c>
      <c r="D36" s="145"/>
      <c r="E36" s="6"/>
      <c r="F36" s="9"/>
    </row>
    <row r="37" spans="2:6" ht="22.5" customHeight="1" x14ac:dyDescent="0.3">
      <c r="B37" s="14" t="s">
        <v>42</v>
      </c>
      <c r="C37" s="144" t="s">
        <v>3</v>
      </c>
      <c r="D37" s="145"/>
      <c r="E37" s="6"/>
      <c r="F37" s="9"/>
    </row>
    <row r="38" spans="2:6" ht="22.5" customHeight="1" x14ac:dyDescent="0.3">
      <c r="B38" s="17" t="s">
        <v>48</v>
      </c>
      <c r="C38" s="144" t="s">
        <v>3</v>
      </c>
      <c r="D38" s="145"/>
      <c r="E38" s="6"/>
      <c r="F38" s="9"/>
    </row>
    <row r="39" spans="2:6" ht="22.5" customHeight="1" x14ac:dyDescent="0.3">
      <c r="B39" s="15" t="s">
        <v>8</v>
      </c>
      <c r="C39" s="144" t="s">
        <v>2</v>
      </c>
      <c r="D39" s="145"/>
      <c r="E39" s="6"/>
      <c r="F39" s="9"/>
    </row>
    <row r="40" spans="2:6" ht="22.5" customHeight="1" thickBot="1" x14ac:dyDescent="0.35">
      <c r="B40" s="16" t="s">
        <v>9</v>
      </c>
      <c r="C40" s="157" t="s">
        <v>2</v>
      </c>
      <c r="D40" s="158"/>
      <c r="E40" s="7"/>
      <c r="F40" s="10"/>
    </row>
    <row r="41" spans="2:6" ht="22.5" customHeight="1" thickBot="1" x14ac:dyDescent="0.35"/>
    <row r="42" spans="2:6" ht="22.5" customHeight="1" x14ac:dyDescent="0.3">
      <c r="B42" s="22" t="s">
        <v>51</v>
      </c>
      <c r="C42" s="159" t="s">
        <v>49</v>
      </c>
      <c r="D42" s="160"/>
      <c r="E42" s="23"/>
      <c r="F42" s="24"/>
    </row>
    <row r="43" spans="2:6" ht="22.5" customHeight="1" x14ac:dyDescent="0.3">
      <c r="B43" s="18" t="s">
        <v>52</v>
      </c>
      <c r="C43" s="161" t="s">
        <v>49</v>
      </c>
      <c r="D43" s="162"/>
      <c r="E43" s="6"/>
      <c r="F43" s="9"/>
    </row>
    <row r="44" spans="2:6" ht="22.5" customHeight="1" thickBot="1" x14ac:dyDescent="0.35">
      <c r="B44" s="25" t="s">
        <v>53</v>
      </c>
      <c r="C44" s="163" t="s">
        <v>49</v>
      </c>
      <c r="D44" s="164"/>
      <c r="E44" s="7"/>
      <c r="F44" s="10"/>
    </row>
    <row r="45" spans="2:6" ht="42" customHeight="1" thickBot="1" x14ac:dyDescent="0.35">
      <c r="B45" s="20" t="s">
        <v>50</v>
      </c>
      <c r="C45" s="19"/>
      <c r="D45" s="19"/>
      <c r="E45" s="12"/>
      <c r="F45" s="12"/>
    </row>
    <row r="46" spans="2:6" ht="22.5" customHeight="1" thickBot="1" x14ac:dyDescent="0.45">
      <c r="B46" s="165" t="s">
        <v>54</v>
      </c>
      <c r="C46" s="166"/>
      <c r="D46" s="166"/>
      <c r="E46" s="166"/>
      <c r="F46" s="167"/>
    </row>
    <row r="47" spans="2:6" ht="22.5" customHeight="1" x14ac:dyDescent="0.3">
      <c r="B47" s="21" t="s">
        <v>18</v>
      </c>
      <c r="C47" s="146" t="s">
        <v>2</v>
      </c>
      <c r="D47" s="147"/>
      <c r="E47" s="5"/>
      <c r="F47" s="8"/>
    </row>
    <row r="48" spans="2:6" ht="22.5" customHeight="1" x14ac:dyDescent="0.3">
      <c r="B48" s="15" t="s">
        <v>5</v>
      </c>
      <c r="C48" s="144" t="s">
        <v>2</v>
      </c>
      <c r="D48" s="145"/>
      <c r="E48" s="6"/>
      <c r="F48" s="9"/>
    </row>
    <row r="49" spans="2:6" ht="34.5" customHeight="1" x14ac:dyDescent="0.3">
      <c r="B49" s="15" t="s">
        <v>6</v>
      </c>
      <c r="C49" s="144" t="s">
        <v>2</v>
      </c>
      <c r="D49" s="145"/>
      <c r="E49" s="6"/>
      <c r="F49" s="9"/>
    </row>
    <row r="50" spans="2:6" ht="22.5" customHeight="1" x14ac:dyDescent="0.3">
      <c r="B50" s="15" t="s">
        <v>19</v>
      </c>
      <c r="C50" s="144" t="s">
        <v>2</v>
      </c>
      <c r="D50" s="145"/>
      <c r="E50" s="6"/>
      <c r="F50" s="9"/>
    </row>
    <row r="51" spans="2:6" ht="22.5" customHeight="1" x14ac:dyDescent="0.3">
      <c r="B51" s="15" t="s">
        <v>20</v>
      </c>
      <c r="C51" s="144" t="s">
        <v>2</v>
      </c>
      <c r="D51" s="145"/>
      <c r="E51" s="6"/>
      <c r="F51" s="9"/>
    </row>
    <row r="52" spans="2:6" ht="22.5" customHeight="1" x14ac:dyDescent="0.3">
      <c r="B52" s="15" t="s">
        <v>21</v>
      </c>
      <c r="C52" s="144" t="s">
        <v>2</v>
      </c>
      <c r="D52" s="145"/>
      <c r="E52" s="6"/>
      <c r="F52" s="9"/>
    </row>
    <row r="53" spans="2:6" ht="22.5" customHeight="1" x14ac:dyDescent="0.3">
      <c r="B53" s="15" t="s">
        <v>22</v>
      </c>
      <c r="C53" s="144" t="s">
        <v>2</v>
      </c>
      <c r="D53" s="145"/>
      <c r="E53" s="6"/>
      <c r="F53" s="9"/>
    </row>
    <row r="54" spans="2:6" ht="22.5" customHeight="1" x14ac:dyDescent="0.3">
      <c r="B54" s="15" t="s">
        <v>23</v>
      </c>
      <c r="C54" s="144" t="s">
        <v>2</v>
      </c>
      <c r="D54" s="145"/>
      <c r="E54" s="6"/>
      <c r="F54" s="9"/>
    </row>
    <row r="55" spans="2:6" ht="22.5" customHeight="1" x14ac:dyDescent="0.3">
      <c r="B55" s="15" t="s">
        <v>24</v>
      </c>
      <c r="C55" s="144" t="s">
        <v>2</v>
      </c>
      <c r="D55" s="145"/>
      <c r="E55" s="6"/>
      <c r="F55" s="9"/>
    </row>
    <row r="56" spans="2:6" ht="22.5" customHeight="1" x14ac:dyDescent="0.3">
      <c r="B56" s="15" t="s">
        <v>25</v>
      </c>
      <c r="C56" s="144" t="s">
        <v>2</v>
      </c>
      <c r="D56" s="145"/>
      <c r="E56" s="6"/>
      <c r="F56" s="9"/>
    </row>
    <row r="57" spans="2:6" ht="22.5" customHeight="1" thickBot="1" x14ac:dyDescent="0.35">
      <c r="B57" s="16" t="s">
        <v>26</v>
      </c>
      <c r="C57" s="157" t="s">
        <v>2</v>
      </c>
      <c r="D57" s="158"/>
      <c r="E57" s="7"/>
      <c r="F57" s="10"/>
    </row>
    <row r="59" spans="2:6" x14ac:dyDescent="0.3">
      <c r="B59" s="1" t="s">
        <v>120</v>
      </c>
    </row>
    <row r="60" spans="2:6" ht="32.25" customHeight="1" x14ac:dyDescent="0.3">
      <c r="C60" s="109"/>
      <c r="D60" s="109"/>
      <c r="E60" s="109"/>
    </row>
    <row r="61" spans="2:6" ht="28.5" customHeight="1" x14ac:dyDescent="0.3">
      <c r="B61" s="141" t="s">
        <v>58</v>
      </c>
      <c r="C61" s="141"/>
      <c r="D61" s="141"/>
      <c r="E61" s="109"/>
    </row>
  </sheetData>
  <mergeCells count="52">
    <mergeCell ref="C30:D30"/>
    <mergeCell ref="C31:D31"/>
    <mergeCell ref="C32:D32"/>
    <mergeCell ref="C33:D33"/>
    <mergeCell ref="C47:D47"/>
    <mergeCell ref="C40:D40"/>
    <mergeCell ref="C42:D42"/>
    <mergeCell ref="C43:D43"/>
    <mergeCell ref="C44:D44"/>
    <mergeCell ref="B46:F46"/>
    <mergeCell ref="C57:D57"/>
    <mergeCell ref="C51:D51"/>
    <mergeCell ref="C52:D52"/>
    <mergeCell ref="C50:D50"/>
    <mergeCell ref="C49:D49"/>
    <mergeCell ref="C48:D48"/>
    <mergeCell ref="C53:D53"/>
    <mergeCell ref="C54:D54"/>
    <mergeCell ref="C55:D55"/>
    <mergeCell ref="C56:D56"/>
    <mergeCell ref="C9:D9"/>
    <mergeCell ref="C23:D23"/>
    <mergeCell ref="C39:D39"/>
    <mergeCell ref="C27:D27"/>
    <mergeCell ref="C18:D18"/>
    <mergeCell ref="C19:D19"/>
    <mergeCell ref="C20:D20"/>
    <mergeCell ref="C21:D21"/>
    <mergeCell ref="C29:D29"/>
    <mergeCell ref="C28:D28"/>
    <mergeCell ref="C26:D26"/>
    <mergeCell ref="C35:D35"/>
    <mergeCell ref="C34:D34"/>
    <mergeCell ref="C36:D36"/>
    <mergeCell ref="C38:D38"/>
    <mergeCell ref="C37:D37"/>
    <mergeCell ref="B61:D61"/>
    <mergeCell ref="B3:F3"/>
    <mergeCell ref="B2:F2"/>
    <mergeCell ref="C24:D24"/>
    <mergeCell ref="C25:D25"/>
    <mergeCell ref="C22:D22"/>
    <mergeCell ref="C10:D10"/>
    <mergeCell ref="C11:D11"/>
    <mergeCell ref="C12:D12"/>
    <mergeCell ref="C13:D13"/>
    <mergeCell ref="C17:D17"/>
    <mergeCell ref="B5:F6"/>
    <mergeCell ref="C14:D14"/>
    <mergeCell ref="C15:D15"/>
    <mergeCell ref="C16:D16"/>
    <mergeCell ref="B7:E8"/>
  </mergeCells>
  <conditionalFormatting sqref="B24:F25">
    <cfRule type="expression" dxfId="1" priority="1">
      <formula>MOD(ROW(),2)</formula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7:F57 B10:F23 B26:F40 B42:C44 E42:F45 C45">
    <cfRule type="expression" dxfId="0" priority="33">
      <formula>MOD(ROW(),2)</formula>
    </cfRule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 verticalCentered="1"/>
  <pageMargins left="0.55118110236220474" right="0.43307086614173229" top="0.23622047244094491" bottom="0.19685039370078741" header="0.31496062992125984" footer="0.31496062992125984"/>
  <pageSetup paperSize="8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BPU T1-SURFACES A BONS CDE</vt:lpstr>
      <vt:lpstr>BPU T2-VITRERIE A BONS CDE</vt:lpstr>
      <vt:lpstr>BPU T3-CONCIERGERIE A BC</vt:lpstr>
      <vt:lpstr>BPU T4-DIVERS PRIX A BONS CDE</vt:lpstr>
      <vt:lpstr>'BPU T1-SURFACES A BONS CDE'!Zone_d_impression</vt:lpstr>
      <vt:lpstr>'BPU T2-VITRERIE A BONS CDE'!Zone_d_impression</vt:lpstr>
      <vt:lpstr>'BPU T3-CONCIERGERIE A BC'!Zone_d_impression</vt:lpstr>
      <vt:lpstr>'BPU T4-DIVERS PRIX A BONS CDE'!Zone_d_impression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SERRAULT Tristan</dc:creator>
  <cp:lastModifiedBy>CAZALIS FABIENNE (CPAM MOSELLE)</cp:lastModifiedBy>
  <cp:lastPrinted>2025-02-10T14:15:18Z</cp:lastPrinted>
  <dcterms:created xsi:type="dcterms:W3CDTF">2019-01-21T21:37:44Z</dcterms:created>
  <dcterms:modified xsi:type="dcterms:W3CDTF">2025-02-10T14:16:14Z</dcterms:modified>
</cp:coreProperties>
</file>