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Joanna\28- TX de fit up secondaire de la SB 41.03\5 B24-06049-CL 200 CFO CFA\4- DCE\Documents administratifs\"/>
    </mc:Choice>
  </mc:AlternateContent>
  <bookViews>
    <workbookView xWindow="22932" yWindow="-108" windowWidth="30936" windowHeight="16896" tabRatio="778" activeTab="1"/>
  </bookViews>
  <sheets>
    <sheet name="PdG EXCEL" sheetId="16" r:id="rId1"/>
    <sheet name="DPGF CFO-CFA" sheetId="3" r:id="rId2"/>
    <sheet name="Tranche Optionnelle 1" sheetId="17" r:id="rId3"/>
  </sheets>
  <definedNames>
    <definedName name="_Toc181000140" localSheetId="1">'DPGF CFO-CFA'!#REF!</definedName>
    <definedName name="_Toc181000146" localSheetId="1">'DPGF CFO-CFA'!#REF!</definedName>
    <definedName name="_Toc181000147" localSheetId="1">'DPGF CFO-CFA'!#REF!</definedName>
    <definedName name="_Toc181000148" localSheetId="1">'DPGF CFO-CFA'!$B$325</definedName>
    <definedName name="_Toc181000149" localSheetId="1">'DPGF CFO-CFA'!#REF!</definedName>
    <definedName name="_Toc181000150" localSheetId="1">'DPGF CFO-CFA'!#REF!</definedName>
    <definedName name="_Toc181000151" localSheetId="1">'DPGF CFO-CFA'!#REF!</definedName>
    <definedName name="_Toc181000152" localSheetId="1">'DPGF CFO-CFA'!#REF!</definedName>
    <definedName name="_Toc181000157" localSheetId="1">'DPGF CFO-CFA'!#REF!</definedName>
    <definedName name="_Toc181000159" localSheetId="1">'DPGF CFO-CFA'!#REF!</definedName>
    <definedName name="_Toc181000160" localSheetId="1">'DPGF CFO-CFA'!#REF!</definedName>
    <definedName name="_Toc472955131" localSheetId="1">'DPGF CFO-CFA'!#REF!</definedName>
    <definedName name="_Toc472955142" localSheetId="1">'DPGF CFO-CFA'!#REF!</definedName>
    <definedName name="_xlnm.Database">#REF!</definedName>
    <definedName name="Data">#REF!</definedName>
    <definedName name="ff">#REF!</definedName>
    <definedName name="fr">#REF!</definedName>
    <definedName name="_xlnm.Print_Titles" localSheetId="1">'DPGF CFO-CFA'!$2:$2</definedName>
    <definedName name="jryjrjr">#REF!</definedName>
    <definedName name="_xlnm.Print_Area" localSheetId="1">'DPGF CFO-CFA'!$A$1:$F$356</definedName>
    <definedName name="_xlnm.Print_Area" localSheetId="0">'PdG EXCEL'!$A$1:$L$39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6" i="3" l="1"/>
  <c r="F355" i="3" l="1"/>
  <c r="F356" i="3" s="1"/>
  <c r="F354" i="3"/>
  <c r="F128" i="3"/>
  <c r="F124" i="3"/>
  <c r="F125" i="3"/>
  <c r="F293" i="3" l="1"/>
  <c r="F296" i="3" s="1"/>
  <c r="F344" i="3" s="1"/>
  <c r="F286" i="3"/>
  <c r="F289" i="3" s="1"/>
  <c r="F342" i="3" s="1"/>
  <c r="F279" i="3"/>
  <c r="F282" i="3" s="1"/>
  <c r="F340" i="3" s="1"/>
  <c r="F273" i="3"/>
  <c r="F272" i="3"/>
  <c r="F269" i="3"/>
  <c r="F268" i="3"/>
  <c r="F261" i="3"/>
  <c r="F260" i="3"/>
  <c r="F258" i="3"/>
  <c r="F257" i="3"/>
  <c r="F256" i="3"/>
  <c r="F255" i="3"/>
  <c r="F254" i="3"/>
  <c r="F252" i="3"/>
  <c r="F251" i="3"/>
  <c r="F250" i="3"/>
  <c r="F249" i="3"/>
  <c r="F248" i="3"/>
  <c r="F247" i="3"/>
  <c r="F246" i="3"/>
  <c r="F244" i="3"/>
  <c r="F243" i="3"/>
  <c r="F242" i="3"/>
  <c r="F241" i="3"/>
  <c r="F239" i="3"/>
  <c r="F238" i="3"/>
  <c r="F237" i="3"/>
  <c r="F236" i="3"/>
  <c r="F235" i="3"/>
  <c r="F232" i="3"/>
  <c r="F231" i="3"/>
  <c r="F229" i="3"/>
  <c r="F228" i="3"/>
  <c r="F227" i="3"/>
  <c r="F226" i="3"/>
  <c r="F225" i="3"/>
  <c r="F223" i="3"/>
  <c r="F220" i="3"/>
  <c r="F218" i="3"/>
  <c r="F216" i="3"/>
  <c r="F215" i="3"/>
  <c r="F214" i="3"/>
  <c r="F213" i="3"/>
  <c r="F211" i="3"/>
  <c r="F210" i="3"/>
  <c r="F208" i="3"/>
  <c r="F207" i="3"/>
  <c r="F206" i="3"/>
  <c r="F205" i="3"/>
  <c r="F198" i="3"/>
  <c r="F197" i="3"/>
  <c r="F196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79" i="3"/>
  <c r="F178" i="3"/>
  <c r="F177" i="3"/>
  <c r="F176" i="3"/>
  <c r="F173" i="3"/>
  <c r="F172" i="3"/>
  <c r="F171" i="3"/>
  <c r="F170" i="3"/>
  <c r="F169" i="3"/>
  <c r="F168" i="3"/>
  <c r="F167" i="3"/>
  <c r="F166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2" i="3"/>
  <c r="F141" i="3"/>
  <c r="F140" i="3"/>
  <c r="F139" i="3"/>
  <c r="F138" i="3"/>
  <c r="F137" i="3"/>
  <c r="F136" i="3"/>
  <c r="F135" i="3"/>
  <c r="F134" i="3"/>
  <c r="F133" i="3"/>
  <c r="F120" i="3"/>
  <c r="F119" i="3"/>
  <c r="F116" i="3"/>
  <c r="F115" i="3"/>
  <c r="F114" i="3"/>
  <c r="F113" i="3"/>
  <c r="F112" i="3"/>
  <c r="F109" i="3"/>
  <c r="F108" i="3"/>
  <c r="F107" i="3"/>
  <c r="F104" i="3"/>
  <c r="F103" i="3"/>
  <c r="F102" i="3"/>
  <c r="F101" i="3"/>
  <c r="F100" i="3"/>
  <c r="F97" i="3"/>
  <c r="F96" i="3"/>
  <c r="F95" i="3"/>
  <c r="F92" i="3"/>
  <c r="F91" i="3"/>
  <c r="F90" i="3"/>
  <c r="F87" i="3"/>
  <c r="F86" i="3"/>
  <c r="F83" i="3"/>
  <c r="F82" i="3"/>
  <c r="F75" i="3"/>
  <c r="F74" i="3"/>
  <c r="F70" i="3"/>
  <c r="F71" i="3"/>
  <c r="F69" i="3"/>
  <c r="F65" i="3"/>
  <c r="F66" i="3"/>
  <c r="F64" i="3"/>
  <c r="F60" i="3"/>
  <c r="F61" i="3"/>
  <c r="F59" i="3"/>
  <c r="F55" i="3"/>
  <c r="F56" i="3"/>
  <c r="F54" i="3"/>
  <c r="F50" i="3"/>
  <c r="F51" i="3"/>
  <c r="F49" i="3"/>
  <c r="F40" i="3"/>
  <c r="F41" i="3"/>
  <c r="F42" i="3"/>
  <c r="F39" i="3"/>
  <c r="F34" i="3"/>
  <c r="F35" i="3"/>
  <c r="F36" i="3"/>
  <c r="F33" i="3"/>
  <c r="F28" i="3"/>
  <c r="F29" i="3"/>
  <c r="F30" i="3"/>
  <c r="F27" i="3"/>
  <c r="F22" i="3"/>
  <c r="F23" i="3"/>
  <c r="F24" i="3"/>
  <c r="F21" i="3"/>
  <c r="F10" i="3"/>
  <c r="F11" i="3"/>
  <c r="F12" i="3"/>
  <c r="F13" i="3"/>
  <c r="F14" i="3"/>
  <c r="F15" i="3"/>
  <c r="F9" i="3"/>
  <c r="B5" i="3"/>
  <c r="F328" i="3"/>
  <c r="F275" i="3" l="1"/>
  <c r="F338" i="3" s="1"/>
  <c r="F200" i="3"/>
  <c r="F334" i="3" s="1"/>
  <c r="F330" i="3"/>
  <c r="F263" i="3"/>
  <c r="F336" i="3" s="1"/>
  <c r="F161" i="3"/>
  <c r="F332" i="3" s="1"/>
  <c r="F77" i="3"/>
  <c r="F44" i="3"/>
  <c r="F326" i="3" s="1"/>
  <c r="F17" i="3"/>
  <c r="F324" i="3" s="1"/>
  <c r="F298" i="3" l="1"/>
  <c r="F322" i="3"/>
  <c r="F303" i="3"/>
  <c r="F311" i="3" l="1"/>
  <c r="F309" i="3"/>
  <c r="F307" i="3"/>
  <c r="F305" i="3"/>
  <c r="F316" i="3" l="1"/>
  <c r="F347" i="3"/>
  <c r="F350" i="3" s="1"/>
  <c r="B301" i="3"/>
  <c r="B316" i="3" l="1"/>
  <c r="F351" i="3" l="1"/>
  <c r="F352" i="3" s="1"/>
</calcChain>
</file>

<file path=xl/sharedStrings.xml><?xml version="1.0" encoding="utf-8"?>
<sst xmlns="http://schemas.openxmlformats.org/spreadsheetml/2006/main" count="514" uniqueCount="269">
  <si>
    <t>U</t>
  </si>
  <si>
    <t>PT</t>
  </si>
  <si>
    <t>PU</t>
  </si>
  <si>
    <t>qté</t>
  </si>
  <si>
    <t>RECAPITULATIF GENERAL</t>
  </si>
  <si>
    <t>TOTAL TTC</t>
  </si>
  <si>
    <t>TVA</t>
  </si>
  <si>
    <t>ens</t>
  </si>
  <si>
    <t>u</t>
  </si>
  <si>
    <t>Date</t>
  </si>
  <si>
    <t>Indice</t>
  </si>
  <si>
    <t>A</t>
  </si>
  <si>
    <t>DIVERS</t>
  </si>
  <si>
    <t>ml</t>
  </si>
  <si>
    <t>Suivi de chantier</t>
  </si>
  <si>
    <t>Netttoyage journalier</t>
  </si>
  <si>
    <t>EDITION ORIGINALE</t>
  </si>
  <si>
    <t>Modification</t>
  </si>
  <si>
    <t xml:space="preserve">Établi par </t>
  </si>
  <si>
    <t xml:space="preserve">Vérifié par </t>
  </si>
  <si>
    <t>Approuvé par</t>
  </si>
  <si>
    <t>EMETTEUR</t>
  </si>
  <si>
    <t>MAITRE D'OUVRAGE</t>
  </si>
  <si>
    <t xml:space="preserve">
CEA GRENOBLE
17, Rue des Martyrs
38000 GRENOBLE</t>
  </si>
  <si>
    <t>CEA GRENOBLE 17, Rue des Martyrs 38000 Grenoble</t>
  </si>
  <si>
    <t>ECHELLE : NA</t>
  </si>
  <si>
    <t>FORMAT : A4</t>
  </si>
  <si>
    <t>TN</t>
  </si>
  <si>
    <t>001</t>
  </si>
  <si>
    <t>DATE DE PUBLICATION</t>
  </si>
  <si>
    <t>PROJET</t>
  </si>
  <si>
    <t>PHASE</t>
  </si>
  <si>
    <t>LOT</t>
  </si>
  <si>
    <t>NIVEAU</t>
  </si>
  <si>
    <t>ZONE</t>
  </si>
  <si>
    <t>TYPE</t>
  </si>
  <si>
    <t>N° LOT</t>
  </si>
  <si>
    <t>N° Réf doc</t>
  </si>
  <si>
    <t>DPGF</t>
  </si>
  <si>
    <t>DPG</t>
  </si>
  <si>
    <t>Nacelle, échaffaudage, PIR, moyens de manutention, platelage</t>
  </si>
  <si>
    <t>Etudes et plans d'éxécutions sous REVIT, notes de calcul, etc..</t>
  </si>
  <si>
    <t>Dossier des ouvrages éxécutés :</t>
  </si>
  <si>
    <t>Plans TQC, y compris maquette REVIT selon Charte BIM en vigueur</t>
  </si>
  <si>
    <t>DCE</t>
  </si>
  <si>
    <t>Nota : Métrés donnés à titre indicatif. A contrôler et à ajuster par l'entreprise. Les ajouts de lignes devront impérativement apparaître en couleur distinctes pour faciliter l'exploitation de la proposition de l'entreprise</t>
  </si>
  <si>
    <t>41.03</t>
  </si>
  <si>
    <t>CEA</t>
  </si>
  <si>
    <t>LET</t>
  </si>
  <si>
    <t>DPFT/SFETN 2024 092 FM</t>
  </si>
  <si>
    <t>12.2</t>
  </si>
  <si>
    <t>Lot 200 - CFO-CFA</t>
  </si>
  <si>
    <t>ELE</t>
  </si>
  <si>
    <t>200</t>
  </si>
  <si>
    <t>LOT N°200 - CFO-CFA</t>
  </si>
  <si>
    <t>Descriptif technique des installations</t>
  </si>
  <si>
    <t>12.2.2</t>
  </si>
  <si>
    <t>12.2.2.1</t>
  </si>
  <si>
    <t>Gaines à barres "Process Litho"</t>
  </si>
  <si>
    <t>Dépose des 2 jeux de barres de transfert 4x800A dans TGBT Process 1</t>
  </si>
  <si>
    <t>Dépose des 2 jeux de barres de transfert 4x800A dans TGBT Process 2</t>
  </si>
  <si>
    <t>12.2.2.2</t>
  </si>
  <si>
    <t>Armoires Process ADEQS</t>
  </si>
  <si>
    <t>ADEQS n°1:</t>
  </si>
  <si>
    <t>Fourniture et pose d'un coffret de dérivation 400A avec disjoncteur NSX400H Micro 2.3 4P4D</t>
  </si>
  <si>
    <t>Sous Total 12.2.2.1 - Gaines à barres "Process Litho"</t>
  </si>
  <si>
    <t>Fourniture et pose dans les châssis existants du TGBT Process 1 des deux disjoncteurs (16Q17 et 17Q5) Compact NS1250H Micro 2.A 4P4D avec MX et contact SD/OF, y compris les jeux de barres de transferts vers gaine à barre</t>
  </si>
  <si>
    <t>Fourniture et pose dans les châssis existants du TGBT Process 2 des deux disjoncteurs (16Q17 et 17Q5) Compact NS1250H Micro 2.A 4P4D avec MX et contact SD/OF, y compris les jeux de barres de transferts vers gaine à barre</t>
  </si>
  <si>
    <t>ADEQS n°2:</t>
  </si>
  <si>
    <t>ADEQS n°3:</t>
  </si>
  <si>
    <t>ADEQS n°4:</t>
  </si>
  <si>
    <t>Sous Total 12.2.2.2 - Armoires Process ADEQS</t>
  </si>
  <si>
    <t>12.2.2.3</t>
  </si>
  <si>
    <t>Fourniture et pose de l'Armoire ADEQS n°1</t>
  </si>
  <si>
    <t>Fourniture et pose de l'Armoire ADEQS n°4</t>
  </si>
  <si>
    <t>Fourniture et pose de l'Armoire ADEQS n°3</t>
  </si>
  <si>
    <t>Fourniture et pose de l'Armoire ADEQS n°2</t>
  </si>
  <si>
    <t>TD GC/GAZ:</t>
  </si>
  <si>
    <t xml:space="preserve">Fourniture et pose de la liaison Canalis n°1 - ADEQS n°2: 2x4x(1x120)+1x70mm² U1000AR2V </t>
  </si>
  <si>
    <t xml:space="preserve">Fourniture et pose de la liaison Canalis n°1 - ADEQS n°1: 2x4x(1x120)+1x70mm² U1000AR2V </t>
  </si>
  <si>
    <t xml:space="preserve">Fourniture et pose de la liaison Canalis n°3 - ADEQS n°3: 2x4x(1x120)+1x70mm² U1000AR2V </t>
  </si>
  <si>
    <t xml:space="preserve">Fourniture et pose de la liaison Canalis n°3 - ADEQS n°4: 2x4x(1x120)+1x70mm² U1000AR2V </t>
  </si>
  <si>
    <t xml:space="preserve">Fourniture et pose de la liaison ADEQS n°1 - TD GC/Gaz : 4x(1x70)+1x35mm² U1000RO2V </t>
  </si>
  <si>
    <t>Fourniture et pose du TD GC/GAZ</t>
  </si>
  <si>
    <t>TD SDPC:</t>
  </si>
  <si>
    <t xml:space="preserve">Fourniture et pose de la liaison ADEQS n°2 - TD SDPC : 5G10mm² U1000RO2V </t>
  </si>
  <si>
    <t>Fourniture et pose du TD SDPC</t>
  </si>
  <si>
    <t>TD Barillet chimie et gaz n°1:</t>
  </si>
  <si>
    <t xml:space="preserve">Fourniture et pose de la liaison ADEQS n°2 - TD Barillet chimie et gaz n°1 : 5G16mm² U1000RO2V </t>
  </si>
  <si>
    <t>Fourniture et pose du TD Barillet chimie et gaz n°1</t>
  </si>
  <si>
    <t>TD Barillet chimie et gaz n°2:</t>
  </si>
  <si>
    <t xml:space="preserve">Fourniture et pose de la liaison ADEQS n°3 - TD Barillet chimie et gaz n°2 : 5G16mm² U1000RO2V </t>
  </si>
  <si>
    <t>Fourniture et pose du TD Barillet chimie et gaz n°2</t>
  </si>
  <si>
    <t>TD Barillet chimie et gaz n°3:</t>
  </si>
  <si>
    <t xml:space="preserve">Fourniture et pose de la liaison ADEQS n°4 - TD Barillet chimie et gaz n°3 : 5G16mm² U1000RO2V </t>
  </si>
  <si>
    <t>Fourniture et pose du TD Barillet chimie et gaz n°3</t>
  </si>
  <si>
    <t>Tableaux divisionnaires</t>
  </si>
  <si>
    <t>Sous Total 12.2.2.3 - Tableaux divisionnaires</t>
  </si>
  <si>
    <t>12.2.2.4</t>
  </si>
  <si>
    <t>Alimentations courant fort</t>
  </si>
  <si>
    <t>Armoire Laveur acide 1</t>
  </si>
  <si>
    <t xml:space="preserve">Fourniture et pose de la liaison TGBT Facilities 1 - Armoire laveur acide 1 : 5G10mm² U1000RO2V </t>
  </si>
  <si>
    <t>Armoire Laveur acide 2</t>
  </si>
  <si>
    <t xml:space="preserve">Fourniture et pose de la liaison TGBT Facilities 2 - Armoire laveur acide 2 : 5G10mm² U1000RO2V </t>
  </si>
  <si>
    <t>Armoire VPE 1</t>
  </si>
  <si>
    <t xml:space="preserve">Fourniture et pose de la liaison TGBT Facilities 1 - Armoire VPE 1 : 5G16mm² U1000RO2V </t>
  </si>
  <si>
    <t>Fourniture et pose d'un disjoncteur NSX100H µ2.2 4P4D 100A + SD/OF dans le TGBT Facilities 1</t>
  </si>
  <si>
    <t>Armoire régulation VPE</t>
  </si>
  <si>
    <t>Fourniture et pose d'un disjoncteur NG125L C 2P2D 16A + SD/OF dans le TGBT Facilities 1</t>
  </si>
  <si>
    <t>Armoire VPE 2</t>
  </si>
  <si>
    <t>Fourniture et pose d'un disjoncteur NSX100H µ2.2 4P4D 100A + SD/OF dans le TGBT Facilities 2</t>
  </si>
  <si>
    <t xml:space="preserve">Fourniture et pose de la liaison TGBT Facilities 2 - Armoire VPE 2 : 5G16mm² U1000RO2V </t>
  </si>
  <si>
    <t>Fourniture et pose d'un disjoncteur NG125L C 2P2D 16A + SD/OF dans le TGBT Facilities 2</t>
  </si>
  <si>
    <t xml:space="preserve">Fourniture et pose de la liaison TGBT Facilities 1 - Armoire régulation VPE : 3G2,5mm² U1000RO2V </t>
  </si>
  <si>
    <t xml:space="preserve">Fourniture et pose de la liaison TGBT Facilities 2 - Armoire régulation VPE : 3G2,5mm² U1000RO2V </t>
  </si>
  <si>
    <t>Armoire VPE centrale Atlas</t>
  </si>
  <si>
    <t xml:space="preserve">Fourniture et pose de la liaison TGBT Facilities 3 - Armoire VPE centrale Atlas : 3G4mm² U1000RO2V </t>
  </si>
  <si>
    <t>Armoire Réactif laveurs</t>
  </si>
  <si>
    <t>Fourniture et pose d'un disjoncteur NG125L C 2P2D 32A + SD/OF dans le TGBT Facilities 1</t>
  </si>
  <si>
    <t xml:space="preserve">Fourniture et pose de la liaison TGBT Facilities 1 - Armoire Réactif laveurs : 5G10mm² U1000RO2V </t>
  </si>
  <si>
    <t>Fourniture et pose d'un disjoncteur NG125L C 2P2D 32A + SD/OF dans le TGBT Facilities 2</t>
  </si>
  <si>
    <t xml:space="preserve">Fourniture et pose de la liaison TGBT Facilities 2 - Armoire Réactif laveurs : 5G10mm² U1000RO2V </t>
  </si>
  <si>
    <t>Sous Total 12.2.2.4 - Alimentations courant fort</t>
  </si>
  <si>
    <t>12.2.2.5</t>
  </si>
  <si>
    <t>Liaisons courant faible</t>
  </si>
  <si>
    <t>Liaisons Armoires distribution</t>
  </si>
  <si>
    <t>Liaisons Armoires métiers</t>
  </si>
  <si>
    <t>Fourniture et pose de 2 RJ45 dédiées à l'Armoire laveur acide n°1</t>
  </si>
  <si>
    <t>Fourniture et pose de 2 RJ45 dédiées à l'Armoire laveur acide n°2</t>
  </si>
  <si>
    <t>Fourniture et pose de 2 RJ45 dédiées à l'Armoire réactifs laveurs</t>
  </si>
  <si>
    <t>Fourniture et pose de 2 RJ45 dédiées à l'Armoire VPE Rég.</t>
  </si>
  <si>
    <t>Fourniture et pose d'une RJ45 dédiée à l'Armoire VPE 1</t>
  </si>
  <si>
    <t>Fourniture et pose d'une RJ45 dédiée à l'Armoire VPE 2</t>
  </si>
  <si>
    <t>Sous Total 12.2.2.5 - Liaisons courant faible</t>
  </si>
  <si>
    <t>12.2.2.6</t>
  </si>
  <si>
    <t>Liaison 4 paires Cat. 6 entre RJ45 de l'ADEQS n°1 et Baie VDI SR01</t>
  </si>
  <si>
    <t>Liaison 4 paires Cat. 6 entre RJ45 de l'ADEQS n°2 et Baie VDI SR01</t>
  </si>
  <si>
    <t>Liaison 4 paires Cat. 6 entre RJ45 de l'ADEQS n°3 et Baie VDI SR01</t>
  </si>
  <si>
    <t>Liaison 4 paires Cat. 6 entre RJ45 de l'ADEQS n°4 et Baie VDI SR01</t>
  </si>
  <si>
    <t>Liaison 4 paires Cat. 6 entre RJ45 du TD GC/Gaz et Baie VDI SR01</t>
  </si>
  <si>
    <t>Liaison 4 paires Cat. 6 entre RJ45 du TD SDPC et Baie VDI SR01</t>
  </si>
  <si>
    <t>Liaison 4 paires Cat. 6 entre RJ45 du TD Barillet Chimie et Gaz n°1  et Baie VDI SR01</t>
  </si>
  <si>
    <t>Liaison 4 paires Cat. 6 entre RJ45 du TD Barillet Chimie et Gaz n°2  et Baie VDI SR01</t>
  </si>
  <si>
    <t>Liaison 4 paires Cat. 6 entre RJ45 du TD Barillet Chimie et Gaz n°3  et Baie VDI SR01</t>
  </si>
  <si>
    <t>2 Liaisons 4 paires Cat. 6 entre RJ45 de l'Armoire laveur acide n°1 et Baie VDI SR31</t>
  </si>
  <si>
    <t>2 Liaisons 4 paires Cat. 6 entre RJ45 de l'Armoire laveur acide n°2 et Baie VDI SR31</t>
  </si>
  <si>
    <t>2 Liaisons 4 paires Cat. 6 entre RJ45 de l'Armoire réactifs laveurs et Baie VDI SR01</t>
  </si>
  <si>
    <t>2 Liaisons 4 paires Cat. 6 entre RJ45 de l'Armoire VPE Rég. et Baie VDI SR01</t>
  </si>
  <si>
    <t>Liaison 4 paires Cat. 6 entre RJ45 de l'Armoire VPE 1 et Baie VDI SR01</t>
  </si>
  <si>
    <t>Liaison 4 paires Cat. 6 entre RJ45 de l'Armoire VPE 2 et Baie VDI SR01</t>
  </si>
  <si>
    <t>Sous Total 12.2.2.6 - Liaisons courant faible</t>
  </si>
  <si>
    <t>12.2.2.7</t>
  </si>
  <si>
    <t>Supports de distribution</t>
  </si>
  <si>
    <t xml:space="preserve">Fourniture et pose de la liaison ADEQS n°1 - Armoire surpresseur EAD : 5G25mm² U1000RO2V </t>
  </si>
  <si>
    <t>pm</t>
  </si>
  <si>
    <t>Chemin de câbles 100x50 vers l'ADEQS n°3</t>
  </si>
  <si>
    <t>Chemin de câbles 100x50 vers l'ADEQS n°4</t>
  </si>
  <si>
    <t>Chemin de câbles 100x50 vers le TD Barillet Chimie et Gaz n°1</t>
  </si>
  <si>
    <t>Chemin de câbles 100x50 vers le TD Barillet Chimie et Gaz n°2</t>
  </si>
  <si>
    <t>Chemin de câbles 100x50 vers le TD Barillet Chimie et Gaz n°3</t>
  </si>
  <si>
    <t>Chemin de câbles 100x50 vers l'Armoire laveur acide n°1</t>
  </si>
  <si>
    <t>Chemin de câbles 100x50 vers l'Armoire laveur acide n°2</t>
  </si>
  <si>
    <t>Chemin de câbles 100x50 vers l'Armoire réactifs laveurs</t>
  </si>
  <si>
    <t>Chemin de câbles 100x50 vers l'Armoire VPE Rég.</t>
  </si>
  <si>
    <t>Chemin de câbles 100x50 vers l'Armoire VPE 1</t>
  </si>
  <si>
    <t>Chemin de câbles 100x50 vers l'Armoire VPE 2</t>
  </si>
  <si>
    <t>Sous Total 12.2.2.7 - Supports de distribution</t>
  </si>
  <si>
    <t>Mise à la terre et interconnexion des masses</t>
  </si>
  <si>
    <t>Mise à la terre</t>
  </si>
  <si>
    <t>Mise à la terre de toutes les masses métalliques</t>
  </si>
  <si>
    <t xml:space="preserve">Liaisons équipotentielles </t>
  </si>
  <si>
    <t>Liaisons à la barette de répartition</t>
  </si>
  <si>
    <t>Liaisons compteurs pour le lot Gaz Vecteur</t>
  </si>
  <si>
    <t>Liaisons compteurs pour le lot Gaz Spéciaux</t>
  </si>
  <si>
    <t>Liaisons transmetteur de pression pour le lot Gaz Vecteur</t>
  </si>
  <si>
    <t>Liaisons transmetteur de pression pour le lot Gaz Spéciaux</t>
  </si>
  <si>
    <t>Materiel de pose, raccordement et repérage</t>
  </si>
  <si>
    <t>Total 12.2 - Courant fort / courant faible</t>
  </si>
  <si>
    <t>COURANT FORT / COURANT FAIBLE</t>
  </si>
  <si>
    <t>Fourniture et pose d'un disjoncteur NG125L C 2P2D 16A + SD/OF dans le TGBT Facilities 3</t>
  </si>
  <si>
    <t>Fourniture et pose de 2 RJ45 dédiées à l'Armoire surpresseur EAD</t>
  </si>
  <si>
    <t>2 Liaisons 4 paires Cat. 6 entre RJ45 de l'Armoire surpresseur EAD et Baie VDI SR11</t>
  </si>
  <si>
    <t>Chemin de câbles 100x50 vers l'Armoire surpresseur EAD</t>
  </si>
  <si>
    <t>Chemin de câbles 500x50 entre Canalis 1 et ADEQS n°1</t>
  </si>
  <si>
    <t>Chemin de câbles 500x50 entre Canalis 1 et ADEQS n°2</t>
  </si>
  <si>
    <t>Chemin de câbles 500x50 entre Canalis 3 et ADEQS n°3</t>
  </si>
  <si>
    <t>Chemin de câbles 500x50 entre Canalis 3 et ADEQS n°4</t>
  </si>
  <si>
    <t>Chemin de câbles 500x50 entre ADEQS n°2 et TD Barillet n°1</t>
  </si>
  <si>
    <t>Chemin de câbles 500x50 entre ADEQS n°4 et TD Barillet n°3</t>
  </si>
  <si>
    <t>Supports courant fort type Cablofil GAC</t>
  </si>
  <si>
    <t>Supports courant faible type dalle marine perforée GAC</t>
  </si>
  <si>
    <t>Chemin de câbles 200x50 dans local SDPC A/B</t>
  </si>
  <si>
    <t>Chemin de câbles 200x50 dans local SDPC solvant</t>
  </si>
  <si>
    <t>Chemin de câbles 200x50 dans local IHM solvant</t>
  </si>
  <si>
    <t>Chemin de câbles 200x50 dans local gaz</t>
  </si>
  <si>
    <t>Chemin de câbles 200x50 parallèle canalis 4</t>
  </si>
  <si>
    <t>Accessoires coupe-feu</t>
  </si>
  <si>
    <t>B</t>
  </si>
  <si>
    <t>MISE A JOUR</t>
  </si>
  <si>
    <t>AMEG</t>
  </si>
  <si>
    <t>Gaz cabinet</t>
  </si>
  <si>
    <t xml:space="preserve">Fourniture et pose des 13 liaisons TD GC/Gaz - Gaz cabinet : 3G2,5mm² U1000RO2V </t>
  </si>
  <si>
    <t xml:space="preserve">Fourniture et pose des 20 liaisons Barillet Chimie et Gaz n°1  - Gaz cabinet : 3G2,5mm² U1000RO2V </t>
  </si>
  <si>
    <t>Canalis n°3 (environ 70ml) : Fourniture et pose d'une gaine à barres de distribution 1250A 3P+N+PE avec son unité d’alimentation pour raccordement sur TGBT existant y compris supportage depuis les TGBT Process 1 (16Q17) et TGBT Process 2 (16Q17) et élément coupe-feu pour mur du local TGBT.</t>
  </si>
  <si>
    <t>Canalis n°4 (environ 70ml) : Fourniture et pose d'une gaine à barres de distribution 1250A 3P+N+PE avec son unité d’alimentation pour raccordement sur TGBT existant y compris supportage depuis les TGBT Process 1 (17Q5) et TGBT Process 2 (17Q5) et élément coupe-feu pour mur du local TGBT.</t>
  </si>
  <si>
    <t>Chemin de câbles 200x50 vers Armoire VPE 1 depuis TGBT Facilities 1</t>
  </si>
  <si>
    <t>Chemin de câbles 200x50 vers Armoire VPE Rég. depuis TGBT Facilities 1</t>
  </si>
  <si>
    <t>Chemin de câbles 200x50 vers Armoire laveur acide n°1 depuis TGBT Facilities 1</t>
  </si>
  <si>
    <t>Chemin de câbles 200x50 vers Armoire réactifs laveurs depuis TGBT Facilities 1</t>
  </si>
  <si>
    <t>TD GAZ - ARME-000034</t>
  </si>
  <si>
    <t>Fourniture et câblage de carte analogique 8 entrées: 900A01-0202</t>
  </si>
  <si>
    <t>Liaison 4x1mm² LIYCY entre Compteur existant et Compteur ACP</t>
  </si>
  <si>
    <t>Liaison 4x1mm² LIYCY entre Compteur ACP et Compteur N2S process</t>
  </si>
  <si>
    <t>Liaison 4x1mm² LIYCY entre Compteur N2S process et Compteur N2P</t>
  </si>
  <si>
    <t>Liaison 4x1mm² LIYCY entre Compteur N2P et Compteur O2 indus.</t>
  </si>
  <si>
    <t>Liaison 4x1mm² LIYCY entre Compteur O2 indus. et Compteur O2 Process depuis PUS</t>
  </si>
  <si>
    <t>Liaison 4x1mm² LIYCY entre Compteur O2 Process « vers 41.03 » et Compteur Ar Process</t>
  </si>
  <si>
    <t>Liaison 4x1mm² LIYCY entre Compteur Ar Process et Compteur He,</t>
  </si>
  <si>
    <t>Liaison 4x1mm² LIYCY entre Compteur He et Compteur CO2</t>
  </si>
  <si>
    <t>Liaison 4x1mm² LIYCY entre Compteur CO2 et Compteur GdV</t>
  </si>
  <si>
    <t xml:space="preserve">Liaison 4x1mm² LIYCY entre Transmetteur 1 ACP et TD GAZ </t>
  </si>
  <si>
    <t xml:space="preserve">Liaison 4x1mm² LIYCY entre Transmetteur 2 ACP et TD GAZ </t>
  </si>
  <si>
    <t xml:space="preserve">Liaison 4x1mm² LIYCY entre Transmetteur 1 PT N2S et TD GAZ </t>
  </si>
  <si>
    <t xml:space="preserve">Liaison 4x1mm² LIYCY entre Transmetteur 2 PT N2S et TD GAZ </t>
  </si>
  <si>
    <t xml:space="preserve">Liaison 4x1mm² LIYCY entre Transmetteur 1  PT N2P et TD GAZ </t>
  </si>
  <si>
    <t xml:space="preserve">Liaison 4x1mm² LIYCY entre Transmetteur 2  PT N2P et TD GAZ </t>
  </si>
  <si>
    <t xml:space="preserve">Liaison 4x1mm² LIYCY entre Transmetteur 1 O2 indus et TD GAZ </t>
  </si>
  <si>
    <t xml:space="preserve">Liaison 4x1mm² LIYCY entre Transmetteur 2 O2 indus et TD GAZ </t>
  </si>
  <si>
    <t xml:space="preserve">Liaison 4x1mm² LIYCY entre Transmetteur 1 O2 Process et TD GAZ </t>
  </si>
  <si>
    <t xml:space="preserve">Liaison 4x1mm² LIYCY entre Transmetteur 2 O2 Process et TD GAZ </t>
  </si>
  <si>
    <t xml:space="preserve">Liaison 4x1mm² LIYCY entre Transmetteur Ar Process et TD GAZ </t>
  </si>
  <si>
    <t xml:space="preserve">Liaison 2x1mm² LIYCY entre Transmetteur He et TD GAZ </t>
  </si>
  <si>
    <t xml:space="preserve">Liaison 2x1mm² LIYCY entre Transmetteur CO2 et TD GAZ </t>
  </si>
  <si>
    <t>Chemin de câbles 100x50 zone 3</t>
  </si>
  <si>
    <t>Chemin de câbles 100x50 zone 4</t>
  </si>
  <si>
    <t>Chemin de câbles 100x50 zone 1</t>
  </si>
  <si>
    <t>Armoire surpresseur EAD</t>
  </si>
  <si>
    <t xml:space="preserve">Chemin de câbles 200x50 vers Armoire VPE 2 depuis TGBT Facilities 2 </t>
  </si>
  <si>
    <t xml:space="preserve">Chemin de câbles 200x50 vers Armoire VPE Rég. depuis TGBT Facilities 2 </t>
  </si>
  <si>
    <t xml:space="preserve">Chemin de câbles 200x50 vers Armoire laveur acide n°2  depuis TGBT Facilities 2 </t>
  </si>
  <si>
    <t xml:space="preserve">Chemin de câbles 200x50 vers Armoire réactifs laveurs depuis TGBT Facilities 2 </t>
  </si>
  <si>
    <t xml:space="preserve">Chemin de câbles 200x50 vers VPE centrale Atlas depuis TGBT Facilities 3 </t>
  </si>
  <si>
    <t>Liaisons courant faible - Equipements CFO</t>
  </si>
  <si>
    <t>Liaisons courant faible - Equipements CFA</t>
  </si>
  <si>
    <t>Chemin de câbles 100x50 zone 5</t>
  </si>
  <si>
    <t>Chemin de câbles 100x50 zone 6</t>
  </si>
  <si>
    <t>Rebouchage</t>
  </si>
  <si>
    <t>Travaux de rebouchage</t>
  </si>
  <si>
    <t>12.2.2.9</t>
  </si>
  <si>
    <t>12.2.2.10</t>
  </si>
  <si>
    <t>Sous Total 12.2.2.9 - Mise à la terre et interconnexion des masses</t>
  </si>
  <si>
    <t>Sous Total 12.2.2.10 - Rebouchage</t>
  </si>
  <si>
    <t>12.2.2.11</t>
  </si>
  <si>
    <t>Carottage</t>
  </si>
  <si>
    <t>Traçage des carottages</t>
  </si>
  <si>
    <t>Sous Total 12.2.2.11 - Carottage</t>
  </si>
  <si>
    <t>12.2.2.12</t>
  </si>
  <si>
    <t>Coffrets de chantier</t>
  </si>
  <si>
    <t>Fourniture et installation coffret de chantier équipé (y compris tout le nécessaire d'alimentation)</t>
  </si>
  <si>
    <t>Sous Total 12.2.2.12 - Coffrets de chantier</t>
  </si>
  <si>
    <t>Liaison 4x1mm² LIYCY entre Compteur O2 Process depuis PUS et Compteur O2 process «vers 41.01»</t>
  </si>
  <si>
    <t>C</t>
  </si>
  <si>
    <t>MISE A JOUR ERP 301</t>
  </si>
  <si>
    <t xml:space="preserve">10/02/2025
</t>
  </si>
  <si>
    <t>10/02/2025</t>
  </si>
  <si>
    <t>Tranche Optionnelle 1</t>
  </si>
  <si>
    <t>TOTAL HT (Hors tranche optionnelle)</t>
  </si>
  <si>
    <t>TOTAL HT (Tranche optionnelle)</t>
  </si>
  <si>
    <t xml:space="preserve">Total tranche optionnelle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</si>
</sst>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[$-40C]General"/>
    <numFmt numFmtId="167" formatCode="&quot; &quot;#,##0.00&quot; &quot;[$€]&quot; &quot;;&quot;-&quot;#,##0.00&quot; &quot;[$€]&quot; &quot;;&quot; -&quot;#&quot; &quot;[$€]&quot; &quot;;@&quot; &quot;"/>
    <numFmt numFmtId="168" formatCode="#,##0.00&quot; &quot;[$€-40C];[Red]&quot;-&quot;#,##0.00&quot; &quot;[$€-40C]"/>
    <numFmt numFmtId="169" formatCode="[$-40C]0"/>
    <numFmt numFmtId="170" formatCode="\1"/>
    <numFmt numFmtId="171" formatCode="_-* #,##0.00\ [$€]_-;\-* #,##0.00\ [$€]_-;_-* &quot;-&quot;??\ [$€]_-;_-@_-"/>
    <numFmt numFmtId="172" formatCode="_-* #,##0.00\ &quot;F&quot;_-;\-* #,##0.00\ &quot;F&quot;_-;_-* &quot;-&quot;??\ &quot;F&quot;_-;_-@_-"/>
    <numFmt numFmtId="173" formatCode="_-&quot;€&quot;\ * #,##0.00_-;\-&quot;€&quot;\ * #,##0.00_-;_-&quot;€&quot;\ * &quot;-&quot;??_-;_-@_-"/>
  </numFmts>
  <fonts count="69">
    <font>
      <sz val="12"/>
      <color theme="1"/>
      <name val="Calibri"/>
      <family val="2"/>
      <scheme val="minor"/>
    </font>
    <font>
      <sz val="11"/>
      <color theme="1"/>
      <name val="Myriad Pro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Myriad Pro"/>
      <family val="2"/>
    </font>
    <font>
      <b/>
      <sz val="11"/>
      <color theme="1"/>
      <name val="Myriad Pro"/>
      <family val="2"/>
    </font>
    <font>
      <b/>
      <sz val="10"/>
      <color theme="1"/>
      <name val="Myriad Pro"/>
      <family val="2"/>
    </font>
    <font>
      <sz val="9"/>
      <color theme="1"/>
      <name val="Myriad Pro"/>
      <family val="2"/>
    </font>
    <font>
      <b/>
      <sz val="11"/>
      <color rgb="FFFF0000"/>
      <name val="Myriad Pro"/>
      <family val="2"/>
    </font>
    <font>
      <sz val="10"/>
      <name val="Myriad Pro"/>
      <family val="2"/>
    </font>
    <font>
      <sz val="9"/>
      <name val="Myriad Pro"/>
      <family val="2"/>
    </font>
    <font>
      <b/>
      <sz val="9"/>
      <name val="Myriad Pro"/>
      <family val="2"/>
    </font>
    <font>
      <b/>
      <sz val="10"/>
      <name val="Myriad Pro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b/>
      <sz val="12"/>
      <color indexed="12"/>
      <name val="Arial"/>
      <family val="2"/>
    </font>
    <font>
      <b/>
      <u/>
      <sz val="14"/>
      <name val="Arial"/>
      <family val="2"/>
    </font>
    <font>
      <sz val="11"/>
      <name val="Myriad Pro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i/>
      <sz val="16"/>
      <color theme="1"/>
      <name val="Arial"/>
      <family val="2"/>
    </font>
    <font>
      <u/>
      <sz val="8"/>
      <color rgb="FF0000FF"/>
      <name val="Arial"/>
      <family val="2"/>
    </font>
    <font>
      <sz val="10"/>
      <color theme="1"/>
      <name val="Avant Garde"/>
      <family val="2"/>
    </font>
    <font>
      <b/>
      <i/>
      <u/>
      <sz val="11"/>
      <color theme="1"/>
      <name val="Arial"/>
      <family val="2"/>
    </font>
    <font>
      <b/>
      <sz val="14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sz val="11"/>
      <name val="Myriad Pro"/>
      <family val="2"/>
    </font>
    <font>
      <sz val="12"/>
      <name val="Arial"/>
      <family val="2"/>
    </font>
    <font>
      <sz val="14"/>
      <name val="Arial"/>
      <family val="2"/>
    </font>
    <font>
      <sz val="10"/>
      <color indexed="8"/>
      <name val="Myriad Pro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0"/>
      <name val="Century Gothic"/>
      <family val="2"/>
    </font>
    <font>
      <sz val="12"/>
      <name val="Calibri"/>
      <family val="2"/>
      <scheme val="minor"/>
    </font>
    <font>
      <sz val="12"/>
      <name val="Century Gothic"/>
      <family val="2"/>
    </font>
    <font>
      <sz val="14"/>
      <name val="Calibri"/>
      <family val="2"/>
      <scheme val="minor"/>
    </font>
    <font>
      <b/>
      <sz val="36"/>
      <name val="Calibri"/>
      <family val="2"/>
      <scheme val="minor"/>
    </font>
    <font>
      <b/>
      <sz val="36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name val="Calibri"/>
      <family val="2"/>
      <scheme val="minor"/>
    </font>
    <font>
      <b/>
      <sz val="24"/>
      <name val="Calibri"/>
      <family val="2"/>
      <scheme val="minor"/>
    </font>
    <font>
      <sz val="16"/>
      <name val="Calibri"/>
      <family val="2"/>
      <scheme val="minor"/>
    </font>
    <font>
      <sz val="16"/>
      <name val="Arial"/>
      <family val="2"/>
    </font>
    <font>
      <sz val="20"/>
      <name val="Arial"/>
      <family val="2"/>
    </font>
    <font>
      <b/>
      <sz val="12"/>
      <name val="Calibri"/>
      <family val="2"/>
      <scheme val="minor"/>
    </font>
    <font>
      <sz val="10"/>
      <color theme="1"/>
      <name val="Arial"/>
      <family val="2"/>
    </font>
    <font>
      <sz val="10"/>
      <name val="Myriad Pro"/>
    </font>
    <font>
      <b/>
      <u val="singleAccounting"/>
      <sz val="20"/>
      <color rgb="FFFF0000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name val="Myriad Pro"/>
    </font>
    <font>
      <u/>
      <sz val="10"/>
      <color theme="1"/>
      <name val="Arial"/>
      <family val="2"/>
    </font>
    <font>
      <b/>
      <u/>
      <sz val="10"/>
      <color theme="1"/>
      <name val="Myriad Pro"/>
    </font>
    <font>
      <u/>
      <sz val="10"/>
      <name val="Arial"/>
      <family val="2"/>
    </font>
    <font>
      <sz val="10"/>
      <color rgb="FF0070C0"/>
      <name val="Arial"/>
      <family val="2"/>
    </font>
    <font>
      <sz val="10"/>
      <color rgb="FF0070C0"/>
      <name val="Myriad Pro"/>
      <family val="2"/>
    </font>
    <font>
      <u/>
      <sz val="10"/>
      <color rgb="FF0070C0"/>
      <name val="Arial"/>
      <family val="2"/>
    </font>
    <font>
      <b/>
      <sz val="11"/>
      <color rgb="FF0070C0"/>
      <name val="Arial"/>
      <family val="2"/>
    </font>
    <font>
      <b/>
      <sz val="11"/>
      <color rgb="FF0070C0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59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5" fillId="0" borderId="0"/>
    <xf numFmtId="49" fontId="22" fillId="0" borderId="0">
      <alignment vertical="top" wrapText="1"/>
    </xf>
    <xf numFmtId="2" fontId="17" fillId="0" borderId="0">
      <protection hidden="1"/>
    </xf>
    <xf numFmtId="167" fontId="15" fillId="0" borderId="0"/>
    <xf numFmtId="171" fontId="16" fillId="0" borderId="0" applyFont="0" applyFill="0" applyBorder="0" applyAlignment="0" applyProtection="0"/>
    <xf numFmtId="0" fontId="23" fillId="0" borderId="0">
      <alignment horizontal="center"/>
    </xf>
    <xf numFmtId="0" fontId="23" fillId="0" borderId="0">
      <alignment horizontal="center" textRotation="90"/>
    </xf>
    <xf numFmtId="0" fontId="24" fillId="0" borderId="0"/>
    <xf numFmtId="44" fontId="21" fillId="0" borderId="0" applyFont="0" applyFill="0" applyBorder="0" applyAlignment="0" applyProtection="0"/>
    <xf numFmtId="166" fontId="25" fillId="0" borderId="0"/>
    <xf numFmtId="0" fontId="16" fillId="0" borderId="0"/>
    <xf numFmtId="0" fontId="16" fillId="0" borderId="0"/>
    <xf numFmtId="9" fontId="21" fillId="0" borderId="0" applyFont="0" applyFill="0" applyBorder="0" applyAlignment="0" applyProtection="0"/>
    <xf numFmtId="0" fontId="26" fillId="0" borderId="0"/>
    <xf numFmtId="168" fontId="26" fillId="0" borderId="0"/>
    <xf numFmtId="0" fontId="18" fillId="0" borderId="0">
      <alignment horizontal="center"/>
      <protection locked="0"/>
    </xf>
    <xf numFmtId="169" fontId="27" fillId="0" borderId="0">
      <alignment horizontal="left" vertical="center"/>
    </xf>
    <xf numFmtId="169" fontId="28" fillId="0" borderId="0">
      <alignment horizontal="left" vertical="center"/>
    </xf>
    <xf numFmtId="170" fontId="19" fillId="0" borderId="0"/>
    <xf numFmtId="49" fontId="29" fillId="0" borderId="0">
      <alignment vertical="top"/>
    </xf>
    <xf numFmtId="49" fontId="30" fillId="0" borderId="0"/>
    <xf numFmtId="44" fontId="2" fillId="0" borderId="0" applyFont="0" applyFill="0" applyBorder="0" applyAlignment="0" applyProtection="0"/>
    <xf numFmtId="0" fontId="31" fillId="0" borderId="0"/>
    <xf numFmtId="0" fontId="16" fillId="0" borderId="5" applyBorder="0">
      <alignment horizontal="left" indent="1"/>
    </xf>
    <xf numFmtId="0" fontId="16" fillId="0" borderId="5" applyBorder="0">
      <alignment horizontal="left" indent="1"/>
    </xf>
    <xf numFmtId="0" fontId="31" fillId="0" borderId="0"/>
    <xf numFmtId="0" fontId="16" fillId="0" borderId="7" applyBorder="0">
      <alignment horizontal="left" indent="1"/>
    </xf>
    <xf numFmtId="0" fontId="16" fillId="0" borderId="0"/>
    <xf numFmtId="2" fontId="17" fillId="0" borderId="0">
      <protection hidden="1"/>
    </xf>
    <xf numFmtId="173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31" fillId="0" borderId="0"/>
    <xf numFmtId="0" fontId="16" fillId="0" borderId="0"/>
    <xf numFmtId="0" fontId="16" fillId="0" borderId="0"/>
    <xf numFmtId="0" fontId="21" fillId="0" borderId="0"/>
    <xf numFmtId="0" fontId="16" fillId="0" borderId="0"/>
    <xf numFmtId="0" fontId="16" fillId="0" borderId="7" applyBorder="0">
      <alignment horizontal="left" indent="1"/>
    </xf>
    <xf numFmtId="0" fontId="18" fillId="0" borderId="0">
      <alignment horizontal="center"/>
      <protection locked="0"/>
    </xf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7" applyBorder="0">
      <alignment horizontal="left" indent="1"/>
    </xf>
    <xf numFmtId="0" fontId="16" fillId="0" borderId="7" applyBorder="0">
      <alignment horizontal="left" indent="1"/>
    </xf>
    <xf numFmtId="0" fontId="16" fillId="0" borderId="7" applyBorder="0">
      <alignment horizontal="left" indent="1"/>
    </xf>
    <xf numFmtId="0" fontId="16" fillId="0" borderId="7" applyBorder="0">
      <alignment horizontal="left" indent="1"/>
    </xf>
    <xf numFmtId="0" fontId="16" fillId="0" borderId="5" applyBorder="0">
      <alignment horizontal="left" indent="1"/>
    </xf>
    <xf numFmtId="0" fontId="16" fillId="0" borderId="5" applyBorder="0">
      <alignment horizontal="left" indent="1"/>
    </xf>
    <xf numFmtId="0" fontId="16" fillId="0" borderId="5" applyBorder="0">
      <alignment horizontal="left" indent="1"/>
    </xf>
    <xf numFmtId="0" fontId="16" fillId="0" borderId="5" applyBorder="0">
      <alignment horizontal="left" indent="1"/>
    </xf>
    <xf numFmtId="0" fontId="16" fillId="0" borderId="0"/>
    <xf numFmtId="0" fontId="16" fillId="0" borderId="5" applyBorder="0">
      <alignment horizontal="left" indent="1"/>
    </xf>
    <xf numFmtId="0" fontId="16" fillId="0" borderId="5" applyBorder="0">
      <alignment horizontal="left" indent="1"/>
    </xf>
    <xf numFmtId="0" fontId="16" fillId="0" borderId="5" applyBorder="0">
      <alignment horizontal="left" indent="1"/>
    </xf>
    <xf numFmtId="0" fontId="16" fillId="0" borderId="0"/>
    <xf numFmtId="0" fontId="31" fillId="0" borderId="0"/>
    <xf numFmtId="0" fontId="16" fillId="0" borderId="11" applyBorder="0">
      <alignment horizontal="left" indent="1"/>
    </xf>
    <xf numFmtId="0" fontId="31" fillId="0" borderId="0"/>
  </cellStyleXfs>
  <cellXfs count="206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65" fontId="6" fillId="0" borderId="0" xfId="1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left" vertical="top"/>
    </xf>
    <xf numFmtId="0" fontId="14" fillId="0" borderId="0" xfId="0" applyFont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255" applyFont="1"/>
    <xf numFmtId="0" fontId="11" fillId="0" borderId="0" xfId="255" applyFont="1" applyAlignment="1">
      <alignment horizontal="center" vertical="center"/>
    </xf>
    <xf numFmtId="0" fontId="12" fillId="0" borderId="0" xfId="255" applyFont="1" applyAlignment="1">
      <alignment horizontal="center" vertical="center"/>
    </xf>
    <xf numFmtId="0" fontId="11" fillId="0" borderId="0" xfId="255" applyFont="1" applyAlignment="1">
      <alignment horizontal="center"/>
    </xf>
    <xf numFmtId="0" fontId="11" fillId="0" borderId="8" xfId="255" applyFont="1" applyBorder="1" applyAlignment="1">
      <alignment horizontal="center"/>
    </xf>
    <xf numFmtId="0" fontId="11" fillId="0" borderId="11" xfId="255" applyFont="1" applyBorder="1" applyAlignment="1">
      <alignment horizontal="center" vertical="center"/>
    </xf>
    <xf numFmtId="0" fontId="12" fillId="0" borderId="11" xfId="255" applyFont="1" applyBorder="1" applyAlignment="1">
      <alignment horizontal="center" vertical="center"/>
    </xf>
    <xf numFmtId="0" fontId="11" fillId="0" borderId="11" xfId="255" applyFont="1" applyBorder="1" applyAlignment="1">
      <alignment horizontal="center"/>
    </xf>
    <xf numFmtId="0" fontId="11" fillId="0" borderId="12" xfId="255" applyFont="1" applyBorder="1" applyAlignment="1">
      <alignment horizontal="center"/>
    </xf>
    <xf numFmtId="165" fontId="6" fillId="0" borderId="8" xfId="1" applyNumberFormat="1" applyFont="1" applyBorder="1" applyAlignment="1">
      <alignment vertical="center"/>
    </xf>
    <xf numFmtId="0" fontId="8" fillId="2" borderId="17" xfId="0" applyFont="1" applyFill="1" applyBorder="1" applyAlignment="1">
      <alignment horizontal="center" vertical="center"/>
    </xf>
    <xf numFmtId="165" fontId="8" fillId="2" borderId="20" xfId="1" applyNumberFormat="1" applyFont="1" applyFill="1" applyBorder="1" applyAlignment="1">
      <alignment vertical="center"/>
    </xf>
    <xf numFmtId="0" fontId="7" fillId="2" borderId="17" xfId="0" applyFont="1" applyFill="1" applyBorder="1" applyAlignment="1">
      <alignment horizontal="left" vertical="center"/>
    </xf>
    <xf numFmtId="165" fontId="7" fillId="2" borderId="20" xfId="1" applyNumberFormat="1" applyFont="1" applyFill="1" applyBorder="1" applyAlignment="1">
      <alignment vertical="center"/>
    </xf>
    <xf numFmtId="165" fontId="6" fillId="0" borderId="21" xfId="1" applyNumberFormat="1" applyFont="1" applyBorder="1" applyAlignment="1">
      <alignment vertical="center"/>
    </xf>
    <xf numFmtId="165" fontId="14" fillId="0" borderId="8" xfId="1" applyNumberFormat="1" applyFont="1" applyBorder="1" applyAlignment="1">
      <alignment vertical="center"/>
    </xf>
    <xf numFmtId="165" fontId="6" fillId="0" borderId="22" xfId="1" applyNumberFormat="1" applyFont="1" applyBorder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vertical="center"/>
    </xf>
    <xf numFmtId="9" fontId="11" fillId="0" borderId="0" xfId="178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65" fontId="1" fillId="0" borderId="16" xfId="1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1" fillId="0" borderId="23" xfId="255" applyFont="1" applyBorder="1"/>
    <xf numFmtId="0" fontId="6" fillId="0" borderId="23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horizontal="center" vertical="center"/>
    </xf>
    <xf numFmtId="165" fontId="7" fillId="2" borderId="18" xfId="1" applyNumberFormat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0" fontId="38" fillId="0" borderId="1" xfId="211" applyFont="1" applyBorder="1" applyAlignment="1">
      <alignment horizontal="center" vertical="center"/>
    </xf>
    <xf numFmtId="0" fontId="39" fillId="0" borderId="0" xfId="211" applyFont="1" applyAlignment="1">
      <alignment horizontal="center" vertical="center"/>
    </xf>
    <xf numFmtId="0" fontId="38" fillId="0" borderId="1" xfId="211" applyFont="1" applyBorder="1" applyAlignment="1">
      <alignment horizontal="center"/>
    </xf>
    <xf numFmtId="0" fontId="39" fillId="0" borderId="0" xfId="211" applyFont="1" applyAlignment="1">
      <alignment horizontal="center"/>
    </xf>
    <xf numFmtId="0" fontId="39" fillId="0" borderId="0" xfId="211" applyFont="1"/>
    <xf numFmtId="0" fontId="40" fillId="0" borderId="1" xfId="211" applyFont="1" applyBorder="1" applyAlignment="1">
      <alignment horizontal="center" vertical="center"/>
    </xf>
    <xf numFmtId="14" fontId="40" fillId="0" borderId="1" xfId="211" applyNumberFormat="1" applyFont="1" applyBorder="1" applyAlignment="1">
      <alignment horizontal="center" vertical="center"/>
    </xf>
    <xf numFmtId="0" fontId="41" fillId="0" borderId="0" xfId="211" applyFont="1" applyAlignment="1">
      <alignment horizontal="center" vertical="center"/>
    </xf>
    <xf numFmtId="0" fontId="40" fillId="2" borderId="1" xfId="211" applyFont="1" applyFill="1" applyBorder="1" applyAlignment="1">
      <alignment horizontal="center" vertical="center"/>
    </xf>
    <xf numFmtId="0" fontId="41" fillId="0" borderId="0" xfId="211" applyFont="1"/>
    <xf numFmtId="0" fontId="38" fillId="0" borderId="0" xfId="211" applyFont="1" applyAlignment="1">
      <alignment horizontal="center" vertical="center"/>
    </xf>
    <xf numFmtId="0" fontId="16" fillId="0" borderId="0" xfId="211" applyAlignment="1">
      <alignment horizontal="center" vertical="center"/>
    </xf>
    <xf numFmtId="0" fontId="45" fillId="0" borderId="0" xfId="211" applyFont="1" applyAlignment="1">
      <alignment horizontal="center" vertical="center"/>
    </xf>
    <xf numFmtId="0" fontId="46" fillId="0" borderId="0" xfId="211" applyFont="1" applyAlignment="1">
      <alignment horizontal="center" vertical="center"/>
    </xf>
    <xf numFmtId="0" fontId="40" fillId="0" borderId="0" xfId="211" applyFont="1" applyAlignment="1">
      <alignment horizontal="center" vertical="center"/>
    </xf>
    <xf numFmtId="49" fontId="47" fillId="0" borderId="1" xfId="211" applyNumberFormat="1" applyFont="1" applyBorder="1" applyAlignment="1">
      <alignment horizontal="center" vertical="center" wrapText="1"/>
    </xf>
    <xf numFmtId="49" fontId="47" fillId="0" borderId="1" xfId="211" quotePrefix="1" applyNumberFormat="1" applyFont="1" applyBorder="1" applyAlignment="1">
      <alignment horizontal="center" vertical="center" wrapText="1"/>
    </xf>
    <xf numFmtId="49" fontId="45" fillId="0" borderId="0" xfId="211" applyNumberFormat="1" applyFont="1" applyAlignment="1">
      <alignment horizontal="center" vertical="center" wrapText="1"/>
    </xf>
    <xf numFmtId="0" fontId="45" fillId="0" borderId="1" xfId="211" applyFont="1" applyBorder="1" applyAlignment="1">
      <alignment horizontal="center" vertical="center" wrapText="1"/>
    </xf>
    <xf numFmtId="0" fontId="45" fillId="0" borderId="0" xfId="211" applyFont="1" applyAlignment="1">
      <alignment horizontal="center" vertical="center" wrapText="1"/>
    </xf>
    <xf numFmtId="0" fontId="11" fillId="0" borderId="31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165" fontId="6" fillId="0" borderId="12" xfId="222" applyNumberFormat="1" applyFont="1" applyBorder="1" applyAlignment="1">
      <alignment vertical="center"/>
    </xf>
    <xf numFmtId="0" fontId="11" fillId="0" borderId="31" xfId="255" applyFont="1" applyBorder="1" applyAlignment="1">
      <alignment horizontal="center" vertical="center"/>
    </xf>
    <xf numFmtId="0" fontId="12" fillId="0" borderId="31" xfId="255" applyFont="1" applyBorder="1" applyAlignment="1">
      <alignment horizontal="center" vertical="center"/>
    </xf>
    <xf numFmtId="0" fontId="11" fillId="0" borderId="31" xfId="255" applyFont="1" applyBorder="1" applyAlignment="1">
      <alignment horizontal="center"/>
    </xf>
    <xf numFmtId="0" fontId="36" fillId="0" borderId="31" xfId="0" applyFont="1" applyBorder="1" applyAlignment="1">
      <alignment horizontal="center" vertical="center"/>
    </xf>
    <xf numFmtId="0" fontId="11" fillId="0" borderId="0" xfId="258" applyFont="1" applyProtection="1">
      <protection locked="0"/>
    </xf>
    <xf numFmtId="0" fontId="39" fillId="0" borderId="0" xfId="0" applyFont="1"/>
    <xf numFmtId="0" fontId="39" fillId="0" borderId="0" xfId="0" applyFont="1" applyAlignment="1">
      <alignment horizontal="center" vertical="center"/>
    </xf>
    <xf numFmtId="0" fontId="11" fillId="0" borderId="9" xfId="211" applyFont="1" applyBorder="1" applyAlignment="1">
      <alignment horizontal="center" wrapText="1"/>
    </xf>
    <xf numFmtId="0" fontId="11" fillId="0" borderId="31" xfId="211" applyFont="1" applyBorder="1" applyAlignment="1">
      <alignment horizontal="center" wrapText="1"/>
    </xf>
    <xf numFmtId="3" fontId="11" fillId="0" borderId="31" xfId="0" applyNumberFormat="1" applyFont="1" applyBorder="1" applyAlignment="1">
      <alignment horizontal="right" wrapText="1"/>
    </xf>
    <xf numFmtId="0" fontId="14" fillId="0" borderId="23" xfId="211" applyFont="1" applyBorder="1" applyAlignment="1">
      <alignment horizontal="right"/>
    </xf>
    <xf numFmtId="0" fontId="55" fillId="0" borderId="0" xfId="0" applyFont="1" applyAlignment="1">
      <alignment horizontal="justify" vertical="center"/>
    </xf>
    <xf numFmtId="165" fontId="57" fillId="0" borderId="0" xfId="1" applyNumberFormat="1" applyFont="1" applyAlignment="1">
      <alignment horizontal="left" vertical="center" wrapText="1"/>
    </xf>
    <xf numFmtId="0" fontId="55" fillId="0" borderId="0" xfId="0" applyFont="1" applyAlignment="1">
      <alignment vertical="center" wrapText="1"/>
    </xf>
    <xf numFmtId="0" fontId="29" fillId="2" borderId="2" xfId="0" applyFont="1" applyFill="1" applyBorder="1" applyAlignment="1">
      <alignment vertical="center" wrapText="1"/>
    </xf>
    <xf numFmtId="0" fontId="58" fillId="0" borderId="2" xfId="0" applyFont="1" applyBorder="1" applyAlignment="1" applyProtection="1">
      <alignment horizontal="right" vertical="center" wrapText="1"/>
      <protection hidden="1"/>
    </xf>
    <xf numFmtId="0" fontId="59" fillId="0" borderId="0" xfId="0" applyFont="1" applyAlignment="1">
      <alignment horizontal="left" vertical="center" wrapText="1"/>
    </xf>
    <xf numFmtId="11" fontId="16" fillId="0" borderId="0" xfId="211" applyNumberFormat="1" applyAlignment="1">
      <alignment wrapText="1"/>
    </xf>
    <xf numFmtId="0" fontId="29" fillId="2" borderId="2" xfId="0" applyFont="1" applyFill="1" applyBorder="1" applyAlignment="1">
      <alignment horizontal="right" vertical="center" wrapText="1"/>
    </xf>
    <xf numFmtId="0" fontId="58" fillId="0" borderId="0" xfId="0" applyFont="1" applyAlignment="1">
      <alignment horizontal="right" vertical="center" wrapText="1"/>
    </xf>
    <xf numFmtId="0" fontId="29" fillId="2" borderId="2" xfId="0" applyFont="1" applyFill="1" applyBorder="1" applyAlignment="1">
      <alignment horizontal="left" vertical="center" wrapText="1"/>
    </xf>
    <xf numFmtId="49" fontId="32" fillId="0" borderId="0" xfId="255" quotePrefix="1" applyNumberFormat="1" applyFont="1" applyAlignment="1">
      <alignment horizontal="left" vertical="top" wrapText="1"/>
    </xf>
    <xf numFmtId="0" fontId="32" fillId="0" borderId="0" xfId="0" applyFont="1" applyAlignment="1">
      <alignment horizontal="left" vertical="center" wrapText="1"/>
    </xf>
    <xf numFmtId="49" fontId="16" fillId="0" borderId="0" xfId="255" applyNumberFormat="1" applyAlignment="1">
      <alignment vertical="top" wrapText="1"/>
    </xf>
    <xf numFmtId="0" fontId="55" fillId="0" borderId="0" xfId="0" applyFont="1" applyAlignment="1">
      <alignment horizontal="right" vertical="center" wrapText="1"/>
    </xf>
    <xf numFmtId="0" fontId="14" fillId="0" borderId="24" xfId="211" applyFont="1" applyBorder="1" applyAlignment="1">
      <alignment horizontal="right"/>
    </xf>
    <xf numFmtId="165" fontId="60" fillId="0" borderId="8" xfId="1" applyNumberFormat="1" applyFont="1" applyBorder="1" applyAlignment="1">
      <alignment vertical="center"/>
    </xf>
    <xf numFmtId="0" fontId="61" fillId="0" borderId="0" xfId="0" applyFont="1" applyAlignment="1">
      <alignment vertical="center" wrapText="1"/>
    </xf>
    <xf numFmtId="165" fontId="6" fillId="0" borderId="33" xfId="1" applyNumberFormat="1" applyFont="1" applyBorder="1" applyAlignment="1">
      <alignment vertical="center"/>
    </xf>
    <xf numFmtId="0" fontId="63" fillId="0" borderId="0" xfId="0" applyFont="1" applyAlignment="1">
      <alignment vertical="center" wrapText="1"/>
    </xf>
    <xf numFmtId="165" fontId="11" fillId="0" borderId="8" xfId="1" applyNumberFormat="1" applyFont="1" applyBorder="1" applyAlignment="1">
      <alignment vertical="center"/>
    </xf>
    <xf numFmtId="0" fontId="16" fillId="0" borderId="0" xfId="0" applyFont="1" applyAlignment="1">
      <alignment vertical="center" wrapText="1"/>
    </xf>
    <xf numFmtId="0" fontId="64" fillId="0" borderId="0" xfId="0" applyFont="1" applyAlignment="1">
      <alignment vertical="center" wrapText="1"/>
    </xf>
    <xf numFmtId="165" fontId="65" fillId="0" borderId="8" xfId="1" applyNumberFormat="1" applyFont="1" applyBorder="1" applyAlignment="1">
      <alignment vertical="center"/>
    </xf>
    <xf numFmtId="0" fontId="66" fillId="0" borderId="0" xfId="0" applyFont="1" applyAlignment="1">
      <alignment vertical="center" wrapText="1"/>
    </xf>
    <xf numFmtId="0" fontId="65" fillId="0" borderId="3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58" fillId="0" borderId="0" xfId="0" applyFont="1" applyAlignment="1">
      <alignment vertical="center" wrapText="1"/>
    </xf>
    <xf numFmtId="0" fontId="8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165" fontId="8" fillId="0" borderId="8" xfId="1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1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5" fontId="8" fillId="0" borderId="19" xfId="1" applyNumberFormat="1" applyFont="1" applyBorder="1" applyAlignment="1">
      <alignment vertical="center"/>
    </xf>
    <xf numFmtId="165" fontId="8" fillId="0" borderId="20" xfId="1" applyNumberFormat="1" applyFont="1" applyBorder="1" applyAlignment="1">
      <alignment vertical="center"/>
    </xf>
    <xf numFmtId="0" fontId="62" fillId="0" borderId="24" xfId="0" applyFont="1" applyBorder="1" applyAlignment="1">
      <alignment horizontal="center" vertical="center"/>
    </xf>
    <xf numFmtId="0" fontId="55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165" fontId="56" fillId="0" borderId="25" xfId="1" applyNumberFormat="1" applyFont="1" applyBorder="1" applyAlignment="1">
      <alignment vertical="center"/>
    </xf>
    <xf numFmtId="0" fontId="67" fillId="0" borderId="0" xfId="0" applyFont="1" applyAlignment="1">
      <alignment vertical="center" wrapText="1"/>
    </xf>
    <xf numFmtId="165" fontId="68" fillId="2" borderId="20" xfId="1" applyNumberFormat="1" applyFont="1" applyFill="1" applyBorder="1" applyAlignment="1">
      <alignment vertical="center"/>
    </xf>
    <xf numFmtId="0" fontId="55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5" fillId="0" borderId="0" xfId="0" applyFont="1" applyBorder="1" applyAlignment="1">
      <alignment vertical="center" wrapText="1"/>
    </xf>
    <xf numFmtId="0" fontId="64" fillId="0" borderId="0" xfId="0" applyFont="1" applyAlignment="1">
      <alignment horizontal="right" vertical="center" wrapText="1"/>
    </xf>
    <xf numFmtId="0" fontId="65" fillId="0" borderId="0" xfId="0" applyFont="1" applyAlignment="1">
      <alignment horizontal="center" vertical="center"/>
    </xf>
    <xf numFmtId="9" fontId="65" fillId="0" borderId="0" xfId="178" applyFont="1" applyBorder="1" applyAlignment="1">
      <alignment horizontal="center" vertical="center"/>
    </xf>
    <xf numFmtId="0" fontId="64" fillId="0" borderId="0" xfId="0" applyFont="1" applyBorder="1" applyAlignment="1">
      <alignment horizontal="right" vertical="center" wrapText="1"/>
    </xf>
    <xf numFmtId="0" fontId="65" fillId="0" borderId="0" xfId="0" applyFont="1" applyBorder="1" applyAlignment="1">
      <alignment horizontal="center" vertical="center"/>
    </xf>
    <xf numFmtId="0" fontId="38" fillId="0" borderId="24" xfId="211" applyFont="1" applyBorder="1" applyAlignment="1">
      <alignment horizontal="center" vertical="center"/>
    </xf>
    <xf numFmtId="0" fontId="38" fillId="0" borderId="2" xfId="211" applyFont="1" applyBorder="1" applyAlignment="1">
      <alignment horizontal="center" vertical="center"/>
    </xf>
    <xf numFmtId="0" fontId="16" fillId="0" borderId="2" xfId="211" applyBorder="1" applyAlignment="1">
      <alignment horizontal="center" vertical="center"/>
    </xf>
    <xf numFmtId="0" fontId="16" fillId="0" borderId="25" xfId="211" applyBorder="1" applyAlignment="1">
      <alignment horizontal="center" vertical="center"/>
    </xf>
    <xf numFmtId="0" fontId="40" fillId="0" borderId="24" xfId="211" applyFont="1" applyBorder="1" applyAlignment="1">
      <alignment horizontal="left" vertical="center"/>
    </xf>
    <xf numFmtId="0" fontId="40" fillId="0" borderId="2" xfId="211" applyFont="1" applyBorder="1" applyAlignment="1">
      <alignment horizontal="left" vertical="center"/>
    </xf>
    <xf numFmtId="0" fontId="34" fillId="0" borderId="2" xfId="211" applyFont="1" applyBorder="1" applyAlignment="1">
      <alignment horizontal="left" vertical="center"/>
    </xf>
    <xf numFmtId="0" fontId="34" fillId="0" borderId="25" xfId="211" applyFont="1" applyBorder="1" applyAlignment="1">
      <alignment horizontal="left" vertical="center"/>
    </xf>
    <xf numFmtId="0" fontId="54" fillId="0" borderId="26" xfId="211" applyFont="1" applyBorder="1" applyAlignment="1">
      <alignment horizontal="left" vertical="center" wrapText="1"/>
    </xf>
    <xf numFmtId="0" fontId="54" fillId="0" borderId="32" xfId="211" applyFont="1" applyBorder="1" applyAlignment="1">
      <alignment horizontal="left" vertical="center" wrapText="1"/>
    </xf>
    <xf numFmtId="0" fontId="54" fillId="0" borderId="27" xfId="211" applyFont="1" applyBorder="1" applyAlignment="1">
      <alignment horizontal="left" vertical="center" wrapText="1"/>
    </xf>
    <xf numFmtId="0" fontId="54" fillId="0" borderId="29" xfId="211" applyFont="1" applyBorder="1" applyAlignment="1">
      <alignment horizontal="left" vertical="center" wrapText="1"/>
    </xf>
    <xf numFmtId="0" fontId="54" fillId="0" borderId="4" xfId="211" applyFont="1" applyBorder="1" applyAlignment="1">
      <alignment horizontal="left" vertical="center" wrapText="1"/>
    </xf>
    <xf numFmtId="0" fontId="54" fillId="0" borderId="30" xfId="211" applyFont="1" applyBorder="1" applyAlignment="1">
      <alignment horizontal="left" vertical="center" wrapText="1"/>
    </xf>
    <xf numFmtId="0" fontId="40" fillId="2" borderId="24" xfId="211" applyFont="1" applyFill="1" applyBorder="1" applyAlignment="1">
      <alignment horizontal="center" vertical="center"/>
    </xf>
    <xf numFmtId="0" fontId="40" fillId="2" borderId="2" xfId="211" applyFont="1" applyFill="1" applyBorder="1" applyAlignment="1">
      <alignment horizontal="center" vertical="center"/>
    </xf>
    <xf numFmtId="0" fontId="34" fillId="0" borderId="2" xfId="211" applyFont="1" applyBorder="1" applyAlignment="1">
      <alignment horizontal="center" vertical="center"/>
    </xf>
    <xf numFmtId="0" fontId="34" fillId="0" borderId="25" xfId="211" applyFont="1" applyBorder="1" applyAlignment="1">
      <alignment horizontal="center" vertical="center"/>
    </xf>
    <xf numFmtId="0" fontId="42" fillId="0" borderId="1" xfId="211" applyFont="1" applyBorder="1" applyAlignment="1">
      <alignment horizontal="center" vertical="center"/>
    </xf>
    <xf numFmtId="0" fontId="35" fillId="0" borderId="1" xfId="211" applyFont="1" applyBorder="1" applyAlignment="1">
      <alignment horizontal="center" vertical="center"/>
    </xf>
    <xf numFmtId="0" fontId="16" fillId="0" borderId="1" xfId="211" applyBorder="1" applyAlignment="1">
      <alignment horizontal="center" vertical="center"/>
    </xf>
    <xf numFmtId="0" fontId="40" fillId="0" borderId="1" xfId="211" applyFont="1" applyBorder="1" applyAlignment="1">
      <alignment horizontal="center" vertical="center" wrapText="1"/>
    </xf>
    <xf numFmtId="0" fontId="34" fillId="0" borderId="1" xfId="211" applyFont="1" applyBorder="1" applyAlignment="1">
      <alignment horizontal="center" vertical="center"/>
    </xf>
    <xf numFmtId="0" fontId="43" fillId="2" borderId="1" xfId="211" applyFont="1" applyFill="1" applyBorder="1" applyAlignment="1">
      <alignment horizontal="center" vertical="center"/>
    </xf>
    <xf numFmtId="0" fontId="44" fillId="2" borderId="24" xfId="211" applyFont="1" applyFill="1" applyBorder="1" applyAlignment="1">
      <alignment horizontal="center" vertical="center"/>
    </xf>
    <xf numFmtId="0" fontId="43" fillId="2" borderId="25" xfId="211" applyFont="1" applyFill="1" applyBorder="1" applyAlignment="1">
      <alignment horizontal="center" vertical="center"/>
    </xf>
    <xf numFmtId="0" fontId="44" fillId="2" borderId="1" xfId="211" applyFont="1" applyFill="1" applyBorder="1" applyAlignment="1">
      <alignment horizontal="center" vertical="center"/>
    </xf>
    <xf numFmtId="0" fontId="40" fillId="0" borderId="1" xfId="211" applyFont="1" applyBorder="1" applyAlignment="1">
      <alignment horizontal="center" vertical="center"/>
    </xf>
    <xf numFmtId="0" fontId="47" fillId="0" borderId="1" xfId="211" applyFont="1" applyBorder="1" applyAlignment="1">
      <alignment horizontal="center" vertical="center"/>
    </xf>
    <xf numFmtId="0" fontId="48" fillId="0" borderId="1" xfId="211" applyFont="1" applyBorder="1" applyAlignment="1">
      <alignment horizontal="center" vertical="center"/>
    </xf>
    <xf numFmtId="0" fontId="40" fillId="0" borderId="24" xfId="211" applyFont="1" applyBorder="1" applyAlignment="1">
      <alignment horizontal="center" vertical="center" wrapText="1"/>
    </xf>
    <xf numFmtId="0" fontId="40" fillId="0" borderId="25" xfId="211" applyFont="1" applyBorder="1" applyAlignment="1">
      <alignment horizontal="center" vertical="center" wrapText="1"/>
    </xf>
    <xf numFmtId="0" fontId="42" fillId="0" borderId="1" xfId="211" applyFont="1" applyBorder="1" applyAlignment="1">
      <alignment horizontal="center" vertical="center" wrapText="1"/>
    </xf>
    <xf numFmtId="0" fontId="49" fillId="0" borderId="1" xfId="211" applyFont="1" applyBorder="1" applyAlignment="1">
      <alignment horizontal="center" vertical="center"/>
    </xf>
    <xf numFmtId="0" fontId="43" fillId="0" borderId="26" xfId="211" applyFont="1" applyBorder="1" applyAlignment="1">
      <alignment horizontal="center" vertical="center"/>
    </xf>
    <xf numFmtId="0" fontId="43" fillId="0" borderId="32" xfId="211" applyFont="1" applyBorder="1" applyAlignment="1">
      <alignment horizontal="center" vertical="center"/>
    </xf>
    <xf numFmtId="0" fontId="43" fillId="0" borderId="27" xfId="211" applyFont="1" applyBorder="1" applyAlignment="1">
      <alignment horizontal="center" vertical="center"/>
    </xf>
    <xf numFmtId="0" fontId="50" fillId="0" borderId="29" xfId="211" applyFont="1" applyBorder="1" applyAlignment="1">
      <alignment horizontal="center" vertical="center" wrapText="1"/>
    </xf>
    <xf numFmtId="0" fontId="50" fillId="0" borderId="4" xfId="211" applyFont="1" applyBorder="1" applyAlignment="1">
      <alignment horizontal="center" vertical="center" wrapText="1"/>
    </xf>
    <xf numFmtId="0" fontId="50" fillId="0" borderId="30" xfId="211" applyFont="1" applyBorder="1" applyAlignment="1">
      <alignment horizontal="center" vertical="center" wrapText="1"/>
    </xf>
    <xf numFmtId="0" fontId="51" fillId="0" borderId="1" xfId="211" applyFont="1" applyBorder="1" applyAlignment="1">
      <alignment horizontal="center" wrapText="1"/>
    </xf>
    <xf numFmtId="0" fontId="52" fillId="0" borderId="1" xfId="211" applyFont="1" applyBorder="1" applyAlignment="1">
      <alignment horizontal="center"/>
    </xf>
    <xf numFmtId="49" fontId="48" fillId="0" borderId="24" xfId="211" applyNumberFormat="1" applyFont="1" applyBorder="1" applyAlignment="1">
      <alignment horizontal="center" vertical="center" wrapText="1"/>
    </xf>
    <xf numFmtId="0" fontId="53" fillId="0" borderId="25" xfId="211" applyFont="1" applyBorder="1" applyAlignment="1">
      <alignment horizontal="center" vertical="center" wrapText="1"/>
    </xf>
    <xf numFmtId="0" fontId="45" fillId="0" borderId="24" xfId="211" applyFont="1" applyBorder="1" applyAlignment="1">
      <alignment horizontal="center" vertical="center" wrapText="1"/>
    </xf>
    <xf numFmtId="0" fontId="16" fillId="0" borderId="25" xfId="211" applyBorder="1" applyAlignment="1">
      <alignment horizontal="center" vertical="center" wrapText="1"/>
    </xf>
    <xf numFmtId="0" fontId="42" fillId="0" borderId="26" xfId="211" applyFont="1" applyBorder="1" applyAlignment="1">
      <alignment horizontal="center" vertical="center" wrapText="1"/>
    </xf>
    <xf numFmtId="0" fontId="42" fillId="0" borderId="27" xfId="211" applyFont="1" applyBorder="1" applyAlignment="1">
      <alignment horizontal="center" vertical="center" wrapText="1"/>
    </xf>
    <xf numFmtId="0" fontId="42" fillId="0" borderId="28" xfId="211" applyFont="1" applyBorder="1" applyAlignment="1">
      <alignment horizontal="center" vertical="center" wrapText="1"/>
    </xf>
    <xf numFmtId="0" fontId="42" fillId="0" borderId="9" xfId="211" applyFont="1" applyBorder="1" applyAlignment="1">
      <alignment horizontal="center" vertical="center" wrapText="1"/>
    </xf>
    <xf numFmtId="0" fontId="42" fillId="0" borderId="29" xfId="211" applyFont="1" applyBorder="1" applyAlignment="1">
      <alignment horizontal="center" vertical="center" wrapText="1"/>
    </xf>
    <xf numFmtId="0" fontId="42" fillId="0" borderId="30" xfId="211" applyFont="1" applyBorder="1" applyAlignment="1">
      <alignment horizontal="center" vertical="center" wrapText="1"/>
    </xf>
    <xf numFmtId="0" fontId="42" fillId="0" borderId="33" xfId="211" applyFont="1" applyBorder="1" applyAlignment="1">
      <alignment horizontal="center" vertical="center" wrapText="1"/>
    </xf>
    <xf numFmtId="0" fontId="51" fillId="0" borderId="1" xfId="211" applyFont="1" applyBorder="1" applyAlignment="1">
      <alignment horizontal="center" vertical="center" wrapText="1"/>
    </xf>
    <xf numFmtId="0" fontId="52" fillId="0" borderId="1" xfId="211" applyFont="1" applyBorder="1" applyAlignment="1">
      <alignment horizontal="center" vertical="center" wrapText="1"/>
    </xf>
    <xf numFmtId="0" fontId="51" fillId="0" borderId="1" xfId="211" applyFont="1" applyBorder="1" applyAlignment="1">
      <alignment horizontal="center" vertical="center"/>
    </xf>
    <xf numFmtId="0" fontId="52" fillId="0" borderId="1" xfId="21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top"/>
    </xf>
    <xf numFmtId="0" fontId="68" fillId="2" borderId="4" xfId="0" applyFont="1" applyFill="1" applyBorder="1" applyAlignment="1">
      <alignment horizontal="center" vertical="center"/>
    </xf>
    <xf numFmtId="0" fontId="68" fillId="2" borderId="30" xfId="0" applyFont="1" applyFill="1" applyBorder="1" applyAlignment="1">
      <alignment horizontal="center" vertical="center"/>
    </xf>
  </cellXfs>
  <cellStyles count="259">
    <cellStyle name="Definition" xfId="202"/>
    <cellStyle name="donnees" xfId="203"/>
    <cellStyle name="donnees 2" xfId="229"/>
    <cellStyle name="Euro" xfId="204"/>
    <cellStyle name="Euro 2" xfId="205"/>
    <cellStyle name="Euro 3" xfId="230"/>
    <cellStyle name="Heading" xfId="206"/>
    <cellStyle name="Heading1" xfId="207"/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" xfId="132" builtinId="8" hidden="1"/>
    <cellStyle name="Lien hypertexte" xfId="134" builtinId="8" hidden="1"/>
    <cellStyle name="Lien hypertexte" xfId="136" builtinId="8" hidden="1"/>
    <cellStyle name="Lien hypertexte" xfId="138" builtinId="8" hidden="1"/>
    <cellStyle name="Lien hypertexte" xfId="140" builtinId="8" hidden="1"/>
    <cellStyle name="Lien hypertexte" xfId="142" builtinId="8" hidden="1"/>
    <cellStyle name="Lien hypertexte" xfId="144" builtinId="8" hidden="1"/>
    <cellStyle name="Lien hypertexte" xfId="146" builtinId="8" hidden="1"/>
    <cellStyle name="Lien hypertexte" xfId="148" builtinId="8" hidden="1"/>
    <cellStyle name="Lien hypertexte" xfId="150" builtinId="8" hidden="1"/>
    <cellStyle name="Lien hypertexte" xfId="152" builtinId="8" hidden="1"/>
    <cellStyle name="Lien hypertexte" xfId="154" builtinId="8" hidden="1"/>
    <cellStyle name="Lien hypertexte" xfId="156" builtinId="8" hidden="1"/>
    <cellStyle name="Lien hypertexte" xfId="158" builtinId="8" hidden="1"/>
    <cellStyle name="Lien hypertexte" xfId="160" builtinId="8" hidden="1"/>
    <cellStyle name="Lien hypertexte" xfId="162" builtinId="8" hidden="1"/>
    <cellStyle name="Lien hypertexte" xfId="164" builtinId="8" hidden="1"/>
    <cellStyle name="Lien hypertexte" xfId="166" builtinId="8" hidden="1"/>
    <cellStyle name="Lien hypertexte" xfId="168" builtinId="8" hidden="1"/>
    <cellStyle name="Lien hypertexte" xfId="170" builtinId="8" hidden="1"/>
    <cellStyle name="Lien hypertexte" xfId="172" builtinId="8" hidden="1"/>
    <cellStyle name="Lien hypertexte" xfId="174" builtinId="8" hidden="1"/>
    <cellStyle name="Lien hypertexte" xfId="176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37" builtinId="9" hidden="1"/>
    <cellStyle name="Lien hypertexte visité" xfId="139" builtinId="9" hidden="1"/>
    <cellStyle name="Lien hypertexte visité" xfId="141" builtinId="9" hidden="1"/>
    <cellStyle name="Lien hypertexte visité" xfId="143" builtinId="9" hidden="1"/>
    <cellStyle name="Lien hypertexte visité" xfId="145" builtinId="9" hidden="1"/>
    <cellStyle name="Lien hypertexte visité" xfId="147" builtinId="9" hidden="1"/>
    <cellStyle name="Lien hypertexte visité" xfId="149" builtinId="9" hidden="1"/>
    <cellStyle name="Lien hypertexte visité" xfId="151" builtinId="9" hidden="1"/>
    <cellStyle name="Lien hypertexte visité" xfId="153" builtinId="9" hidden="1"/>
    <cellStyle name="Lien hypertexte visité" xfId="155" builtinId="9" hidden="1"/>
    <cellStyle name="Lien hypertexte visité" xfId="157" builtinId="9" hidden="1"/>
    <cellStyle name="Lien hypertexte visité" xfId="159" builtinId="9" hidden="1"/>
    <cellStyle name="Lien hypertexte visité" xfId="161" builtinId="9" hidden="1"/>
    <cellStyle name="Lien hypertexte visité" xfId="163" builtinId="9" hidden="1"/>
    <cellStyle name="Lien hypertexte visité" xfId="165" builtinId="9" hidden="1"/>
    <cellStyle name="Lien hypertexte visité" xfId="167" builtinId="9" hidden="1"/>
    <cellStyle name="Lien hypertexte visité" xfId="169" builtinId="9" hidden="1"/>
    <cellStyle name="Lien hypertexte visité" xfId="171" builtinId="9" hidden="1"/>
    <cellStyle name="Lien hypertexte visité" xfId="173" builtinId="9" hidden="1"/>
    <cellStyle name="Lien hypertexte visité" xfId="175" builtinId="9" hidden="1"/>
    <cellStyle name="Lien hypertexte visité" xfId="177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_Fiche de Lecture du Dce  20101" xfId="208"/>
    <cellStyle name="Milliers 2" xfId="231"/>
    <cellStyle name="Milliers 3" xfId="232"/>
    <cellStyle name="Monétaire" xfId="1" builtinId="4"/>
    <cellStyle name="Monétaire 2" xfId="209"/>
    <cellStyle name="Monétaire 2 2" xfId="233"/>
    <cellStyle name="Monétaire 3" xfId="222"/>
    <cellStyle name="Normal" xfId="0" builtinId="0"/>
    <cellStyle name="Normal 2" xfId="210"/>
    <cellStyle name="Normal 2 2" xfId="211"/>
    <cellStyle name="Normal 2 3" xfId="234"/>
    <cellStyle name="Normal 2 4" xfId="223"/>
    <cellStyle name="Normal 3" xfId="212"/>
    <cellStyle name="Normal 3 2" xfId="235"/>
    <cellStyle name="Normal 3 3" xfId="226"/>
    <cellStyle name="Normal 4" xfId="201"/>
    <cellStyle name="Normal 4 2" xfId="236"/>
    <cellStyle name="Normal 5" xfId="237"/>
    <cellStyle name="Normal 6" xfId="228"/>
    <cellStyle name="Normal 7" xfId="251"/>
    <cellStyle name="Normal 8" xfId="256"/>
    <cellStyle name="Normal_DCE-A000-DPGF-BECTON-GAZ-A" xfId="255"/>
    <cellStyle name="Normal_DQ081 Mondia Quartz Lot 245 Traitement d'air Production chaud et froid" xfId="258"/>
    <cellStyle name="Normale 2" xfId="238"/>
    <cellStyle name="Pourcentage" xfId="178" builtinId="5"/>
    <cellStyle name="Pourcentage 2" xfId="213"/>
    <cellStyle name="Result" xfId="214"/>
    <cellStyle name="Result2" xfId="215"/>
    <cellStyle name="Retrait" xfId="224"/>
    <cellStyle name="Retrait 10" xfId="257"/>
    <cellStyle name="Retrait 2" xfId="225"/>
    <cellStyle name="Retrait 2 2" xfId="245"/>
    <cellStyle name="Retrait 2 2 2" xfId="254"/>
    <cellStyle name="Retrait 2 3" xfId="246"/>
    <cellStyle name="Retrait 2 4" xfId="249"/>
    <cellStyle name="Retrait 2 5" xfId="250"/>
    <cellStyle name="Retrait 3" xfId="227"/>
    <cellStyle name="Retrait 4" xfId="239"/>
    <cellStyle name="Retrait 5" xfId="243"/>
    <cellStyle name="Retrait 5 2" xfId="253"/>
    <cellStyle name="Retrait 6" xfId="244"/>
    <cellStyle name="Retrait 7" xfId="248"/>
    <cellStyle name="Retrait 8" xfId="247"/>
    <cellStyle name="Retrait 9" xfId="252"/>
    <cellStyle name="STITRE" xfId="216"/>
    <cellStyle name="STITRE 2" xfId="240"/>
    <cellStyle name="titre 1" xfId="217"/>
    <cellStyle name="titre 2" xfId="218"/>
    <cellStyle name="titre1" xfId="219"/>
    <cellStyle name="Titre1 1" xfId="220"/>
    <cellStyle name="Titre4" xfId="221"/>
    <cellStyle name="Valuta 2" xfId="241"/>
    <cellStyle name="Valuta 3" xfId="2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57150</xdr:rowOff>
    </xdr:from>
    <xdr:to>
      <xdr:col>1</xdr:col>
      <xdr:colOff>994171</xdr:colOff>
      <xdr:row>26</xdr:row>
      <xdr:rowOff>1118152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344092B-F361-4730-B841-20B1C60CEC66}"/>
            </a:ext>
          </a:extLst>
        </xdr:cNvPr>
        <xdr:cNvSpPr txBox="1"/>
      </xdr:nvSpPr>
      <xdr:spPr>
        <a:xfrm>
          <a:off x="57150" y="10201275"/>
          <a:ext cx="1984771" cy="1061002"/>
        </a:xfrm>
        <a:prstGeom prst="rect">
          <a:avLst/>
        </a:prstGeom>
        <a:solidFill>
          <a:schemeClr val="lt1"/>
        </a:solidFill>
        <a:ln w="63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fr-FR" sz="4000" b="1"/>
            <a:t>DCE</a:t>
          </a:r>
        </a:p>
      </xdr:txBody>
    </xdr:sp>
    <xdr:clientData/>
  </xdr:twoCellAnchor>
  <xdr:twoCellAnchor>
    <xdr:from>
      <xdr:col>2</xdr:col>
      <xdr:colOff>60798</xdr:colOff>
      <xdr:row>26</xdr:row>
      <xdr:rowOff>60722</xdr:rowOff>
    </xdr:from>
    <xdr:to>
      <xdr:col>11</xdr:col>
      <xdr:colOff>1020536</xdr:colOff>
      <xdr:row>26</xdr:row>
      <xdr:rowOff>1118152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66E6806B-A275-4423-9BA1-05B5DCACA8ED}"/>
            </a:ext>
          </a:extLst>
        </xdr:cNvPr>
        <xdr:cNvSpPr txBox="1"/>
      </xdr:nvSpPr>
      <xdr:spPr>
        <a:xfrm>
          <a:off x="2156298" y="10204847"/>
          <a:ext cx="10399013" cy="1057430"/>
        </a:xfrm>
        <a:prstGeom prst="rect">
          <a:avLst/>
        </a:prstGeom>
        <a:solidFill>
          <a:schemeClr val="lt1"/>
        </a:solidFill>
        <a:ln w="63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fr-FR" sz="4000" b="1"/>
            <a:t>BATIMENT 41.03 -</a:t>
          </a:r>
        </a:p>
      </xdr:txBody>
    </xdr:sp>
    <xdr:clientData/>
  </xdr:twoCellAnchor>
  <xdr:twoCellAnchor editAs="oneCell">
    <xdr:from>
      <xdr:col>4</xdr:col>
      <xdr:colOff>935688</xdr:colOff>
      <xdr:row>19</xdr:row>
      <xdr:rowOff>115501</xdr:rowOff>
    </xdr:from>
    <xdr:to>
      <xdr:col>7</xdr:col>
      <xdr:colOff>308160</xdr:colOff>
      <xdr:row>23</xdr:row>
      <xdr:rowOff>176756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D316F15-4F31-483B-9537-2BF3F295ED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26688" y="6983026"/>
          <a:ext cx="2515722" cy="2061505"/>
        </a:xfrm>
        <a:prstGeom prst="rect">
          <a:avLst/>
        </a:prstGeom>
      </xdr:spPr>
    </xdr:pic>
    <xdr:clientData/>
  </xdr:twoCellAnchor>
  <xdr:twoCellAnchor editAs="oneCell">
    <xdr:from>
      <xdr:col>8</xdr:col>
      <xdr:colOff>238125</xdr:colOff>
      <xdr:row>19</xdr:row>
      <xdr:rowOff>335279</xdr:rowOff>
    </xdr:from>
    <xdr:to>
      <xdr:col>11</xdr:col>
      <xdr:colOff>751434</xdr:colOff>
      <xdr:row>23</xdr:row>
      <xdr:rowOff>442436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B977084D-02D5-00E8-2A2A-FCF921B7D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20125" y="6181248"/>
          <a:ext cx="3668465" cy="20940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view="pageBreakPreview" topLeftCell="A5" zoomScale="50" zoomScaleNormal="100" zoomScaleSheetLayoutView="50" workbookViewId="0">
      <selection activeCell="A34" sqref="A34:B36"/>
    </sheetView>
  </sheetViews>
  <sheetFormatPr baseColWidth="10" defaultColWidth="11" defaultRowHeight="13.2"/>
  <cols>
    <col min="1" max="6" width="13.69921875" style="55" customWidth="1"/>
    <col min="7" max="10" width="13.69921875" style="56" customWidth="1"/>
    <col min="11" max="11" width="13.8984375" style="56" customWidth="1"/>
    <col min="12" max="12" width="14.5" style="56" customWidth="1"/>
    <col min="13" max="16384" width="11" style="56"/>
  </cols>
  <sheetData>
    <row r="1" spans="1:12" s="53" customFormat="1" ht="24.9" customHeight="1">
      <c r="A1" s="148" t="s">
        <v>45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50"/>
    </row>
    <row r="2" spans="1:12" s="53" customFormat="1" ht="24.9" customHeight="1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3"/>
    </row>
    <row r="3" spans="1:12" s="53" customFormat="1" ht="24.9" customHeight="1">
      <c r="A3" s="52"/>
      <c r="B3" s="52"/>
      <c r="C3" s="140"/>
      <c r="D3" s="141"/>
      <c r="E3" s="141"/>
      <c r="F3" s="141"/>
      <c r="G3" s="142"/>
      <c r="H3" s="142"/>
      <c r="I3" s="143"/>
      <c r="J3" s="52"/>
      <c r="K3" s="52"/>
      <c r="L3" s="52"/>
    </row>
    <row r="4" spans="1:12" s="55" customFormat="1" ht="24.9" customHeight="1">
      <c r="A4" s="54"/>
      <c r="B4" s="54"/>
      <c r="C4" s="140"/>
      <c r="D4" s="141"/>
      <c r="E4" s="141"/>
      <c r="F4" s="141"/>
      <c r="G4" s="142"/>
      <c r="H4" s="142"/>
      <c r="I4" s="143"/>
      <c r="J4" s="54"/>
      <c r="K4" s="54"/>
      <c r="L4" s="54"/>
    </row>
    <row r="5" spans="1:12" ht="24.9" customHeight="1">
      <c r="A5" s="54"/>
      <c r="B5" s="54"/>
      <c r="C5" s="140"/>
      <c r="D5" s="141"/>
      <c r="E5" s="141"/>
      <c r="F5" s="141"/>
      <c r="G5" s="142"/>
      <c r="H5" s="142"/>
      <c r="I5" s="143"/>
      <c r="J5" s="54"/>
      <c r="K5" s="54"/>
      <c r="L5" s="54"/>
    </row>
    <row r="6" spans="1:12" ht="24.9" customHeight="1">
      <c r="A6" s="54"/>
      <c r="B6" s="54"/>
      <c r="C6" s="140"/>
      <c r="D6" s="141"/>
      <c r="E6" s="141"/>
      <c r="F6" s="141"/>
      <c r="G6" s="142"/>
      <c r="H6" s="142"/>
      <c r="I6" s="143"/>
      <c r="J6" s="54"/>
      <c r="K6" s="54"/>
      <c r="L6" s="54"/>
    </row>
    <row r="7" spans="1:12" ht="24.9" customHeight="1">
      <c r="A7" s="54"/>
      <c r="B7" s="54"/>
      <c r="C7" s="140"/>
      <c r="D7" s="141"/>
      <c r="E7" s="141"/>
      <c r="F7" s="141"/>
      <c r="G7" s="142"/>
      <c r="H7" s="142"/>
      <c r="I7" s="143"/>
      <c r="J7" s="54"/>
      <c r="K7" s="54"/>
      <c r="L7" s="54"/>
    </row>
    <row r="8" spans="1:12" ht="24.9" customHeight="1">
      <c r="A8" s="54"/>
      <c r="B8" s="54"/>
      <c r="C8" s="140"/>
      <c r="D8" s="141"/>
      <c r="E8" s="141"/>
      <c r="F8" s="141"/>
      <c r="G8" s="142"/>
      <c r="H8" s="142"/>
      <c r="I8" s="143"/>
      <c r="J8" s="54"/>
      <c r="K8" s="54"/>
      <c r="L8" s="54"/>
    </row>
    <row r="9" spans="1:12" ht="24.9" customHeight="1">
      <c r="A9" s="54"/>
      <c r="B9" s="54"/>
      <c r="C9" s="140"/>
      <c r="D9" s="141"/>
      <c r="E9" s="141"/>
      <c r="F9" s="141"/>
      <c r="G9" s="142"/>
      <c r="H9" s="142"/>
      <c r="I9" s="143"/>
      <c r="J9" s="54"/>
      <c r="K9" s="54"/>
      <c r="L9" s="54"/>
    </row>
    <row r="10" spans="1:12" ht="24.9" customHeight="1">
      <c r="A10" s="54"/>
      <c r="B10" s="54"/>
      <c r="C10" s="140"/>
      <c r="D10" s="141"/>
      <c r="E10" s="141"/>
      <c r="F10" s="141"/>
      <c r="G10" s="142"/>
      <c r="H10" s="142"/>
      <c r="I10" s="143"/>
      <c r="J10" s="54"/>
      <c r="K10" s="54"/>
      <c r="L10" s="54"/>
    </row>
    <row r="11" spans="1:12" ht="24.9" customHeight="1">
      <c r="A11" s="54"/>
      <c r="B11" s="54"/>
      <c r="C11" s="140"/>
      <c r="D11" s="141"/>
      <c r="E11" s="141"/>
      <c r="F11" s="141"/>
      <c r="G11" s="142"/>
      <c r="H11" s="142"/>
      <c r="I11" s="143"/>
      <c r="J11" s="54"/>
      <c r="K11" s="54"/>
      <c r="L11" s="54"/>
    </row>
    <row r="12" spans="1:12" ht="24.9" customHeight="1">
      <c r="A12" s="54"/>
      <c r="B12" s="54"/>
      <c r="C12" s="140"/>
      <c r="D12" s="141"/>
      <c r="E12" s="141"/>
      <c r="F12" s="141"/>
      <c r="G12" s="142"/>
      <c r="H12" s="142"/>
      <c r="I12" s="143"/>
      <c r="J12" s="54"/>
      <c r="K12" s="54"/>
      <c r="L12" s="54"/>
    </row>
    <row r="13" spans="1:12" ht="24.9" customHeight="1">
      <c r="A13" s="54"/>
      <c r="B13" s="54"/>
      <c r="C13" s="140"/>
      <c r="D13" s="141"/>
      <c r="E13" s="141"/>
      <c r="F13" s="141"/>
      <c r="G13" s="142"/>
      <c r="H13" s="142"/>
      <c r="I13" s="143"/>
      <c r="J13" s="54"/>
      <c r="K13" s="54"/>
      <c r="L13" s="54"/>
    </row>
    <row r="14" spans="1:12" ht="24.9" customHeight="1">
      <c r="A14" s="57" t="s">
        <v>261</v>
      </c>
      <c r="B14" s="58">
        <v>45698</v>
      </c>
      <c r="C14" s="144" t="s">
        <v>262</v>
      </c>
      <c r="D14" s="145"/>
      <c r="E14" s="145"/>
      <c r="F14" s="145"/>
      <c r="G14" s="146"/>
      <c r="H14" s="146"/>
      <c r="I14" s="147"/>
      <c r="J14" s="57" t="s">
        <v>199</v>
      </c>
      <c r="K14" s="57" t="s">
        <v>199</v>
      </c>
      <c r="L14" s="57" t="s">
        <v>47</v>
      </c>
    </row>
    <row r="15" spans="1:12" ht="24.9" customHeight="1">
      <c r="A15" s="57" t="s">
        <v>197</v>
      </c>
      <c r="B15" s="58">
        <v>45684</v>
      </c>
      <c r="C15" s="144" t="s">
        <v>198</v>
      </c>
      <c r="D15" s="145"/>
      <c r="E15" s="145"/>
      <c r="F15" s="145"/>
      <c r="G15" s="146"/>
      <c r="H15" s="146"/>
      <c r="I15" s="147"/>
      <c r="J15" s="57" t="s">
        <v>199</v>
      </c>
      <c r="K15" s="57" t="s">
        <v>199</v>
      </c>
      <c r="L15" s="57" t="s">
        <v>47</v>
      </c>
    </row>
    <row r="16" spans="1:12" s="59" customFormat="1" ht="24.9" customHeight="1">
      <c r="A16" s="57" t="s">
        <v>11</v>
      </c>
      <c r="B16" s="58">
        <v>45635</v>
      </c>
      <c r="C16" s="144" t="s">
        <v>16</v>
      </c>
      <c r="D16" s="145"/>
      <c r="E16" s="145"/>
      <c r="F16" s="145"/>
      <c r="G16" s="146"/>
      <c r="H16" s="146"/>
      <c r="I16" s="147"/>
      <c r="J16" s="57" t="s">
        <v>199</v>
      </c>
      <c r="K16" s="57" t="s">
        <v>199</v>
      </c>
      <c r="L16" s="57" t="s">
        <v>47</v>
      </c>
    </row>
    <row r="17" spans="1:12" s="61" customFormat="1" ht="24.9" customHeight="1">
      <c r="A17" s="60" t="s">
        <v>10</v>
      </c>
      <c r="B17" s="60" t="s">
        <v>9</v>
      </c>
      <c r="C17" s="154" t="s">
        <v>17</v>
      </c>
      <c r="D17" s="155"/>
      <c r="E17" s="155"/>
      <c r="F17" s="155"/>
      <c r="G17" s="156"/>
      <c r="H17" s="156"/>
      <c r="I17" s="157"/>
      <c r="J17" s="60" t="s">
        <v>18</v>
      </c>
      <c r="K17" s="60" t="s">
        <v>19</v>
      </c>
      <c r="L17" s="60" t="s">
        <v>20</v>
      </c>
    </row>
    <row r="18" spans="1:12" ht="15" customHeight="1">
      <c r="A18" s="62"/>
      <c r="B18" s="62"/>
      <c r="C18" s="62"/>
      <c r="D18" s="62"/>
      <c r="E18" s="62"/>
      <c r="F18" s="62"/>
      <c r="G18" s="63"/>
      <c r="H18" s="63"/>
      <c r="I18" s="63"/>
      <c r="J18" s="62"/>
      <c r="K18" s="62"/>
      <c r="L18" s="62"/>
    </row>
    <row r="19" spans="1:12" ht="30.75" customHeight="1">
      <c r="A19" s="158" t="s">
        <v>21</v>
      </c>
      <c r="B19" s="159"/>
      <c r="C19" s="159"/>
      <c r="D19" s="159"/>
      <c r="E19" s="158" t="s">
        <v>22</v>
      </c>
      <c r="F19" s="159"/>
      <c r="G19" s="159"/>
      <c r="H19" s="159"/>
      <c r="I19" s="160"/>
      <c r="J19" s="160"/>
      <c r="K19" s="160"/>
      <c r="L19" s="160"/>
    </row>
    <row r="20" spans="1:12" ht="39.9" customHeight="1">
      <c r="A20" s="161"/>
      <c r="B20" s="162"/>
      <c r="C20" s="162"/>
      <c r="D20" s="162"/>
      <c r="E20" s="161" t="s">
        <v>23</v>
      </c>
      <c r="F20" s="162"/>
      <c r="G20" s="162"/>
      <c r="H20" s="162"/>
      <c r="I20" s="160"/>
      <c r="J20" s="160"/>
      <c r="K20" s="160"/>
      <c r="L20" s="160"/>
    </row>
    <row r="21" spans="1:12" ht="39.9" customHeight="1">
      <c r="A21" s="162"/>
      <c r="B21" s="162"/>
      <c r="C21" s="162"/>
      <c r="D21" s="162"/>
      <c r="E21" s="162"/>
      <c r="F21" s="162"/>
      <c r="G21" s="162"/>
      <c r="H21" s="162"/>
      <c r="I21" s="160"/>
      <c r="J21" s="160"/>
      <c r="K21" s="160"/>
      <c r="L21" s="160"/>
    </row>
    <row r="22" spans="1:12" ht="39.9" customHeight="1">
      <c r="A22" s="162"/>
      <c r="B22" s="162"/>
      <c r="C22" s="162"/>
      <c r="D22" s="162"/>
      <c r="E22" s="162"/>
      <c r="F22" s="162"/>
      <c r="G22" s="162"/>
      <c r="H22" s="162"/>
      <c r="I22" s="160"/>
      <c r="J22" s="160"/>
      <c r="K22" s="160"/>
      <c r="L22" s="160"/>
    </row>
    <row r="23" spans="1:12" ht="39.9" customHeight="1">
      <c r="A23" s="162"/>
      <c r="B23" s="162"/>
      <c r="C23" s="162"/>
      <c r="D23" s="162"/>
      <c r="E23" s="162"/>
      <c r="F23" s="162"/>
      <c r="G23" s="162"/>
      <c r="H23" s="162"/>
      <c r="I23" s="160"/>
      <c r="J23" s="160"/>
      <c r="K23" s="160"/>
      <c r="L23" s="160"/>
    </row>
    <row r="24" spans="1:12" ht="39.9" customHeight="1">
      <c r="A24" s="162"/>
      <c r="B24" s="162"/>
      <c r="C24" s="162"/>
      <c r="D24" s="162"/>
      <c r="E24" s="162"/>
      <c r="F24" s="162"/>
      <c r="G24" s="162"/>
      <c r="H24" s="162"/>
      <c r="I24" s="160"/>
      <c r="J24" s="160"/>
      <c r="K24" s="160"/>
      <c r="L24" s="160"/>
    </row>
    <row r="25" spans="1:12" ht="39.9" customHeight="1">
      <c r="A25" s="162"/>
      <c r="B25" s="162"/>
      <c r="C25" s="162"/>
      <c r="D25" s="162"/>
      <c r="E25" s="162"/>
      <c r="F25" s="162"/>
      <c r="G25" s="162"/>
      <c r="H25" s="162"/>
      <c r="I25" s="160"/>
      <c r="J25" s="160"/>
      <c r="K25" s="160"/>
      <c r="L25" s="160"/>
    </row>
    <row r="26" spans="1:12" ht="20.100000000000001" customHeight="1">
      <c r="A26" s="62"/>
      <c r="B26" s="62"/>
      <c r="C26" s="62"/>
      <c r="D26" s="62"/>
      <c r="E26" s="62"/>
      <c r="F26" s="62"/>
      <c r="G26" s="63"/>
      <c r="H26" s="63"/>
      <c r="I26" s="63"/>
      <c r="J26" s="62"/>
      <c r="K26" s="62"/>
      <c r="L26" s="62"/>
    </row>
    <row r="27" spans="1:12" s="64" customFormat="1" ht="93.75" customHeight="1">
      <c r="A27" s="163"/>
      <c r="B27" s="164"/>
      <c r="C27" s="165"/>
      <c r="D27" s="166"/>
      <c r="E27" s="166"/>
      <c r="F27" s="166"/>
      <c r="G27" s="166"/>
      <c r="H27" s="166"/>
      <c r="I27" s="166"/>
      <c r="J27" s="166"/>
      <c r="K27" s="166"/>
      <c r="L27" s="166"/>
    </row>
    <row r="28" spans="1:12" s="64" customFormat="1" ht="20.100000000000001" customHeight="1">
      <c r="C28" s="65"/>
      <c r="D28" s="65"/>
      <c r="E28" s="65"/>
      <c r="F28" s="65"/>
    </row>
    <row r="29" spans="1:12" s="64" customFormat="1" ht="50.1" customHeight="1">
      <c r="A29" s="161"/>
      <c r="B29" s="167"/>
      <c r="C29" s="167"/>
      <c r="D29" s="167"/>
      <c r="E29" s="167"/>
      <c r="F29" s="167"/>
      <c r="G29" s="168"/>
      <c r="H29" s="168"/>
      <c r="I29" s="169" t="s">
        <v>49</v>
      </c>
      <c r="J29" s="169"/>
      <c r="K29" s="169"/>
      <c r="L29" s="169"/>
    </row>
    <row r="30" spans="1:12" s="64" customFormat="1" ht="60" customHeight="1">
      <c r="A30" s="172"/>
      <c r="B30" s="158"/>
      <c r="C30" s="172"/>
      <c r="D30" s="158"/>
      <c r="E30" s="172"/>
      <c r="F30" s="158"/>
      <c r="G30" s="173" t="s">
        <v>24</v>
      </c>
      <c r="H30" s="173"/>
      <c r="I30" s="173"/>
      <c r="J30" s="173"/>
      <c r="K30" s="173"/>
      <c r="L30" s="173"/>
    </row>
    <row r="31" spans="1:12" s="64" customFormat="1" ht="60" customHeight="1">
      <c r="A31" s="159"/>
      <c r="B31" s="159"/>
      <c r="C31" s="159"/>
      <c r="D31" s="159"/>
      <c r="E31" s="159"/>
      <c r="F31" s="159"/>
      <c r="G31" s="174" t="s">
        <v>38</v>
      </c>
      <c r="H31" s="175"/>
      <c r="I31" s="175"/>
      <c r="J31" s="175"/>
      <c r="K31" s="175"/>
      <c r="L31" s="176"/>
    </row>
    <row r="32" spans="1:12" s="64" customFormat="1" ht="60" customHeight="1">
      <c r="A32" s="159"/>
      <c r="B32" s="159"/>
      <c r="C32" s="159"/>
      <c r="D32" s="159"/>
      <c r="E32" s="159"/>
      <c r="F32" s="159"/>
      <c r="G32" s="177" t="s">
        <v>51</v>
      </c>
      <c r="H32" s="178"/>
      <c r="I32" s="178"/>
      <c r="J32" s="178"/>
      <c r="K32" s="178"/>
      <c r="L32" s="179"/>
    </row>
    <row r="33" spans="1:12" s="64" customFormat="1" ht="50.1" customHeight="1">
      <c r="A33" s="161"/>
      <c r="B33" s="167"/>
      <c r="C33" s="161"/>
      <c r="D33" s="167"/>
      <c r="E33" s="161"/>
      <c r="F33" s="167"/>
      <c r="G33" s="170"/>
      <c r="H33" s="171"/>
      <c r="I33" s="170"/>
      <c r="J33" s="171"/>
      <c r="K33" s="170"/>
      <c r="L33" s="171"/>
    </row>
    <row r="34" spans="1:12" s="64" customFormat="1" ht="60" customHeight="1">
      <c r="A34" s="186"/>
      <c r="B34" s="187"/>
      <c r="C34" s="172"/>
      <c r="D34" s="158"/>
      <c r="E34" s="172"/>
      <c r="F34" s="158"/>
      <c r="G34" s="186"/>
      <c r="H34" s="187"/>
      <c r="I34" s="186"/>
      <c r="J34" s="187"/>
      <c r="K34" s="186"/>
      <c r="L34" s="187"/>
    </row>
    <row r="35" spans="1:12" s="64" customFormat="1" ht="60" customHeight="1">
      <c r="A35" s="188"/>
      <c r="B35" s="189"/>
      <c r="C35" s="159"/>
      <c r="D35" s="159"/>
      <c r="E35" s="159"/>
      <c r="F35" s="159"/>
      <c r="G35" s="192"/>
      <c r="H35" s="189"/>
      <c r="I35" s="192"/>
      <c r="J35" s="189"/>
      <c r="K35" s="192"/>
      <c r="L35" s="189"/>
    </row>
    <row r="36" spans="1:12" s="64" customFormat="1" ht="60" customHeight="1">
      <c r="A36" s="190"/>
      <c r="B36" s="191"/>
      <c r="C36" s="159"/>
      <c r="D36" s="159"/>
      <c r="E36" s="159"/>
      <c r="F36" s="159"/>
      <c r="G36" s="190"/>
      <c r="H36" s="191"/>
      <c r="I36" s="190"/>
      <c r="J36" s="191"/>
      <c r="K36" s="190"/>
      <c r="L36" s="191"/>
    </row>
    <row r="37" spans="1:12" s="66" customFormat="1" ht="49.5" customHeight="1">
      <c r="A37" s="193"/>
      <c r="B37" s="194"/>
      <c r="C37" s="194"/>
      <c r="D37" s="193" t="s">
        <v>25</v>
      </c>
      <c r="E37" s="194"/>
      <c r="F37" s="194"/>
      <c r="G37" s="195" t="s">
        <v>26</v>
      </c>
      <c r="H37" s="196"/>
      <c r="I37" s="196"/>
      <c r="J37" s="180" t="s">
        <v>263</v>
      </c>
      <c r="K37" s="181"/>
      <c r="L37" s="181"/>
    </row>
    <row r="38" spans="1:12" s="69" customFormat="1" ht="50.1" customHeight="1">
      <c r="A38" s="182" t="s">
        <v>264</v>
      </c>
      <c r="B38" s="183"/>
      <c r="C38" s="67" t="s">
        <v>46</v>
      </c>
      <c r="D38" s="67" t="s">
        <v>44</v>
      </c>
      <c r="E38" s="67" t="s">
        <v>47</v>
      </c>
      <c r="F38" s="67" t="s">
        <v>52</v>
      </c>
      <c r="G38" s="67" t="s">
        <v>27</v>
      </c>
      <c r="H38" s="67" t="s">
        <v>48</v>
      </c>
      <c r="I38" s="67" t="s">
        <v>39</v>
      </c>
      <c r="J38" s="68" t="s">
        <v>53</v>
      </c>
      <c r="K38" s="68" t="s">
        <v>28</v>
      </c>
      <c r="L38" s="67" t="s">
        <v>261</v>
      </c>
    </row>
    <row r="39" spans="1:12" s="71" customFormat="1" ht="24.9" customHeight="1">
      <c r="A39" s="184" t="s">
        <v>29</v>
      </c>
      <c r="B39" s="185"/>
      <c r="C39" s="70" t="s">
        <v>30</v>
      </c>
      <c r="D39" s="70" t="s">
        <v>31</v>
      </c>
      <c r="E39" s="70" t="s">
        <v>21</v>
      </c>
      <c r="F39" s="70" t="s">
        <v>32</v>
      </c>
      <c r="G39" s="70" t="s">
        <v>33</v>
      </c>
      <c r="H39" s="70" t="s">
        <v>34</v>
      </c>
      <c r="I39" s="70" t="s">
        <v>35</v>
      </c>
      <c r="J39" s="70" t="s">
        <v>36</v>
      </c>
      <c r="K39" s="70" t="s">
        <v>37</v>
      </c>
      <c r="L39" s="70" t="s">
        <v>10</v>
      </c>
    </row>
  </sheetData>
  <mergeCells count="52">
    <mergeCell ref="J37:L37"/>
    <mergeCell ref="A38:B38"/>
    <mergeCell ref="A39:B39"/>
    <mergeCell ref="A34:B36"/>
    <mergeCell ref="C34:D36"/>
    <mergeCell ref="E34:F36"/>
    <mergeCell ref="G34:H36"/>
    <mergeCell ref="A37:C37"/>
    <mergeCell ref="D37:F37"/>
    <mergeCell ref="G37:I37"/>
    <mergeCell ref="I34:J36"/>
    <mergeCell ref="K34:L36"/>
    <mergeCell ref="K33:L33"/>
    <mergeCell ref="A30:B32"/>
    <mergeCell ref="C30:D32"/>
    <mergeCell ref="E30:F32"/>
    <mergeCell ref="G30:L30"/>
    <mergeCell ref="G31:L31"/>
    <mergeCell ref="G32:L32"/>
    <mergeCell ref="A33:B33"/>
    <mergeCell ref="C33:D33"/>
    <mergeCell ref="E33:F33"/>
    <mergeCell ref="G33:H33"/>
    <mergeCell ref="I33:J33"/>
    <mergeCell ref="A27:B27"/>
    <mergeCell ref="C27:L27"/>
    <mergeCell ref="A29:B29"/>
    <mergeCell ref="C29:D29"/>
    <mergeCell ref="E29:F29"/>
    <mergeCell ref="G29:H29"/>
    <mergeCell ref="I29:L29"/>
    <mergeCell ref="A1:L2"/>
    <mergeCell ref="C16:I16"/>
    <mergeCell ref="C17:I17"/>
    <mergeCell ref="A19:D19"/>
    <mergeCell ref="E19:H19"/>
    <mergeCell ref="I19:L25"/>
    <mergeCell ref="A20:D25"/>
    <mergeCell ref="E20:H25"/>
    <mergeCell ref="C3:I3"/>
    <mergeCell ref="C15:I15"/>
    <mergeCell ref="C4:I4"/>
    <mergeCell ref="C5:I5"/>
    <mergeCell ref="C6:I6"/>
    <mergeCell ref="C7:I7"/>
    <mergeCell ref="C8:I8"/>
    <mergeCell ref="C9:I9"/>
    <mergeCell ref="C10:I10"/>
    <mergeCell ref="C11:I11"/>
    <mergeCell ref="C12:I12"/>
    <mergeCell ref="C13:I13"/>
    <mergeCell ref="C14:I14"/>
  </mergeCells>
  <pageMargins left="0.27559055118110237" right="0.27559055118110237" top="0.39370078740157483" bottom="0.39370078740157483" header="0.35433070866141736" footer="0.35433070866141736"/>
  <pageSetup paperSize="9" scale="54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6"/>
  <sheetViews>
    <sheetView tabSelected="1" view="pageBreakPreview" topLeftCell="A338" zoomScale="110" zoomScaleNormal="150" zoomScaleSheetLayoutView="110" workbookViewId="0">
      <selection activeCell="F359" sqref="F359"/>
    </sheetView>
  </sheetViews>
  <sheetFormatPr baseColWidth="10" defaultColWidth="10.59765625" defaultRowHeight="13.2"/>
  <cols>
    <col min="1" max="1" width="7" style="1" customWidth="1"/>
    <col min="2" max="2" width="66.5" style="88" customWidth="1"/>
    <col min="3" max="3" width="4.59765625" style="1" customWidth="1"/>
    <col min="4" max="4" width="6.59765625" style="30" customWidth="1"/>
    <col min="5" max="5" width="11.8984375" style="1" customWidth="1"/>
    <col min="6" max="6" width="17.69921875" style="3" bestFit="1" customWidth="1"/>
    <col min="7" max="7" width="3.5" style="2" customWidth="1"/>
    <col min="8" max="8" width="10.8984375" style="2" bestFit="1" customWidth="1"/>
    <col min="9" max="13" width="10.59765625" style="2"/>
    <col min="14" max="14" width="43.5" style="2" bestFit="1" customWidth="1"/>
    <col min="15" max="16384" width="10.59765625" style="2"/>
  </cols>
  <sheetData>
    <row r="1" spans="1:6" ht="24.9" customHeight="1" thickBot="1">
      <c r="A1" s="5"/>
      <c r="B1" s="87"/>
      <c r="C1" s="203"/>
      <c r="D1" s="203"/>
      <c r="E1" s="203"/>
      <c r="F1" s="203"/>
    </row>
    <row r="2" spans="1:6" ht="14.1" customHeight="1">
      <c r="A2" s="197" t="s">
        <v>54</v>
      </c>
      <c r="B2" s="198"/>
      <c r="C2" s="36" t="s">
        <v>0</v>
      </c>
      <c r="D2" s="29" t="s">
        <v>3</v>
      </c>
      <c r="E2" s="36" t="s">
        <v>2</v>
      </c>
      <c r="F2" s="37" t="s">
        <v>1</v>
      </c>
    </row>
    <row r="3" spans="1:6" ht="14.1" customHeight="1">
      <c r="A3" s="40"/>
      <c r="F3" s="21"/>
    </row>
    <row r="4" spans="1:6">
      <c r="A4" s="40"/>
      <c r="F4" s="21"/>
    </row>
    <row r="5" spans="1:6" s="38" customFormat="1" ht="14.1" customHeight="1">
      <c r="A5" s="47" t="s">
        <v>50</v>
      </c>
      <c r="B5" s="89" t="str">
        <f>B322</f>
        <v>COURANT FORT / COURANT FAIBLE</v>
      </c>
      <c r="C5" s="46"/>
      <c r="D5" s="48"/>
      <c r="E5" s="46"/>
      <c r="F5" s="49"/>
    </row>
    <row r="6" spans="1:6" ht="14.1" customHeight="1">
      <c r="A6" s="40"/>
      <c r="C6" s="9"/>
      <c r="D6" s="31"/>
      <c r="E6" s="9"/>
      <c r="F6" s="21"/>
    </row>
    <row r="7" spans="1:6" s="116" customFormat="1" ht="14.1" customHeight="1">
      <c r="A7" s="111" t="s">
        <v>56</v>
      </c>
      <c r="B7" s="112" t="s">
        <v>55</v>
      </c>
      <c r="C7" s="113"/>
      <c r="D7" s="114"/>
      <c r="E7" s="113"/>
      <c r="F7" s="115"/>
    </row>
    <row r="8" spans="1:6" s="116" customFormat="1" ht="14.1" customHeight="1">
      <c r="A8" s="111" t="s">
        <v>57</v>
      </c>
      <c r="B8" s="112" t="s">
        <v>58</v>
      </c>
      <c r="C8" s="117"/>
      <c r="D8" s="118"/>
      <c r="E8" s="117"/>
      <c r="F8" s="115"/>
    </row>
    <row r="9" spans="1:6" ht="40.5" customHeight="1">
      <c r="A9" s="40"/>
      <c r="B9" s="88" t="s">
        <v>66</v>
      </c>
      <c r="C9" s="10" t="s">
        <v>7</v>
      </c>
      <c r="D9" s="11">
        <v>1</v>
      </c>
      <c r="E9" s="10"/>
      <c r="F9" s="21">
        <f t="shared" ref="F9:F15" si="0">D9*E9</f>
        <v>0</v>
      </c>
    </row>
    <row r="10" spans="1:6" ht="15.75" customHeight="1">
      <c r="A10" s="40"/>
      <c r="B10" s="88" t="s">
        <v>59</v>
      </c>
      <c r="C10" s="10" t="s">
        <v>7</v>
      </c>
      <c r="D10" s="11">
        <v>1</v>
      </c>
      <c r="E10" s="10"/>
      <c r="F10" s="21">
        <f t="shared" si="0"/>
        <v>0</v>
      </c>
    </row>
    <row r="11" spans="1:6" ht="41.25" customHeight="1">
      <c r="A11" s="40"/>
      <c r="B11" s="88" t="s">
        <v>67</v>
      </c>
      <c r="C11" s="10" t="s">
        <v>7</v>
      </c>
      <c r="D11" s="11">
        <v>1</v>
      </c>
      <c r="E11" s="10"/>
      <c r="F11" s="21">
        <f t="shared" si="0"/>
        <v>0</v>
      </c>
    </row>
    <row r="12" spans="1:6" ht="15" customHeight="1">
      <c r="A12" s="40"/>
      <c r="B12" s="88" t="s">
        <v>60</v>
      </c>
      <c r="C12" s="10" t="s">
        <v>7</v>
      </c>
      <c r="D12" s="11">
        <v>1</v>
      </c>
      <c r="E12" s="10"/>
      <c r="F12" s="21">
        <f t="shared" si="0"/>
        <v>0</v>
      </c>
    </row>
    <row r="13" spans="1:6" ht="54" customHeight="1">
      <c r="A13" s="40"/>
      <c r="B13" s="88" t="s">
        <v>203</v>
      </c>
      <c r="C13" s="10" t="s">
        <v>7</v>
      </c>
      <c r="D13" s="11">
        <v>1</v>
      </c>
      <c r="E13" s="10"/>
      <c r="F13" s="21">
        <f t="shared" si="0"/>
        <v>0</v>
      </c>
    </row>
    <row r="14" spans="1:6" ht="54" customHeight="1">
      <c r="A14" s="40"/>
      <c r="B14" s="88" t="s">
        <v>204</v>
      </c>
      <c r="C14" s="10" t="s">
        <v>7</v>
      </c>
      <c r="D14" s="11">
        <v>1</v>
      </c>
      <c r="E14" s="10"/>
      <c r="F14" s="21">
        <f t="shared" si="0"/>
        <v>0</v>
      </c>
    </row>
    <row r="15" spans="1:6" ht="15.75" customHeight="1">
      <c r="B15" s="88" t="s">
        <v>176</v>
      </c>
      <c r="C15" s="10" t="s">
        <v>7</v>
      </c>
      <c r="D15" s="11">
        <v>1</v>
      </c>
      <c r="E15" s="10"/>
      <c r="F15" s="21">
        <f t="shared" si="0"/>
        <v>0</v>
      </c>
    </row>
    <row r="16" spans="1:6" ht="15" customHeight="1">
      <c r="C16" s="73"/>
      <c r="D16" s="72"/>
      <c r="E16" s="73"/>
      <c r="F16" s="21"/>
    </row>
    <row r="17" spans="1:6" ht="12.75" customHeight="1" thickBot="1">
      <c r="A17" s="119"/>
      <c r="B17" s="90" t="s">
        <v>65</v>
      </c>
      <c r="C17" s="120"/>
      <c r="D17" s="121"/>
      <c r="E17" s="120"/>
      <c r="F17" s="122">
        <f>SUM(F9:F16)</f>
        <v>0</v>
      </c>
    </row>
    <row r="18" spans="1:6" ht="13.5" customHeight="1">
      <c r="A18" s="40"/>
      <c r="C18" s="72"/>
      <c r="D18" s="73"/>
      <c r="E18" s="73"/>
      <c r="F18" s="103"/>
    </row>
    <row r="19" spans="1:6" s="116" customFormat="1" ht="12.75" customHeight="1">
      <c r="A19" s="111" t="s">
        <v>61</v>
      </c>
      <c r="B19" s="112" t="s">
        <v>62</v>
      </c>
      <c r="C19" s="117"/>
      <c r="D19" s="118"/>
      <c r="E19" s="117"/>
      <c r="F19" s="115"/>
    </row>
    <row r="20" spans="1:6" ht="14.25" customHeight="1">
      <c r="A20" s="40"/>
      <c r="B20" s="102" t="s">
        <v>63</v>
      </c>
      <c r="C20" s="73"/>
      <c r="D20" s="72"/>
      <c r="E20" s="73"/>
      <c r="F20" s="21"/>
    </row>
    <row r="21" spans="1:6" ht="27" customHeight="1">
      <c r="A21" s="40"/>
      <c r="B21" s="88" t="s">
        <v>64</v>
      </c>
      <c r="C21" s="10" t="s">
        <v>7</v>
      </c>
      <c r="D21" s="11">
        <v>1</v>
      </c>
      <c r="E21" s="10"/>
      <c r="F21" s="21">
        <f>D21*E21</f>
        <v>0</v>
      </c>
    </row>
    <row r="22" spans="1:6" ht="26.25" customHeight="1">
      <c r="A22" s="40"/>
      <c r="B22" s="88" t="s">
        <v>79</v>
      </c>
      <c r="C22" s="73" t="s">
        <v>13</v>
      </c>
      <c r="D22" s="72">
        <v>5</v>
      </c>
      <c r="E22" s="73"/>
      <c r="F22" s="21">
        <f>D22*E22</f>
        <v>0</v>
      </c>
    </row>
    <row r="23" spans="1:6" ht="14.1" customHeight="1">
      <c r="A23" s="40"/>
      <c r="B23" s="88" t="s">
        <v>73</v>
      </c>
      <c r="C23" s="10" t="s">
        <v>7</v>
      </c>
      <c r="D23" s="11">
        <v>1</v>
      </c>
      <c r="E23" s="10"/>
      <c r="F23" s="21">
        <f>D23*E23</f>
        <v>0</v>
      </c>
    </row>
    <row r="24" spans="1:6" ht="15.75" customHeight="1">
      <c r="B24" s="88" t="s">
        <v>176</v>
      </c>
      <c r="C24" s="10" t="s">
        <v>7</v>
      </c>
      <c r="D24" s="11">
        <v>1</v>
      </c>
      <c r="E24" s="10"/>
      <c r="F24" s="21">
        <f>D24*E24</f>
        <v>0</v>
      </c>
    </row>
    <row r="25" spans="1:6" ht="14.1" customHeight="1">
      <c r="A25" s="40"/>
      <c r="C25" s="10"/>
      <c r="D25" s="11"/>
      <c r="E25" s="10"/>
      <c r="F25" s="21"/>
    </row>
    <row r="26" spans="1:6" ht="14.1" customHeight="1">
      <c r="A26" s="40"/>
      <c r="B26" s="102" t="s">
        <v>68</v>
      </c>
      <c r="C26" s="73"/>
      <c r="D26" s="72"/>
      <c r="E26" s="73"/>
      <c r="F26" s="21"/>
    </row>
    <row r="27" spans="1:6" ht="26.25" customHeight="1">
      <c r="A27" s="40"/>
      <c r="B27" s="88" t="s">
        <v>64</v>
      </c>
      <c r="C27" s="10" t="s">
        <v>7</v>
      </c>
      <c r="D27" s="11">
        <v>1</v>
      </c>
      <c r="E27" s="10"/>
      <c r="F27" s="21">
        <f>D27*E27</f>
        <v>0</v>
      </c>
    </row>
    <row r="28" spans="1:6" ht="26.4">
      <c r="A28" s="40"/>
      <c r="B28" s="88" t="s">
        <v>78</v>
      </c>
      <c r="C28" s="73" t="s">
        <v>13</v>
      </c>
      <c r="D28" s="72">
        <v>5</v>
      </c>
      <c r="E28" s="73"/>
      <c r="F28" s="21">
        <f>D28*E28</f>
        <v>0</v>
      </c>
    </row>
    <row r="29" spans="1:6" ht="14.1" customHeight="1">
      <c r="A29" s="40"/>
      <c r="B29" s="88" t="s">
        <v>76</v>
      </c>
      <c r="C29" s="10" t="s">
        <v>7</v>
      </c>
      <c r="D29" s="11">
        <v>1</v>
      </c>
      <c r="E29" s="10"/>
      <c r="F29" s="21">
        <f>D29*E29</f>
        <v>0</v>
      </c>
    </row>
    <row r="30" spans="1:6" ht="15.75" customHeight="1">
      <c r="B30" s="88" t="s">
        <v>176</v>
      </c>
      <c r="C30" s="10" t="s">
        <v>7</v>
      </c>
      <c r="D30" s="11">
        <v>1</v>
      </c>
      <c r="E30" s="10"/>
      <c r="F30" s="21">
        <f>D30*E30</f>
        <v>0</v>
      </c>
    </row>
    <row r="31" spans="1:6" ht="14.1" customHeight="1">
      <c r="A31" s="40"/>
      <c r="C31" s="10"/>
      <c r="D31" s="11"/>
      <c r="E31" s="10"/>
      <c r="F31" s="21"/>
    </row>
    <row r="32" spans="1:6" ht="14.1" customHeight="1">
      <c r="A32" s="40"/>
      <c r="B32" s="102" t="s">
        <v>69</v>
      </c>
      <c r="C32" s="73"/>
      <c r="D32" s="72"/>
      <c r="E32" s="73"/>
      <c r="F32" s="21"/>
    </row>
    <row r="33" spans="1:6" ht="26.25" customHeight="1">
      <c r="A33" s="40"/>
      <c r="B33" s="88" t="s">
        <v>64</v>
      </c>
      <c r="C33" s="10" t="s">
        <v>7</v>
      </c>
      <c r="D33" s="11">
        <v>1</v>
      </c>
      <c r="E33" s="10"/>
      <c r="F33" s="21">
        <f>D33*E33</f>
        <v>0</v>
      </c>
    </row>
    <row r="34" spans="1:6" ht="27" customHeight="1">
      <c r="A34" s="40"/>
      <c r="B34" s="88" t="s">
        <v>80</v>
      </c>
      <c r="C34" s="73" t="s">
        <v>13</v>
      </c>
      <c r="D34" s="72">
        <v>5</v>
      </c>
      <c r="E34" s="73"/>
      <c r="F34" s="21">
        <f>D34*E34</f>
        <v>0</v>
      </c>
    </row>
    <row r="35" spans="1:6" ht="14.1" customHeight="1">
      <c r="A35" s="40"/>
      <c r="B35" s="88" t="s">
        <v>75</v>
      </c>
      <c r="C35" s="10" t="s">
        <v>7</v>
      </c>
      <c r="D35" s="11">
        <v>1</v>
      </c>
      <c r="E35" s="10"/>
      <c r="F35" s="21">
        <f>D35*E35</f>
        <v>0</v>
      </c>
    </row>
    <row r="36" spans="1:6" ht="15.75" customHeight="1">
      <c r="B36" s="88" t="s">
        <v>176</v>
      </c>
      <c r="C36" s="10" t="s">
        <v>7</v>
      </c>
      <c r="D36" s="11">
        <v>1</v>
      </c>
      <c r="E36" s="10"/>
      <c r="F36" s="21">
        <f>D36*E36</f>
        <v>0</v>
      </c>
    </row>
    <row r="37" spans="1:6" ht="14.1" customHeight="1">
      <c r="A37" s="40"/>
      <c r="C37" s="73"/>
      <c r="D37" s="72"/>
      <c r="E37" s="73"/>
      <c r="F37" s="21"/>
    </row>
    <row r="38" spans="1:6" ht="14.1" customHeight="1">
      <c r="A38" s="40"/>
      <c r="B38" s="102" t="s">
        <v>70</v>
      </c>
      <c r="C38" s="73"/>
      <c r="D38" s="72"/>
      <c r="E38" s="73"/>
      <c r="F38" s="21"/>
    </row>
    <row r="39" spans="1:6" ht="27" customHeight="1">
      <c r="A39" s="40"/>
      <c r="B39" s="88" t="s">
        <v>64</v>
      </c>
      <c r="C39" s="10" t="s">
        <v>7</v>
      </c>
      <c r="D39" s="11">
        <v>1</v>
      </c>
      <c r="E39" s="10"/>
      <c r="F39" s="21">
        <f>D39*E39</f>
        <v>0</v>
      </c>
    </row>
    <row r="40" spans="1:6" ht="25.5" customHeight="1">
      <c r="A40" s="40"/>
      <c r="B40" s="88" t="s">
        <v>81</v>
      </c>
      <c r="C40" s="73" t="s">
        <v>13</v>
      </c>
      <c r="D40" s="72">
        <v>5</v>
      </c>
      <c r="E40" s="73"/>
      <c r="F40" s="21">
        <f>D40*E40</f>
        <v>0</v>
      </c>
    </row>
    <row r="41" spans="1:6" ht="14.1" customHeight="1">
      <c r="A41" s="40"/>
      <c r="B41" s="88" t="s">
        <v>74</v>
      </c>
      <c r="C41" s="10" t="s">
        <v>7</v>
      </c>
      <c r="D41" s="11">
        <v>1</v>
      </c>
      <c r="E41" s="10"/>
      <c r="F41" s="21">
        <f>D41*E41</f>
        <v>0</v>
      </c>
    </row>
    <row r="42" spans="1:6" ht="15.75" customHeight="1">
      <c r="B42" s="88" t="s">
        <v>176</v>
      </c>
      <c r="C42" s="10" t="s">
        <v>7</v>
      </c>
      <c r="D42" s="11">
        <v>1</v>
      </c>
      <c r="E42" s="10"/>
      <c r="F42" s="21">
        <f>D42*E42</f>
        <v>0</v>
      </c>
    </row>
    <row r="43" spans="1:6" ht="14.1" customHeight="1">
      <c r="A43" s="40"/>
      <c r="C43" s="73"/>
      <c r="D43" s="72"/>
      <c r="E43" s="73"/>
      <c r="F43" s="21"/>
    </row>
    <row r="44" spans="1:6" ht="14.1" customHeight="1" thickBot="1">
      <c r="A44" s="119"/>
      <c r="B44" s="90" t="s">
        <v>71</v>
      </c>
      <c r="C44" s="120"/>
      <c r="D44" s="121"/>
      <c r="E44" s="120"/>
      <c r="F44" s="122">
        <f>SUM(F21:F43)</f>
        <v>0</v>
      </c>
    </row>
    <row r="45" spans="1:6" ht="14.1" customHeight="1">
      <c r="A45" s="40"/>
      <c r="C45" s="73"/>
      <c r="D45" s="72"/>
      <c r="E45" s="73"/>
      <c r="F45" s="21"/>
    </row>
    <row r="46" spans="1:6" s="116" customFormat="1" ht="14.1" customHeight="1">
      <c r="A46" s="111" t="s">
        <v>72</v>
      </c>
      <c r="B46" s="112" t="s">
        <v>96</v>
      </c>
      <c r="C46" s="117"/>
      <c r="D46" s="118"/>
      <c r="E46" s="117"/>
      <c r="F46" s="115"/>
    </row>
    <row r="47" spans="1:6" ht="14.1" customHeight="1">
      <c r="A47" s="40"/>
      <c r="C47" s="73"/>
      <c r="D47" s="72"/>
      <c r="E47" s="73"/>
      <c r="F47" s="21"/>
    </row>
    <row r="48" spans="1:6" ht="14.1" customHeight="1">
      <c r="A48" s="40"/>
      <c r="B48" s="102" t="s">
        <v>77</v>
      </c>
      <c r="C48" s="73"/>
      <c r="D48" s="72"/>
      <c r="E48" s="73"/>
      <c r="F48" s="21"/>
    </row>
    <row r="49" spans="1:6" ht="27" customHeight="1">
      <c r="A49" s="40"/>
      <c r="B49" s="88" t="s">
        <v>82</v>
      </c>
      <c r="C49" s="73" t="s">
        <v>13</v>
      </c>
      <c r="D49" s="72">
        <v>10</v>
      </c>
      <c r="E49" s="73"/>
      <c r="F49" s="21">
        <f>D49*E49</f>
        <v>0</v>
      </c>
    </row>
    <row r="50" spans="1:6" ht="14.1" customHeight="1">
      <c r="A50" s="40"/>
      <c r="B50" s="88" t="s">
        <v>83</v>
      </c>
      <c r="C50" s="10" t="s">
        <v>7</v>
      </c>
      <c r="D50" s="11">
        <v>1</v>
      </c>
      <c r="E50" s="10"/>
      <c r="F50" s="21">
        <f>D50*E50</f>
        <v>0</v>
      </c>
    </row>
    <row r="51" spans="1:6" ht="15.75" customHeight="1">
      <c r="B51" s="88" t="s">
        <v>176</v>
      </c>
      <c r="C51" s="10" t="s">
        <v>7</v>
      </c>
      <c r="D51" s="11">
        <v>1</v>
      </c>
      <c r="E51" s="10"/>
      <c r="F51" s="21">
        <f>D51*E51</f>
        <v>0</v>
      </c>
    </row>
    <row r="52" spans="1:6" ht="14.1" customHeight="1">
      <c r="A52" s="40"/>
      <c r="C52" s="73"/>
      <c r="D52" s="72"/>
      <c r="E52" s="73"/>
      <c r="F52" s="21"/>
    </row>
    <row r="53" spans="1:6" ht="14.1" customHeight="1">
      <c r="A53" s="40"/>
      <c r="B53" s="102" t="s">
        <v>84</v>
      </c>
      <c r="C53" s="73"/>
      <c r="D53" s="72"/>
      <c r="E53" s="73"/>
      <c r="F53" s="21"/>
    </row>
    <row r="54" spans="1:6" ht="14.1" customHeight="1">
      <c r="A54" s="40"/>
      <c r="B54" s="88" t="s">
        <v>85</v>
      </c>
      <c r="C54" s="73" t="s">
        <v>13</v>
      </c>
      <c r="D54" s="72">
        <v>15</v>
      </c>
      <c r="E54" s="73"/>
      <c r="F54" s="21">
        <f>D54*E54</f>
        <v>0</v>
      </c>
    </row>
    <row r="55" spans="1:6" ht="14.1" customHeight="1">
      <c r="A55" s="40"/>
      <c r="B55" s="88" t="s">
        <v>86</v>
      </c>
      <c r="C55" s="10" t="s">
        <v>7</v>
      </c>
      <c r="D55" s="11">
        <v>1</v>
      </c>
      <c r="E55" s="10"/>
      <c r="F55" s="21">
        <f>D55*E55</f>
        <v>0</v>
      </c>
    </row>
    <row r="56" spans="1:6" ht="15.75" customHeight="1">
      <c r="B56" s="88" t="s">
        <v>176</v>
      </c>
      <c r="C56" s="10" t="s">
        <v>7</v>
      </c>
      <c r="D56" s="11">
        <v>1</v>
      </c>
      <c r="E56" s="10"/>
      <c r="F56" s="21">
        <f>D56*E56</f>
        <v>0</v>
      </c>
    </row>
    <row r="57" spans="1:6" ht="14.1" customHeight="1">
      <c r="A57" s="40"/>
      <c r="C57" s="73"/>
      <c r="D57" s="72"/>
      <c r="E57" s="73"/>
      <c r="F57" s="21"/>
    </row>
    <row r="58" spans="1:6" ht="14.1" customHeight="1">
      <c r="A58" s="40"/>
      <c r="B58" s="102" t="s">
        <v>87</v>
      </c>
      <c r="C58" s="73"/>
      <c r="D58" s="72"/>
      <c r="E58" s="73"/>
      <c r="F58" s="21"/>
    </row>
    <row r="59" spans="1:6" ht="27" customHeight="1">
      <c r="A59" s="40"/>
      <c r="B59" s="88" t="s">
        <v>88</v>
      </c>
      <c r="C59" s="73" t="s">
        <v>13</v>
      </c>
      <c r="D59" s="72">
        <v>20</v>
      </c>
      <c r="E59" s="73"/>
      <c r="F59" s="21">
        <f>D59*E59</f>
        <v>0</v>
      </c>
    </row>
    <row r="60" spans="1:6" ht="14.1" customHeight="1">
      <c r="A60" s="40"/>
      <c r="B60" s="88" t="s">
        <v>89</v>
      </c>
      <c r="C60" s="10" t="s">
        <v>7</v>
      </c>
      <c r="D60" s="11">
        <v>1</v>
      </c>
      <c r="E60" s="10"/>
      <c r="F60" s="21">
        <f>D60*E60</f>
        <v>0</v>
      </c>
    </row>
    <row r="61" spans="1:6" ht="15.75" customHeight="1">
      <c r="B61" s="88" t="s">
        <v>176</v>
      </c>
      <c r="C61" s="10" t="s">
        <v>7</v>
      </c>
      <c r="D61" s="11">
        <v>1</v>
      </c>
      <c r="E61" s="10"/>
      <c r="F61" s="21">
        <f>D61*E61</f>
        <v>0</v>
      </c>
    </row>
    <row r="62" spans="1:6" ht="14.1" customHeight="1">
      <c r="A62" s="40"/>
      <c r="C62" s="73"/>
      <c r="D62" s="72"/>
      <c r="E62" s="73"/>
      <c r="F62" s="21"/>
    </row>
    <row r="63" spans="1:6" ht="14.1" customHeight="1">
      <c r="A63" s="40"/>
      <c r="B63" s="102" t="s">
        <v>90</v>
      </c>
      <c r="C63" s="73"/>
      <c r="D63" s="72"/>
      <c r="E63" s="73"/>
      <c r="F63" s="21"/>
    </row>
    <row r="64" spans="1:6" ht="26.25" customHeight="1">
      <c r="A64" s="40"/>
      <c r="B64" s="88" t="s">
        <v>91</v>
      </c>
      <c r="C64" s="73" t="s">
        <v>13</v>
      </c>
      <c r="D64" s="72">
        <v>25</v>
      </c>
      <c r="E64" s="73"/>
      <c r="F64" s="21">
        <f>D64*E64</f>
        <v>0</v>
      </c>
    </row>
    <row r="65" spans="1:6" ht="14.1" customHeight="1">
      <c r="A65" s="40"/>
      <c r="B65" s="88" t="s">
        <v>92</v>
      </c>
      <c r="C65" s="10" t="s">
        <v>7</v>
      </c>
      <c r="D65" s="11">
        <v>1</v>
      </c>
      <c r="E65" s="10"/>
      <c r="F65" s="21">
        <f>D65*E65</f>
        <v>0</v>
      </c>
    </row>
    <row r="66" spans="1:6" ht="15.75" customHeight="1">
      <c r="B66" s="88" t="s">
        <v>176</v>
      </c>
      <c r="C66" s="10" t="s">
        <v>7</v>
      </c>
      <c r="D66" s="11">
        <v>1</v>
      </c>
      <c r="E66" s="10"/>
      <c r="F66" s="21">
        <f>D66*E66</f>
        <v>0</v>
      </c>
    </row>
    <row r="67" spans="1:6" ht="14.1" customHeight="1">
      <c r="A67" s="40"/>
      <c r="C67" s="73"/>
      <c r="D67" s="72"/>
      <c r="E67" s="73"/>
      <c r="F67" s="21"/>
    </row>
    <row r="68" spans="1:6" ht="14.1" customHeight="1">
      <c r="A68" s="40"/>
      <c r="B68" s="102" t="s">
        <v>93</v>
      </c>
      <c r="C68" s="73"/>
      <c r="D68" s="72"/>
      <c r="E68" s="73"/>
      <c r="F68" s="21"/>
    </row>
    <row r="69" spans="1:6" ht="27.75" customHeight="1">
      <c r="A69" s="40"/>
      <c r="B69" s="88" t="s">
        <v>94</v>
      </c>
      <c r="C69" s="73" t="s">
        <v>13</v>
      </c>
      <c r="D69" s="72">
        <v>20</v>
      </c>
      <c r="E69" s="73"/>
      <c r="F69" s="21">
        <f>D69*E69</f>
        <v>0</v>
      </c>
    </row>
    <row r="70" spans="1:6" ht="14.1" customHeight="1">
      <c r="A70" s="40"/>
      <c r="B70" s="88" t="s">
        <v>95</v>
      </c>
      <c r="C70" s="10" t="s">
        <v>7</v>
      </c>
      <c r="D70" s="11">
        <v>1</v>
      </c>
      <c r="E70" s="10"/>
      <c r="F70" s="21">
        <f>D70*E70</f>
        <v>0</v>
      </c>
    </row>
    <row r="71" spans="1:6" ht="15.75" customHeight="1">
      <c r="B71" s="88" t="s">
        <v>176</v>
      </c>
      <c r="C71" s="10" t="s">
        <v>7</v>
      </c>
      <c r="D71" s="11">
        <v>1</v>
      </c>
      <c r="E71" s="10"/>
      <c r="F71" s="21">
        <f>D71*E71</f>
        <v>0</v>
      </c>
    </row>
    <row r="72" spans="1:6" ht="15.75" customHeight="1">
      <c r="C72" s="73"/>
      <c r="D72" s="72"/>
      <c r="E72" s="73"/>
      <c r="F72" s="21"/>
    </row>
    <row r="73" spans="1:6" ht="15.75" customHeight="1">
      <c r="B73" s="102" t="s">
        <v>209</v>
      </c>
      <c r="C73" s="73"/>
      <c r="D73" s="72"/>
      <c r="E73" s="73"/>
      <c r="F73" s="21"/>
    </row>
    <row r="74" spans="1:6" ht="15.75" customHeight="1">
      <c r="B74" s="88" t="s">
        <v>210</v>
      </c>
      <c r="C74" s="10" t="s">
        <v>8</v>
      </c>
      <c r="D74" s="11">
        <v>3</v>
      </c>
      <c r="E74" s="10"/>
      <c r="F74" s="21">
        <f>D74*E74</f>
        <v>0</v>
      </c>
    </row>
    <row r="75" spans="1:6" ht="15.75" customHeight="1">
      <c r="B75" s="88" t="s">
        <v>176</v>
      </c>
      <c r="C75" s="10" t="s">
        <v>7</v>
      </c>
      <c r="D75" s="11">
        <v>1</v>
      </c>
      <c r="E75" s="10"/>
      <c r="F75" s="21">
        <f>D75*E75</f>
        <v>0</v>
      </c>
    </row>
    <row r="76" spans="1:6" ht="14.1" customHeight="1">
      <c r="A76" s="40"/>
      <c r="C76" s="73"/>
      <c r="D76" s="72"/>
      <c r="E76" s="73"/>
      <c r="F76" s="21"/>
    </row>
    <row r="77" spans="1:6" ht="14.1" customHeight="1" thickBot="1">
      <c r="A77" s="119"/>
      <c r="B77" s="90" t="s">
        <v>97</v>
      </c>
      <c r="C77" s="120"/>
      <c r="D77" s="121"/>
      <c r="E77" s="120"/>
      <c r="F77" s="122">
        <f>SUM(F49:F71)</f>
        <v>0</v>
      </c>
    </row>
    <row r="78" spans="1:6" ht="14.1" customHeight="1">
      <c r="A78" s="40"/>
      <c r="C78" s="73"/>
      <c r="D78" s="72"/>
      <c r="E78" s="73"/>
      <c r="F78" s="21"/>
    </row>
    <row r="79" spans="1:6" s="116" customFormat="1" ht="14.1" customHeight="1">
      <c r="A79" s="111" t="s">
        <v>98</v>
      </c>
      <c r="B79" s="112" t="s">
        <v>99</v>
      </c>
      <c r="C79" s="117"/>
      <c r="D79" s="118"/>
      <c r="E79" s="117"/>
      <c r="F79" s="115"/>
    </row>
    <row r="80" spans="1:6" ht="13.5" customHeight="1">
      <c r="A80" s="40"/>
      <c r="C80" s="73"/>
      <c r="D80" s="72"/>
      <c r="E80" s="73"/>
      <c r="F80" s="21"/>
    </row>
    <row r="81" spans="1:6" ht="14.1" customHeight="1">
      <c r="A81" s="40"/>
      <c r="B81" s="102" t="s">
        <v>100</v>
      </c>
      <c r="C81" s="73"/>
      <c r="D81" s="72"/>
      <c r="E81" s="73"/>
      <c r="F81" s="21"/>
    </row>
    <row r="82" spans="1:6" ht="27" customHeight="1">
      <c r="A82" s="40"/>
      <c r="B82" s="88" t="s">
        <v>101</v>
      </c>
      <c r="C82" s="73" t="s">
        <v>13</v>
      </c>
      <c r="D82" s="72">
        <v>100</v>
      </c>
      <c r="E82" s="73"/>
      <c r="F82" s="21">
        <f>D82*E82</f>
        <v>0</v>
      </c>
    </row>
    <row r="83" spans="1:6" ht="15.75" customHeight="1">
      <c r="B83" s="88" t="s">
        <v>176</v>
      </c>
      <c r="C83" s="10" t="s">
        <v>7</v>
      </c>
      <c r="D83" s="11">
        <v>1</v>
      </c>
      <c r="E83" s="10"/>
      <c r="F83" s="21">
        <f>D83*E83</f>
        <v>0</v>
      </c>
    </row>
    <row r="84" spans="1:6" ht="14.1" customHeight="1">
      <c r="A84" s="40"/>
      <c r="C84" s="73"/>
      <c r="D84" s="72"/>
      <c r="E84" s="73"/>
      <c r="F84" s="21"/>
    </row>
    <row r="85" spans="1:6" ht="14.1" customHeight="1">
      <c r="A85" s="40"/>
      <c r="B85" s="102" t="s">
        <v>102</v>
      </c>
      <c r="C85" s="73"/>
      <c r="D85" s="72"/>
      <c r="E85" s="73"/>
      <c r="F85" s="21"/>
    </row>
    <row r="86" spans="1:6" ht="27" customHeight="1">
      <c r="A86" s="40"/>
      <c r="B86" s="88" t="s">
        <v>103</v>
      </c>
      <c r="C86" s="73" t="s">
        <v>13</v>
      </c>
      <c r="D86" s="72">
        <v>100</v>
      </c>
      <c r="E86" s="73"/>
      <c r="F86" s="21">
        <f>D86*E86</f>
        <v>0</v>
      </c>
    </row>
    <row r="87" spans="1:6" ht="15.75" customHeight="1">
      <c r="B87" s="88" t="s">
        <v>176</v>
      </c>
      <c r="C87" s="10" t="s">
        <v>7</v>
      </c>
      <c r="D87" s="11">
        <v>1</v>
      </c>
      <c r="E87" s="10"/>
      <c r="F87" s="21">
        <f>D87*E87</f>
        <v>0</v>
      </c>
    </row>
    <row r="88" spans="1:6" ht="14.1" customHeight="1">
      <c r="A88" s="40"/>
      <c r="C88" s="73"/>
      <c r="D88" s="72"/>
      <c r="E88" s="73"/>
      <c r="F88" s="21"/>
    </row>
    <row r="89" spans="1:6" ht="14.1" customHeight="1">
      <c r="A89" s="40"/>
      <c r="B89" s="102" t="s">
        <v>104</v>
      </c>
      <c r="C89" s="73"/>
      <c r="D89" s="72"/>
      <c r="E89" s="73"/>
      <c r="F89" s="21"/>
    </row>
    <row r="90" spans="1:6" ht="27.75" customHeight="1">
      <c r="A90" s="40"/>
      <c r="B90" s="88" t="s">
        <v>106</v>
      </c>
      <c r="C90" s="10" t="s">
        <v>7</v>
      </c>
      <c r="D90" s="11">
        <v>1</v>
      </c>
      <c r="E90" s="10"/>
      <c r="F90" s="21">
        <f>D90*E90</f>
        <v>0</v>
      </c>
    </row>
    <row r="91" spans="1:6" ht="27" customHeight="1">
      <c r="A91" s="40"/>
      <c r="B91" s="88" t="s">
        <v>105</v>
      </c>
      <c r="C91" s="73" t="s">
        <v>13</v>
      </c>
      <c r="D91" s="72">
        <v>70</v>
      </c>
      <c r="E91" s="73"/>
      <c r="F91" s="21">
        <f>D91*E91</f>
        <v>0</v>
      </c>
    </row>
    <row r="92" spans="1:6" ht="15.75" customHeight="1">
      <c r="B92" s="88" t="s">
        <v>176</v>
      </c>
      <c r="C92" s="10" t="s">
        <v>7</v>
      </c>
      <c r="D92" s="11">
        <v>1</v>
      </c>
      <c r="E92" s="10"/>
      <c r="F92" s="21">
        <f>D92*E92</f>
        <v>0</v>
      </c>
    </row>
    <row r="93" spans="1:6" ht="15.75" customHeight="1">
      <c r="C93" s="73"/>
      <c r="D93" s="72"/>
      <c r="E93" s="73"/>
      <c r="F93" s="21"/>
    </row>
    <row r="94" spans="1:6" ht="14.1" customHeight="1">
      <c r="A94" s="40"/>
      <c r="B94" s="102" t="s">
        <v>109</v>
      </c>
      <c r="C94" s="73"/>
      <c r="D94" s="72"/>
      <c r="E94" s="73"/>
      <c r="F94" s="21"/>
    </row>
    <row r="95" spans="1:6" ht="27" customHeight="1">
      <c r="A95" s="40"/>
      <c r="B95" s="88" t="s">
        <v>110</v>
      </c>
      <c r="C95" s="10" t="s">
        <v>7</v>
      </c>
      <c r="D95" s="11">
        <v>1</v>
      </c>
      <c r="E95" s="10"/>
      <c r="F95" s="21">
        <f>D95*E95</f>
        <v>0</v>
      </c>
    </row>
    <row r="96" spans="1:6" ht="26.25" customHeight="1">
      <c r="A96" s="40"/>
      <c r="B96" s="88" t="s">
        <v>111</v>
      </c>
      <c r="C96" s="73" t="s">
        <v>13</v>
      </c>
      <c r="D96" s="72">
        <v>50</v>
      </c>
      <c r="E96" s="73"/>
      <c r="F96" s="21">
        <f>D96*E96</f>
        <v>0</v>
      </c>
    </row>
    <row r="97" spans="1:6" ht="15.75" customHeight="1">
      <c r="B97" s="88" t="s">
        <v>176</v>
      </c>
      <c r="C97" s="10" t="s">
        <v>7</v>
      </c>
      <c r="D97" s="11">
        <v>1</v>
      </c>
      <c r="E97" s="10"/>
      <c r="F97" s="21">
        <f>D97*E97</f>
        <v>0</v>
      </c>
    </row>
    <row r="98" spans="1:6" ht="12.75" customHeight="1">
      <c r="A98" s="40"/>
      <c r="C98" s="73"/>
      <c r="D98" s="72"/>
      <c r="E98" s="73"/>
      <c r="F98" s="21"/>
    </row>
    <row r="99" spans="1:6" ht="15.75" customHeight="1">
      <c r="A99" s="40"/>
      <c r="B99" s="102" t="s">
        <v>107</v>
      </c>
      <c r="C99" s="73"/>
      <c r="D99" s="72"/>
      <c r="E99" s="73"/>
      <c r="F99" s="21"/>
    </row>
    <row r="100" spans="1:6" ht="27" customHeight="1">
      <c r="A100" s="40"/>
      <c r="B100" s="88" t="s">
        <v>108</v>
      </c>
      <c r="C100" s="10" t="s">
        <v>7</v>
      </c>
      <c r="D100" s="11">
        <v>1</v>
      </c>
      <c r="E100" s="10"/>
      <c r="F100" s="21">
        <f>D100*E100</f>
        <v>0</v>
      </c>
    </row>
    <row r="101" spans="1:6" ht="27.75" customHeight="1">
      <c r="A101" s="40"/>
      <c r="B101" s="88" t="s">
        <v>113</v>
      </c>
      <c r="C101" s="73" t="s">
        <v>13</v>
      </c>
      <c r="D101" s="72">
        <v>50</v>
      </c>
      <c r="E101" s="73"/>
      <c r="F101" s="21">
        <f>D101*E101</f>
        <v>0</v>
      </c>
    </row>
    <row r="102" spans="1:6" ht="27.75" customHeight="1">
      <c r="A102" s="40"/>
      <c r="B102" s="88" t="s">
        <v>112</v>
      </c>
      <c r="C102" s="10" t="s">
        <v>7</v>
      </c>
      <c r="D102" s="11">
        <v>1</v>
      </c>
      <c r="E102" s="10"/>
      <c r="F102" s="21">
        <f>D102*E102</f>
        <v>0</v>
      </c>
    </row>
    <row r="103" spans="1:6" ht="27.75" customHeight="1">
      <c r="A103" s="40"/>
      <c r="B103" s="88" t="s">
        <v>114</v>
      </c>
      <c r="C103" s="73" t="s">
        <v>13</v>
      </c>
      <c r="D103" s="72">
        <v>50</v>
      </c>
      <c r="E103" s="73"/>
      <c r="F103" s="21">
        <f>D103*E103</f>
        <v>0</v>
      </c>
    </row>
    <row r="104" spans="1:6" ht="15.75" customHeight="1">
      <c r="B104" s="88" t="s">
        <v>176</v>
      </c>
      <c r="C104" s="10" t="s">
        <v>7</v>
      </c>
      <c r="D104" s="11">
        <v>1</v>
      </c>
      <c r="E104" s="10"/>
      <c r="F104" s="21">
        <f>D104*E104</f>
        <v>0</v>
      </c>
    </row>
    <row r="105" spans="1:6" ht="14.1" customHeight="1">
      <c r="A105" s="40"/>
      <c r="C105" s="73"/>
      <c r="D105" s="72"/>
      <c r="E105" s="73"/>
      <c r="F105" s="21"/>
    </row>
    <row r="106" spans="1:6" ht="14.1" customHeight="1">
      <c r="A106" s="40"/>
      <c r="B106" s="102" t="s">
        <v>115</v>
      </c>
      <c r="C106" s="73"/>
      <c r="D106" s="72"/>
      <c r="E106" s="73"/>
      <c r="F106" s="21"/>
    </row>
    <row r="107" spans="1:6" ht="27" customHeight="1">
      <c r="A107" s="40"/>
      <c r="B107" s="88" t="s">
        <v>179</v>
      </c>
      <c r="C107" s="10" t="s">
        <v>7</v>
      </c>
      <c r="D107" s="11">
        <v>1</v>
      </c>
      <c r="E107" s="10"/>
      <c r="F107" s="21">
        <f>D107*E107</f>
        <v>0</v>
      </c>
    </row>
    <row r="108" spans="1:6" ht="26.25" customHeight="1">
      <c r="A108" s="40"/>
      <c r="B108" s="88" t="s">
        <v>116</v>
      </c>
      <c r="C108" s="73" t="s">
        <v>13</v>
      </c>
      <c r="D108" s="72">
        <v>60</v>
      </c>
      <c r="E108" s="73"/>
      <c r="F108" s="21">
        <f>D108*E108</f>
        <v>0</v>
      </c>
    </row>
    <row r="109" spans="1:6" ht="15.75" customHeight="1">
      <c r="B109" s="88" t="s">
        <v>176</v>
      </c>
      <c r="C109" s="10" t="s">
        <v>7</v>
      </c>
      <c r="D109" s="11">
        <v>1</v>
      </c>
      <c r="E109" s="10"/>
      <c r="F109" s="21">
        <f>D109*E109</f>
        <v>0</v>
      </c>
    </row>
    <row r="110" spans="1:6" ht="14.1" customHeight="1">
      <c r="A110" s="40"/>
      <c r="C110" s="73"/>
      <c r="D110" s="72"/>
      <c r="E110" s="73"/>
      <c r="F110" s="21"/>
    </row>
    <row r="111" spans="1:6" ht="14.1" customHeight="1">
      <c r="A111" s="40"/>
      <c r="B111" s="102" t="s">
        <v>117</v>
      </c>
      <c r="C111" s="73"/>
      <c r="D111" s="72"/>
      <c r="E111" s="73"/>
      <c r="F111" s="21"/>
    </row>
    <row r="112" spans="1:6" ht="27.75" customHeight="1">
      <c r="A112" s="40"/>
      <c r="B112" s="88" t="s">
        <v>118</v>
      </c>
      <c r="C112" s="10" t="s">
        <v>7</v>
      </c>
      <c r="D112" s="11">
        <v>1</v>
      </c>
      <c r="E112" s="10"/>
      <c r="F112" s="21">
        <f>D112*E112</f>
        <v>0</v>
      </c>
    </row>
    <row r="113" spans="1:6" ht="27" customHeight="1">
      <c r="A113" s="40"/>
      <c r="B113" s="88" t="s">
        <v>119</v>
      </c>
      <c r="C113" s="73" t="s">
        <v>13</v>
      </c>
      <c r="D113" s="72">
        <v>60</v>
      </c>
      <c r="E113" s="73"/>
      <c r="F113" s="21">
        <f>D113*E113</f>
        <v>0</v>
      </c>
    </row>
    <row r="114" spans="1:6" ht="27" customHeight="1">
      <c r="A114" s="40"/>
      <c r="B114" s="88" t="s">
        <v>120</v>
      </c>
      <c r="C114" s="10" t="s">
        <v>7</v>
      </c>
      <c r="D114" s="11">
        <v>1</v>
      </c>
      <c r="E114" s="10"/>
      <c r="F114" s="21">
        <f>D114*E114</f>
        <v>0</v>
      </c>
    </row>
    <row r="115" spans="1:6" ht="29.25" customHeight="1">
      <c r="A115" s="40"/>
      <c r="B115" s="88" t="s">
        <v>121</v>
      </c>
      <c r="C115" s="73" t="s">
        <v>13</v>
      </c>
      <c r="D115" s="72">
        <v>70</v>
      </c>
      <c r="E115" s="73"/>
      <c r="F115" s="21">
        <f>D115*E115</f>
        <v>0</v>
      </c>
    </row>
    <row r="116" spans="1:6" ht="15.75" customHeight="1">
      <c r="B116" s="88" t="s">
        <v>176</v>
      </c>
      <c r="C116" s="10" t="s">
        <v>7</v>
      </c>
      <c r="D116" s="11">
        <v>1</v>
      </c>
      <c r="E116" s="10"/>
      <c r="F116" s="21">
        <f>D116*E116</f>
        <v>0</v>
      </c>
    </row>
    <row r="117" spans="1:6" ht="14.1" customHeight="1">
      <c r="A117" s="40"/>
      <c r="C117" s="73"/>
      <c r="D117" s="72"/>
      <c r="E117" s="73"/>
      <c r="F117" s="21"/>
    </row>
    <row r="118" spans="1:6" ht="14.1" customHeight="1">
      <c r="A118" s="40"/>
      <c r="B118" s="104" t="s">
        <v>236</v>
      </c>
      <c r="C118" s="72"/>
      <c r="D118" s="72"/>
      <c r="E118" s="72"/>
      <c r="F118" s="105"/>
    </row>
    <row r="119" spans="1:6" ht="26.25" customHeight="1">
      <c r="A119" s="40"/>
      <c r="B119" s="106" t="s">
        <v>153</v>
      </c>
      <c r="C119" s="72" t="s">
        <v>13</v>
      </c>
      <c r="D119" s="72">
        <v>40</v>
      </c>
      <c r="E119" s="72"/>
      <c r="F119" s="21">
        <f>D119*E119</f>
        <v>0</v>
      </c>
    </row>
    <row r="120" spans="1:6" ht="15.75" customHeight="1">
      <c r="B120" s="106" t="s">
        <v>176</v>
      </c>
      <c r="C120" s="11" t="s">
        <v>7</v>
      </c>
      <c r="D120" s="11">
        <v>1</v>
      </c>
      <c r="E120" s="11"/>
      <c r="F120" s="21">
        <f>D120*E120</f>
        <v>0</v>
      </c>
    </row>
    <row r="121" spans="1:6" ht="15.75" customHeight="1">
      <c r="C121" s="73"/>
      <c r="D121" s="72"/>
      <c r="E121" s="73"/>
      <c r="F121" s="21"/>
    </row>
    <row r="122" spans="1:6" ht="15.75" customHeight="1">
      <c r="B122" s="129" t="s">
        <v>265</v>
      </c>
      <c r="C122" s="73"/>
      <c r="D122" s="72"/>
      <c r="E122" s="73"/>
      <c r="F122" s="21"/>
    </row>
    <row r="123" spans="1:6" ht="15.75" customHeight="1">
      <c r="B123" s="109" t="s">
        <v>200</v>
      </c>
      <c r="C123" s="73"/>
      <c r="D123" s="72"/>
      <c r="E123" s="73"/>
      <c r="F123" s="21"/>
    </row>
    <row r="124" spans="1:6" ht="13.5" customHeight="1">
      <c r="B124" s="107" t="s">
        <v>201</v>
      </c>
      <c r="C124" s="110" t="s">
        <v>13</v>
      </c>
      <c r="D124" s="110">
        <v>195</v>
      </c>
      <c r="E124" s="110"/>
      <c r="F124" s="108">
        <f>D124*E124</f>
        <v>0</v>
      </c>
    </row>
    <row r="125" spans="1:6" ht="30" customHeight="1">
      <c r="B125" s="107" t="s">
        <v>202</v>
      </c>
      <c r="C125" s="110" t="s">
        <v>13</v>
      </c>
      <c r="D125" s="110">
        <v>300</v>
      </c>
      <c r="E125" s="110"/>
      <c r="F125" s="108">
        <f>D125*E125</f>
        <v>0</v>
      </c>
    </row>
    <row r="126" spans="1:6" ht="15.75" customHeight="1">
      <c r="B126" s="88" t="s">
        <v>268</v>
      </c>
      <c r="C126" s="73"/>
      <c r="D126" s="72"/>
      <c r="E126" s="73"/>
      <c r="F126" s="21">
        <f>F124+F125</f>
        <v>0</v>
      </c>
    </row>
    <row r="127" spans="1:6" ht="14.1" customHeight="1">
      <c r="A127" s="40"/>
      <c r="C127" s="73"/>
      <c r="D127" s="72"/>
      <c r="E127" s="73"/>
      <c r="F127" s="21"/>
    </row>
    <row r="128" spans="1:6" ht="14.1" customHeight="1" thickBot="1">
      <c r="A128" s="119"/>
      <c r="B128" s="90" t="s">
        <v>122</v>
      </c>
      <c r="C128" s="120"/>
      <c r="D128" s="121"/>
      <c r="E128" s="120"/>
      <c r="F128" s="122">
        <f>SUM(F81:F120)</f>
        <v>0</v>
      </c>
    </row>
    <row r="129" spans="1:6" ht="14.1" customHeight="1">
      <c r="A129" s="40"/>
      <c r="C129" s="73"/>
      <c r="D129" s="72"/>
      <c r="E129" s="73"/>
      <c r="F129" s="21"/>
    </row>
    <row r="130" spans="1:6" s="116" customFormat="1" ht="14.1" customHeight="1">
      <c r="A130" s="111" t="s">
        <v>123</v>
      </c>
      <c r="B130" s="112" t="s">
        <v>242</v>
      </c>
      <c r="C130" s="117"/>
      <c r="D130" s="118"/>
      <c r="E130" s="117"/>
      <c r="F130" s="115"/>
    </row>
    <row r="131" spans="1:6" ht="14.1" customHeight="1">
      <c r="A131" s="40"/>
      <c r="C131" s="73"/>
      <c r="D131" s="72"/>
      <c r="E131" s="73"/>
      <c r="F131" s="21"/>
    </row>
    <row r="132" spans="1:6" ht="14.1" customHeight="1">
      <c r="A132" s="40"/>
      <c r="B132" s="102" t="s">
        <v>125</v>
      </c>
      <c r="C132" s="73"/>
      <c r="D132" s="72"/>
      <c r="E132" s="73"/>
      <c r="F132" s="21"/>
    </row>
    <row r="133" spans="1:6" ht="14.1" customHeight="1">
      <c r="A133" s="40"/>
      <c r="B133" s="88" t="s">
        <v>135</v>
      </c>
      <c r="C133" s="73" t="s">
        <v>13</v>
      </c>
      <c r="D133" s="72">
        <v>50</v>
      </c>
      <c r="E133" s="73"/>
      <c r="F133" s="21">
        <f t="shared" ref="F133:F142" si="1">D133*E133</f>
        <v>0</v>
      </c>
    </row>
    <row r="134" spans="1:6" ht="14.1" customHeight="1">
      <c r="A134" s="40"/>
      <c r="B134" s="88" t="s">
        <v>136</v>
      </c>
      <c r="C134" s="73" t="s">
        <v>13</v>
      </c>
      <c r="D134" s="72">
        <v>50</v>
      </c>
      <c r="E134" s="73"/>
      <c r="F134" s="21">
        <f t="shared" si="1"/>
        <v>0</v>
      </c>
    </row>
    <row r="135" spans="1:6" ht="14.1" customHeight="1">
      <c r="A135" s="40"/>
      <c r="B135" s="88" t="s">
        <v>137</v>
      </c>
      <c r="C135" s="73" t="s">
        <v>13</v>
      </c>
      <c r="D135" s="72">
        <v>50</v>
      </c>
      <c r="E135" s="73"/>
      <c r="F135" s="21">
        <f t="shared" si="1"/>
        <v>0</v>
      </c>
    </row>
    <row r="136" spans="1:6" ht="14.1" customHeight="1">
      <c r="A136" s="40"/>
      <c r="B136" s="88" t="s">
        <v>138</v>
      </c>
      <c r="C136" s="73" t="s">
        <v>13</v>
      </c>
      <c r="D136" s="72">
        <v>50</v>
      </c>
      <c r="E136" s="73"/>
      <c r="F136" s="21">
        <f t="shared" si="1"/>
        <v>0</v>
      </c>
    </row>
    <row r="137" spans="1:6" ht="14.1" customHeight="1">
      <c r="A137" s="40"/>
      <c r="B137" s="88" t="s">
        <v>139</v>
      </c>
      <c r="C137" s="73" t="s">
        <v>13</v>
      </c>
      <c r="D137" s="72">
        <v>50</v>
      </c>
      <c r="E137" s="73"/>
      <c r="F137" s="21">
        <f t="shared" si="1"/>
        <v>0</v>
      </c>
    </row>
    <row r="138" spans="1:6" ht="14.1" customHeight="1">
      <c r="A138" s="40"/>
      <c r="B138" s="88" t="s">
        <v>140</v>
      </c>
      <c r="C138" s="73" t="s">
        <v>13</v>
      </c>
      <c r="D138" s="72">
        <v>50</v>
      </c>
      <c r="E138" s="73"/>
      <c r="F138" s="21">
        <f t="shared" si="1"/>
        <v>0</v>
      </c>
    </row>
    <row r="139" spans="1:6" ht="14.1" customHeight="1">
      <c r="A139" s="40"/>
      <c r="B139" s="88" t="s">
        <v>141</v>
      </c>
      <c r="C139" s="73" t="s">
        <v>13</v>
      </c>
      <c r="D139" s="72">
        <v>50</v>
      </c>
      <c r="E139" s="73"/>
      <c r="F139" s="21">
        <f t="shared" si="1"/>
        <v>0</v>
      </c>
    </row>
    <row r="140" spans="1:6" ht="14.1" customHeight="1">
      <c r="A140" s="40"/>
      <c r="B140" s="88" t="s">
        <v>142</v>
      </c>
      <c r="C140" s="73" t="s">
        <v>13</v>
      </c>
      <c r="D140" s="72">
        <v>50</v>
      </c>
      <c r="E140" s="73"/>
      <c r="F140" s="21">
        <f t="shared" si="1"/>
        <v>0</v>
      </c>
    </row>
    <row r="141" spans="1:6" ht="14.1" customHeight="1">
      <c r="A141" s="40"/>
      <c r="B141" s="88" t="s">
        <v>143</v>
      </c>
      <c r="C141" s="73" t="s">
        <v>13</v>
      </c>
      <c r="D141" s="72">
        <v>50</v>
      </c>
      <c r="E141" s="73"/>
      <c r="F141" s="21">
        <f t="shared" si="1"/>
        <v>0</v>
      </c>
    </row>
    <row r="142" spans="1:6" ht="15.75" customHeight="1">
      <c r="B142" s="88" t="s">
        <v>176</v>
      </c>
      <c r="C142" s="10" t="s">
        <v>7</v>
      </c>
      <c r="D142" s="11">
        <v>1</v>
      </c>
      <c r="E142" s="10"/>
      <c r="F142" s="21">
        <f t="shared" si="1"/>
        <v>0</v>
      </c>
    </row>
    <row r="143" spans="1:6" ht="14.1" customHeight="1">
      <c r="A143" s="40"/>
      <c r="C143" s="73"/>
      <c r="D143" s="72"/>
      <c r="E143" s="73"/>
      <c r="F143" s="21"/>
    </row>
    <row r="144" spans="1:6" ht="14.1" customHeight="1">
      <c r="A144" s="40"/>
      <c r="B144" s="102" t="s">
        <v>126</v>
      </c>
      <c r="C144" s="73"/>
      <c r="D144" s="72"/>
      <c r="E144" s="73"/>
      <c r="F144" s="21"/>
    </row>
    <row r="145" spans="1:6" ht="14.1" customHeight="1">
      <c r="A145" s="40"/>
      <c r="B145" s="88" t="s">
        <v>144</v>
      </c>
      <c r="C145" s="73" t="s">
        <v>13</v>
      </c>
      <c r="D145" s="72">
        <v>100</v>
      </c>
      <c r="E145" s="73"/>
      <c r="F145" s="21">
        <f t="shared" ref="F145:F159" si="2">D145*E145</f>
        <v>0</v>
      </c>
    </row>
    <row r="146" spans="1:6" ht="14.1" customHeight="1">
      <c r="A146" s="40"/>
      <c r="B146" s="88" t="s">
        <v>127</v>
      </c>
      <c r="C146" s="10" t="s">
        <v>8</v>
      </c>
      <c r="D146" s="11">
        <v>2</v>
      </c>
      <c r="E146" s="10"/>
      <c r="F146" s="21">
        <f t="shared" si="2"/>
        <v>0</v>
      </c>
    </row>
    <row r="147" spans="1:6" ht="14.1" customHeight="1">
      <c r="A147" s="40"/>
      <c r="B147" s="88" t="s">
        <v>145</v>
      </c>
      <c r="C147" s="73" t="s">
        <v>13</v>
      </c>
      <c r="D147" s="72">
        <v>100</v>
      </c>
      <c r="E147" s="73"/>
      <c r="F147" s="21">
        <f t="shared" si="2"/>
        <v>0</v>
      </c>
    </row>
    <row r="148" spans="1:6" ht="14.1" customHeight="1">
      <c r="A148" s="40"/>
      <c r="B148" s="88" t="s">
        <v>128</v>
      </c>
      <c r="C148" s="10" t="s">
        <v>8</v>
      </c>
      <c r="D148" s="11">
        <v>2</v>
      </c>
      <c r="E148" s="10"/>
      <c r="F148" s="21">
        <f t="shared" si="2"/>
        <v>0</v>
      </c>
    </row>
    <row r="149" spans="1:6" ht="14.1" customHeight="1">
      <c r="A149" s="40"/>
      <c r="B149" s="88" t="s">
        <v>146</v>
      </c>
      <c r="C149" s="73" t="s">
        <v>13</v>
      </c>
      <c r="D149" s="72">
        <v>100</v>
      </c>
      <c r="E149" s="73"/>
      <c r="F149" s="21">
        <f t="shared" si="2"/>
        <v>0</v>
      </c>
    </row>
    <row r="150" spans="1:6" ht="14.1" customHeight="1">
      <c r="A150" s="40"/>
      <c r="B150" s="88" t="s">
        <v>129</v>
      </c>
      <c r="C150" s="10" t="s">
        <v>8</v>
      </c>
      <c r="D150" s="11">
        <v>2</v>
      </c>
      <c r="E150" s="10"/>
      <c r="F150" s="21">
        <f t="shared" si="2"/>
        <v>0</v>
      </c>
    </row>
    <row r="151" spans="1:6" ht="14.1" customHeight="1">
      <c r="A151" s="40"/>
      <c r="B151" s="88" t="s">
        <v>147</v>
      </c>
      <c r="C151" s="73" t="s">
        <v>13</v>
      </c>
      <c r="D151" s="72">
        <v>100</v>
      </c>
      <c r="E151" s="73"/>
      <c r="F151" s="21">
        <f t="shared" si="2"/>
        <v>0</v>
      </c>
    </row>
    <row r="152" spans="1:6" ht="14.1" customHeight="1">
      <c r="A152" s="40"/>
      <c r="B152" s="88" t="s">
        <v>130</v>
      </c>
      <c r="C152" s="10" t="s">
        <v>8</v>
      </c>
      <c r="D152" s="11">
        <v>2</v>
      </c>
      <c r="E152" s="10"/>
      <c r="F152" s="21">
        <f t="shared" si="2"/>
        <v>0</v>
      </c>
    </row>
    <row r="153" spans="1:6" ht="14.1" customHeight="1">
      <c r="A153" s="40"/>
      <c r="B153" s="88" t="s">
        <v>148</v>
      </c>
      <c r="C153" s="73" t="s">
        <v>13</v>
      </c>
      <c r="D153" s="72">
        <v>50</v>
      </c>
      <c r="E153" s="73"/>
      <c r="F153" s="21">
        <f t="shared" si="2"/>
        <v>0</v>
      </c>
    </row>
    <row r="154" spans="1:6" ht="14.1" customHeight="1">
      <c r="A154" s="40"/>
      <c r="B154" s="88" t="s">
        <v>131</v>
      </c>
      <c r="C154" s="10" t="s">
        <v>8</v>
      </c>
      <c r="D154" s="11">
        <v>1</v>
      </c>
      <c r="E154" s="10"/>
      <c r="F154" s="21">
        <f t="shared" si="2"/>
        <v>0</v>
      </c>
    </row>
    <row r="155" spans="1:6" ht="14.1" customHeight="1">
      <c r="A155" s="40"/>
      <c r="B155" s="88" t="s">
        <v>149</v>
      </c>
      <c r="C155" s="73" t="s">
        <v>13</v>
      </c>
      <c r="D155" s="72">
        <v>50</v>
      </c>
      <c r="E155" s="73"/>
      <c r="F155" s="21">
        <f t="shared" si="2"/>
        <v>0</v>
      </c>
    </row>
    <row r="156" spans="1:6" ht="14.1" customHeight="1">
      <c r="A156" s="40"/>
      <c r="B156" s="88" t="s">
        <v>132</v>
      </c>
      <c r="C156" s="10" t="s">
        <v>8</v>
      </c>
      <c r="D156" s="11">
        <v>1</v>
      </c>
      <c r="E156" s="10"/>
      <c r="F156" s="21">
        <f t="shared" si="2"/>
        <v>0</v>
      </c>
    </row>
    <row r="157" spans="1:6" ht="14.1" customHeight="1">
      <c r="B157" s="88" t="s">
        <v>181</v>
      </c>
      <c r="C157" s="73" t="s">
        <v>13</v>
      </c>
      <c r="D157" s="72">
        <v>50</v>
      </c>
      <c r="E157" s="73"/>
      <c r="F157" s="21">
        <f t="shared" si="2"/>
        <v>0</v>
      </c>
    </row>
    <row r="158" spans="1:6" ht="14.1" customHeight="1">
      <c r="B158" s="88" t="s">
        <v>180</v>
      </c>
      <c r="C158" s="10" t="s">
        <v>8</v>
      </c>
      <c r="D158" s="11">
        <v>1</v>
      </c>
      <c r="E158" s="10"/>
      <c r="F158" s="21">
        <f t="shared" si="2"/>
        <v>0</v>
      </c>
    </row>
    <row r="159" spans="1:6" ht="15.75" customHeight="1">
      <c r="B159" s="88" t="s">
        <v>176</v>
      </c>
      <c r="C159" s="10" t="s">
        <v>7</v>
      </c>
      <c r="D159" s="11">
        <v>1</v>
      </c>
      <c r="E159" s="10"/>
      <c r="F159" s="21">
        <f t="shared" si="2"/>
        <v>0</v>
      </c>
    </row>
    <row r="160" spans="1:6" ht="14.1" customHeight="1">
      <c r="A160" s="40"/>
      <c r="C160" s="73"/>
      <c r="D160" s="72"/>
      <c r="E160" s="73"/>
      <c r="F160" s="21"/>
    </row>
    <row r="161" spans="1:6" ht="14.1" customHeight="1" thickBot="1">
      <c r="A161" s="119"/>
      <c r="B161" s="90" t="s">
        <v>133</v>
      </c>
      <c r="C161" s="120"/>
      <c r="D161" s="121"/>
      <c r="E161" s="120"/>
      <c r="F161" s="122">
        <f>SUM(F132:F159)</f>
        <v>0</v>
      </c>
    </row>
    <row r="162" spans="1:6" ht="14.1" customHeight="1">
      <c r="A162" s="40"/>
      <c r="C162" s="73"/>
      <c r="D162" s="72"/>
      <c r="E162" s="73"/>
      <c r="F162" s="21"/>
    </row>
    <row r="163" spans="1:6" s="116" customFormat="1" ht="14.1" customHeight="1">
      <c r="A163" s="111" t="s">
        <v>134</v>
      </c>
      <c r="B163" s="112" t="s">
        <v>243</v>
      </c>
      <c r="C163" s="117"/>
      <c r="D163" s="118"/>
      <c r="E163" s="117"/>
      <c r="F163" s="115"/>
    </row>
    <row r="164" spans="1:6" ht="14.1" customHeight="1">
      <c r="A164" s="40"/>
      <c r="C164" s="73"/>
      <c r="D164" s="72"/>
      <c r="E164" s="73"/>
      <c r="F164" s="21"/>
    </row>
    <row r="165" spans="1:6" ht="14.1" customHeight="1">
      <c r="A165" s="40"/>
      <c r="B165" s="102" t="s">
        <v>172</v>
      </c>
      <c r="C165" s="73"/>
      <c r="D165" s="72"/>
      <c r="E165" s="73"/>
      <c r="F165" s="21"/>
    </row>
    <row r="166" spans="1:6" ht="14.1" customHeight="1">
      <c r="A166" s="40"/>
      <c r="B166" s="88" t="s">
        <v>211</v>
      </c>
      <c r="C166" s="73" t="s">
        <v>13</v>
      </c>
      <c r="D166" s="72">
        <v>10</v>
      </c>
      <c r="E166" s="73"/>
      <c r="F166" s="21">
        <f t="shared" ref="F166:F173" si="3">D166*E166</f>
        <v>0</v>
      </c>
    </row>
    <row r="167" spans="1:6" ht="14.1" customHeight="1">
      <c r="A167" s="40"/>
      <c r="B167" s="88" t="s">
        <v>212</v>
      </c>
      <c r="C167" s="73" t="s">
        <v>13</v>
      </c>
      <c r="D167" s="72">
        <v>5</v>
      </c>
      <c r="E167" s="73"/>
      <c r="F167" s="21">
        <f t="shared" si="3"/>
        <v>0</v>
      </c>
    </row>
    <row r="168" spans="1:6" ht="14.1" customHeight="1">
      <c r="A168" s="40"/>
      <c r="B168" s="88" t="s">
        <v>213</v>
      </c>
      <c r="C168" s="73" t="s">
        <v>13</v>
      </c>
      <c r="D168" s="72">
        <v>5</v>
      </c>
      <c r="E168" s="73"/>
      <c r="F168" s="21">
        <f t="shared" si="3"/>
        <v>0</v>
      </c>
    </row>
    <row r="169" spans="1:6" ht="14.1" customHeight="1">
      <c r="A169" s="40"/>
      <c r="B169" s="88" t="s">
        <v>214</v>
      </c>
      <c r="C169" s="73" t="s">
        <v>13</v>
      </c>
      <c r="D169" s="72">
        <v>5</v>
      </c>
      <c r="E169" s="73"/>
      <c r="F169" s="21">
        <f t="shared" si="3"/>
        <v>0</v>
      </c>
    </row>
    <row r="170" spans="1:6" ht="14.1" customHeight="1">
      <c r="A170" s="40"/>
      <c r="B170" s="88" t="s">
        <v>215</v>
      </c>
      <c r="C170" s="73" t="s">
        <v>13</v>
      </c>
      <c r="D170" s="72">
        <v>5</v>
      </c>
      <c r="E170" s="73"/>
      <c r="F170" s="21">
        <f t="shared" si="3"/>
        <v>0</v>
      </c>
    </row>
    <row r="171" spans="1:6" ht="26.25" customHeight="1">
      <c r="A171" s="40"/>
      <c r="B171" s="88" t="s">
        <v>260</v>
      </c>
      <c r="C171" s="73" t="s">
        <v>13</v>
      </c>
      <c r="D171" s="72">
        <v>70</v>
      </c>
      <c r="E171" s="73"/>
      <c r="F171" s="21">
        <f t="shared" si="3"/>
        <v>0</v>
      </c>
    </row>
    <row r="172" spans="1:6" ht="26.25" customHeight="1">
      <c r="A172" s="40"/>
      <c r="B172" s="88" t="s">
        <v>216</v>
      </c>
      <c r="C172" s="73" t="s">
        <v>13</v>
      </c>
      <c r="D172" s="72">
        <v>5</v>
      </c>
      <c r="E172" s="73"/>
      <c r="F172" s="21">
        <f t="shared" si="3"/>
        <v>0</v>
      </c>
    </row>
    <row r="173" spans="1:6" ht="15.75" customHeight="1">
      <c r="B173" s="88" t="s">
        <v>176</v>
      </c>
      <c r="C173" s="10" t="s">
        <v>7</v>
      </c>
      <c r="D173" s="11">
        <v>1</v>
      </c>
      <c r="E173" s="10"/>
      <c r="F173" s="21">
        <f t="shared" si="3"/>
        <v>0</v>
      </c>
    </row>
    <row r="174" spans="1:6" ht="12.75" customHeight="1">
      <c r="A174" s="40"/>
      <c r="C174" s="73"/>
      <c r="D174" s="72"/>
      <c r="E174" s="73"/>
      <c r="F174" s="21"/>
    </row>
    <row r="175" spans="1:6" ht="14.1" customHeight="1">
      <c r="A175" s="40"/>
      <c r="B175" s="102" t="s">
        <v>173</v>
      </c>
      <c r="C175" s="73"/>
      <c r="D175" s="72"/>
      <c r="E175" s="73"/>
      <c r="F175" s="21"/>
    </row>
    <row r="176" spans="1:6" ht="14.1" customHeight="1">
      <c r="A176" s="40"/>
      <c r="B176" s="88" t="s">
        <v>217</v>
      </c>
      <c r="C176" s="73" t="s">
        <v>13</v>
      </c>
      <c r="D176" s="72">
        <v>5</v>
      </c>
      <c r="E176" s="73"/>
      <c r="F176" s="21">
        <f t="shared" ref="F176:F179" si="4">D176*E176</f>
        <v>0</v>
      </c>
    </row>
    <row r="177" spans="1:6" ht="14.1" customHeight="1">
      <c r="A177" s="40"/>
      <c r="B177" s="88" t="s">
        <v>218</v>
      </c>
      <c r="C177" s="73" t="s">
        <v>13</v>
      </c>
      <c r="D177" s="72">
        <v>5</v>
      </c>
      <c r="E177" s="73"/>
      <c r="F177" s="21">
        <f t="shared" si="4"/>
        <v>0</v>
      </c>
    </row>
    <row r="178" spans="1:6" ht="14.1" customHeight="1">
      <c r="A178" s="40"/>
      <c r="B178" s="88" t="s">
        <v>219</v>
      </c>
      <c r="C178" s="73" t="s">
        <v>13</v>
      </c>
      <c r="D178" s="72">
        <v>5</v>
      </c>
      <c r="E178" s="73"/>
      <c r="F178" s="21">
        <f t="shared" si="4"/>
        <v>0</v>
      </c>
    </row>
    <row r="179" spans="1:6" ht="15.75" customHeight="1">
      <c r="B179" s="88" t="s">
        <v>176</v>
      </c>
      <c r="C179" s="10" t="s">
        <v>7</v>
      </c>
      <c r="D179" s="11">
        <v>1</v>
      </c>
      <c r="E179" s="10"/>
      <c r="F179" s="21">
        <f t="shared" si="4"/>
        <v>0</v>
      </c>
    </row>
    <row r="180" spans="1:6" ht="14.1" customHeight="1">
      <c r="A180" s="40"/>
      <c r="C180" s="73"/>
      <c r="D180" s="72"/>
      <c r="E180" s="73"/>
      <c r="F180" s="21"/>
    </row>
    <row r="181" spans="1:6" ht="14.1" customHeight="1">
      <c r="A181" s="40"/>
      <c r="B181" s="102" t="s">
        <v>174</v>
      </c>
      <c r="C181" s="73"/>
      <c r="D181" s="72"/>
      <c r="E181" s="73"/>
      <c r="F181" s="21"/>
    </row>
    <row r="182" spans="1:6" ht="14.1" customHeight="1">
      <c r="A182" s="40"/>
      <c r="B182" s="88" t="s">
        <v>220</v>
      </c>
      <c r="C182" s="73" t="s">
        <v>13</v>
      </c>
      <c r="D182" s="72">
        <v>30</v>
      </c>
      <c r="E182" s="73"/>
      <c r="F182" s="21">
        <f t="shared" ref="F182:F193" si="5">D182*E182</f>
        <v>0</v>
      </c>
    </row>
    <row r="183" spans="1:6" ht="14.1" customHeight="1">
      <c r="A183" s="40"/>
      <c r="B183" s="88" t="s">
        <v>221</v>
      </c>
      <c r="C183" s="73" t="s">
        <v>13</v>
      </c>
      <c r="D183" s="72">
        <v>90</v>
      </c>
      <c r="E183" s="73"/>
      <c r="F183" s="21">
        <f t="shared" si="5"/>
        <v>0</v>
      </c>
    </row>
    <row r="184" spans="1:6" ht="14.1" customHeight="1">
      <c r="A184" s="40"/>
      <c r="B184" s="88" t="s">
        <v>222</v>
      </c>
      <c r="C184" s="73" t="s">
        <v>13</v>
      </c>
      <c r="D184" s="72">
        <v>30</v>
      </c>
      <c r="E184" s="73"/>
      <c r="F184" s="21">
        <f t="shared" si="5"/>
        <v>0</v>
      </c>
    </row>
    <row r="185" spans="1:6" ht="14.1" customHeight="1">
      <c r="A185" s="40"/>
      <c r="B185" s="88" t="s">
        <v>223</v>
      </c>
      <c r="C185" s="73" t="s">
        <v>13</v>
      </c>
      <c r="D185" s="72">
        <v>90</v>
      </c>
      <c r="E185" s="73"/>
      <c r="F185" s="21">
        <f t="shared" si="5"/>
        <v>0</v>
      </c>
    </row>
    <row r="186" spans="1:6" ht="14.1" customHeight="1">
      <c r="A186" s="40"/>
      <c r="B186" s="88" t="s">
        <v>224</v>
      </c>
      <c r="C186" s="73" t="s">
        <v>13</v>
      </c>
      <c r="D186" s="72">
        <v>30</v>
      </c>
      <c r="E186" s="73"/>
      <c r="F186" s="21">
        <f t="shared" si="5"/>
        <v>0</v>
      </c>
    </row>
    <row r="187" spans="1:6" ht="14.1" customHeight="1">
      <c r="A187" s="40"/>
      <c r="B187" s="88" t="s">
        <v>225</v>
      </c>
      <c r="C187" s="73" t="s">
        <v>13</v>
      </c>
      <c r="D187" s="72">
        <v>90</v>
      </c>
      <c r="E187" s="73"/>
      <c r="F187" s="21">
        <f t="shared" si="5"/>
        <v>0</v>
      </c>
    </row>
    <row r="188" spans="1:6" ht="14.1" customHeight="1">
      <c r="A188" s="40"/>
      <c r="B188" s="88" t="s">
        <v>226</v>
      </c>
      <c r="C188" s="73" t="s">
        <v>13</v>
      </c>
      <c r="D188" s="72">
        <v>30</v>
      </c>
      <c r="E188" s="73"/>
      <c r="F188" s="21">
        <f t="shared" si="5"/>
        <v>0</v>
      </c>
    </row>
    <row r="189" spans="1:6" ht="14.1" customHeight="1">
      <c r="A189" s="40"/>
      <c r="B189" s="88" t="s">
        <v>227</v>
      </c>
      <c r="C189" s="73" t="s">
        <v>13</v>
      </c>
      <c r="D189" s="72">
        <v>90</v>
      </c>
      <c r="E189" s="73"/>
      <c r="F189" s="21">
        <f t="shared" si="5"/>
        <v>0</v>
      </c>
    </row>
    <row r="190" spans="1:6" ht="14.1" customHeight="1">
      <c r="A190" s="40"/>
      <c r="B190" s="88" t="s">
        <v>228</v>
      </c>
      <c r="C190" s="73" t="s">
        <v>13</v>
      </c>
      <c r="D190" s="72">
        <v>30</v>
      </c>
      <c r="E190" s="73"/>
      <c r="F190" s="21">
        <f t="shared" si="5"/>
        <v>0</v>
      </c>
    </row>
    <row r="191" spans="1:6" ht="14.1" customHeight="1">
      <c r="A191" s="40"/>
      <c r="B191" s="88" t="s">
        <v>229</v>
      </c>
      <c r="C191" s="73" t="s">
        <v>13</v>
      </c>
      <c r="D191" s="72">
        <v>90</v>
      </c>
      <c r="E191" s="73"/>
      <c r="F191" s="21">
        <f t="shared" si="5"/>
        <v>0</v>
      </c>
    </row>
    <row r="192" spans="1:6" ht="14.1" customHeight="1">
      <c r="A192" s="40"/>
      <c r="B192" s="88" t="s">
        <v>230</v>
      </c>
      <c r="C192" s="73" t="s">
        <v>13</v>
      </c>
      <c r="D192" s="72">
        <v>60</v>
      </c>
      <c r="E192" s="73"/>
      <c r="F192" s="21">
        <f t="shared" si="5"/>
        <v>0</v>
      </c>
    </row>
    <row r="193" spans="1:6" ht="15.75" customHeight="1">
      <c r="B193" s="88" t="s">
        <v>176</v>
      </c>
      <c r="C193" s="10" t="s">
        <v>7</v>
      </c>
      <c r="D193" s="11">
        <v>1</v>
      </c>
      <c r="E193" s="10"/>
      <c r="F193" s="21">
        <f t="shared" si="5"/>
        <v>0</v>
      </c>
    </row>
    <row r="194" spans="1:6" ht="14.1" customHeight="1">
      <c r="A194" s="40"/>
      <c r="C194" s="73"/>
      <c r="D194" s="72"/>
      <c r="E194" s="73"/>
      <c r="F194" s="21"/>
    </row>
    <row r="195" spans="1:6" ht="14.1" customHeight="1">
      <c r="A195" s="40"/>
      <c r="B195" s="102" t="s">
        <v>175</v>
      </c>
      <c r="C195" s="73"/>
      <c r="D195" s="72"/>
      <c r="E195" s="73"/>
      <c r="F195" s="21"/>
    </row>
    <row r="196" spans="1:6" ht="14.1" customHeight="1">
      <c r="A196" s="40"/>
      <c r="B196" s="88" t="s">
        <v>231</v>
      </c>
      <c r="C196" s="73" t="s">
        <v>13</v>
      </c>
      <c r="D196" s="72">
        <v>60</v>
      </c>
      <c r="E196" s="73"/>
      <c r="F196" s="21">
        <f t="shared" ref="F196:F198" si="6">D196*E196</f>
        <v>0</v>
      </c>
    </row>
    <row r="197" spans="1:6" ht="14.1" customHeight="1">
      <c r="A197" s="40"/>
      <c r="B197" s="88" t="s">
        <v>232</v>
      </c>
      <c r="C197" s="73" t="s">
        <v>13</v>
      </c>
      <c r="D197" s="72">
        <v>60</v>
      </c>
      <c r="E197" s="73"/>
      <c r="F197" s="21">
        <f t="shared" si="6"/>
        <v>0</v>
      </c>
    </row>
    <row r="198" spans="1:6" ht="15.75" customHeight="1">
      <c r="B198" s="88" t="s">
        <v>176</v>
      </c>
      <c r="C198" s="10" t="s">
        <v>7</v>
      </c>
      <c r="D198" s="11">
        <v>1</v>
      </c>
      <c r="E198" s="10"/>
      <c r="F198" s="21">
        <f t="shared" si="6"/>
        <v>0</v>
      </c>
    </row>
    <row r="199" spans="1:6" ht="14.1" customHeight="1">
      <c r="A199" s="40"/>
      <c r="C199" s="73"/>
      <c r="D199" s="72"/>
      <c r="E199" s="73"/>
      <c r="F199" s="21"/>
    </row>
    <row r="200" spans="1:6" ht="14.1" customHeight="1" thickBot="1">
      <c r="A200" s="119"/>
      <c r="B200" s="90" t="s">
        <v>150</v>
      </c>
      <c r="C200" s="120"/>
      <c r="D200" s="121"/>
      <c r="E200" s="120"/>
      <c r="F200" s="122">
        <f>SUM(F166:F199)</f>
        <v>0</v>
      </c>
    </row>
    <row r="201" spans="1:6" ht="14.1" customHeight="1">
      <c r="A201" s="40"/>
      <c r="C201" s="73"/>
      <c r="D201" s="72"/>
      <c r="E201" s="73"/>
      <c r="F201" s="21"/>
    </row>
    <row r="202" spans="1:6" s="116" customFormat="1" ht="14.1" customHeight="1">
      <c r="A202" s="111" t="s">
        <v>151</v>
      </c>
      <c r="B202" s="112" t="s">
        <v>152</v>
      </c>
      <c r="C202" s="117"/>
      <c r="D202" s="118"/>
      <c r="E202" s="117"/>
      <c r="F202" s="115"/>
    </row>
    <row r="203" spans="1:6" ht="14.1" customHeight="1">
      <c r="A203" s="40"/>
      <c r="C203" s="73"/>
      <c r="D203" s="72"/>
      <c r="E203" s="73"/>
      <c r="F203" s="21"/>
    </row>
    <row r="204" spans="1:6" ht="14.1" customHeight="1">
      <c r="A204" s="40"/>
      <c r="B204" s="102" t="s">
        <v>189</v>
      </c>
      <c r="C204" s="73"/>
      <c r="D204" s="72"/>
      <c r="E204" s="73"/>
      <c r="F204" s="21"/>
    </row>
    <row r="205" spans="1:6" ht="14.1" customHeight="1">
      <c r="A205" s="40"/>
      <c r="B205" s="88" t="s">
        <v>183</v>
      </c>
      <c r="C205" s="73" t="s">
        <v>13</v>
      </c>
      <c r="D205" s="72">
        <v>5</v>
      </c>
      <c r="E205" s="73"/>
      <c r="F205" s="21">
        <f t="shared" ref="F205:F208" si="7">D205*E205</f>
        <v>0</v>
      </c>
    </row>
    <row r="206" spans="1:6" ht="14.1" customHeight="1">
      <c r="A206" s="40"/>
      <c r="B206" s="88" t="s">
        <v>184</v>
      </c>
      <c r="C206" s="73" t="s">
        <v>13</v>
      </c>
      <c r="D206" s="72">
        <v>5</v>
      </c>
      <c r="E206" s="73"/>
      <c r="F206" s="21">
        <f t="shared" si="7"/>
        <v>0</v>
      </c>
    </row>
    <row r="207" spans="1:6" ht="14.1" customHeight="1">
      <c r="A207" s="40"/>
      <c r="B207" s="88" t="s">
        <v>185</v>
      </c>
      <c r="C207" s="73" t="s">
        <v>13</v>
      </c>
      <c r="D207" s="72">
        <v>5</v>
      </c>
      <c r="E207" s="73"/>
      <c r="F207" s="21">
        <f t="shared" si="7"/>
        <v>0</v>
      </c>
    </row>
    <row r="208" spans="1:6" ht="14.1" customHeight="1">
      <c r="A208" s="40"/>
      <c r="B208" s="88" t="s">
        <v>186</v>
      </c>
      <c r="C208" s="73" t="s">
        <v>13</v>
      </c>
      <c r="D208" s="72">
        <v>5</v>
      </c>
      <c r="E208" s="73"/>
      <c r="F208" s="21">
        <f t="shared" si="7"/>
        <v>0</v>
      </c>
    </row>
    <row r="209" spans="1:6" ht="14.1" customHeight="1">
      <c r="A209" s="40"/>
      <c r="C209" s="73"/>
      <c r="D209" s="72"/>
      <c r="E209" s="73"/>
      <c r="F209" s="21"/>
    </row>
    <row r="210" spans="1:6" ht="14.1" customHeight="1">
      <c r="A210" s="40"/>
      <c r="B210" s="88" t="s">
        <v>187</v>
      </c>
      <c r="C210" s="73" t="s">
        <v>13</v>
      </c>
      <c r="D210" s="72">
        <v>10</v>
      </c>
      <c r="E210" s="73"/>
      <c r="F210" s="21">
        <f t="shared" ref="F210:F211" si="8">D210*E210</f>
        <v>0</v>
      </c>
    </row>
    <row r="211" spans="1:6" ht="14.1" customHeight="1">
      <c r="A211" s="40"/>
      <c r="B211" s="88" t="s">
        <v>188</v>
      </c>
      <c r="C211" s="73" t="s">
        <v>13</v>
      </c>
      <c r="D211" s="72">
        <v>10</v>
      </c>
      <c r="E211" s="73"/>
      <c r="F211" s="21">
        <f t="shared" si="8"/>
        <v>0</v>
      </c>
    </row>
    <row r="212" spans="1:6" ht="14.1" customHeight="1">
      <c r="A212" s="40"/>
      <c r="C212" s="73"/>
      <c r="D212" s="72"/>
      <c r="E212" s="73"/>
      <c r="F212" s="21"/>
    </row>
    <row r="213" spans="1:6" ht="14.1" customHeight="1">
      <c r="A213" s="40"/>
      <c r="B213" s="88" t="s">
        <v>205</v>
      </c>
      <c r="C213" s="73" t="s">
        <v>13</v>
      </c>
      <c r="D213" s="72">
        <v>5</v>
      </c>
      <c r="E213" s="73"/>
      <c r="F213" s="21">
        <f t="shared" ref="F213:F216" si="9">D213*E213</f>
        <v>0</v>
      </c>
    </row>
    <row r="214" spans="1:6" ht="14.1" customHeight="1">
      <c r="A214" s="40"/>
      <c r="B214" s="88" t="s">
        <v>206</v>
      </c>
      <c r="C214" s="73" t="s">
        <v>13</v>
      </c>
      <c r="D214" s="72">
        <v>5</v>
      </c>
      <c r="E214" s="73"/>
      <c r="F214" s="21">
        <f t="shared" si="9"/>
        <v>0</v>
      </c>
    </row>
    <row r="215" spans="1:6" ht="14.1" customHeight="1">
      <c r="A215" s="40"/>
      <c r="B215" s="88" t="s">
        <v>207</v>
      </c>
      <c r="C215" s="73" t="s">
        <v>13</v>
      </c>
      <c r="D215" s="72">
        <v>10</v>
      </c>
      <c r="E215" s="73"/>
      <c r="F215" s="21">
        <f t="shared" si="9"/>
        <v>0</v>
      </c>
    </row>
    <row r="216" spans="1:6" ht="14.1" customHeight="1">
      <c r="A216" s="40"/>
      <c r="B216" s="88" t="s">
        <v>208</v>
      </c>
      <c r="C216" s="73" t="s">
        <v>13</v>
      </c>
      <c r="D216" s="72">
        <v>10</v>
      </c>
      <c r="E216" s="73"/>
      <c r="F216" s="21">
        <f t="shared" si="9"/>
        <v>0</v>
      </c>
    </row>
    <row r="217" spans="1:6" ht="14.1" customHeight="1">
      <c r="A217" s="40"/>
      <c r="C217" s="73"/>
      <c r="D217" s="72"/>
      <c r="E217" s="73"/>
      <c r="F217" s="21"/>
    </row>
    <row r="218" spans="1:6" ht="14.1" customHeight="1">
      <c r="A218" s="40"/>
      <c r="B218" s="88" t="s">
        <v>237</v>
      </c>
      <c r="C218" s="73" t="s">
        <v>13</v>
      </c>
      <c r="D218" s="72">
        <v>5</v>
      </c>
      <c r="E218" s="73"/>
      <c r="F218" s="21">
        <f t="shared" ref="F218:F232" si="10">D218*E218</f>
        <v>0</v>
      </c>
    </row>
    <row r="219" spans="1:6" ht="14.1" customHeight="1">
      <c r="A219" s="40"/>
      <c r="B219" s="88" t="s">
        <v>238</v>
      </c>
      <c r="C219" s="73" t="s">
        <v>13</v>
      </c>
      <c r="D219" s="72" t="s">
        <v>154</v>
      </c>
      <c r="E219" s="73"/>
      <c r="F219" s="21"/>
    </row>
    <row r="220" spans="1:6" ht="14.1" customHeight="1">
      <c r="A220" s="40"/>
      <c r="B220" s="88" t="s">
        <v>239</v>
      </c>
      <c r="C220" s="73" t="s">
        <v>13</v>
      </c>
      <c r="D220" s="72">
        <v>10</v>
      </c>
      <c r="E220" s="73"/>
      <c r="F220" s="21">
        <f t="shared" si="10"/>
        <v>0</v>
      </c>
    </row>
    <row r="221" spans="1:6" ht="14.1" customHeight="1">
      <c r="A221" s="40"/>
      <c r="B221" s="88" t="s">
        <v>240</v>
      </c>
      <c r="C221" s="73" t="s">
        <v>13</v>
      </c>
      <c r="D221" s="72" t="s">
        <v>154</v>
      </c>
      <c r="E221" s="73"/>
      <c r="F221" s="21"/>
    </row>
    <row r="222" spans="1:6" ht="14.1" customHeight="1">
      <c r="A222" s="40"/>
      <c r="C222" s="73"/>
      <c r="D222" s="72"/>
      <c r="E222" s="73"/>
      <c r="F222" s="21"/>
    </row>
    <row r="223" spans="1:6" ht="14.1" customHeight="1">
      <c r="A223" s="40"/>
      <c r="B223" s="88" t="s">
        <v>241</v>
      </c>
      <c r="C223" s="73" t="s">
        <v>13</v>
      </c>
      <c r="D223" s="72">
        <v>5</v>
      </c>
      <c r="E223" s="73"/>
      <c r="F223" s="21">
        <f t="shared" si="10"/>
        <v>0</v>
      </c>
    </row>
    <row r="224" spans="1:6" ht="14.1" customHeight="1">
      <c r="C224" s="73"/>
      <c r="D224" s="72"/>
      <c r="E224" s="73"/>
      <c r="F224" s="21"/>
    </row>
    <row r="225" spans="1:6" ht="14.1" customHeight="1">
      <c r="B225" s="88" t="s">
        <v>191</v>
      </c>
      <c r="C225" s="73" t="s">
        <v>13</v>
      </c>
      <c r="D225" s="72">
        <v>25</v>
      </c>
      <c r="E225" s="73"/>
      <c r="F225" s="21">
        <f t="shared" si="10"/>
        <v>0</v>
      </c>
    </row>
    <row r="226" spans="1:6" ht="14.1" customHeight="1">
      <c r="B226" s="88" t="s">
        <v>192</v>
      </c>
      <c r="C226" s="73" t="s">
        <v>13</v>
      </c>
      <c r="D226" s="72">
        <v>25</v>
      </c>
      <c r="E226" s="73"/>
      <c r="F226" s="21">
        <f t="shared" si="10"/>
        <v>0</v>
      </c>
    </row>
    <row r="227" spans="1:6" ht="14.1" customHeight="1">
      <c r="B227" s="88" t="s">
        <v>193</v>
      </c>
      <c r="C227" s="73" t="s">
        <v>13</v>
      </c>
      <c r="D227" s="72">
        <v>10</v>
      </c>
      <c r="E227" s="73"/>
      <c r="F227" s="21">
        <f t="shared" si="10"/>
        <v>0</v>
      </c>
    </row>
    <row r="228" spans="1:6" ht="14.1" customHeight="1">
      <c r="B228" s="88" t="s">
        <v>194</v>
      </c>
      <c r="C228" s="73" t="s">
        <v>13</v>
      </c>
      <c r="D228" s="72">
        <v>35</v>
      </c>
      <c r="E228" s="73"/>
      <c r="F228" s="21">
        <f t="shared" si="10"/>
        <v>0</v>
      </c>
    </row>
    <row r="229" spans="1:6" ht="14.1" customHeight="1">
      <c r="B229" s="88" t="s">
        <v>195</v>
      </c>
      <c r="C229" s="73" t="s">
        <v>13</v>
      </c>
      <c r="D229" s="72">
        <v>15</v>
      </c>
      <c r="E229" s="73"/>
      <c r="F229" s="21">
        <f t="shared" si="10"/>
        <v>0</v>
      </c>
    </row>
    <row r="230" spans="1:6" ht="14.1" customHeight="1">
      <c r="C230" s="73"/>
      <c r="D230" s="72"/>
      <c r="E230" s="73"/>
      <c r="F230" s="21"/>
    </row>
    <row r="231" spans="1:6" ht="14.1" customHeight="1">
      <c r="B231" s="88" t="s">
        <v>196</v>
      </c>
      <c r="C231" s="10" t="s">
        <v>7</v>
      </c>
      <c r="D231" s="11">
        <v>1</v>
      </c>
      <c r="E231" s="10"/>
      <c r="F231" s="21">
        <f t="shared" si="10"/>
        <v>0</v>
      </c>
    </row>
    <row r="232" spans="1:6" ht="15.75" customHeight="1">
      <c r="B232" s="88" t="s">
        <v>176</v>
      </c>
      <c r="C232" s="10" t="s">
        <v>7</v>
      </c>
      <c r="D232" s="11">
        <v>1</v>
      </c>
      <c r="E232" s="10"/>
      <c r="F232" s="21">
        <f t="shared" si="10"/>
        <v>0</v>
      </c>
    </row>
    <row r="233" spans="1:6" ht="14.1" customHeight="1">
      <c r="A233" s="40"/>
      <c r="C233" s="73"/>
      <c r="D233" s="72"/>
      <c r="E233" s="73"/>
      <c r="F233" s="21"/>
    </row>
    <row r="234" spans="1:6" s="116" customFormat="1" ht="14.1" customHeight="1">
      <c r="A234" s="111"/>
      <c r="B234" s="102" t="s">
        <v>190</v>
      </c>
      <c r="C234" s="117"/>
      <c r="D234" s="118"/>
      <c r="E234" s="117"/>
      <c r="F234" s="115"/>
    </row>
    <row r="235" spans="1:6" ht="14.1" customHeight="1">
      <c r="A235" s="40"/>
      <c r="B235" s="88" t="s">
        <v>155</v>
      </c>
      <c r="C235" s="73" t="s">
        <v>13</v>
      </c>
      <c r="D235" s="72">
        <v>5</v>
      </c>
      <c r="E235" s="73"/>
      <c r="F235" s="21">
        <f t="shared" ref="F235:F239" si="11">D235*E235</f>
        <v>0</v>
      </c>
    </row>
    <row r="236" spans="1:6" ht="14.1" customHeight="1">
      <c r="A236" s="40"/>
      <c r="B236" s="88" t="s">
        <v>156</v>
      </c>
      <c r="C236" s="73" t="s">
        <v>13</v>
      </c>
      <c r="D236" s="72">
        <v>5</v>
      </c>
      <c r="E236" s="73"/>
      <c r="F236" s="21">
        <f t="shared" si="11"/>
        <v>0</v>
      </c>
    </row>
    <row r="237" spans="1:6" ht="14.1" customHeight="1">
      <c r="A237" s="40"/>
      <c r="B237" s="88" t="s">
        <v>157</v>
      </c>
      <c r="C237" s="73" t="s">
        <v>13</v>
      </c>
      <c r="D237" s="72">
        <v>5</v>
      </c>
      <c r="E237" s="73"/>
      <c r="F237" s="21">
        <f t="shared" si="11"/>
        <v>0</v>
      </c>
    </row>
    <row r="238" spans="1:6" ht="14.1" customHeight="1">
      <c r="A238" s="40"/>
      <c r="B238" s="88" t="s">
        <v>158</v>
      </c>
      <c r="C238" s="73" t="s">
        <v>13</v>
      </c>
      <c r="D238" s="72">
        <v>5</v>
      </c>
      <c r="E238" s="73"/>
      <c r="F238" s="21">
        <f t="shared" si="11"/>
        <v>0</v>
      </c>
    </row>
    <row r="239" spans="1:6" ht="14.1" customHeight="1">
      <c r="A239" s="40"/>
      <c r="B239" s="88" t="s">
        <v>159</v>
      </c>
      <c r="C239" s="73" t="s">
        <v>13</v>
      </c>
      <c r="D239" s="72">
        <v>5</v>
      </c>
      <c r="E239" s="73"/>
      <c r="F239" s="21">
        <f t="shared" si="11"/>
        <v>0</v>
      </c>
    </row>
    <row r="240" spans="1:6" ht="14.1" customHeight="1">
      <c r="A240" s="40"/>
      <c r="C240" s="73"/>
      <c r="D240" s="72"/>
      <c r="E240" s="73"/>
      <c r="F240" s="21"/>
    </row>
    <row r="241" spans="1:6" ht="14.1" customHeight="1">
      <c r="B241" s="88" t="s">
        <v>191</v>
      </c>
      <c r="C241" s="73" t="s">
        <v>13</v>
      </c>
      <c r="D241" s="72">
        <v>25</v>
      </c>
      <c r="E241" s="73"/>
      <c r="F241" s="21">
        <f t="shared" ref="F241:F244" si="12">D241*E241</f>
        <v>0</v>
      </c>
    </row>
    <row r="242" spans="1:6" ht="14.1" customHeight="1">
      <c r="B242" s="88" t="s">
        <v>192</v>
      </c>
      <c r="C242" s="73" t="s">
        <v>13</v>
      </c>
      <c r="D242" s="72">
        <v>25</v>
      </c>
      <c r="E242" s="73"/>
      <c r="F242" s="21">
        <f t="shared" si="12"/>
        <v>0</v>
      </c>
    </row>
    <row r="243" spans="1:6" ht="14.1" customHeight="1">
      <c r="B243" s="88" t="s">
        <v>193</v>
      </c>
      <c r="C243" s="73" t="s">
        <v>13</v>
      </c>
      <c r="D243" s="72">
        <v>10</v>
      </c>
      <c r="E243" s="73"/>
      <c r="F243" s="21">
        <f t="shared" si="12"/>
        <v>0</v>
      </c>
    </row>
    <row r="244" spans="1:6" ht="14.1" customHeight="1">
      <c r="B244" s="88" t="s">
        <v>194</v>
      </c>
      <c r="C244" s="73" t="s">
        <v>13</v>
      </c>
      <c r="D244" s="72">
        <v>35</v>
      </c>
      <c r="E244" s="73"/>
      <c r="F244" s="21">
        <f t="shared" si="12"/>
        <v>0</v>
      </c>
    </row>
    <row r="245" spans="1:6" ht="14.1" customHeight="1">
      <c r="A245" s="40"/>
      <c r="C245" s="73"/>
      <c r="D245" s="72"/>
      <c r="E245" s="73"/>
      <c r="F245" s="21"/>
    </row>
    <row r="246" spans="1:6" ht="14.1" customHeight="1">
      <c r="A246" s="40"/>
      <c r="B246" s="88" t="s">
        <v>160</v>
      </c>
      <c r="C246" s="73" t="s">
        <v>13</v>
      </c>
      <c r="D246" s="72">
        <v>5</v>
      </c>
      <c r="E246" s="73"/>
      <c r="F246" s="21">
        <f t="shared" ref="F246:F252" si="13">D246*E246</f>
        <v>0</v>
      </c>
    </row>
    <row r="247" spans="1:6" ht="14.1" customHeight="1">
      <c r="A247" s="40"/>
      <c r="B247" s="88" t="s">
        <v>161</v>
      </c>
      <c r="C247" s="73" t="s">
        <v>13</v>
      </c>
      <c r="D247" s="72">
        <v>5</v>
      </c>
      <c r="E247" s="73"/>
      <c r="F247" s="21">
        <f t="shared" si="13"/>
        <v>0</v>
      </c>
    </row>
    <row r="248" spans="1:6" ht="14.1" customHeight="1">
      <c r="A248" s="40"/>
      <c r="B248" s="88" t="s">
        <v>162</v>
      </c>
      <c r="C248" s="73" t="s">
        <v>13</v>
      </c>
      <c r="D248" s="72">
        <v>5</v>
      </c>
      <c r="E248" s="73"/>
      <c r="F248" s="21">
        <f t="shared" si="13"/>
        <v>0</v>
      </c>
    </row>
    <row r="249" spans="1:6" ht="14.1" customHeight="1">
      <c r="A249" s="40"/>
      <c r="B249" s="88" t="s">
        <v>163</v>
      </c>
      <c r="C249" s="73" t="s">
        <v>13</v>
      </c>
      <c r="D249" s="72">
        <v>5</v>
      </c>
      <c r="E249" s="73"/>
      <c r="F249" s="21">
        <f t="shared" si="13"/>
        <v>0</v>
      </c>
    </row>
    <row r="250" spans="1:6" ht="14.1" customHeight="1">
      <c r="A250" s="40"/>
      <c r="B250" s="88" t="s">
        <v>164</v>
      </c>
      <c r="C250" s="73" t="s">
        <v>13</v>
      </c>
      <c r="D250" s="72">
        <v>5</v>
      </c>
      <c r="E250" s="73"/>
      <c r="F250" s="21">
        <f t="shared" si="13"/>
        <v>0</v>
      </c>
    </row>
    <row r="251" spans="1:6" ht="14.1" customHeight="1">
      <c r="A251" s="40"/>
      <c r="B251" s="88" t="s">
        <v>165</v>
      </c>
      <c r="C251" s="73" t="s">
        <v>13</v>
      </c>
      <c r="D251" s="72">
        <v>5</v>
      </c>
      <c r="E251" s="73"/>
      <c r="F251" s="21">
        <f t="shared" si="13"/>
        <v>0</v>
      </c>
    </row>
    <row r="252" spans="1:6" ht="14.1" customHeight="1">
      <c r="A252" s="40"/>
      <c r="B252" s="88" t="s">
        <v>182</v>
      </c>
      <c r="C252" s="73" t="s">
        <v>13</v>
      </c>
      <c r="D252" s="72">
        <v>5</v>
      </c>
      <c r="E252" s="73"/>
      <c r="F252" s="21">
        <f t="shared" si="13"/>
        <v>0</v>
      </c>
    </row>
    <row r="253" spans="1:6" ht="14.1" customHeight="1">
      <c r="A253" s="40"/>
      <c r="C253" s="73"/>
      <c r="D253" s="72"/>
      <c r="E253" s="73"/>
      <c r="F253" s="21"/>
    </row>
    <row r="254" spans="1:6" ht="15.75" customHeight="1">
      <c r="A254" s="40"/>
      <c r="B254" s="88" t="s">
        <v>235</v>
      </c>
      <c r="C254" s="73" t="s">
        <v>13</v>
      </c>
      <c r="D254" s="72">
        <v>20</v>
      </c>
      <c r="E254" s="73"/>
      <c r="F254" s="21">
        <f t="shared" ref="F254:F258" si="14">D254*E254</f>
        <v>0</v>
      </c>
    </row>
    <row r="255" spans="1:6" ht="14.1" customHeight="1">
      <c r="A255" s="40"/>
      <c r="B255" s="88" t="s">
        <v>233</v>
      </c>
      <c r="C255" s="73" t="s">
        <v>13</v>
      </c>
      <c r="D255" s="72">
        <v>30</v>
      </c>
      <c r="E255" s="73"/>
      <c r="F255" s="21">
        <f t="shared" si="14"/>
        <v>0</v>
      </c>
    </row>
    <row r="256" spans="1:6" ht="14.1" customHeight="1">
      <c r="A256" s="40"/>
      <c r="B256" s="88" t="s">
        <v>234</v>
      </c>
      <c r="C256" s="73" t="s">
        <v>13</v>
      </c>
      <c r="D256" s="72">
        <v>30</v>
      </c>
      <c r="E256" s="73"/>
      <c r="F256" s="21">
        <f t="shared" si="14"/>
        <v>0</v>
      </c>
    </row>
    <row r="257" spans="1:6" ht="14.1" customHeight="1">
      <c r="A257" s="40"/>
      <c r="B257" s="88" t="s">
        <v>244</v>
      </c>
      <c r="C257" s="73" t="s">
        <v>13</v>
      </c>
      <c r="D257" s="72">
        <v>15</v>
      </c>
      <c r="E257" s="73"/>
      <c r="F257" s="21">
        <f t="shared" si="14"/>
        <v>0</v>
      </c>
    </row>
    <row r="258" spans="1:6" ht="14.1" customHeight="1">
      <c r="A258" s="40"/>
      <c r="B258" s="88" t="s">
        <v>245</v>
      </c>
      <c r="C258" s="73" t="s">
        <v>13</v>
      </c>
      <c r="D258" s="72">
        <v>15</v>
      </c>
      <c r="E258" s="73"/>
      <c r="F258" s="21">
        <f t="shared" si="14"/>
        <v>0</v>
      </c>
    </row>
    <row r="259" spans="1:6" ht="14.1" customHeight="1">
      <c r="C259" s="73"/>
      <c r="D259" s="72"/>
      <c r="E259" s="73"/>
      <c r="F259" s="21"/>
    </row>
    <row r="260" spans="1:6" ht="14.1" customHeight="1">
      <c r="B260" s="88" t="s">
        <v>196</v>
      </c>
      <c r="C260" s="10" t="s">
        <v>7</v>
      </c>
      <c r="D260" s="11">
        <v>1</v>
      </c>
      <c r="E260" s="10"/>
      <c r="F260" s="21">
        <f t="shared" ref="F260:F261" si="15">D260*E260</f>
        <v>0</v>
      </c>
    </row>
    <row r="261" spans="1:6" ht="15.75" customHeight="1">
      <c r="B261" s="88" t="s">
        <v>176</v>
      </c>
      <c r="C261" s="10" t="s">
        <v>7</v>
      </c>
      <c r="D261" s="11">
        <v>1</v>
      </c>
      <c r="E261" s="10"/>
      <c r="F261" s="21">
        <f t="shared" si="15"/>
        <v>0</v>
      </c>
    </row>
    <row r="262" spans="1:6" ht="14.1" customHeight="1">
      <c r="A262" s="40"/>
      <c r="C262" s="73"/>
      <c r="D262" s="72"/>
      <c r="E262" s="73"/>
      <c r="F262" s="21"/>
    </row>
    <row r="263" spans="1:6" ht="14.1" customHeight="1" thickBot="1">
      <c r="A263" s="119"/>
      <c r="B263" s="90" t="s">
        <v>166</v>
      </c>
      <c r="C263" s="120"/>
      <c r="D263" s="121"/>
      <c r="E263" s="120"/>
      <c r="F263" s="122">
        <f>SUM(F205:F262)</f>
        <v>0</v>
      </c>
    </row>
    <row r="264" spans="1:6" ht="14.1" customHeight="1">
      <c r="A264" s="40"/>
      <c r="C264" s="73"/>
      <c r="D264" s="72"/>
      <c r="E264" s="73"/>
      <c r="F264" s="21"/>
    </row>
    <row r="265" spans="1:6" s="116" customFormat="1" ht="14.1" customHeight="1">
      <c r="A265" s="111" t="s">
        <v>248</v>
      </c>
      <c r="B265" s="112" t="s">
        <v>167</v>
      </c>
      <c r="C265" s="117"/>
      <c r="D265" s="118"/>
      <c r="E265" s="117"/>
      <c r="F265" s="115"/>
    </row>
    <row r="266" spans="1:6" ht="14.1" customHeight="1">
      <c r="A266" s="40"/>
      <c r="C266" s="73"/>
      <c r="D266" s="72"/>
      <c r="E266" s="73"/>
      <c r="F266" s="21"/>
    </row>
    <row r="267" spans="1:6" ht="14.1" customHeight="1">
      <c r="A267" s="40"/>
      <c r="B267" s="102" t="s">
        <v>168</v>
      </c>
      <c r="C267" s="73"/>
      <c r="D267" s="72"/>
      <c r="E267" s="73"/>
      <c r="F267" s="21"/>
    </row>
    <row r="268" spans="1:6" ht="14.1" customHeight="1">
      <c r="A268" s="40"/>
      <c r="B268" s="88" t="s">
        <v>169</v>
      </c>
      <c r="C268" s="73" t="s">
        <v>7</v>
      </c>
      <c r="D268" s="72">
        <v>1</v>
      </c>
      <c r="E268" s="73"/>
      <c r="F268" s="21">
        <f t="shared" ref="F268:F269" si="16">D268*E268</f>
        <v>0</v>
      </c>
    </row>
    <row r="269" spans="1:6" ht="15.75" customHeight="1">
      <c r="B269" s="88" t="s">
        <v>176</v>
      </c>
      <c r="C269" s="10" t="s">
        <v>7</v>
      </c>
      <c r="D269" s="11">
        <v>1</v>
      </c>
      <c r="E269" s="10"/>
      <c r="F269" s="21">
        <f t="shared" si="16"/>
        <v>0</v>
      </c>
    </row>
    <row r="270" spans="1:6" ht="14.1" customHeight="1">
      <c r="A270" s="40"/>
      <c r="C270" s="73"/>
      <c r="D270" s="72"/>
      <c r="E270" s="73"/>
      <c r="F270" s="21"/>
    </row>
    <row r="271" spans="1:6" ht="14.1" customHeight="1">
      <c r="A271" s="40"/>
      <c r="B271" s="102" t="s">
        <v>170</v>
      </c>
      <c r="C271" s="73"/>
      <c r="D271" s="72"/>
      <c r="E271" s="73"/>
      <c r="F271" s="21"/>
    </row>
    <row r="272" spans="1:6" ht="14.1" customHeight="1">
      <c r="A272" s="40"/>
      <c r="B272" s="88" t="s">
        <v>171</v>
      </c>
      <c r="C272" s="73" t="s">
        <v>7</v>
      </c>
      <c r="D272" s="72">
        <v>1</v>
      </c>
      <c r="E272" s="73"/>
      <c r="F272" s="21">
        <f t="shared" ref="F272:F273" si="17">D272*E272</f>
        <v>0</v>
      </c>
    </row>
    <row r="273" spans="1:6" ht="15.75" customHeight="1">
      <c r="B273" s="88" t="s">
        <v>176</v>
      </c>
      <c r="C273" s="10" t="s">
        <v>7</v>
      </c>
      <c r="D273" s="11">
        <v>1</v>
      </c>
      <c r="E273" s="10"/>
      <c r="F273" s="21">
        <f t="shared" si="17"/>
        <v>0</v>
      </c>
    </row>
    <row r="274" spans="1:6" ht="14.1" customHeight="1">
      <c r="A274" s="40"/>
      <c r="C274" s="73"/>
      <c r="D274" s="72"/>
      <c r="E274" s="73"/>
      <c r="F274" s="21"/>
    </row>
    <row r="275" spans="1:6" ht="14.1" customHeight="1" thickBot="1">
      <c r="A275" s="119"/>
      <c r="B275" s="90" t="s">
        <v>250</v>
      </c>
      <c r="C275" s="120"/>
      <c r="D275" s="121"/>
      <c r="E275" s="120"/>
      <c r="F275" s="122">
        <f>SUM(F268:F274)</f>
        <v>0</v>
      </c>
    </row>
    <row r="276" spans="1:6" ht="14.1" customHeight="1">
      <c r="A276" s="40"/>
      <c r="C276" s="73"/>
      <c r="D276" s="72"/>
      <c r="E276" s="73"/>
      <c r="F276" s="21"/>
    </row>
    <row r="277" spans="1:6" s="116" customFormat="1" ht="14.1" customHeight="1">
      <c r="A277" s="111" t="s">
        <v>249</v>
      </c>
      <c r="B277" s="112" t="s">
        <v>246</v>
      </c>
      <c r="C277" s="117"/>
      <c r="D277" s="118"/>
      <c r="E277" s="117"/>
      <c r="F277" s="115"/>
    </row>
    <row r="278" spans="1:6" ht="14.1" customHeight="1">
      <c r="A278" s="40"/>
      <c r="C278" s="73"/>
      <c r="D278" s="72"/>
      <c r="E278" s="73"/>
      <c r="F278" s="21"/>
    </row>
    <row r="279" spans="1:6" ht="14.1" customHeight="1">
      <c r="A279" s="40"/>
      <c r="B279" s="88" t="s">
        <v>247</v>
      </c>
      <c r="C279" s="73" t="s">
        <v>7</v>
      </c>
      <c r="D279" s="72">
        <v>1</v>
      </c>
      <c r="E279" s="73"/>
      <c r="F279" s="21">
        <f t="shared" ref="F279" si="18">D279*E279</f>
        <v>0</v>
      </c>
    </row>
    <row r="280" spans="1:6" ht="14.1" customHeight="1">
      <c r="A280" s="40"/>
      <c r="C280" s="73"/>
      <c r="D280" s="72"/>
      <c r="E280" s="73"/>
      <c r="F280" s="21"/>
    </row>
    <row r="281" spans="1:6" ht="14.1" customHeight="1">
      <c r="A281" s="40"/>
      <c r="C281" s="73"/>
      <c r="D281" s="72"/>
      <c r="E281" s="73"/>
      <c r="F281" s="21"/>
    </row>
    <row r="282" spans="1:6" ht="14.1" customHeight="1" thickBot="1">
      <c r="A282" s="119"/>
      <c r="B282" s="90" t="s">
        <v>251</v>
      </c>
      <c r="C282" s="120"/>
      <c r="D282" s="121"/>
      <c r="E282" s="120"/>
      <c r="F282" s="122">
        <f>SUM(F279:F281)</f>
        <v>0</v>
      </c>
    </row>
    <row r="283" spans="1:6" ht="14.1" customHeight="1">
      <c r="A283" s="40"/>
      <c r="C283" s="73"/>
      <c r="D283" s="72"/>
      <c r="E283" s="73"/>
      <c r="F283" s="21"/>
    </row>
    <row r="284" spans="1:6" s="116" customFormat="1" ht="14.1" customHeight="1">
      <c r="A284" s="111" t="s">
        <v>252</v>
      </c>
      <c r="B284" s="112" t="s">
        <v>253</v>
      </c>
      <c r="C284" s="117"/>
      <c r="D284" s="118"/>
      <c r="E284" s="117"/>
      <c r="F284" s="115"/>
    </row>
    <row r="285" spans="1:6" ht="14.1" customHeight="1">
      <c r="A285" s="40"/>
      <c r="C285" s="73"/>
      <c r="D285" s="72"/>
      <c r="E285" s="73"/>
      <c r="F285" s="21"/>
    </row>
    <row r="286" spans="1:6" ht="14.1" customHeight="1">
      <c r="A286" s="40"/>
      <c r="B286" s="88" t="s">
        <v>254</v>
      </c>
      <c r="C286" s="73" t="s">
        <v>7</v>
      </c>
      <c r="D286" s="72">
        <v>1</v>
      </c>
      <c r="E286" s="73"/>
      <c r="F286" s="21">
        <f t="shared" ref="F286" si="19">D286*E286</f>
        <v>0</v>
      </c>
    </row>
    <row r="287" spans="1:6" ht="14.1" customHeight="1">
      <c r="A287" s="40"/>
      <c r="C287" s="73"/>
      <c r="D287" s="72"/>
      <c r="E287" s="73"/>
      <c r="F287" s="21"/>
    </row>
    <row r="288" spans="1:6" ht="14.1" customHeight="1">
      <c r="A288" s="40"/>
      <c r="C288" s="73"/>
      <c r="D288" s="72"/>
      <c r="E288" s="73"/>
      <c r="F288" s="21"/>
    </row>
    <row r="289" spans="1:8" ht="14.1" customHeight="1" thickBot="1">
      <c r="A289" s="119"/>
      <c r="B289" s="90" t="s">
        <v>255</v>
      </c>
      <c r="C289" s="120"/>
      <c r="D289" s="121"/>
      <c r="E289" s="120"/>
      <c r="F289" s="122">
        <f>SUM(F286:F288)</f>
        <v>0</v>
      </c>
    </row>
    <row r="290" spans="1:8" ht="14.1" customHeight="1">
      <c r="A290" s="40"/>
      <c r="C290" s="73"/>
      <c r="D290" s="72"/>
      <c r="E290" s="73"/>
      <c r="F290" s="21"/>
    </row>
    <row r="291" spans="1:8" s="116" customFormat="1" ht="14.1" customHeight="1">
      <c r="A291" s="111" t="s">
        <v>256</v>
      </c>
      <c r="B291" s="112" t="s">
        <v>257</v>
      </c>
      <c r="C291" s="117"/>
      <c r="D291" s="118"/>
      <c r="E291" s="117"/>
      <c r="F291" s="115"/>
    </row>
    <row r="292" spans="1:8" ht="14.1" customHeight="1">
      <c r="A292" s="40"/>
      <c r="C292" s="73"/>
      <c r="D292" s="72"/>
      <c r="E292" s="73"/>
      <c r="F292" s="21"/>
    </row>
    <row r="293" spans="1:8" ht="27.75" customHeight="1">
      <c r="A293" s="40"/>
      <c r="B293" s="88" t="s">
        <v>258</v>
      </c>
      <c r="C293" s="73" t="s">
        <v>7</v>
      </c>
      <c r="D293" s="72">
        <v>2</v>
      </c>
      <c r="E293" s="73"/>
      <c r="F293" s="21">
        <f t="shared" ref="F293" si="20">D293*E293</f>
        <v>0</v>
      </c>
    </row>
    <row r="294" spans="1:8" ht="14.1" customHeight="1">
      <c r="A294" s="40"/>
      <c r="C294" s="73"/>
      <c r="D294" s="72"/>
      <c r="E294" s="73"/>
      <c r="F294" s="21"/>
    </row>
    <row r="295" spans="1:8" ht="14.1" customHeight="1">
      <c r="A295" s="40"/>
      <c r="C295" s="73"/>
      <c r="D295" s="72"/>
      <c r="E295" s="73"/>
      <c r="F295" s="21"/>
    </row>
    <row r="296" spans="1:8" ht="14.1" customHeight="1" thickBot="1">
      <c r="A296" s="119"/>
      <c r="B296" s="90" t="s">
        <v>259</v>
      </c>
      <c r="C296" s="120"/>
      <c r="D296" s="121"/>
      <c r="E296" s="120"/>
      <c r="F296" s="122">
        <f>SUM(F293:F295)</f>
        <v>0</v>
      </c>
    </row>
    <row r="297" spans="1:8" ht="14.1" customHeight="1">
      <c r="A297" s="40"/>
      <c r="C297" s="73"/>
      <c r="D297" s="72"/>
      <c r="E297" s="73"/>
      <c r="F297" s="21"/>
    </row>
    <row r="298" spans="1:8" s="79" customFormat="1" ht="13.8" thickBot="1">
      <c r="A298" s="100"/>
      <c r="B298" s="90" t="s">
        <v>177</v>
      </c>
      <c r="C298" s="120"/>
      <c r="D298" s="121"/>
      <c r="E298" s="120"/>
      <c r="F298" s="123">
        <f>SUM(F296,F289,F282,F275,F263,F200,F161,F128,F77,F44,F17)</f>
        <v>0</v>
      </c>
      <c r="G298" s="80"/>
      <c r="H298" s="81"/>
    </row>
    <row r="299" spans="1:8" s="79" customFormat="1">
      <c r="A299" s="85"/>
      <c r="B299" s="92"/>
      <c r="C299" s="83"/>
      <c r="D299" s="82"/>
      <c r="E299" s="84"/>
      <c r="F299" s="74"/>
      <c r="G299" s="80"/>
      <c r="H299" s="81"/>
    </row>
    <row r="300" spans="1:8" ht="14.1" customHeight="1">
      <c r="A300" s="40"/>
      <c r="B300" s="94"/>
      <c r="C300" s="10"/>
      <c r="D300" s="11"/>
      <c r="E300" s="10"/>
      <c r="F300" s="21"/>
    </row>
    <row r="301" spans="1:8" ht="14.4" thickBot="1">
      <c r="A301" s="24"/>
      <c r="B301" s="95" t="str">
        <f>B347</f>
        <v>DIVERS</v>
      </c>
      <c r="C301" s="8"/>
      <c r="D301" s="34"/>
      <c r="E301" s="46"/>
      <c r="F301" s="25"/>
      <c r="H301" s="51"/>
    </row>
    <row r="302" spans="1:8" s="12" customFormat="1">
      <c r="A302" s="41"/>
      <c r="B302" s="96"/>
      <c r="C302" s="17"/>
      <c r="D302" s="18"/>
      <c r="E302" s="19"/>
      <c r="F302" s="20"/>
    </row>
    <row r="303" spans="1:8" s="12" customFormat="1">
      <c r="A303" s="41"/>
      <c r="B303" s="91" t="s">
        <v>15</v>
      </c>
      <c r="C303" s="78" t="s">
        <v>7</v>
      </c>
      <c r="D303" s="72">
        <v>1</v>
      </c>
      <c r="E303" s="73"/>
      <c r="F303" s="74">
        <f t="shared" ref="F303" si="21">D303*E303</f>
        <v>0</v>
      </c>
    </row>
    <row r="304" spans="1:8">
      <c r="A304" s="41"/>
      <c r="B304" s="91"/>
      <c r="C304" s="75"/>
      <c r="D304" s="76"/>
      <c r="E304" s="77"/>
      <c r="F304" s="20"/>
    </row>
    <row r="305" spans="1:6">
      <c r="A305" s="41"/>
      <c r="B305" s="91" t="s">
        <v>40</v>
      </c>
      <c r="C305" s="78" t="s">
        <v>7</v>
      </c>
      <c r="D305" s="72">
        <v>1</v>
      </c>
      <c r="E305" s="73"/>
      <c r="F305" s="74">
        <f t="shared" ref="F305" si="22">D305*E305</f>
        <v>0</v>
      </c>
    </row>
    <row r="306" spans="1:6">
      <c r="A306" s="41"/>
      <c r="B306" s="91"/>
      <c r="C306" s="75"/>
      <c r="D306" s="76"/>
      <c r="E306" s="77"/>
      <c r="F306" s="20"/>
    </row>
    <row r="307" spans="1:6">
      <c r="A307" s="41"/>
      <c r="B307" s="91" t="s">
        <v>41</v>
      </c>
      <c r="C307" s="78" t="s">
        <v>7</v>
      </c>
      <c r="D307" s="72">
        <v>1</v>
      </c>
      <c r="E307" s="73"/>
      <c r="F307" s="74">
        <f t="shared" ref="F307" si="23">D307*E307</f>
        <v>0</v>
      </c>
    </row>
    <row r="308" spans="1:6">
      <c r="A308" s="41"/>
      <c r="B308" s="91"/>
      <c r="C308" s="75"/>
      <c r="D308" s="76"/>
      <c r="E308" s="77"/>
      <c r="F308" s="20"/>
    </row>
    <row r="309" spans="1:6">
      <c r="A309" s="41"/>
      <c r="B309" s="91" t="s">
        <v>14</v>
      </c>
      <c r="C309" s="78" t="s">
        <v>7</v>
      </c>
      <c r="D309" s="72">
        <v>1</v>
      </c>
      <c r="E309" s="73"/>
      <c r="F309" s="74">
        <f t="shared" ref="F309" si="24">D309*E309</f>
        <v>0</v>
      </c>
    </row>
    <row r="310" spans="1:6">
      <c r="A310" s="41"/>
      <c r="B310" s="91"/>
      <c r="C310" s="75"/>
      <c r="D310" s="76"/>
      <c r="E310" s="77"/>
      <c r="F310" s="20"/>
    </row>
    <row r="311" spans="1:6">
      <c r="A311" s="41"/>
      <c r="B311" s="91" t="s">
        <v>42</v>
      </c>
      <c r="C311" s="78" t="s">
        <v>7</v>
      </c>
      <c r="D311" s="72">
        <v>1</v>
      </c>
      <c r="E311" s="73"/>
      <c r="F311" s="74">
        <f t="shared" ref="F311" si="25">D311*E311</f>
        <v>0</v>
      </c>
    </row>
    <row r="312" spans="1:6">
      <c r="A312" s="41"/>
      <c r="B312" s="91" t="s">
        <v>43</v>
      </c>
      <c r="C312" s="75"/>
      <c r="D312" s="76"/>
      <c r="E312" s="77"/>
      <c r="F312" s="20"/>
    </row>
    <row r="313" spans="1:6">
      <c r="A313" s="41"/>
      <c r="B313" s="91"/>
      <c r="C313" s="75"/>
      <c r="D313" s="76"/>
      <c r="E313" s="77"/>
      <c r="F313" s="20"/>
    </row>
    <row r="314" spans="1:6">
      <c r="A314" s="40"/>
      <c r="C314" s="73"/>
      <c r="D314" s="72"/>
      <c r="E314" s="73"/>
      <c r="F314" s="74"/>
    </row>
    <row r="315" spans="1:6">
      <c r="A315" s="40"/>
      <c r="C315" s="39"/>
      <c r="D315" s="32"/>
      <c r="E315" s="39"/>
      <c r="F315" s="26"/>
    </row>
    <row r="316" spans="1:6" ht="14.4" thickBot="1">
      <c r="A316" s="22"/>
      <c r="B316" s="93" t="str">
        <f>CONCATENATE("Sous Total  ",A301,"   ",B301)</f>
        <v>Sous Total     DIVERS</v>
      </c>
      <c r="C316" s="7"/>
      <c r="D316" s="33"/>
      <c r="E316" s="7"/>
      <c r="F316" s="23">
        <f>SUM(F303:F314)</f>
        <v>0</v>
      </c>
    </row>
    <row r="317" spans="1:6">
      <c r="A317" s="40"/>
      <c r="F317" s="21"/>
    </row>
    <row r="318" spans="1:6" ht="13.8">
      <c r="A318" s="199" t="s">
        <v>4</v>
      </c>
      <c r="B318" s="200"/>
      <c r="C318" s="200"/>
      <c r="D318" s="200"/>
      <c r="E318" s="200"/>
      <c r="F318" s="201"/>
    </row>
    <row r="319" spans="1:6">
      <c r="A319" s="40"/>
      <c r="C319" s="2"/>
      <c r="D319" s="4"/>
      <c r="F319" s="21"/>
    </row>
    <row r="320" spans="1:6">
      <c r="A320" s="40"/>
      <c r="C320" s="2"/>
      <c r="D320" s="4"/>
      <c r="F320" s="21"/>
    </row>
    <row r="321" spans="1:6">
      <c r="A321" s="44"/>
      <c r="B321" s="97"/>
      <c r="C321" s="6"/>
      <c r="D321" s="6"/>
      <c r="E321" s="50"/>
      <c r="F321" s="27"/>
    </row>
    <row r="322" spans="1:6" ht="14.4" thickBot="1">
      <c r="A322" s="24" t="s">
        <v>50</v>
      </c>
      <c r="B322" s="95" t="s">
        <v>178</v>
      </c>
      <c r="C322" s="8"/>
      <c r="D322" s="34"/>
      <c r="E322" s="46"/>
      <c r="F322" s="25">
        <f>SUM(F324:F338)</f>
        <v>0</v>
      </c>
    </row>
    <row r="323" spans="1:6">
      <c r="A323" s="42"/>
      <c r="C323" s="2"/>
      <c r="D323" s="4"/>
      <c r="F323" s="21"/>
    </row>
    <row r="324" spans="1:6">
      <c r="A324" s="124" t="s">
        <v>57</v>
      </c>
      <c r="B324" s="125" t="s">
        <v>58</v>
      </c>
      <c r="C324" s="126"/>
      <c r="D324" s="126"/>
      <c r="E324" s="127"/>
      <c r="F324" s="128">
        <f>F17</f>
        <v>0</v>
      </c>
    </row>
    <row r="325" spans="1:6">
      <c r="A325" s="43"/>
      <c r="B325" s="86"/>
      <c r="C325" s="4"/>
      <c r="D325" s="4"/>
      <c r="E325" s="30"/>
      <c r="F325" s="101"/>
    </row>
    <row r="326" spans="1:6">
      <c r="A326" s="124" t="s">
        <v>61</v>
      </c>
      <c r="B326" s="125" t="s">
        <v>62</v>
      </c>
      <c r="C326" s="126"/>
      <c r="D326" s="126"/>
      <c r="E326" s="127"/>
      <c r="F326" s="128">
        <f>F44</f>
        <v>0</v>
      </c>
    </row>
    <row r="327" spans="1:6">
      <c r="A327" s="43"/>
      <c r="B327" s="86"/>
      <c r="C327" s="4"/>
      <c r="D327" s="4"/>
      <c r="E327" s="30"/>
      <c r="F327" s="101"/>
    </row>
    <row r="328" spans="1:6">
      <c r="A328" s="124" t="s">
        <v>72</v>
      </c>
      <c r="B328" s="125" t="s">
        <v>96</v>
      </c>
      <c r="C328" s="126"/>
      <c r="D328" s="126"/>
      <c r="E328" s="127"/>
      <c r="F328" s="128">
        <f>F46</f>
        <v>0</v>
      </c>
    </row>
    <row r="329" spans="1:6">
      <c r="A329" s="43"/>
      <c r="B329" s="86"/>
      <c r="C329" s="4"/>
      <c r="D329" s="4"/>
      <c r="E329" s="30"/>
      <c r="F329" s="101"/>
    </row>
    <row r="330" spans="1:6">
      <c r="A330" s="124" t="s">
        <v>98</v>
      </c>
      <c r="B330" s="125" t="s">
        <v>99</v>
      </c>
      <c r="C330" s="126"/>
      <c r="D330" s="126"/>
      <c r="E330" s="127"/>
      <c r="F330" s="128">
        <f>F128</f>
        <v>0</v>
      </c>
    </row>
    <row r="331" spans="1:6">
      <c r="A331" s="43"/>
      <c r="B331" s="86"/>
      <c r="C331" s="4"/>
      <c r="D331" s="4"/>
      <c r="E331" s="30"/>
      <c r="F331" s="101"/>
    </row>
    <row r="332" spans="1:6">
      <c r="A332" s="124" t="s">
        <v>123</v>
      </c>
      <c r="B332" s="125" t="s">
        <v>124</v>
      </c>
      <c r="C332" s="126"/>
      <c r="D332" s="126"/>
      <c r="E332" s="127"/>
      <c r="F332" s="128">
        <f>F161</f>
        <v>0</v>
      </c>
    </row>
    <row r="333" spans="1:6">
      <c r="A333" s="43"/>
      <c r="B333" s="86"/>
      <c r="C333" s="4"/>
      <c r="D333" s="4"/>
      <c r="E333" s="30"/>
      <c r="F333" s="101"/>
    </row>
    <row r="334" spans="1:6">
      <c r="A334" s="124" t="s">
        <v>134</v>
      </c>
      <c r="B334" s="125" t="s">
        <v>124</v>
      </c>
      <c r="C334" s="126"/>
      <c r="D334" s="126"/>
      <c r="E334" s="127"/>
      <c r="F334" s="128">
        <f>F200</f>
        <v>0</v>
      </c>
    </row>
    <row r="335" spans="1:6">
      <c r="A335" s="43"/>
      <c r="B335" s="86"/>
      <c r="C335" s="4"/>
      <c r="D335" s="4"/>
      <c r="E335" s="30"/>
      <c r="F335" s="101"/>
    </row>
    <row r="336" spans="1:6">
      <c r="A336" s="124" t="s">
        <v>151</v>
      </c>
      <c r="B336" s="125" t="s">
        <v>152</v>
      </c>
      <c r="C336" s="126"/>
      <c r="D336" s="126"/>
      <c r="E336" s="127"/>
      <c r="F336" s="128">
        <f>F263</f>
        <v>0</v>
      </c>
    </row>
    <row r="337" spans="1:6">
      <c r="A337" s="43"/>
      <c r="B337" s="86"/>
      <c r="C337" s="4"/>
      <c r="D337" s="4"/>
      <c r="E337" s="30"/>
      <c r="F337" s="101"/>
    </row>
    <row r="338" spans="1:6">
      <c r="A338" s="124" t="s">
        <v>248</v>
      </c>
      <c r="B338" s="125" t="s">
        <v>167</v>
      </c>
      <c r="C338" s="126"/>
      <c r="D338" s="126"/>
      <c r="E338" s="127"/>
      <c r="F338" s="128">
        <f>F275</f>
        <v>0</v>
      </c>
    </row>
    <row r="339" spans="1:6">
      <c r="A339" s="43"/>
      <c r="B339" s="86"/>
      <c r="C339" s="4"/>
      <c r="D339" s="4"/>
      <c r="E339" s="30"/>
      <c r="F339" s="101"/>
    </row>
    <row r="340" spans="1:6">
      <c r="A340" s="124" t="s">
        <v>249</v>
      </c>
      <c r="B340" s="125" t="s">
        <v>246</v>
      </c>
      <c r="C340" s="126"/>
      <c r="D340" s="126"/>
      <c r="E340" s="127"/>
      <c r="F340" s="128">
        <f>F282</f>
        <v>0</v>
      </c>
    </row>
    <row r="341" spans="1:6">
      <c r="A341" s="43"/>
      <c r="B341" s="86"/>
      <c r="C341" s="4"/>
      <c r="D341" s="4"/>
      <c r="E341" s="30"/>
      <c r="F341" s="101"/>
    </row>
    <row r="342" spans="1:6">
      <c r="A342" s="124" t="s">
        <v>252</v>
      </c>
      <c r="B342" s="125" t="s">
        <v>253</v>
      </c>
      <c r="C342" s="126"/>
      <c r="D342" s="126"/>
      <c r="E342" s="127"/>
      <c r="F342" s="128">
        <f>F289</f>
        <v>0</v>
      </c>
    </row>
    <row r="343" spans="1:6">
      <c r="A343" s="43"/>
      <c r="B343" s="86"/>
      <c r="C343" s="4"/>
      <c r="D343" s="4"/>
      <c r="E343" s="30"/>
      <c r="F343" s="101"/>
    </row>
    <row r="344" spans="1:6">
      <c r="A344" s="124" t="s">
        <v>256</v>
      </c>
      <c r="B344" s="125" t="s">
        <v>257</v>
      </c>
      <c r="C344" s="126"/>
      <c r="D344" s="126"/>
      <c r="E344" s="127"/>
      <c r="F344" s="128">
        <f>F296</f>
        <v>0</v>
      </c>
    </row>
    <row r="345" spans="1:6">
      <c r="A345" s="43"/>
      <c r="B345" s="86"/>
      <c r="C345" s="4"/>
      <c r="D345" s="4"/>
      <c r="E345" s="30"/>
      <c r="F345" s="101"/>
    </row>
    <row r="346" spans="1:6">
      <c r="A346" s="44"/>
      <c r="B346" s="97"/>
      <c r="C346" s="6"/>
      <c r="D346" s="6"/>
      <c r="E346" s="50"/>
      <c r="F346" s="27"/>
    </row>
    <row r="347" spans="1:6" ht="14.4" thickBot="1">
      <c r="A347" s="24"/>
      <c r="B347" s="95" t="s">
        <v>12</v>
      </c>
      <c r="C347" s="8"/>
      <c r="D347" s="34"/>
      <c r="E347" s="46"/>
      <c r="F347" s="25">
        <f>F316</f>
        <v>0</v>
      </c>
    </row>
    <row r="348" spans="1:6">
      <c r="A348" s="42"/>
      <c r="C348" s="2"/>
      <c r="D348" s="4"/>
      <c r="F348" s="21"/>
    </row>
    <row r="349" spans="1:6">
      <c r="A349" s="41"/>
      <c r="B349" s="98"/>
      <c r="C349" s="13"/>
      <c r="D349" s="14"/>
      <c r="E349" s="15"/>
      <c r="F349" s="16"/>
    </row>
    <row r="350" spans="1:6" ht="15.75" customHeight="1" thickBot="1">
      <c r="A350" s="202" t="s">
        <v>266</v>
      </c>
      <c r="B350" s="202"/>
      <c r="C350" s="202"/>
      <c r="D350" s="202"/>
      <c r="E350" s="202"/>
      <c r="F350" s="25">
        <f>SUM(F322,F347)</f>
        <v>0</v>
      </c>
    </row>
    <row r="351" spans="1:6">
      <c r="A351" s="45"/>
      <c r="B351" s="99" t="s">
        <v>6</v>
      </c>
      <c r="D351" s="35">
        <v>0.2</v>
      </c>
      <c r="F351" s="21">
        <f>F350*D351</f>
        <v>0</v>
      </c>
    </row>
    <row r="352" spans="1:6">
      <c r="A352" s="45"/>
      <c r="B352" s="131" t="s">
        <v>5</v>
      </c>
      <c r="C352" s="132"/>
      <c r="D352" s="133"/>
      <c r="E352" s="132"/>
      <c r="F352" s="21">
        <f>SUM(F350:F351)</f>
        <v>0</v>
      </c>
    </row>
    <row r="353" spans="1:6" ht="13.8" thickBot="1">
      <c r="A353" s="45"/>
      <c r="B353" s="134"/>
      <c r="C353" s="132"/>
      <c r="D353" s="133"/>
      <c r="E353" s="132"/>
      <c r="F353" s="28"/>
    </row>
    <row r="354" spans="1:6" ht="14.4" thickBot="1">
      <c r="A354" s="204" t="s">
        <v>267</v>
      </c>
      <c r="B354" s="204"/>
      <c r="C354" s="204"/>
      <c r="D354" s="204"/>
      <c r="E354" s="205"/>
      <c r="F354" s="130">
        <f>SUM(F124:F125)</f>
        <v>0</v>
      </c>
    </row>
    <row r="355" spans="1:6">
      <c r="B355" s="135" t="s">
        <v>6</v>
      </c>
      <c r="C355" s="136"/>
      <c r="D355" s="137">
        <v>0.2</v>
      </c>
      <c r="E355" s="136"/>
      <c r="F355" s="108">
        <f>F354*D355</f>
        <v>0</v>
      </c>
    </row>
    <row r="356" spans="1:6">
      <c r="B356" s="138" t="s">
        <v>5</v>
      </c>
      <c r="C356" s="139"/>
      <c r="D356" s="139"/>
      <c r="E356" s="139"/>
      <c r="F356" s="108">
        <f>SUM(F354:F355)</f>
        <v>0</v>
      </c>
    </row>
  </sheetData>
  <mergeCells count="5">
    <mergeCell ref="A2:B2"/>
    <mergeCell ref="A318:F318"/>
    <mergeCell ref="A350:E350"/>
    <mergeCell ref="C1:F1"/>
    <mergeCell ref="A354:E354"/>
  </mergeCells>
  <phoneticPr fontId="3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9" orientation="portrait" horizontalDpi="2400" verticalDpi="2400" r:id="rId1"/>
  <headerFooter>
    <oddHeader xml:space="preserve">&amp;L&amp;"Calibri,Normal"&amp;9&amp;K000000CEA Grenoble
Aménagement 41.03 </oddHeader>
    <oddFooter>&amp;L&amp;9&amp;F&amp;R&amp;9&amp;P/&amp;N</oddFooter>
  </headerFooter>
  <rowBreaks count="1" manualBreakCount="1">
    <brk id="31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9" sqref="A9:XFD11"/>
    </sheetView>
  </sheetViews>
  <sheetFormatPr baseColWidth="10" defaultRowHeight="15.6"/>
  <cols>
    <col min="2" max="2" width="11.199218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 EXCEL</vt:lpstr>
      <vt:lpstr>DPGF CFO-CFA</vt:lpstr>
      <vt:lpstr>Tranche Optionnelle 1</vt:lpstr>
      <vt:lpstr>'DPGF CFO-CFA'!_Toc181000148</vt:lpstr>
      <vt:lpstr>'DPGF CFO-CFA'!Impression_des_titres</vt:lpstr>
      <vt:lpstr>'DPGF CFO-CFA'!Zone_d_impression</vt:lpstr>
      <vt:lpstr>'PdG EXCEL'!Zone_d_impression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DUSSOUILLEZ</dc:creator>
  <cp:lastModifiedBy>LOISON Chloé EXPECTRA</cp:lastModifiedBy>
  <cp:lastPrinted>2025-02-10T10:04:14Z</cp:lastPrinted>
  <dcterms:created xsi:type="dcterms:W3CDTF">2017-01-18T21:20:46Z</dcterms:created>
  <dcterms:modified xsi:type="dcterms:W3CDTF">2025-02-10T15:23:58Z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2024-10-28T08:41:35Z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80e63511-46e8-4efa-8f0c-db05b6a7cc96</vt:lpwstr>
  </property>
  <property fmtid="{D5CDD505-2E9C-101B-9397-08002B2CF9AE}" pid="8" name="MSIP_Label_64a238cc-6af3-4341-9d32-201b7e04331f_ContentBits">
    <vt:lpwstr>0</vt:lpwstr>
  </property>
</Properties>
</file>