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72" tabRatio="609"/>
  </bookViews>
  <sheets>
    <sheet name="Lot 1" sheetId="1" r:id="rId1"/>
    <sheet name="Lot 2" sheetId="2" r:id="rId2"/>
  </sheets>
  <calcPr calcId="152511"/>
</workbook>
</file>

<file path=xl/calcChain.xml><?xml version="1.0" encoding="utf-8"?>
<calcChain xmlns="http://schemas.openxmlformats.org/spreadsheetml/2006/main">
  <c r="D8" i="2" l="1"/>
  <c r="E8" i="2"/>
  <c r="C8" i="2"/>
  <c r="E5" i="2"/>
  <c r="E7" i="2"/>
  <c r="C35" i="1" l="1"/>
  <c r="D35" i="1"/>
  <c r="F35" i="1"/>
  <c r="G35" i="1"/>
  <c r="H35" i="1"/>
  <c r="I35" i="1"/>
  <c r="E35" i="1"/>
  <c r="J4" i="1" l="1"/>
  <c r="J3" i="1"/>
  <c r="K35" i="1" l="1"/>
  <c r="J12" i="1" l="1"/>
  <c r="J14" i="1" l="1"/>
  <c r="J5" i="1" l="1"/>
  <c r="J6" i="1"/>
  <c r="J7" i="1"/>
  <c r="J8" i="1"/>
  <c r="J9" i="1"/>
  <c r="J10" i="1"/>
  <c r="J11" i="1"/>
  <c r="J13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2" i="1"/>
  <c r="J33" i="1"/>
  <c r="J34" i="1"/>
  <c r="J35" i="1" l="1"/>
</calcChain>
</file>

<file path=xl/sharedStrings.xml><?xml version="1.0" encoding="utf-8"?>
<sst xmlns="http://schemas.openxmlformats.org/spreadsheetml/2006/main" count="125" uniqueCount="84">
  <si>
    <t>Montrouge</t>
  </si>
  <si>
    <t>Nice</t>
  </si>
  <si>
    <t>Bordeaux</t>
  </si>
  <si>
    <t>Metz</t>
  </si>
  <si>
    <t>Grenoble</t>
  </si>
  <si>
    <t>Marseille</t>
  </si>
  <si>
    <t>Amiens</t>
  </si>
  <si>
    <t>Besançon</t>
  </si>
  <si>
    <t>Dijon</t>
  </si>
  <si>
    <t>Limoges</t>
  </si>
  <si>
    <t>Lyon</t>
  </si>
  <si>
    <t>Melun</t>
  </si>
  <si>
    <t>Rouen</t>
  </si>
  <si>
    <t>Poitiers</t>
  </si>
  <si>
    <t>Bargue</t>
  </si>
  <si>
    <t>Toulouse</t>
  </si>
  <si>
    <t>Bobigny</t>
  </si>
  <si>
    <t>Clermont</t>
  </si>
  <si>
    <t>Montpellier</t>
  </si>
  <si>
    <t>Orléans</t>
  </si>
  <si>
    <t>Strasbourg</t>
  </si>
  <si>
    <t>Lille</t>
  </si>
  <si>
    <t>Cergy</t>
  </si>
  <si>
    <t>Reims</t>
  </si>
  <si>
    <t>Creteil</t>
  </si>
  <si>
    <t>Nantes</t>
  </si>
  <si>
    <t>Cayenne</t>
  </si>
  <si>
    <t>Lettre recommandée</t>
  </si>
  <si>
    <t>Lettre recommandée A/R</t>
  </si>
  <si>
    <t>Antilles</t>
  </si>
  <si>
    <t>Ocean indien</t>
  </si>
  <si>
    <t>Paris</t>
  </si>
  <si>
    <t>OFII</t>
  </si>
  <si>
    <t>Adresse</t>
  </si>
  <si>
    <t>44 RUE BARGUE 75732 PARIS CEDEX 15</t>
  </si>
  <si>
    <t>7 RUE ARTHUR RIMBAUD  31203 TOULOUSE</t>
  </si>
  <si>
    <t>19 RUE CRUVEILHIER 87000 LIMOGES</t>
  </si>
  <si>
    <t>15 PROMENADE JEAN ROSTAND 93000 BOBIGNY</t>
  </si>
  <si>
    <t>7 RUE QUIVOGNE 69286 LYON CEDEX 02</t>
  </si>
  <si>
    <t>17  RUE LALLOUETTE 97300 CAYENNE</t>
  </si>
  <si>
    <t>221 AVENUE PIERRE BROSSOLETTE 92120 MONTROUGE</t>
  </si>
  <si>
    <t>107 BOULEVARD DE LA LIBERTE 59800 LILLE</t>
  </si>
  <si>
    <t>4 RUE GUSTAVE DORE 67069 STRASBOURG</t>
  </si>
  <si>
    <t>130 RUE DE LA JASSE DE MAURIN, 34000 MONTPELLIER</t>
  </si>
  <si>
    <t>93BIS RUE DE LA COMMUNE DE 1871, 44400 REZE</t>
  </si>
  <si>
    <t>83 RUE DE PATAY 75,13 PARIS</t>
  </si>
  <si>
    <t>76 RUE DES ALLIES 38100 GRENOBLE</t>
  </si>
  <si>
    <t>CADAM BÂTIMENT MONT DES MERVEILLES 147 BD DU MERCANTOUR, 06200 NICE</t>
  </si>
  <si>
    <t>61 BD RABATAU, 13008 MARSEILLE</t>
  </si>
  <si>
    <t>2 RUE LAFAYETTE, 57000 METZ</t>
  </si>
  <si>
    <t>IMMEUBLE MONTMORENCY 1 15 PLACE DE LA VERRERIE 76100 ROUEN</t>
  </si>
  <si>
    <t>3 AVENUE DE LA GARE D'EAU 25000 BESANCON</t>
  </si>
  <si>
    <t>55 RUE SAINT-SERNIN CS 90370, 33000 BORDEAUX</t>
  </si>
  <si>
    <t>1 RUE D ASSAS 63033 CLERMONT FERRAND CEDEX 1</t>
  </si>
  <si>
    <t>BATIMENT D RÉSIDENCE LE BELVEDERE 275 RUE JULES BARNI 80000 AMIENS</t>
  </si>
  <si>
    <t>2 RUE DU GRAND CREDO 51100 REIMS</t>
  </si>
  <si>
    <t>4 RUE DE PATAY, 45000 ORLÉANS</t>
  </si>
  <si>
    <t>86 AVENUE DU 8 MAI 1945 86000 POITIERS</t>
  </si>
  <si>
    <t>IMMEUBLE ORDINAL RUE DES CHAUFFOURS 95000 CERGY</t>
  </si>
  <si>
    <t>2 BIS AVENUE JEAN JAURES 77000 MELUN</t>
  </si>
  <si>
    <t>6 RUE CHANCELIER DE L'HOSPITAL, 21000 DIJON</t>
  </si>
  <si>
    <t>246 LIEU DIT GRAND CAMP 97139 LES ABYMES</t>
  </si>
  <si>
    <t>Total le lettre</t>
  </si>
  <si>
    <t>10 CHEMIN DU BRAY ANNECY LE VIEUX</t>
  </si>
  <si>
    <t>Moyen d'affranchissement du courrier</t>
  </si>
  <si>
    <t>Machine à Affranchir</t>
  </si>
  <si>
    <t>13/15 RUE CLAUDE NICOLAS LEDOUX 94000 CRÉTEIL</t>
  </si>
  <si>
    <t>RN1 - CS 80058 KAWENI N15 ESPACE CORALIUM, 97600 MAMOUDZOU</t>
  </si>
  <si>
    <t>Lettre lente</t>
  </si>
  <si>
    <t>Lettre moyenne</t>
  </si>
  <si>
    <t>Lettre rapide</t>
  </si>
  <si>
    <t>Lettre internationnale et outre mer</t>
  </si>
  <si>
    <t>Lettre moyenne suivie</t>
  </si>
  <si>
    <t>Affranchissement externalisé</t>
  </si>
  <si>
    <t>TOTAL</t>
  </si>
  <si>
    <t>Roissy</t>
  </si>
  <si>
    <t>Pas d'affranchissement, uniquement de la reception</t>
  </si>
  <si>
    <t>Volume estimatif par type de lettre sur l'année 2024</t>
  </si>
  <si>
    <t>Colis France</t>
  </si>
  <si>
    <t>Colis international et outre mer</t>
  </si>
  <si>
    <t>Total</t>
  </si>
  <si>
    <t>Volume estimatif par type de colis sur l'année 2024</t>
  </si>
  <si>
    <t>Coût Total (€ TTC)</t>
  </si>
  <si>
    <t>BÂTIMENT 4 PÔLE LE DÔME 4 RUE DE LA HAYE CS 10968 95731 ROISSY EN FRANCE CEDEX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</si>
</sst>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5D9F1"/>
        <bgColor rgb="FF0000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/>
    <xf numFmtId="0" fontId="0" fillId="0" borderId="4" xfId="0" applyBorder="1"/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5" xfId="0" applyFont="1" applyFill="1" applyBorder="1" applyAlignment="1">
      <alignment horizontal="center"/>
    </xf>
    <xf numFmtId="165" fontId="1" fillId="0" borderId="1" xfId="0" applyNumberFormat="1" applyFont="1" applyFill="1" applyBorder="1"/>
    <xf numFmtId="0" fontId="0" fillId="0" borderId="6" xfId="0" applyBorder="1"/>
    <xf numFmtId="0" fontId="0" fillId="0" borderId="5" xfId="0" applyBorder="1"/>
    <xf numFmtId="0" fontId="0" fillId="0" borderId="4" xfId="0" applyFill="1" applyBorder="1"/>
    <xf numFmtId="0" fontId="0" fillId="3" borderId="4" xfId="0" applyFill="1" applyBorder="1"/>
    <xf numFmtId="164" fontId="0" fillId="0" borderId="0" xfId="0" applyNumberFormat="1"/>
    <xf numFmtId="164" fontId="0" fillId="0" borderId="0" xfId="1" applyNumberFormat="1" applyFont="1"/>
    <xf numFmtId="164" fontId="5" fillId="0" borderId="1" xfId="0" applyNumberFormat="1" applyFont="1" applyFill="1" applyBorder="1"/>
    <xf numFmtId="165" fontId="5" fillId="0" borderId="1" xfId="0" applyNumberFormat="1" applyFont="1" applyFill="1" applyBorder="1"/>
    <xf numFmtId="0" fontId="0" fillId="0" borderId="4" xfId="0" applyFill="1" applyBorder="1" applyAlignment="1">
      <alignment wrapText="1"/>
    </xf>
    <xf numFmtId="0" fontId="2" fillId="2" borderId="1" xfId="0" applyFont="1" applyFill="1" applyBorder="1" applyAlignment="1"/>
    <xf numFmtId="0" fontId="0" fillId="0" borderId="1" xfId="0" applyBorder="1"/>
    <xf numFmtId="165" fontId="0" fillId="0" borderId="1" xfId="0" applyNumberFormat="1" applyBorder="1"/>
    <xf numFmtId="0" fontId="0" fillId="0" borderId="1" xfId="0" applyFill="1" applyBorder="1"/>
    <xf numFmtId="164" fontId="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left" vertical="center" wrapText="1"/>
    </xf>
    <xf numFmtId="164" fontId="4" fillId="0" borderId="1" xfId="0" applyNumberFormat="1" applyFont="1" applyBorder="1"/>
    <xf numFmtId="165" fontId="4" fillId="0" borderId="1" xfId="0" applyNumberFormat="1" applyFont="1" applyBorder="1"/>
    <xf numFmtId="0" fontId="1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6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165" fontId="1" fillId="0" borderId="6" xfId="0" applyNumberFormat="1" applyFont="1" applyFill="1" applyBorder="1" applyAlignment="1">
      <alignment horizontal="right" vertical="center"/>
    </xf>
    <xf numFmtId="165" fontId="1" fillId="0" borderId="5" xfId="0" applyNumberFormat="1" applyFont="1" applyFill="1" applyBorder="1" applyAlignment="1">
      <alignment horizontal="right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0" fillId="0" borderId="4" xfId="0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topLeftCell="A6" zoomScale="92" zoomScaleNormal="85" workbookViewId="0">
      <selection activeCell="L17" sqref="L17"/>
    </sheetView>
  </sheetViews>
  <sheetFormatPr baseColWidth="10" defaultColWidth="8.88671875" defaultRowHeight="14.4" x14ac:dyDescent="0.3"/>
  <cols>
    <col min="1" max="1" width="14.5546875" customWidth="1"/>
    <col min="2" max="2" width="72.88671875" bestFit="1" customWidth="1"/>
    <col min="3" max="3" width="13.5546875" bestFit="1" customWidth="1"/>
    <col min="4" max="4" width="14.88671875" bestFit="1" customWidth="1"/>
    <col min="5" max="5" width="20.44140625" bestFit="1" customWidth="1"/>
    <col min="6" max="6" width="21.5546875" customWidth="1"/>
    <col min="7" max="7" width="24.33203125" customWidth="1"/>
    <col min="8" max="8" width="19.5546875" customWidth="1"/>
    <col min="9" max="9" width="31.77734375" bestFit="1" customWidth="1"/>
    <col min="10" max="10" width="13.21875" customWidth="1"/>
    <col min="11" max="11" width="22.77734375" customWidth="1"/>
    <col min="12" max="12" width="27.6640625" customWidth="1"/>
    <col min="13" max="13" width="15.88671875" bestFit="1" customWidth="1"/>
  </cols>
  <sheetData>
    <row r="1" spans="1:13" ht="14.4" customHeight="1" x14ac:dyDescent="0.3">
      <c r="A1" s="6"/>
      <c r="B1" s="7"/>
      <c r="C1" s="30" t="s">
        <v>77</v>
      </c>
      <c r="D1" s="31"/>
      <c r="E1" s="31"/>
      <c r="F1" s="31"/>
      <c r="G1" s="31"/>
      <c r="H1" s="31"/>
      <c r="I1" s="31"/>
      <c r="J1" s="32"/>
      <c r="K1" s="33" t="s">
        <v>82</v>
      </c>
      <c r="L1" s="42" t="s">
        <v>64</v>
      </c>
    </row>
    <row r="2" spans="1:13" x14ac:dyDescent="0.3">
      <c r="A2" s="2" t="s">
        <v>32</v>
      </c>
      <c r="B2" s="2" t="s">
        <v>33</v>
      </c>
      <c r="C2" s="8" t="s">
        <v>68</v>
      </c>
      <c r="D2" s="8" t="s">
        <v>69</v>
      </c>
      <c r="E2" s="8" t="s">
        <v>72</v>
      </c>
      <c r="F2" s="8" t="s">
        <v>27</v>
      </c>
      <c r="G2" s="8" t="s">
        <v>28</v>
      </c>
      <c r="H2" s="8" t="s">
        <v>70</v>
      </c>
      <c r="I2" s="8" t="s">
        <v>71</v>
      </c>
      <c r="J2" s="8" t="s">
        <v>62</v>
      </c>
      <c r="K2" s="34"/>
      <c r="L2" s="43"/>
    </row>
    <row r="3" spans="1:13" x14ac:dyDescent="0.3">
      <c r="A3" s="3" t="s">
        <v>6</v>
      </c>
      <c r="B3" s="10" t="s">
        <v>54</v>
      </c>
      <c r="C3" s="4">
        <v>259.69371238732612</v>
      </c>
      <c r="D3" s="4">
        <v>3246.1714048415765</v>
      </c>
      <c r="E3" s="4">
        <v>10</v>
      </c>
      <c r="F3" s="4">
        <v>20</v>
      </c>
      <c r="G3" s="4">
        <v>750</v>
      </c>
      <c r="H3" s="4">
        <v>357.07885453257342</v>
      </c>
      <c r="I3" s="4">
        <v>5</v>
      </c>
      <c r="J3" s="4">
        <f t="shared" ref="J3:J13" si="0">SUM(C3:I3)</f>
        <v>4647.943971761476</v>
      </c>
      <c r="K3" s="9">
        <v>10454.049999999999</v>
      </c>
      <c r="L3" s="13" t="s">
        <v>73</v>
      </c>
    </row>
    <row r="4" spans="1:13" x14ac:dyDescent="0.3">
      <c r="A4" s="3" t="s">
        <v>29</v>
      </c>
      <c r="B4" s="5" t="s">
        <v>61</v>
      </c>
      <c r="C4" s="4">
        <v>90.551284114604016</v>
      </c>
      <c r="D4" s="4">
        <v>1131.8910514325503</v>
      </c>
      <c r="E4" s="4">
        <v>10</v>
      </c>
      <c r="F4" s="4">
        <v>14.148638142906877</v>
      </c>
      <c r="G4" s="4">
        <v>265.99439708664931</v>
      </c>
      <c r="H4" s="4">
        <v>124.50801565758053</v>
      </c>
      <c r="I4" s="4">
        <v>5</v>
      </c>
      <c r="J4" s="4">
        <f t="shared" si="0"/>
        <v>1642.093386434291</v>
      </c>
      <c r="K4" s="9">
        <v>3428</v>
      </c>
      <c r="L4" s="13" t="s">
        <v>73</v>
      </c>
    </row>
    <row r="5" spans="1:13" x14ac:dyDescent="0.3">
      <c r="A5" s="3" t="s">
        <v>14</v>
      </c>
      <c r="B5" s="5" t="s">
        <v>34</v>
      </c>
      <c r="C5" s="4">
        <v>2596.1181612129785</v>
      </c>
      <c r="D5" s="4">
        <v>32451.477015162232</v>
      </c>
      <c r="E5" s="4">
        <v>200</v>
      </c>
      <c r="F5" s="4">
        <v>405.64346268952789</v>
      </c>
      <c r="G5" s="4">
        <v>7626.0970985631247</v>
      </c>
      <c r="H5" s="4">
        <v>3569.6624716678457</v>
      </c>
      <c r="I5" s="4">
        <v>100</v>
      </c>
      <c r="J5" s="4">
        <f t="shared" si="0"/>
        <v>46948.998209295707</v>
      </c>
      <c r="K5" s="9">
        <v>113907.76</v>
      </c>
      <c r="L5" s="5" t="s">
        <v>65</v>
      </c>
    </row>
    <row r="6" spans="1:13" x14ac:dyDescent="0.3">
      <c r="A6" s="3" t="s">
        <v>7</v>
      </c>
      <c r="B6" s="5" t="s">
        <v>51</v>
      </c>
      <c r="C6" s="4">
        <v>221.02326004523033</v>
      </c>
      <c r="D6" s="4">
        <v>2762.7907505653789</v>
      </c>
      <c r="E6" s="4">
        <v>10</v>
      </c>
      <c r="F6" s="4">
        <v>34.53488438206724</v>
      </c>
      <c r="G6" s="4">
        <v>649.25582638286403</v>
      </c>
      <c r="H6" s="4">
        <v>303.90698256219167</v>
      </c>
      <c r="I6" s="4">
        <v>5</v>
      </c>
      <c r="J6" s="4">
        <f t="shared" si="0"/>
        <v>3986.5117039377324</v>
      </c>
      <c r="K6" s="9">
        <v>10495.71</v>
      </c>
      <c r="L6" s="5" t="s">
        <v>65</v>
      </c>
    </row>
    <row r="7" spans="1:13" x14ac:dyDescent="0.3">
      <c r="A7" s="3" t="s">
        <v>16</v>
      </c>
      <c r="B7" s="5" t="s">
        <v>37</v>
      </c>
      <c r="C7" s="4">
        <v>839.57760774141877</v>
      </c>
      <c r="D7" s="4">
        <v>10494.720096767735</v>
      </c>
      <c r="E7" s="4">
        <v>50</v>
      </c>
      <c r="F7" s="4">
        <v>131.18400120959669</v>
      </c>
      <c r="G7" s="4">
        <v>2466.2592227404175</v>
      </c>
      <c r="H7" s="4">
        <v>1154.4192106444507</v>
      </c>
      <c r="I7" s="4">
        <v>10</v>
      </c>
      <c r="J7" s="4">
        <f t="shared" si="0"/>
        <v>15146.160139103617</v>
      </c>
      <c r="K7" s="9">
        <v>37270.94</v>
      </c>
      <c r="L7" s="5" t="s">
        <v>65</v>
      </c>
    </row>
    <row r="8" spans="1:13" x14ac:dyDescent="0.3">
      <c r="A8" s="3" t="s">
        <v>2</v>
      </c>
      <c r="B8" s="5" t="s">
        <v>52</v>
      </c>
      <c r="C8" s="4">
        <v>621.33258744345346</v>
      </c>
      <c r="D8" s="4">
        <v>7766.6573430431681</v>
      </c>
      <c r="E8" s="4">
        <v>40</v>
      </c>
      <c r="F8" s="4">
        <v>97.083216788039593</v>
      </c>
      <c r="G8" s="4">
        <v>1825.1644756151445</v>
      </c>
      <c r="H8" s="4">
        <v>854.3323077347485</v>
      </c>
      <c r="I8" s="4">
        <v>5</v>
      </c>
      <c r="J8" s="4">
        <f t="shared" si="0"/>
        <v>11209.569930624555</v>
      </c>
      <c r="K8" s="9">
        <v>27328.06</v>
      </c>
      <c r="L8" s="5" t="s">
        <v>65</v>
      </c>
    </row>
    <row r="9" spans="1:13" x14ac:dyDescent="0.3">
      <c r="A9" s="3" t="s">
        <v>26</v>
      </c>
      <c r="B9" s="5" t="s">
        <v>39</v>
      </c>
      <c r="C9" s="4">
        <v>81.414870131822127</v>
      </c>
      <c r="D9" s="4">
        <v>1017.6858766477766</v>
      </c>
      <c r="E9" s="4">
        <v>10</v>
      </c>
      <c r="F9" s="4"/>
      <c r="G9" s="4">
        <v>239.15618101222748</v>
      </c>
      <c r="H9" s="4">
        <v>111.94544643125542</v>
      </c>
      <c r="I9" s="4">
        <v>5</v>
      </c>
      <c r="J9" s="4">
        <f t="shared" si="0"/>
        <v>1465.2023742230817</v>
      </c>
      <c r="K9" s="9">
        <v>2586.14</v>
      </c>
      <c r="L9" s="13" t="s">
        <v>73</v>
      </c>
    </row>
    <row r="10" spans="1:13" x14ac:dyDescent="0.3">
      <c r="A10" s="3" t="s">
        <v>22</v>
      </c>
      <c r="B10" s="5" t="s">
        <v>58</v>
      </c>
      <c r="C10" s="4"/>
      <c r="D10" s="4">
        <v>15284</v>
      </c>
      <c r="E10" s="4"/>
      <c r="F10" s="4"/>
      <c r="G10" s="4">
        <v>961</v>
      </c>
      <c r="H10" s="4"/>
      <c r="I10" s="4"/>
      <c r="J10" s="4">
        <f t="shared" si="0"/>
        <v>16245</v>
      </c>
      <c r="K10" s="9">
        <v>32212</v>
      </c>
      <c r="L10" s="5" t="s">
        <v>65</v>
      </c>
    </row>
    <row r="11" spans="1:13" x14ac:dyDescent="0.3">
      <c r="A11" s="3" t="s">
        <v>17</v>
      </c>
      <c r="B11" s="5" t="s">
        <v>53</v>
      </c>
      <c r="C11" s="4">
        <v>228.32358880430237</v>
      </c>
      <c r="D11" s="4">
        <v>2854.0448600537798</v>
      </c>
      <c r="E11" s="4">
        <v>10</v>
      </c>
      <c r="F11" s="4">
        <v>35.675560750672247</v>
      </c>
      <c r="G11" s="4">
        <v>670.70054211263823</v>
      </c>
      <c r="H11" s="4">
        <v>313.94493460591576</v>
      </c>
      <c r="I11" s="4">
        <v>5</v>
      </c>
      <c r="J11" s="4">
        <f t="shared" si="0"/>
        <v>4117.6894863273083</v>
      </c>
      <c r="K11" s="9">
        <v>10842.38</v>
      </c>
      <c r="L11" s="5" t="s">
        <v>65</v>
      </c>
    </row>
    <row r="12" spans="1:13" x14ac:dyDescent="0.3">
      <c r="A12" s="3" t="s">
        <v>24</v>
      </c>
      <c r="B12" s="5" t="s">
        <v>66</v>
      </c>
      <c r="C12" s="4">
        <v>200</v>
      </c>
      <c r="D12" s="4">
        <v>9000</v>
      </c>
      <c r="E12" s="4"/>
      <c r="F12" s="4">
        <v>100</v>
      </c>
      <c r="G12" s="4">
        <v>2100</v>
      </c>
      <c r="H12" s="4"/>
      <c r="I12" s="4"/>
      <c r="J12" s="4">
        <f t="shared" si="0"/>
        <v>11400</v>
      </c>
      <c r="K12" s="9">
        <v>29079.58</v>
      </c>
      <c r="L12" s="5" t="s">
        <v>65</v>
      </c>
    </row>
    <row r="13" spans="1:13" x14ac:dyDescent="0.3">
      <c r="A13" s="3" t="s">
        <v>8</v>
      </c>
      <c r="B13" s="5" t="s">
        <v>60</v>
      </c>
      <c r="C13" s="4">
        <v>539.01094096419536</v>
      </c>
      <c r="D13" s="4">
        <v>6737.6367620524416</v>
      </c>
      <c r="E13" s="4">
        <v>30</v>
      </c>
      <c r="F13" s="4">
        <v>84.220459525655514</v>
      </c>
      <c r="G13" s="4">
        <v>1583.3446390823237</v>
      </c>
      <c r="H13" s="4">
        <v>741.14004382576854</v>
      </c>
      <c r="I13" s="4">
        <v>5</v>
      </c>
      <c r="J13" s="4">
        <f t="shared" si="0"/>
        <v>9720.3528454503848</v>
      </c>
      <c r="K13" s="9">
        <v>17489.379999999997</v>
      </c>
      <c r="L13" s="13" t="s">
        <v>73</v>
      </c>
    </row>
    <row r="14" spans="1:13" x14ac:dyDescent="0.3">
      <c r="A14" s="36" t="s">
        <v>4</v>
      </c>
      <c r="B14" s="12" t="s">
        <v>46</v>
      </c>
      <c r="C14" s="40">
        <v>100</v>
      </c>
      <c r="D14" s="40">
        <v>9535</v>
      </c>
      <c r="E14" s="40"/>
      <c r="F14" s="40">
        <v>50</v>
      </c>
      <c r="G14" s="40">
        <v>1600</v>
      </c>
      <c r="H14" s="40"/>
      <c r="I14" s="40"/>
      <c r="J14" s="40">
        <f>SUM(C14:I15)</f>
        <v>11285</v>
      </c>
      <c r="K14" s="38">
        <v>25286.83</v>
      </c>
      <c r="L14" s="44" t="s">
        <v>65</v>
      </c>
      <c r="M14" s="35"/>
    </row>
    <row r="15" spans="1:13" x14ac:dyDescent="0.3">
      <c r="A15" s="37"/>
      <c r="B15" s="12" t="s">
        <v>63</v>
      </c>
      <c r="C15" s="41"/>
      <c r="D15" s="41"/>
      <c r="E15" s="41"/>
      <c r="F15" s="41"/>
      <c r="G15" s="41"/>
      <c r="H15" s="41"/>
      <c r="I15" s="41"/>
      <c r="J15" s="41"/>
      <c r="K15" s="39"/>
      <c r="L15" s="44"/>
      <c r="M15" s="35"/>
    </row>
    <row r="16" spans="1:13" x14ac:dyDescent="0.3">
      <c r="A16" s="3" t="s">
        <v>21</v>
      </c>
      <c r="B16" s="5" t="s">
        <v>41</v>
      </c>
      <c r="C16" s="4">
        <v>900.51209383471564</v>
      </c>
      <c r="D16" s="4">
        <v>11256.401172933945</v>
      </c>
      <c r="E16" s="4">
        <v>60</v>
      </c>
      <c r="F16" s="4">
        <v>140.70501466167431</v>
      </c>
      <c r="G16" s="4">
        <v>2645.2542756394773</v>
      </c>
      <c r="H16" s="4">
        <v>1238.2041290227339</v>
      </c>
      <c r="I16" s="4">
        <v>10</v>
      </c>
      <c r="J16" s="4">
        <f t="shared" ref="J16:J34" si="1">SUM(C16:I16)</f>
        <v>16251.076686092547</v>
      </c>
      <c r="K16" s="9">
        <v>40938.53</v>
      </c>
      <c r="L16" s="5" t="s">
        <v>65</v>
      </c>
    </row>
    <row r="17" spans="1:12" x14ac:dyDescent="0.3">
      <c r="A17" s="3" t="s">
        <v>9</v>
      </c>
      <c r="B17" s="5" t="s">
        <v>36</v>
      </c>
      <c r="C17" s="4">
        <v>121.23953546980664</v>
      </c>
      <c r="D17" s="4">
        <v>1515.4941933725829</v>
      </c>
      <c r="E17" s="4">
        <v>10</v>
      </c>
      <c r="F17" s="4">
        <v>18.943677417157286</v>
      </c>
      <c r="G17" s="4">
        <v>356.14113544255696</v>
      </c>
      <c r="H17" s="4">
        <v>166.70436127098412</v>
      </c>
      <c r="I17" s="4">
        <v>5</v>
      </c>
      <c r="J17" s="4">
        <f t="shared" si="1"/>
        <v>2193.5229029730881</v>
      </c>
      <c r="K17" s="9">
        <v>4792.49</v>
      </c>
      <c r="L17" s="5" t="s">
        <v>65</v>
      </c>
    </row>
    <row r="18" spans="1:12" x14ac:dyDescent="0.3">
      <c r="A18" s="3" t="s">
        <v>10</v>
      </c>
      <c r="B18" s="5" t="s">
        <v>38</v>
      </c>
      <c r="C18" s="4">
        <v>571.28068102567852</v>
      </c>
      <c r="D18" s="4">
        <v>7141.0085128209812</v>
      </c>
      <c r="E18" s="4">
        <v>40</v>
      </c>
      <c r="F18" s="4">
        <v>89.262606410262265</v>
      </c>
      <c r="G18" s="4">
        <v>1678.1370005129306</v>
      </c>
      <c r="H18" s="4">
        <v>785.51093641030798</v>
      </c>
      <c r="I18" s="4">
        <v>5</v>
      </c>
      <c r="J18" s="4">
        <f t="shared" si="1"/>
        <v>10310.199737180161</v>
      </c>
      <c r="K18" s="9">
        <v>23480.35</v>
      </c>
      <c r="L18" s="13" t="s">
        <v>73</v>
      </c>
    </row>
    <row r="19" spans="1:12" x14ac:dyDescent="0.3">
      <c r="A19" s="3" t="s">
        <v>5</v>
      </c>
      <c r="B19" s="5" t="s">
        <v>48</v>
      </c>
      <c r="C19" s="4">
        <v>878.62879664555931</v>
      </c>
      <c r="D19" s="4">
        <v>10982.85995806949</v>
      </c>
      <c r="E19" s="4">
        <v>40</v>
      </c>
      <c r="F19" s="4">
        <v>137.28574947586864</v>
      </c>
      <c r="G19" s="4">
        <v>2580.9720901463302</v>
      </c>
      <c r="H19" s="4">
        <v>1208.1145953876439</v>
      </c>
      <c r="I19" s="4">
        <v>10</v>
      </c>
      <c r="J19" s="4">
        <f t="shared" si="1"/>
        <v>15837.861189724892</v>
      </c>
      <c r="K19" s="9">
        <v>36491.360000000001</v>
      </c>
      <c r="L19" s="5" t="s">
        <v>65</v>
      </c>
    </row>
    <row r="20" spans="1:12" x14ac:dyDescent="0.3">
      <c r="A20" s="3" t="s">
        <v>11</v>
      </c>
      <c r="B20" s="5" t="s">
        <v>59</v>
      </c>
      <c r="C20" s="4"/>
      <c r="D20" s="4">
        <v>2447.2879653500245</v>
      </c>
      <c r="E20" s="4">
        <v>10</v>
      </c>
      <c r="F20" s="4"/>
      <c r="G20" s="4">
        <v>600</v>
      </c>
      <c r="H20" s="4">
        <v>269.20167618850269</v>
      </c>
      <c r="I20" s="4">
        <v>5</v>
      </c>
      <c r="J20" s="4">
        <f t="shared" si="1"/>
        <v>3331.4896415385274</v>
      </c>
      <c r="K20" s="9">
        <v>7888.6299999999992</v>
      </c>
      <c r="L20" s="5" t="s">
        <v>65</v>
      </c>
    </row>
    <row r="21" spans="1:12" x14ac:dyDescent="0.3">
      <c r="A21" s="3" t="s">
        <v>3</v>
      </c>
      <c r="B21" s="5" t="s">
        <v>49</v>
      </c>
      <c r="C21" s="4">
        <v>291.44731012935614</v>
      </c>
      <c r="D21" s="4">
        <v>3643.0913766169519</v>
      </c>
      <c r="E21" s="4">
        <v>20</v>
      </c>
      <c r="F21" s="4">
        <v>45.538642207711902</v>
      </c>
      <c r="G21" s="4">
        <v>856.12647350498366</v>
      </c>
      <c r="H21" s="4">
        <v>400.74005142786473</v>
      </c>
      <c r="I21" s="4">
        <v>10</v>
      </c>
      <c r="J21" s="4">
        <f t="shared" si="1"/>
        <v>5266.943853886869</v>
      </c>
      <c r="K21" s="9">
        <v>12159.93</v>
      </c>
      <c r="L21" s="5" t="s">
        <v>65</v>
      </c>
    </row>
    <row r="22" spans="1:12" x14ac:dyDescent="0.3">
      <c r="A22" s="3" t="s">
        <v>18</v>
      </c>
      <c r="B22" s="5" t="s">
        <v>43</v>
      </c>
      <c r="C22" s="4">
        <v>399.20291705697161</v>
      </c>
      <c r="D22" s="4">
        <v>4990.0364632121455</v>
      </c>
      <c r="E22" s="4">
        <v>20</v>
      </c>
      <c r="F22" s="4">
        <v>62.375455790151818</v>
      </c>
      <c r="G22" s="4">
        <v>1172.6585688548541</v>
      </c>
      <c r="H22" s="4">
        <v>548.90401095333596</v>
      </c>
      <c r="I22" s="4">
        <v>5</v>
      </c>
      <c r="J22" s="4">
        <f t="shared" si="1"/>
        <v>7198.1774158674589</v>
      </c>
      <c r="K22" s="9">
        <v>17444.91</v>
      </c>
      <c r="L22" s="5" t="s">
        <v>65</v>
      </c>
    </row>
    <row r="23" spans="1:12" x14ac:dyDescent="0.3">
      <c r="A23" s="3" t="s">
        <v>0</v>
      </c>
      <c r="B23" s="5" t="s">
        <v>40</v>
      </c>
      <c r="C23" s="4">
        <v>1054.0070496280528</v>
      </c>
      <c r="D23" s="4">
        <v>13175.088120350658</v>
      </c>
      <c r="E23" s="4">
        <v>70</v>
      </c>
      <c r="F23" s="4">
        <v>164.68860150438323</v>
      </c>
      <c r="G23" s="4">
        <v>3096.1457082824049</v>
      </c>
      <c r="H23" s="4">
        <v>1449.2596932385725</v>
      </c>
      <c r="I23" s="4">
        <v>5</v>
      </c>
      <c r="J23" s="4">
        <f t="shared" si="1"/>
        <v>19014.18917300407</v>
      </c>
      <c r="K23" s="9">
        <v>50051.53</v>
      </c>
      <c r="L23" s="5" t="s">
        <v>65</v>
      </c>
    </row>
    <row r="24" spans="1:12" x14ac:dyDescent="0.3">
      <c r="A24" s="3" t="s">
        <v>25</v>
      </c>
      <c r="B24" s="5" t="s">
        <v>44</v>
      </c>
      <c r="C24" s="4">
        <v>716.29687786016359</v>
      </c>
      <c r="D24" s="4">
        <v>8953.7109732520457</v>
      </c>
      <c r="E24" s="4">
        <v>40</v>
      </c>
      <c r="F24" s="4">
        <v>111.92138716565056</v>
      </c>
      <c r="G24" s="4">
        <v>2104.1220787142306</v>
      </c>
      <c r="H24" s="4">
        <v>984.90820705772501</v>
      </c>
      <c r="I24" s="4">
        <v>5</v>
      </c>
      <c r="J24" s="4">
        <f t="shared" si="1"/>
        <v>12915.959524049815</v>
      </c>
      <c r="K24" s="9">
        <v>31837.620000000003</v>
      </c>
      <c r="L24" s="5" t="s">
        <v>65</v>
      </c>
    </row>
    <row r="25" spans="1:12" x14ac:dyDescent="0.3">
      <c r="A25" s="3" t="s">
        <v>1</v>
      </c>
      <c r="B25" s="5" t="s">
        <v>47</v>
      </c>
      <c r="C25" s="4">
        <v>3100</v>
      </c>
      <c r="D25" s="4">
        <v>100</v>
      </c>
      <c r="E25" s="4"/>
      <c r="F25" s="4">
        <v>50</v>
      </c>
      <c r="G25" s="4">
        <v>550</v>
      </c>
      <c r="H25" s="4"/>
      <c r="I25" s="4">
        <v>5</v>
      </c>
      <c r="J25" s="4">
        <f t="shared" si="1"/>
        <v>3805</v>
      </c>
      <c r="K25" s="9">
        <v>7750.83</v>
      </c>
      <c r="L25" s="5" t="s">
        <v>65</v>
      </c>
    </row>
    <row r="26" spans="1:12" x14ac:dyDescent="0.3">
      <c r="A26" s="3" t="s">
        <v>30</v>
      </c>
      <c r="B26" s="5" t="s">
        <v>67</v>
      </c>
      <c r="C26" s="4"/>
      <c r="D26" s="4">
        <v>700</v>
      </c>
      <c r="E26" s="4"/>
      <c r="F26" s="4"/>
      <c r="G26" s="4">
        <v>180</v>
      </c>
      <c r="H26" s="4"/>
      <c r="I26" s="4"/>
      <c r="J26" s="4">
        <f t="shared" si="1"/>
        <v>880</v>
      </c>
      <c r="K26" s="9">
        <v>703.30000000000018</v>
      </c>
      <c r="L26" s="13" t="s">
        <v>73</v>
      </c>
    </row>
    <row r="27" spans="1:12" x14ac:dyDescent="0.3">
      <c r="A27" s="3" t="s">
        <v>19</v>
      </c>
      <c r="B27" s="5" t="s">
        <v>56</v>
      </c>
      <c r="C27" s="4">
        <v>533.41129167142458</v>
      </c>
      <c r="D27" s="4">
        <v>6667.6411458928069</v>
      </c>
      <c r="E27" s="4">
        <v>30</v>
      </c>
      <c r="F27" s="4">
        <v>83.345514323660083</v>
      </c>
      <c r="G27" s="4">
        <v>1566.8956692848096</v>
      </c>
      <c r="H27" s="4">
        <v>733.44052604820877</v>
      </c>
      <c r="I27" s="4">
        <v>5</v>
      </c>
      <c r="J27" s="4">
        <f t="shared" si="1"/>
        <v>9619.73414722091</v>
      </c>
      <c r="K27" s="9">
        <v>20746.05</v>
      </c>
      <c r="L27" s="5" t="s">
        <v>65</v>
      </c>
    </row>
    <row r="28" spans="1:12" x14ac:dyDescent="0.3">
      <c r="A28" s="3" t="s">
        <v>31</v>
      </c>
      <c r="B28" s="5" t="s">
        <v>45</v>
      </c>
      <c r="C28" s="4">
        <v>50</v>
      </c>
      <c r="D28" s="4">
        <v>6600</v>
      </c>
      <c r="E28" s="4"/>
      <c r="F28" s="4">
        <v>10</v>
      </c>
      <c r="G28" s="4">
        <v>3800</v>
      </c>
      <c r="H28" s="4"/>
      <c r="I28" s="4">
        <v>10</v>
      </c>
      <c r="J28" s="4">
        <f t="shared" si="1"/>
        <v>10470</v>
      </c>
      <c r="K28" s="9">
        <v>32287.41</v>
      </c>
      <c r="L28" s="5" t="s">
        <v>65</v>
      </c>
    </row>
    <row r="29" spans="1:12" x14ac:dyDescent="0.3">
      <c r="A29" s="3" t="s">
        <v>13</v>
      </c>
      <c r="B29" s="5" t="s">
        <v>57</v>
      </c>
      <c r="C29" s="4">
        <v>418.24880028761612</v>
      </c>
      <c r="D29" s="4">
        <v>5228.1100035952013</v>
      </c>
      <c r="E29" s="4">
        <v>30</v>
      </c>
      <c r="F29" s="4">
        <v>65.351375044940013</v>
      </c>
      <c r="G29" s="4">
        <v>1228.6058508448723</v>
      </c>
      <c r="H29" s="4">
        <v>575.09210039547213</v>
      </c>
      <c r="I29" s="4">
        <v>5</v>
      </c>
      <c r="J29" s="4">
        <f t="shared" si="1"/>
        <v>7550.4081301681017</v>
      </c>
      <c r="K29" s="9">
        <v>17983.34</v>
      </c>
      <c r="L29" s="13" t="s">
        <v>73</v>
      </c>
    </row>
    <row r="30" spans="1:12" x14ac:dyDescent="0.3">
      <c r="A30" s="3" t="s">
        <v>23</v>
      </c>
      <c r="B30" s="5" t="s">
        <v>55</v>
      </c>
      <c r="C30" s="4">
        <v>240</v>
      </c>
      <c r="D30" s="4">
        <v>3200</v>
      </c>
      <c r="E30" s="4"/>
      <c r="F30" s="4"/>
      <c r="G30" s="4">
        <v>900</v>
      </c>
      <c r="H30" s="4">
        <v>100</v>
      </c>
      <c r="I30" s="4">
        <v>5</v>
      </c>
      <c r="J30" s="4">
        <f t="shared" si="1"/>
        <v>4445</v>
      </c>
      <c r="K30" s="9">
        <v>10492.01</v>
      </c>
      <c r="L30" s="13" t="s">
        <v>73</v>
      </c>
    </row>
    <row r="31" spans="1:12" ht="28.8" customHeight="1" x14ac:dyDescent="0.3">
      <c r="A31" s="28" t="s">
        <v>75</v>
      </c>
      <c r="B31" s="25" t="s">
        <v>83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4">
        <v>0</v>
      </c>
      <c r="L31" s="18" t="s">
        <v>76</v>
      </c>
    </row>
    <row r="32" spans="1:12" x14ac:dyDescent="0.3">
      <c r="A32" s="3" t="s">
        <v>12</v>
      </c>
      <c r="B32" s="5" t="s">
        <v>50</v>
      </c>
      <c r="C32" s="4">
        <v>442.51843968976499</v>
      </c>
      <c r="D32" s="4">
        <v>5531.4804961220625</v>
      </c>
      <c r="E32" s="4">
        <v>30</v>
      </c>
      <c r="F32" s="4">
        <v>69.143506201525781</v>
      </c>
      <c r="G32" s="4">
        <v>1299.8979165886847</v>
      </c>
      <c r="H32" s="4">
        <v>608.46285457342685</v>
      </c>
      <c r="I32" s="4">
        <v>10</v>
      </c>
      <c r="J32" s="4">
        <f t="shared" si="1"/>
        <v>7991.5032131754651</v>
      </c>
      <c r="K32" s="9">
        <v>21013.83</v>
      </c>
      <c r="L32" s="5" t="s">
        <v>65</v>
      </c>
    </row>
    <row r="33" spans="1:12" x14ac:dyDescent="0.3">
      <c r="A33" s="3" t="s">
        <v>20</v>
      </c>
      <c r="B33" s="5" t="s">
        <v>42</v>
      </c>
      <c r="C33" s="4">
        <v>354.05173036923179</v>
      </c>
      <c r="D33" s="4">
        <v>4425.6466296153967</v>
      </c>
      <c r="E33" s="4">
        <v>20</v>
      </c>
      <c r="F33" s="4">
        <v>55.32058287019246</v>
      </c>
      <c r="G33" s="4">
        <v>1040.0269579596184</v>
      </c>
      <c r="H33" s="4">
        <v>486.82112925769366</v>
      </c>
      <c r="I33" s="4">
        <v>5</v>
      </c>
      <c r="J33" s="4">
        <f t="shared" si="1"/>
        <v>6386.8670300721324</v>
      </c>
      <c r="K33" s="9">
        <v>16812.82</v>
      </c>
      <c r="L33" s="5" t="s">
        <v>65</v>
      </c>
    </row>
    <row r="34" spans="1:12" x14ac:dyDescent="0.3">
      <c r="A34" s="3" t="s">
        <v>15</v>
      </c>
      <c r="B34" s="11" t="s">
        <v>35</v>
      </c>
      <c r="C34" s="4">
        <v>442.13538669952203</v>
      </c>
      <c r="D34" s="4">
        <v>5526.6923337440248</v>
      </c>
      <c r="E34" s="4">
        <v>30</v>
      </c>
      <c r="F34" s="4">
        <v>69.083654171800319</v>
      </c>
      <c r="G34" s="4">
        <v>1298.7726984298458</v>
      </c>
      <c r="H34" s="4">
        <v>607.93615671184273</v>
      </c>
      <c r="I34" s="4">
        <v>5</v>
      </c>
      <c r="J34" s="4">
        <f t="shared" si="1"/>
        <v>7979.6202297570362</v>
      </c>
      <c r="K34" s="9">
        <v>18818.54</v>
      </c>
      <c r="L34" s="11" t="s">
        <v>65</v>
      </c>
    </row>
    <row r="35" spans="1:12" x14ac:dyDescent="0.3">
      <c r="A35" s="29" t="s">
        <v>74</v>
      </c>
      <c r="B35" s="29"/>
      <c r="C35" s="16">
        <f t="shared" ref="C35:I35" si="2">SUM(C3:C34)</f>
        <v>16290.026923213196</v>
      </c>
      <c r="D35" s="16">
        <f t="shared" si="2"/>
        <v>204366.62450551492</v>
      </c>
      <c r="E35" s="16">
        <f>SUM(E3:E34)</f>
        <v>820</v>
      </c>
      <c r="F35" s="16">
        <f t="shared" si="2"/>
        <v>2145.4559907334447</v>
      </c>
      <c r="G35" s="16">
        <f t="shared" si="2"/>
        <v>47690.72880680098</v>
      </c>
      <c r="H35" s="16">
        <f t="shared" si="2"/>
        <v>17694.238695606648</v>
      </c>
      <c r="I35" s="16">
        <f t="shared" si="2"/>
        <v>255</v>
      </c>
      <c r="J35" s="16">
        <f>SUM(J3:J34)</f>
        <v>289262.07492186921</v>
      </c>
      <c r="K35" s="17">
        <f>SUM(K3:K34)</f>
        <v>692074.30999999994</v>
      </c>
    </row>
    <row r="36" spans="1:12" x14ac:dyDescent="0.3">
      <c r="A36" s="1"/>
      <c r="B36" s="1"/>
    </row>
    <row r="41" spans="1:12" x14ac:dyDescent="0.3">
      <c r="A41" s="14"/>
    </row>
    <row r="42" spans="1:12" x14ac:dyDescent="0.3">
      <c r="A42" s="14"/>
    </row>
    <row r="43" spans="1:12" x14ac:dyDescent="0.3">
      <c r="A43" s="14"/>
    </row>
    <row r="44" spans="1:12" x14ac:dyDescent="0.3">
      <c r="A44" s="14"/>
    </row>
    <row r="45" spans="1:12" x14ac:dyDescent="0.3">
      <c r="A45" s="14"/>
    </row>
    <row r="46" spans="1:12" x14ac:dyDescent="0.3">
      <c r="A46" s="14"/>
    </row>
    <row r="47" spans="1:12" x14ac:dyDescent="0.3">
      <c r="A47" s="14"/>
    </row>
    <row r="48" spans="1:12" x14ac:dyDescent="0.3">
      <c r="A48" s="14"/>
    </row>
    <row r="49" spans="1:1" x14ac:dyDescent="0.3">
      <c r="A49" s="14"/>
    </row>
    <row r="50" spans="1:1" x14ac:dyDescent="0.3">
      <c r="A50" s="14"/>
    </row>
    <row r="51" spans="1:1" x14ac:dyDescent="0.3">
      <c r="A51" s="14"/>
    </row>
    <row r="52" spans="1:1" x14ac:dyDescent="0.3">
      <c r="A52" s="14"/>
    </row>
    <row r="53" spans="1:1" x14ac:dyDescent="0.3">
      <c r="A53" s="14"/>
    </row>
    <row r="54" spans="1:1" x14ac:dyDescent="0.3">
      <c r="A54" s="14"/>
    </row>
    <row r="55" spans="1:1" x14ac:dyDescent="0.3">
      <c r="A55" s="14"/>
    </row>
    <row r="56" spans="1:1" x14ac:dyDescent="0.3">
      <c r="A56" s="14"/>
    </row>
    <row r="57" spans="1:1" x14ac:dyDescent="0.3">
      <c r="A57" s="14"/>
    </row>
    <row r="58" spans="1:1" x14ac:dyDescent="0.3">
      <c r="A58" s="14"/>
    </row>
    <row r="59" spans="1:1" x14ac:dyDescent="0.3">
      <c r="A59" s="14"/>
    </row>
    <row r="60" spans="1:1" x14ac:dyDescent="0.3">
      <c r="A60" s="14"/>
    </row>
    <row r="61" spans="1:1" x14ac:dyDescent="0.3">
      <c r="A61" s="14"/>
    </row>
    <row r="62" spans="1:1" x14ac:dyDescent="0.3">
      <c r="A62" s="14"/>
    </row>
    <row r="63" spans="1:1" x14ac:dyDescent="0.3">
      <c r="A63" s="14"/>
    </row>
    <row r="64" spans="1:1" x14ac:dyDescent="0.3">
      <c r="A64" s="14"/>
    </row>
    <row r="65" spans="1:1" x14ac:dyDescent="0.3">
      <c r="A65" s="14"/>
    </row>
    <row r="66" spans="1:1" x14ac:dyDescent="0.3">
      <c r="A66" s="15"/>
    </row>
    <row r="67" spans="1:1" x14ac:dyDescent="0.3">
      <c r="A67" s="15"/>
    </row>
    <row r="68" spans="1:1" x14ac:dyDescent="0.3">
      <c r="A68" s="15"/>
    </row>
    <row r="69" spans="1:1" x14ac:dyDescent="0.3">
      <c r="A69" s="15"/>
    </row>
    <row r="70" spans="1:1" x14ac:dyDescent="0.3">
      <c r="A70" s="15"/>
    </row>
    <row r="71" spans="1:1" x14ac:dyDescent="0.3">
      <c r="A71" s="15"/>
    </row>
    <row r="72" spans="1:1" x14ac:dyDescent="0.3">
      <c r="A72" s="15"/>
    </row>
    <row r="73" spans="1:1" x14ac:dyDescent="0.3">
      <c r="A73" s="15"/>
    </row>
  </sheetData>
  <mergeCells count="16">
    <mergeCell ref="A35:B35"/>
    <mergeCell ref="C1:J1"/>
    <mergeCell ref="K1:K2"/>
    <mergeCell ref="M14:M15"/>
    <mergeCell ref="A14:A15"/>
    <mergeCell ref="K14:K15"/>
    <mergeCell ref="C14:C15"/>
    <mergeCell ref="D14:D15"/>
    <mergeCell ref="F14:F15"/>
    <mergeCell ref="G14:G15"/>
    <mergeCell ref="H14:H15"/>
    <mergeCell ref="I14:I15"/>
    <mergeCell ref="E14:E15"/>
    <mergeCell ref="J14:J15"/>
    <mergeCell ref="L1:L2"/>
    <mergeCell ref="L14:L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21" sqref="B21"/>
    </sheetView>
  </sheetViews>
  <sheetFormatPr baseColWidth="10" defaultRowHeight="14.4" x14ac:dyDescent="0.3"/>
  <cols>
    <col min="2" max="2" width="65.109375" bestFit="1" customWidth="1"/>
    <col min="4" max="4" width="39.88671875" customWidth="1"/>
    <col min="5" max="5" width="17" customWidth="1"/>
  </cols>
  <sheetData>
    <row r="1" spans="1:5" x14ac:dyDescent="0.3">
      <c r="A1" s="19"/>
      <c r="B1" s="19"/>
      <c r="C1" s="46" t="s">
        <v>81</v>
      </c>
      <c r="D1" s="46"/>
      <c r="E1" s="45" t="s">
        <v>82</v>
      </c>
    </row>
    <row r="2" spans="1:5" x14ac:dyDescent="0.3">
      <c r="A2" s="2" t="s">
        <v>32</v>
      </c>
      <c r="B2" s="2" t="s">
        <v>33</v>
      </c>
      <c r="C2" s="2" t="s">
        <v>78</v>
      </c>
      <c r="D2" s="2" t="s">
        <v>79</v>
      </c>
      <c r="E2" s="45"/>
    </row>
    <row r="3" spans="1:5" x14ac:dyDescent="0.3">
      <c r="A3" s="20" t="s">
        <v>17</v>
      </c>
      <c r="B3" s="20" t="s">
        <v>53</v>
      </c>
      <c r="C3" s="4">
        <v>5</v>
      </c>
      <c r="D3" s="4">
        <v>0</v>
      </c>
      <c r="E3" s="21">
        <v>96</v>
      </c>
    </row>
    <row r="4" spans="1:5" x14ac:dyDescent="0.3">
      <c r="A4" s="20" t="s">
        <v>4</v>
      </c>
      <c r="B4" s="22" t="s">
        <v>46</v>
      </c>
      <c r="C4" s="4">
        <v>5</v>
      </c>
      <c r="D4" s="4">
        <v>0</v>
      </c>
      <c r="E4" s="21">
        <v>29.4</v>
      </c>
    </row>
    <row r="5" spans="1:5" x14ac:dyDescent="0.3">
      <c r="A5" s="20" t="s">
        <v>9</v>
      </c>
      <c r="B5" s="20" t="s">
        <v>36</v>
      </c>
      <c r="C5" s="4">
        <v>10</v>
      </c>
      <c r="D5" s="4">
        <v>0</v>
      </c>
      <c r="E5" s="21">
        <f>150+56.96</f>
        <v>206.96</v>
      </c>
    </row>
    <row r="6" spans="1:5" x14ac:dyDescent="0.3">
      <c r="A6" s="20" t="s">
        <v>18</v>
      </c>
      <c r="B6" s="20" t="s">
        <v>43</v>
      </c>
      <c r="C6" s="4">
        <v>5</v>
      </c>
      <c r="D6" s="4">
        <v>0</v>
      </c>
      <c r="E6" s="21">
        <v>80.19</v>
      </c>
    </row>
    <row r="7" spans="1:5" x14ac:dyDescent="0.3">
      <c r="A7" s="20" t="s">
        <v>14</v>
      </c>
      <c r="B7" s="20" t="s">
        <v>34</v>
      </c>
      <c r="C7" s="4">
        <v>325</v>
      </c>
      <c r="D7" s="4">
        <v>20</v>
      </c>
      <c r="E7" s="21">
        <f>15000+2000+5000</f>
        <v>22000</v>
      </c>
    </row>
    <row r="8" spans="1:5" x14ac:dyDescent="0.3">
      <c r="A8" s="29" t="s">
        <v>80</v>
      </c>
      <c r="B8" s="29"/>
      <c r="C8" s="26">
        <f>SUM(C3:C7)</f>
        <v>350</v>
      </c>
      <c r="D8" s="26">
        <f t="shared" ref="D8:E8" si="0">SUM(D3:D7)</f>
        <v>20</v>
      </c>
      <c r="E8" s="27">
        <f t="shared" si="0"/>
        <v>22412.55</v>
      </c>
    </row>
  </sheetData>
  <mergeCells count="3">
    <mergeCell ref="E1:E2"/>
    <mergeCell ref="C1:D1"/>
    <mergeCell ref="A8:B8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2025-02-19T10:47:58Z</dcterms:modified>
</cp:coreProperties>
</file>