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7928"/>
  <workbookPr defaultThemeVersion="124226"/>
  <mc:AlternateContent xmlns:mc="http://schemas.openxmlformats.org/markup-compatibility/2006">
    <mc:Choice Requires="x15">
      <x15ac:absPath xmlns:x15ac="http://schemas.microsoft.com/office/spreadsheetml/2010/11/ac" url="S:\49_RSE\ACHATS-JURIDIQUE\MARCHES PUBLICS LOCAUX 49\Marchés 2025\2025RTPN2005 - BOX OPTIQUE (Rédaction)\2.CONSULTATION\"/>
    </mc:Choice>
  </mc:AlternateContent>
  <xr:revisionPtr revIDLastSave="0" documentId="13_ncr:1_{FBC1C9CD-3215-41BD-8AA1-24AC9B0E4771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BOX OPTIQUE 2025 - CCI49" sheetId="1" r:id="rId1"/>
  </sheet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E17" i="1" l="1"/>
  <c r="D17" i="1"/>
  <c r="C24" i="1"/>
  <c r="D23" i="1"/>
  <c r="E23" i="1"/>
  <c r="D22" i="1"/>
  <c r="E22" i="1"/>
  <c r="D21" i="1"/>
  <c r="E21" i="1"/>
  <c r="D20" i="1"/>
  <c r="E20" i="1"/>
  <c r="G15" i="1"/>
  <c r="I15" i="1" s="1"/>
  <c r="G16" i="1"/>
  <c r="H16" i="1" s="1"/>
  <c r="G17" i="1"/>
  <c r="I17" i="1" s="1"/>
  <c r="G14" i="1"/>
  <c r="H14" i="1" s="1"/>
  <c r="G23" i="1"/>
  <c r="I23" i="1" s="1"/>
  <c r="G22" i="1"/>
  <c r="I22" i="1" s="1"/>
  <c r="G21" i="1"/>
  <c r="I21" i="1" s="1"/>
  <c r="G20" i="1"/>
  <c r="I20" i="1" s="1"/>
  <c r="G19" i="1"/>
  <c r="H19" i="1" s="1"/>
  <c r="G18" i="1"/>
  <c r="H18" i="1" s="1"/>
  <c r="D14" i="1"/>
  <c r="D15" i="1"/>
  <c r="D16" i="1"/>
  <c r="D18" i="1"/>
  <c r="D19" i="1"/>
  <c r="E14" i="1"/>
  <c r="E15" i="1"/>
  <c r="E16" i="1"/>
  <c r="E18" i="1"/>
  <c r="E19" i="1"/>
  <c r="H17" i="1" l="1"/>
  <c r="H22" i="1"/>
  <c r="H21" i="1"/>
  <c r="H20" i="1"/>
  <c r="E24" i="1"/>
  <c r="D24" i="1"/>
  <c r="I19" i="1"/>
  <c r="H15" i="1"/>
  <c r="H24" i="1" s="1"/>
  <c r="I16" i="1"/>
  <c r="I14" i="1"/>
  <c r="I18" i="1"/>
  <c r="G24" i="1"/>
  <c r="I24" i="1" l="1"/>
</calcChain>
</file>

<file path=xl/sharedStrings.xml><?xml version="1.0" encoding="utf-8"?>
<sst xmlns="http://schemas.openxmlformats.org/spreadsheetml/2006/main" count="22" uniqueCount="21">
  <si>
    <t>Signature du représentant habilité à représenter l'entreprise</t>
  </si>
  <si>
    <t>A ……………………….., le …..…/…..…/…..…</t>
  </si>
  <si>
    <t>TVA</t>
  </si>
  <si>
    <t>Prix unitaire en € TTC</t>
  </si>
  <si>
    <t>Prix unitaire en € HT</t>
  </si>
  <si>
    <t>TOTAL EN €</t>
  </si>
  <si>
    <r>
      <t xml:space="preserve">Unité de réfraction avec fauteuil et plateau 2 instruments
</t>
    </r>
    <r>
      <rPr>
        <b/>
        <sz val="10"/>
        <color rgb="FFFF0000"/>
        <rFont val="Arial"/>
        <family val="2"/>
      </rPr>
      <t>(Contrainte : largeur du box 1m63)</t>
    </r>
  </si>
  <si>
    <t>Bras pour têtes de réfractions manuelles (uniquement les bras car les réfracteurs manuels seront réinstallés sur les nouvelles unités)</t>
  </si>
  <si>
    <t>Lampes à fente digitales LED de type HAAG STREIT, 5 grossissements, filtre jaune + système de capture (ordinateur fourni par nous-mêmes)</t>
  </si>
  <si>
    <t>Projecteurs de tests LED</t>
  </si>
  <si>
    <t>Frontofocomètre électronique</t>
  </si>
  <si>
    <t>Mentonnière SL9900 LED pour unité - câble externe</t>
  </si>
  <si>
    <t>Frais d'installation du matériel</t>
  </si>
  <si>
    <t>Frais de réinstallation du matériel projecteur</t>
  </si>
  <si>
    <t>Installation sur table LAF et écran</t>
  </si>
  <si>
    <t>Remise spéciale (si comprise dans l'offre)</t>
  </si>
  <si>
    <t>Désignation</t>
  </si>
  <si>
    <t>-</t>
  </si>
  <si>
    <t>Quantité 
nécessaire</t>
  </si>
  <si>
    <t>Prix total en € HT</t>
  </si>
  <si>
    <t>Prix total en € TTC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</si>
</sst>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[$€-40C]_-;\-* #,##0.00\ [$€-40C]_-;_-* &quot;-&quot;??\ [$€-40C]_-;_-@_-"/>
  </numFmts>
  <fonts count="7" x14ac:knownFonts="1">
    <font>
      <sz val="10"/>
      <name val="Arial"/>
    </font>
    <font>
      <sz val="8"/>
      <name val="Arial"/>
    </font>
    <font>
      <sz val="10"/>
      <name val="Arial"/>
      <family val="2"/>
    </font>
    <font>
      <sz val="10"/>
      <color theme="0"/>
      <name val="Arial"/>
      <family val="2"/>
    </font>
    <font>
      <b/>
      <sz val="10"/>
      <color theme="0"/>
      <name val="Arial"/>
      <family val="2"/>
    </font>
    <font>
      <b/>
      <i/>
      <u/>
      <sz val="10"/>
      <name val="Arial"/>
      <family val="2"/>
    </font>
    <font>
      <b/>
      <sz val="10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4" tint="-0.499984740745262"/>
        <bgColor indexed="64"/>
      </patternFill>
    </fill>
    <fill>
      <patternFill patternType="solid">
        <fgColor theme="4" tint="0.79998168889431442"/>
        <bgColor indexed="64"/>
      </patternFill>
    </fill>
  </fills>
  <borders count="16">
    <border>
      <left/>
      <right/>
      <top/>
      <bottom/>
      <diagonal/>
    </border>
    <border>
      <left/>
      <right style="thick">
        <color indexed="64"/>
      </right>
      <top style="thick">
        <color indexed="64"/>
      </top>
      <bottom/>
      <diagonal/>
    </border>
    <border>
      <left/>
      <right style="thick">
        <color indexed="64"/>
      </right>
      <top/>
      <bottom style="thick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/>
      <bottom/>
      <diagonal/>
    </border>
    <border>
      <left style="thick">
        <color indexed="64"/>
      </left>
      <right/>
      <top style="thick">
        <color indexed="64"/>
      </top>
      <bottom/>
      <diagonal/>
    </border>
    <border>
      <left/>
      <right/>
      <top style="thick">
        <color indexed="64"/>
      </top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4">
    <xf numFmtId="0" fontId="0" fillId="0" borderId="0" xfId="0"/>
    <xf numFmtId="0" fontId="4" fillId="2" borderId="1" xfId="0" applyFont="1" applyFill="1" applyBorder="1" applyAlignment="1">
      <alignment horizontal="center" vertical="center" wrapText="1"/>
    </xf>
    <xf numFmtId="164" fontId="3" fillId="2" borderId="2" xfId="0" applyNumberFormat="1" applyFont="1" applyFill="1" applyBorder="1" applyAlignment="1">
      <alignment vertical="center"/>
    </xf>
    <xf numFmtId="0" fontId="0" fillId="0" borderId="3" xfId="0" applyBorder="1"/>
    <xf numFmtId="0" fontId="0" fillId="0" borderId="4" xfId="0" applyBorder="1"/>
    <xf numFmtId="0" fontId="0" fillId="0" borderId="5" xfId="0" applyBorder="1"/>
    <xf numFmtId="0" fontId="5" fillId="0" borderId="0" xfId="0" applyFont="1"/>
    <xf numFmtId="0" fontId="0" fillId="0" borderId="0" xfId="0" applyBorder="1"/>
    <xf numFmtId="0" fontId="4" fillId="2" borderId="7" xfId="0" applyFont="1" applyFill="1" applyBorder="1" applyAlignment="1">
      <alignment horizontal="center" vertical="center"/>
    </xf>
    <xf numFmtId="0" fontId="4" fillId="2" borderId="11" xfId="0" applyFont="1" applyFill="1" applyBorder="1" applyAlignment="1">
      <alignment horizontal="center" vertical="center"/>
    </xf>
    <xf numFmtId="164" fontId="3" fillId="2" borderId="7" xfId="0" applyNumberFormat="1" applyFont="1" applyFill="1" applyBorder="1" applyAlignment="1">
      <alignment vertical="center"/>
    </xf>
    <xf numFmtId="0" fontId="4" fillId="2" borderId="12" xfId="0" applyFont="1" applyFill="1" applyBorder="1" applyAlignment="1">
      <alignment horizontal="center" vertical="center" wrapText="1"/>
    </xf>
    <xf numFmtId="164" fontId="3" fillId="2" borderId="8" xfId="0" applyNumberFormat="1" applyFont="1" applyFill="1" applyBorder="1" applyAlignment="1">
      <alignment vertical="center"/>
    </xf>
    <xf numFmtId="0" fontId="4" fillId="2" borderId="6" xfId="0" applyFont="1" applyFill="1" applyBorder="1" applyAlignment="1">
      <alignment horizontal="center" vertical="center" wrapText="1"/>
    </xf>
    <xf numFmtId="0" fontId="4" fillId="2" borderId="9" xfId="0" applyFont="1" applyFill="1" applyBorder="1" applyAlignment="1">
      <alignment horizontal="center" vertical="center"/>
    </xf>
    <xf numFmtId="164" fontId="0" fillId="0" borderId="15" xfId="0" applyNumberFormat="1" applyBorder="1" applyAlignment="1">
      <alignment vertical="center"/>
    </xf>
    <xf numFmtId="0" fontId="2" fillId="0" borderId="13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 wrapText="1"/>
    </xf>
    <xf numFmtId="0" fontId="2" fillId="0" borderId="14" xfId="0" applyFont="1" applyFill="1" applyBorder="1" applyAlignment="1">
      <alignment horizontal="left" vertical="center"/>
    </xf>
    <xf numFmtId="0" fontId="2" fillId="0" borderId="15" xfId="0" applyFont="1" applyFill="1" applyBorder="1" applyAlignment="1">
      <alignment horizontal="center" vertical="center" wrapText="1"/>
    </xf>
    <xf numFmtId="0" fontId="2" fillId="0" borderId="15" xfId="0" applyFont="1" applyFill="1" applyBorder="1" applyAlignment="1">
      <alignment horizontal="center" vertical="center"/>
    </xf>
    <xf numFmtId="0" fontId="2" fillId="3" borderId="10" xfId="0" applyFont="1" applyFill="1" applyBorder="1" applyAlignment="1">
      <alignment horizontal="left" vertical="center"/>
    </xf>
    <xf numFmtId="0" fontId="2" fillId="3" borderId="15" xfId="0" applyFont="1" applyFill="1" applyBorder="1" applyAlignment="1">
      <alignment horizontal="center" vertical="center"/>
    </xf>
    <xf numFmtId="164" fontId="0" fillId="3" borderId="15" xfId="0" applyNumberFormat="1" applyFill="1" applyBorder="1" applyAlignment="1">
      <alignment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0</xdr:col>
      <xdr:colOff>1781175</xdr:colOff>
      <xdr:row>4</xdr:row>
      <xdr:rowOff>57150</xdr:rowOff>
    </xdr:from>
    <xdr:to>
      <xdr:col>3</xdr:col>
      <xdr:colOff>1219199</xdr:colOff>
      <xdr:row>9</xdr:row>
      <xdr:rowOff>104775</xdr:rowOff>
    </xdr:to>
    <xdr:sp macro="" textlink="">
      <xdr:nvSpPr>
        <xdr:cNvPr id="1026" name="Text Box 2">
          <a:extLst>
            <a:ext uri="{FF2B5EF4-FFF2-40B4-BE49-F238E27FC236}">
              <a16:creationId xmlns:a16="http://schemas.microsoft.com/office/drawing/2014/main" id="{00000000-0008-0000-0000-000002040000}"/>
            </a:ext>
          </a:extLst>
        </xdr:cNvPr>
        <xdr:cNvSpPr txBox="1">
          <a:spLocks noChangeArrowheads="1"/>
        </xdr:cNvSpPr>
      </xdr:nvSpPr>
      <xdr:spPr bwMode="auto">
        <a:xfrm>
          <a:off x="1781175" y="704850"/>
          <a:ext cx="4876799" cy="857250"/>
        </a:xfrm>
        <a:prstGeom prst="rect">
          <a:avLst/>
        </a:prstGeom>
        <a:solidFill>
          <a:srgbClr xmlns:mc="http://schemas.openxmlformats.org/markup-compatibility/2006" xmlns:a14="http://schemas.microsoft.com/office/drawing/2010/main" val="FFFFFF" mc:Ignorable="a14" a14:legacySpreadsheetColorIndex="9"/>
        </a:solidFill>
        <a:ln w="34925">
          <a:solidFill>
            <a:schemeClr val="tx2">
              <a:lumMod val="75000"/>
            </a:schemeClr>
          </a:solidFill>
          <a:miter lim="800000"/>
          <a:headEnd/>
          <a:tailEnd/>
        </a:ln>
      </xdr:spPr>
      <xdr:txBody>
        <a:bodyPr vertOverflow="clip" wrap="square" lIns="36576" tIns="27432" rIns="36576" bIns="0" anchor="t" upright="1"/>
        <a:lstStyle/>
        <a:p>
          <a:pPr algn="ctr" rtl="0">
            <a:defRPr sz="1000"/>
          </a:pPr>
          <a:endParaRPr lang="fr-FR" sz="1000" b="1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r>
            <a:rPr lang="fr-FR" sz="1100" b="1" i="0" u="none" strike="noStrike" baseline="0">
              <a:solidFill>
                <a:schemeClr val="accent1">
                  <a:lumMod val="50000"/>
                </a:schemeClr>
              </a:solidFill>
              <a:latin typeface="Helvetica" panose="020B0604020202020204" pitchFamily="34" charset="0"/>
              <a:cs typeface="Helvetica" panose="020B0604020202020204" pitchFamily="34" charset="0"/>
            </a:rPr>
            <a:t>N° du marché</a:t>
          </a:r>
          <a:r>
            <a:rPr lang="fr-FR" sz="1100" b="0" i="0" u="none" strike="noStrike" baseline="0">
              <a:solidFill>
                <a:schemeClr val="accent1">
                  <a:lumMod val="50000"/>
                </a:schemeClr>
              </a:solidFill>
              <a:latin typeface="Helvetica" panose="020B0604020202020204" pitchFamily="34" charset="0"/>
              <a:cs typeface="Helvetica" panose="020B0604020202020204" pitchFamily="34" charset="0"/>
            </a:rPr>
            <a:t> : </a:t>
          </a:r>
          <a:r>
            <a:rPr lang="fr-FR" sz="1100" b="1" i="0" u="none" strike="noStrike" baseline="0">
              <a:solidFill>
                <a:schemeClr val="accent1">
                  <a:lumMod val="50000"/>
                </a:schemeClr>
              </a:solidFill>
              <a:latin typeface="Helvetica" panose="020B0604020202020204" pitchFamily="34" charset="0"/>
              <a:cs typeface="Helvetica" panose="020B0604020202020204" pitchFamily="34" charset="0"/>
            </a:rPr>
            <a:t>2025RTPN2005</a:t>
          </a:r>
        </a:p>
        <a:p>
          <a:pPr algn="ctr" rtl="0">
            <a:defRPr sz="1000"/>
          </a:pPr>
          <a:r>
            <a:rPr lang="fr-FR" sz="1100" b="0" i="0" u="none" strike="noStrike" baseline="0">
              <a:solidFill>
                <a:schemeClr val="accent1">
                  <a:lumMod val="50000"/>
                </a:schemeClr>
              </a:solidFill>
              <a:latin typeface="Helvetica" panose="020B0604020202020204" pitchFamily="34" charset="0"/>
              <a:cs typeface="Helvetica" panose="020B0604020202020204" pitchFamily="34" charset="0"/>
            </a:rPr>
            <a:t>Fourniture de box optiques pour le CFA Centre Pierre Cointreau</a:t>
          </a:r>
          <a:br>
            <a:rPr lang="fr-FR" sz="1100" b="0" i="0" u="none" strike="noStrike" baseline="0">
              <a:solidFill>
                <a:schemeClr val="accent1">
                  <a:lumMod val="50000"/>
                </a:schemeClr>
              </a:solidFill>
              <a:latin typeface="Helvetica" panose="020B0604020202020204" pitchFamily="34" charset="0"/>
              <a:cs typeface="Helvetica" panose="020B0604020202020204" pitchFamily="34" charset="0"/>
            </a:rPr>
          </a:br>
          <a:r>
            <a:rPr lang="fr-FR" sz="1100" b="0" i="0" u="none" strike="noStrike" baseline="0">
              <a:solidFill>
                <a:schemeClr val="accent1">
                  <a:lumMod val="50000"/>
                </a:schemeClr>
              </a:solidFill>
              <a:latin typeface="Helvetica" panose="020B0604020202020204" pitchFamily="34" charset="0"/>
              <a:cs typeface="Helvetica" panose="020B0604020202020204" pitchFamily="34" charset="0"/>
            </a:rPr>
            <a:t>de la CCI de Maine et Loire</a:t>
          </a:r>
          <a:endParaRPr lang="fr-FR" sz="1100" b="0" i="0" u="sng" strike="noStrike" baseline="0">
            <a:solidFill>
              <a:schemeClr val="accent1">
                <a:lumMod val="50000"/>
              </a:schemeClr>
            </a:solidFill>
            <a:latin typeface="Helvetica" panose="020B0604020202020204" pitchFamily="34" charset="0"/>
            <a:cs typeface="Helvetica" panose="020B0604020202020204" pitchFamily="34" charset="0"/>
          </a:endParaRPr>
        </a:p>
        <a:p>
          <a:pPr algn="ctr" rtl="0">
            <a:defRPr sz="1000"/>
          </a:pPr>
          <a:endParaRPr lang="fr-FR" sz="1100" b="0" i="0" u="none" strike="noStrike" baseline="0">
            <a:solidFill>
              <a:schemeClr val="accent1">
                <a:lumMod val="50000"/>
              </a:schemeClr>
            </a:solidFill>
            <a:latin typeface="Helvetica" panose="020B0604020202020204" pitchFamily="34" charset="0"/>
            <a:cs typeface="Helvetica" panose="020B0604020202020204" pitchFamily="34" charset="0"/>
          </a:endParaRP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  <a:p>
          <a:pPr algn="ctr" rtl="0">
            <a:defRPr sz="1000"/>
          </a:pPr>
          <a:endParaRPr lang="fr-FR" sz="1000" b="0" i="0" u="none" strike="noStrike" baseline="0">
            <a:solidFill>
              <a:srgbClr val="000000"/>
            </a:solidFill>
            <a:latin typeface="Arial"/>
            <a:cs typeface="Arial"/>
          </a:endParaRPr>
        </a:p>
      </xdr:txBody>
    </xdr:sp>
    <xdr:clientData/>
  </xdr:twoCellAnchor>
  <xdr:twoCellAnchor editAs="oneCell">
    <xdr:from>
      <xdr:col>0</xdr:col>
      <xdr:colOff>104775</xdr:colOff>
      <xdr:row>0</xdr:row>
      <xdr:rowOff>106680</xdr:rowOff>
    </xdr:from>
    <xdr:to>
      <xdr:col>0</xdr:col>
      <xdr:colOff>2909468</xdr:colOff>
      <xdr:row>3</xdr:row>
      <xdr:rowOff>116417</xdr:rowOff>
    </xdr:to>
    <xdr:pic>
      <xdr:nvPicPr>
        <xdr:cNvPr id="2" name="Image 1">
          <a:extLst>
            <a:ext uri="{FF2B5EF4-FFF2-40B4-BE49-F238E27FC236}">
              <a16:creationId xmlns:a16="http://schemas.microsoft.com/office/drawing/2014/main" id="{CC8B0210-BDBE-424B-B191-978C161B7687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04775" y="106680"/>
          <a:ext cx="2804693" cy="48598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2:I35"/>
  <sheetViews>
    <sheetView showGridLines="0" showZeros="0" tabSelected="1" topLeftCell="A4" zoomScale="110" zoomScaleNormal="110" workbookViewId="0">
      <selection activeCell="E11" sqref="E11"/>
    </sheetView>
  </sheetViews>
  <sheetFormatPr baseColWidth="10" defaultRowHeight="12.75" x14ac:dyDescent="0.2"/>
  <cols>
    <col min="1" max="1" width="59.28515625" bestFit="1" customWidth="1"/>
    <col min="2" max="2" width="12.42578125" customWidth="1"/>
    <col min="3" max="3" width="22.28515625" customWidth="1"/>
    <col min="4" max="4" width="18.5703125" bestFit="1" customWidth="1"/>
    <col min="5" max="5" width="20.42578125" bestFit="1" customWidth="1"/>
    <col min="6" max="6" width="2.140625" customWidth="1"/>
    <col min="7" max="7" width="17" customWidth="1"/>
    <col min="9" max="9" width="20" customWidth="1"/>
  </cols>
  <sheetData>
    <row r="12" spans="1:9" ht="13.5" thickBot="1" x14ac:dyDescent="0.25">
      <c r="A12" s="6"/>
      <c r="B12" s="6"/>
    </row>
    <row r="13" spans="1:9" ht="32.25" customHeight="1" thickTop="1" thickBot="1" x14ac:dyDescent="0.25">
      <c r="A13" s="9" t="s">
        <v>16</v>
      </c>
      <c r="B13" s="13" t="s">
        <v>18</v>
      </c>
      <c r="C13" s="11" t="s">
        <v>4</v>
      </c>
      <c r="D13" s="13" t="s">
        <v>2</v>
      </c>
      <c r="E13" s="1" t="s">
        <v>3</v>
      </c>
      <c r="G13" s="11" t="s">
        <v>19</v>
      </c>
      <c r="H13" s="13" t="s">
        <v>2</v>
      </c>
      <c r="I13" s="1" t="s">
        <v>20</v>
      </c>
    </row>
    <row r="14" spans="1:9" ht="42.75" customHeight="1" x14ac:dyDescent="0.2">
      <c r="A14" s="16" t="s">
        <v>6</v>
      </c>
      <c r="B14" s="19">
        <v>6</v>
      </c>
      <c r="C14" s="15"/>
      <c r="D14" s="15">
        <f t="shared" ref="D14:D23" si="0">(20/100)*C14</f>
        <v>0</v>
      </c>
      <c r="E14" s="15">
        <f t="shared" ref="E14:E23" si="1">C14*1.2</f>
        <v>0</v>
      </c>
      <c r="G14" s="15">
        <f>C14*6</f>
        <v>0</v>
      </c>
      <c r="H14" s="15">
        <f t="shared" ref="H14:H17" si="2">(20/100)*G14</f>
        <v>0</v>
      </c>
      <c r="I14" s="15">
        <f>G14*6*1.2</f>
        <v>0</v>
      </c>
    </row>
    <row r="15" spans="1:9" ht="40.5" customHeight="1" x14ac:dyDescent="0.2">
      <c r="A15" s="17" t="s">
        <v>7</v>
      </c>
      <c r="B15" s="20">
        <v>6</v>
      </c>
      <c r="C15" s="15"/>
      <c r="D15" s="15">
        <f t="shared" si="0"/>
        <v>0</v>
      </c>
      <c r="E15" s="15">
        <f t="shared" si="1"/>
        <v>0</v>
      </c>
      <c r="G15" s="15">
        <f t="shared" ref="G15:G17" si="3">C15*6</f>
        <v>0</v>
      </c>
      <c r="H15" s="15">
        <f t="shared" si="2"/>
        <v>0</v>
      </c>
      <c r="I15" s="15">
        <f t="shared" ref="I15:I18" si="4">G15*6*1.2</f>
        <v>0</v>
      </c>
    </row>
    <row r="16" spans="1:9" ht="47.25" customHeight="1" x14ac:dyDescent="0.2">
      <c r="A16" s="17" t="s">
        <v>8</v>
      </c>
      <c r="B16" s="20">
        <v>6</v>
      </c>
      <c r="C16" s="15"/>
      <c r="D16" s="15">
        <f t="shared" si="0"/>
        <v>0</v>
      </c>
      <c r="E16" s="15">
        <f t="shared" si="1"/>
        <v>0</v>
      </c>
      <c r="G16" s="15">
        <f t="shared" si="3"/>
        <v>0</v>
      </c>
      <c r="H16" s="15">
        <f t="shared" si="2"/>
        <v>0</v>
      </c>
      <c r="I16" s="15">
        <f t="shared" si="4"/>
        <v>0</v>
      </c>
    </row>
    <row r="17" spans="1:9" ht="47.25" customHeight="1" x14ac:dyDescent="0.2">
      <c r="A17" s="17" t="s">
        <v>11</v>
      </c>
      <c r="B17" s="20">
        <v>6</v>
      </c>
      <c r="C17" s="15"/>
      <c r="D17" s="15">
        <f t="shared" si="0"/>
        <v>0</v>
      </c>
      <c r="E17" s="15">
        <f t="shared" si="1"/>
        <v>0</v>
      </c>
      <c r="G17" s="15">
        <f t="shared" si="3"/>
        <v>0</v>
      </c>
      <c r="H17" s="15">
        <f t="shared" si="2"/>
        <v>0</v>
      </c>
      <c r="I17" s="15">
        <f t="shared" si="4"/>
        <v>0</v>
      </c>
    </row>
    <row r="18" spans="1:9" ht="18.75" customHeight="1" x14ac:dyDescent="0.2">
      <c r="A18" s="18" t="s">
        <v>9</v>
      </c>
      <c r="B18" s="20">
        <v>9</v>
      </c>
      <c r="C18" s="15"/>
      <c r="D18" s="15">
        <f t="shared" si="0"/>
        <v>0</v>
      </c>
      <c r="E18" s="15">
        <f t="shared" si="1"/>
        <v>0</v>
      </c>
      <c r="G18" s="15">
        <f>C18*9</f>
        <v>0</v>
      </c>
      <c r="H18" s="15">
        <f t="shared" ref="H18:H22" si="5">(20/100)*G18</f>
        <v>0</v>
      </c>
      <c r="I18" s="15">
        <f t="shared" si="4"/>
        <v>0</v>
      </c>
    </row>
    <row r="19" spans="1:9" ht="18.75" customHeight="1" x14ac:dyDescent="0.2">
      <c r="A19" s="18" t="s">
        <v>10</v>
      </c>
      <c r="B19" s="20">
        <v>1</v>
      </c>
      <c r="C19" s="15"/>
      <c r="D19" s="15">
        <f t="shared" si="0"/>
        <v>0</v>
      </c>
      <c r="E19" s="15">
        <f t="shared" si="1"/>
        <v>0</v>
      </c>
      <c r="G19" s="15">
        <f>C19</f>
        <v>0</v>
      </c>
      <c r="H19" s="15">
        <f t="shared" si="5"/>
        <v>0</v>
      </c>
      <c r="I19" s="15">
        <f>G19*1.2</f>
        <v>0</v>
      </c>
    </row>
    <row r="20" spans="1:9" ht="18.75" customHeight="1" x14ac:dyDescent="0.2">
      <c r="A20" s="17" t="s">
        <v>12</v>
      </c>
      <c r="B20" s="20">
        <v>1</v>
      </c>
      <c r="C20" s="15"/>
      <c r="D20" s="15">
        <f t="shared" si="0"/>
        <v>0</v>
      </c>
      <c r="E20" s="15">
        <f t="shared" si="1"/>
        <v>0</v>
      </c>
      <c r="G20" s="15">
        <f>C20</f>
        <v>0</v>
      </c>
      <c r="H20" s="15">
        <f t="shared" si="5"/>
        <v>0</v>
      </c>
      <c r="I20" s="15">
        <f>G20*1.2</f>
        <v>0</v>
      </c>
    </row>
    <row r="21" spans="1:9" ht="18.75" customHeight="1" x14ac:dyDescent="0.2">
      <c r="A21" s="18" t="s">
        <v>13</v>
      </c>
      <c r="B21" s="20">
        <v>1</v>
      </c>
      <c r="C21" s="15"/>
      <c r="D21" s="15">
        <f t="shared" si="0"/>
        <v>0</v>
      </c>
      <c r="E21" s="15">
        <f t="shared" si="1"/>
        <v>0</v>
      </c>
      <c r="G21" s="15">
        <f>C21</f>
        <v>0</v>
      </c>
      <c r="H21" s="15">
        <f t="shared" si="5"/>
        <v>0</v>
      </c>
      <c r="I21" s="15">
        <f>G21*1.2</f>
        <v>0</v>
      </c>
    </row>
    <row r="22" spans="1:9" ht="18.75" customHeight="1" x14ac:dyDescent="0.2">
      <c r="A22" s="18" t="s">
        <v>14</v>
      </c>
      <c r="B22" s="20">
        <v>1</v>
      </c>
      <c r="C22" s="15"/>
      <c r="D22" s="15">
        <f t="shared" si="0"/>
        <v>0</v>
      </c>
      <c r="E22" s="15">
        <f t="shared" si="1"/>
        <v>0</v>
      </c>
      <c r="G22" s="15">
        <f>C22</f>
        <v>0</v>
      </c>
      <c r="H22" s="15">
        <f t="shared" si="5"/>
        <v>0</v>
      </c>
      <c r="I22" s="15">
        <f>G22*1.2</f>
        <v>0</v>
      </c>
    </row>
    <row r="23" spans="1:9" ht="18.75" customHeight="1" x14ac:dyDescent="0.2">
      <c r="A23" s="21" t="s">
        <v>15</v>
      </c>
      <c r="B23" s="22" t="s">
        <v>17</v>
      </c>
      <c r="C23" s="23"/>
      <c r="D23" s="23">
        <f t="shared" si="0"/>
        <v>0</v>
      </c>
      <c r="E23" s="23">
        <f t="shared" si="1"/>
        <v>0</v>
      </c>
      <c r="G23" s="23">
        <f>C23</f>
        <v>0</v>
      </c>
      <c r="H23" s="23"/>
      <c r="I23" s="23">
        <f>G23*1.2</f>
        <v>0</v>
      </c>
    </row>
    <row r="24" spans="1:9" ht="23.25" customHeight="1" thickBot="1" x14ac:dyDescent="0.25">
      <c r="A24" s="8" t="s">
        <v>5</v>
      </c>
      <c r="B24" s="14"/>
      <c r="C24" s="12">
        <f>SUM(C14:C23)</f>
        <v>0</v>
      </c>
      <c r="D24" s="10">
        <f>SUM(D14:D23)</f>
        <v>0</v>
      </c>
      <c r="E24" s="2">
        <f>SUM(E14:E23)</f>
        <v>0</v>
      </c>
      <c r="G24" s="12">
        <f>SUM(G14:G19)</f>
        <v>0</v>
      </c>
      <c r="H24" s="10">
        <f>SUM(H14:H19)</f>
        <v>0</v>
      </c>
      <c r="I24" s="2">
        <f>SUM(I14:I19)</f>
        <v>0</v>
      </c>
    </row>
    <row r="26" spans="1:9" x14ac:dyDescent="0.2">
      <c r="A26" s="3"/>
      <c r="B26" s="7"/>
    </row>
    <row r="27" spans="1:9" x14ac:dyDescent="0.2">
      <c r="A27" s="4" t="s">
        <v>1</v>
      </c>
      <c r="B27" s="7"/>
    </row>
    <row r="28" spans="1:9" x14ac:dyDescent="0.2">
      <c r="A28" s="4"/>
      <c r="B28" s="7"/>
    </row>
    <row r="29" spans="1:9" x14ac:dyDescent="0.2">
      <c r="A29" s="4" t="s">
        <v>0</v>
      </c>
      <c r="B29" s="7"/>
    </row>
    <row r="30" spans="1:9" x14ac:dyDescent="0.2">
      <c r="A30" s="4"/>
      <c r="B30" s="7"/>
    </row>
    <row r="31" spans="1:9" x14ac:dyDescent="0.2">
      <c r="A31" s="4"/>
      <c r="B31" s="7"/>
    </row>
    <row r="32" spans="1:9" x14ac:dyDescent="0.2">
      <c r="A32" s="4"/>
      <c r="B32" s="7"/>
    </row>
    <row r="33" spans="1:2" x14ac:dyDescent="0.2">
      <c r="A33" s="4"/>
      <c r="B33" s="7"/>
    </row>
    <row r="34" spans="1:2" x14ac:dyDescent="0.2">
      <c r="A34" s="4"/>
      <c r="B34" s="7"/>
    </row>
    <row r="35" spans="1:2" x14ac:dyDescent="0.2">
      <c r="A35" s="5"/>
      <c r="B35" s="7"/>
    </row>
  </sheetData>
  <phoneticPr fontId="1" type="noConversion"/>
  <printOptions horizontalCentered="1"/>
  <pageMargins left="0.39370078740157483" right="0.39370078740157483" top="0.59055118110236227" bottom="0.39370078740157483" header="0.51181102362204722" footer="0.51181102362204722"/>
  <pageSetup paperSize="9" scale="89" orientation="portrait" r:id="rId1"/>
  <headerFooter alignWithMargins="0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Feuilles de calcul</vt:lpstr>
      </vt:variant>
      <vt:variant>
        <vt:i4>1</vt:i4>
      </vt:variant>
    </vt:vector>
  </HeadingPairs>
  <TitlesOfParts>
    <vt:vector size="1" baseType="lpstr">
      <vt:lpstr>BOX OPTIQUE 2025 - CCI49</vt:lpstr>
    </vt:vector>
  </TitlesOfParts>
  <Company>CCI Angers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bhullin</dc:creator>
  <cp:lastModifiedBy>KELES Mikaïl</cp:lastModifiedBy>
  <cp:lastPrinted>2018-03-27T14:14:32Z</cp:lastPrinted>
  <dcterms:created xsi:type="dcterms:W3CDTF">2010-06-18T10:01:26Z</dcterms:created>
  <dcterms:modified xsi:type="dcterms:W3CDTF">2025-02-10T08:16:53Z</dcterms:modified>
</cp:coreProperties>
</file>