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J:\SG_MARCHES\marchés 2025\ZZ PNCAL\25 003 Location véhicules\Procédure\2 DCE\"/>
    </mc:Choice>
  </mc:AlternateContent>
  <xr:revisionPtr revIDLastSave="0" documentId="13_ncr:1_{EC20840D-D947-406A-8793-126F19EE9F52}" xr6:coauthVersionLast="47" xr6:coauthVersionMax="47" xr10:uidLastSave="{00000000-0000-0000-0000-000000000000}"/>
  <bookViews>
    <workbookView xWindow="28680" yWindow="-60" windowWidth="29040" windowHeight="15840" activeTab="1" xr2:uid="{00000000-000D-0000-FFFF-FFFF00000000}"/>
  </bookViews>
  <sheets>
    <sheet name="BPU location véhicules" sheetId="1" r:id="rId1"/>
    <sheet name="DQE Location véhicules" sheetId="2" r:id="rId2"/>
  </sheets>
  <definedNames>
    <definedName name="_xlnm.Print_Area" localSheetId="0">'BPU location véhicules'!$A$1:$G$101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2" l="1"/>
  <c r="D45" i="2"/>
  <c r="D46" i="2"/>
  <c r="D47" i="2"/>
  <c r="D48" i="2"/>
  <c r="D49" i="2"/>
  <c r="D50" i="2"/>
  <c r="D51" i="2"/>
  <c r="D52" i="2"/>
  <c r="D53" i="2"/>
  <c r="D54" i="2"/>
  <c r="D55" i="2"/>
  <c r="D56" i="2"/>
  <c r="D29" i="2"/>
  <c r="D30" i="2"/>
  <c r="D31" i="2"/>
  <c r="D32" i="2"/>
  <c r="D33" i="2"/>
  <c r="D34" i="2"/>
  <c r="D35" i="2"/>
  <c r="D36" i="2"/>
  <c r="D37" i="2"/>
  <c r="D38" i="2"/>
  <c r="D39" i="2"/>
  <c r="D40" i="2"/>
  <c r="D41" i="2"/>
  <c r="G74" i="1"/>
  <c r="D8" i="2"/>
  <c r="D10" i="2"/>
  <c r="F53" i="1" l="1"/>
  <c r="G53" i="1"/>
  <c r="F54" i="1"/>
  <c r="G54" i="1"/>
  <c r="F55" i="1"/>
  <c r="G55" i="1"/>
  <c r="F56" i="1"/>
  <c r="G56" i="1"/>
  <c r="F57" i="1"/>
  <c r="G57" i="1"/>
  <c r="F58" i="1"/>
  <c r="G58" i="1"/>
  <c r="F59" i="1"/>
  <c r="G59" i="1"/>
  <c r="F60" i="1"/>
  <c r="G60" i="1"/>
  <c r="F61" i="1"/>
  <c r="G61" i="1"/>
  <c r="F62" i="1"/>
  <c r="G62" i="1"/>
  <c r="F63" i="1"/>
  <c r="G63" i="1"/>
  <c r="F64" i="1"/>
  <c r="G64" i="1"/>
  <c r="F65" i="1"/>
  <c r="G65" i="1"/>
  <c r="F66" i="1"/>
  <c r="G66" i="1"/>
  <c r="F67" i="1"/>
  <c r="G67" i="1"/>
  <c r="F68" i="1"/>
  <c r="G68" i="1"/>
  <c r="F69" i="1"/>
  <c r="G69" i="1"/>
  <c r="F70" i="1"/>
  <c r="G70" i="1"/>
  <c r="F71" i="1"/>
  <c r="G71" i="1"/>
  <c r="F72" i="1"/>
  <c r="G72" i="1"/>
  <c r="F73" i="1"/>
  <c r="G73" i="1"/>
  <c r="F74" i="1"/>
  <c r="F75" i="1"/>
  <c r="G75" i="1"/>
  <c r="F76" i="1"/>
  <c r="G76" i="1"/>
  <c r="F77" i="1"/>
  <c r="G77" i="1"/>
  <c r="F78" i="1"/>
  <c r="G78" i="1"/>
  <c r="F79" i="1"/>
  <c r="G79" i="1"/>
  <c r="F80" i="1"/>
  <c r="G80" i="1"/>
  <c r="F81" i="1"/>
  <c r="G81" i="1"/>
  <c r="F82" i="1"/>
  <c r="G82" i="1"/>
  <c r="F83" i="1"/>
  <c r="G83" i="1"/>
  <c r="F84" i="1"/>
  <c r="G84" i="1"/>
  <c r="F85" i="1"/>
  <c r="G85" i="1"/>
  <c r="F86" i="1"/>
  <c r="G86" i="1"/>
  <c r="F88" i="1"/>
  <c r="G88" i="1"/>
  <c r="F89" i="1"/>
  <c r="G89" i="1"/>
  <c r="F90" i="1"/>
  <c r="G90" i="1"/>
  <c r="F91" i="1"/>
  <c r="G91" i="1"/>
  <c r="F92" i="1"/>
  <c r="G92" i="1"/>
  <c r="F93" i="1"/>
  <c r="G93" i="1"/>
  <c r="F94" i="1"/>
  <c r="G94" i="1"/>
  <c r="F95" i="1"/>
  <c r="G95" i="1"/>
  <c r="F96" i="1"/>
  <c r="G96" i="1"/>
  <c r="F97" i="1"/>
  <c r="G97" i="1"/>
  <c r="F98" i="1"/>
  <c r="G98" i="1"/>
  <c r="F99" i="1"/>
  <c r="G99" i="1"/>
  <c r="F100" i="1"/>
  <c r="G100" i="1"/>
  <c r="F101" i="1"/>
  <c r="G101" i="1"/>
  <c r="G52" i="1"/>
  <c r="F52" i="1"/>
  <c r="G35" i="2" l="1"/>
  <c r="G36" i="2"/>
  <c r="G37" i="2"/>
  <c r="G38" i="2"/>
  <c r="G39" i="2"/>
  <c r="G40" i="2"/>
  <c r="G41" i="2"/>
  <c r="G50" i="2"/>
  <c r="G51" i="2"/>
  <c r="G52" i="2"/>
  <c r="G53" i="2"/>
  <c r="G54" i="2"/>
  <c r="G55" i="2"/>
  <c r="G56" i="2"/>
  <c r="G8" i="2" l="1"/>
  <c r="D9" i="2"/>
  <c r="G9" i="2" s="1"/>
  <c r="G10" i="2"/>
  <c r="D11" i="2"/>
  <c r="G11" i="2" s="1"/>
  <c r="D12" i="2"/>
  <c r="G12" i="2" s="1"/>
  <c r="D13" i="2"/>
  <c r="G13" i="2" s="1"/>
  <c r="D14" i="2"/>
  <c r="G14" i="2" s="1"/>
  <c r="D15" i="2"/>
  <c r="G15" i="2" s="1"/>
  <c r="D16" i="2"/>
  <c r="G16" i="2" s="1"/>
  <c r="D17" i="2"/>
  <c r="G17" i="2" s="1"/>
  <c r="D18" i="2"/>
  <c r="G18" i="2" s="1"/>
  <c r="D19" i="2"/>
  <c r="G19" i="2" s="1"/>
  <c r="D20" i="2"/>
  <c r="G20" i="2" s="1"/>
  <c r="D21" i="2"/>
  <c r="G21" i="2" s="1"/>
  <c r="D23" i="2"/>
  <c r="G23" i="2" s="1"/>
  <c r="D24" i="2"/>
  <c r="G24" i="2" s="1"/>
  <c r="D25" i="2"/>
  <c r="G25" i="2" s="1"/>
  <c r="D28" i="2"/>
  <c r="G28" i="2" s="1"/>
  <c r="G29" i="2"/>
  <c r="G30" i="2"/>
  <c r="G31" i="2"/>
  <c r="G32" i="2"/>
  <c r="G33" i="2"/>
  <c r="G34" i="2"/>
  <c r="D43" i="2"/>
  <c r="G43" i="2" s="1"/>
  <c r="G44" i="2"/>
  <c r="G45" i="2"/>
  <c r="G46" i="2"/>
  <c r="G47" i="2"/>
  <c r="G48" i="2"/>
  <c r="G49" i="2"/>
  <c r="D7" i="2"/>
  <c r="G7" i="2" s="1"/>
  <c r="G58" i="2" l="1"/>
  <c r="G61" i="2" s="1"/>
  <c r="G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Gaëlle Lacroix</author>
  </authors>
  <commentList>
    <comment ref="F29" authorId="0" shapeId="0" xr:uid="{00000000-0006-0000-0100-000001000000}">
      <text>
        <r>
          <rPr>
            <b/>
            <sz val="9"/>
            <color indexed="81"/>
            <rFont val="Tahoma"/>
            <family val="2"/>
          </rPr>
          <t>Gaëlle Lacroix:</t>
        </r>
        <r>
          <rPr>
            <sz val="9"/>
            <color indexed="81"/>
            <rFont val="Tahoma"/>
            <family val="2"/>
          </rPr>
          <t xml:space="preserve">
possible de mettre des quantités à 0?</t>
        </r>
      </text>
    </comment>
  </commentList>
</comments>
</file>

<file path=xl/sharedStrings.xml><?xml version="1.0" encoding="utf-8"?>
<sst xmlns="http://schemas.openxmlformats.org/spreadsheetml/2006/main" count="223" uniqueCount="91">
  <si>
    <t>MAITRE D’OUVRAGE</t>
  </si>
  <si>
    <t>Parc national des Calanques</t>
  </si>
  <si>
    <t>BâtA – 141 avenue du Prado</t>
  </si>
  <si>
    <t>13008 Marseille</t>
  </si>
  <si>
    <t>Tel : +33 (0)4 20 10 50 00</t>
  </si>
  <si>
    <t>Courriel : vincent.ainestablet@calanques-parcnational.fr</t>
  </si>
  <si>
    <t>P.U. HT</t>
  </si>
  <si>
    <t>P.U. TTC</t>
  </si>
  <si>
    <t>TVA %</t>
  </si>
  <si>
    <t>Désignation du matériel</t>
  </si>
  <si>
    <t>Référence N°</t>
  </si>
  <si>
    <t>Montant de la TVA</t>
  </si>
  <si>
    <t>Unité</t>
  </si>
  <si>
    <t>Le candidat complète le tableau ci-dessous</t>
  </si>
  <si>
    <t>P.U. HT (PU)</t>
  </si>
  <si>
    <t>Montant total en € HT (PU x Q)</t>
  </si>
  <si>
    <t>Montant total en euros HT</t>
  </si>
  <si>
    <t>Taux de TVA</t>
  </si>
  <si>
    <t>Montant total en euros TTC</t>
  </si>
  <si>
    <t>Devis des quantités estimatives (DQE)</t>
  </si>
  <si>
    <t>mois</t>
  </si>
  <si>
    <t>Option assurance tout risque citadine (/mois)</t>
  </si>
  <si>
    <t>Option assurance tout risque utilitaire (/mois)</t>
  </si>
  <si>
    <t xml:space="preserve">Option jeune conducteur (permis de moins de trois ans, conducteur de moins de 21 ans) </t>
  </si>
  <si>
    <t>Location véhicules</t>
  </si>
  <si>
    <t>Réparations</t>
  </si>
  <si>
    <t>Citadine</t>
  </si>
  <si>
    <t>Changement portière avant citadine</t>
  </si>
  <si>
    <t>Changement retroviseur citadine</t>
  </si>
  <si>
    <t>Changement aile avant citadine</t>
  </si>
  <si>
    <t>Changement aile arrière citadine</t>
  </si>
  <si>
    <t>Changement pare choc arrière citadine</t>
  </si>
  <si>
    <t>Utilitaire</t>
  </si>
  <si>
    <t>unité</t>
  </si>
  <si>
    <t>Changement portière avant utilitaire</t>
  </si>
  <si>
    <t>Changement portière arrière utilitaire</t>
  </si>
  <si>
    <t>Changement retroviseur utilitaire</t>
  </si>
  <si>
    <t>Changement aile avant utilitaire</t>
  </si>
  <si>
    <t>Changement aile arrière utilitaire</t>
  </si>
  <si>
    <t>Changement pare choc arrière utilitaire</t>
  </si>
  <si>
    <t>Location Citadine essence (1 mois)</t>
  </si>
  <si>
    <t>Location Citadine essence (2 mois)</t>
  </si>
  <si>
    <t>Location Citadine essence (6 mois)</t>
  </si>
  <si>
    <t>Location Citadine  électrique ou hybride (1 mois)</t>
  </si>
  <si>
    <t>Location Utilitaire 5 places (1 mois)</t>
  </si>
  <si>
    <t>Location Citadine  électrique ou hybride (2 mois)</t>
  </si>
  <si>
    <t>Location Citadine  électrique ou hybride (3 mois)</t>
  </si>
  <si>
    <t>Location Citadine  électrique ou hybride (6 mois)</t>
  </si>
  <si>
    <t>Location Citadine essence (3 mois)</t>
  </si>
  <si>
    <t>Location Utilitaire 5 places (2 mois)</t>
  </si>
  <si>
    <t>Location Utilitaire 5 places (3 mois)</t>
  </si>
  <si>
    <t>Location Utilitaire 5 places (6 mois)</t>
  </si>
  <si>
    <t>Changement portière arrière citadine</t>
  </si>
  <si>
    <t>Location Citadine  électrique ou hybride (7 à 10 mois)</t>
  </si>
  <si>
    <t>Location Utilitaire 5 places (7 à 10 mois)</t>
  </si>
  <si>
    <t>Changement retroviseur extérieur utilitaire</t>
  </si>
  <si>
    <t>Changement retroviseur extérieur citadine</t>
  </si>
  <si>
    <t>Les quantités sont données à titre indicatif pour l'année 2025, seuls les prix unitaires sont contractuels. Les cellules sont programmées afin que les prix unitaires indiqués dans le bordereau des prix cunitaires soient reportés dans le présent DQE, il relève cependant de la responsabilité des candidats de vérifier la cohérence des prix reportés et de la programmation des cellules du présent tableau.</t>
  </si>
  <si>
    <t>Location Citadine essence (7 à 10 mois)</t>
  </si>
  <si>
    <t>Location Utilitaire (de type Kangoo ou Partner ou équivalent) 5 places (1 mois)</t>
  </si>
  <si>
    <t>Location Utilitaire (de type Kangoo ou Partner ou équivalent) 5 places (2 mois)</t>
  </si>
  <si>
    <t>Location Utilitaire (de type Kangoo ou Partner ou équivalent) 5 places (3 mois)</t>
  </si>
  <si>
    <t>Location Utilitaire (de type Kangoo ou Partner ou équivalent) 5 places (6 mois)</t>
  </si>
  <si>
    <t>Location Utilitaire (de type Kangoo ou Partner ou équivalent) 5 places (7 à 10 mois)</t>
  </si>
  <si>
    <t>Location Citadine  électrique ou hybride (7 à 10  mois)</t>
  </si>
  <si>
    <t xml:space="preserve">Changement optique (AV, anti-brouillard AV ou AR) citadine
 </t>
  </si>
  <si>
    <t xml:space="preserve">Changement optique (AV, anti-brouillard AV ou AR) utilitaire
 </t>
  </si>
  <si>
    <t>Jante utilitaire</t>
  </si>
  <si>
    <t>Pneu utilitaire</t>
  </si>
  <si>
    <t>Perte ou casse de Clé utilitaire</t>
  </si>
  <si>
    <t>Rayure &gt; tolérance utilitaire</t>
  </si>
  <si>
    <t>Carrosserie léger enfoncement utilitaire</t>
  </si>
  <si>
    <t>Rayure &gt; tolérance citadine</t>
  </si>
  <si>
    <t>Carrosserie léger enfoncement citadine</t>
  </si>
  <si>
    <t>Perte ou casse de Clé citadine</t>
  </si>
  <si>
    <t>Pneu citadine</t>
  </si>
  <si>
    <t>Jante citadine</t>
  </si>
  <si>
    <t>Roue de secours citadine</t>
  </si>
  <si>
    <t>Roue de secours utilitaire</t>
  </si>
  <si>
    <t>assurance tout risque citadine (/mois)</t>
  </si>
  <si>
    <t xml:space="preserve"> assurance tout risque utilitaire (/mois)</t>
  </si>
  <si>
    <t xml:space="preserve">jeune conducteur (permis de moins de trois ans, conducteur de moins de 21 ans) </t>
  </si>
  <si>
    <t>Prestations d'Assurance en sus de celles comprises dans le prix de location</t>
  </si>
  <si>
    <t>Prestations d'assurance en sus de celles comprises dans le prix de location</t>
  </si>
  <si>
    <t>Quantité (Q en nb mois)</t>
  </si>
  <si>
    <t>Nombre véhicules</t>
  </si>
  <si>
    <t xml:space="preserve"> Marché n° 25003 PNCAL FOURNITURE DE VEHICULES DE LOCATION DE MOYENNE DUREE POUR LE DISPOSITIF SAISONNIER DU PARC NATIONAL DES CALANQUES </t>
  </si>
  <si>
    <t xml:space="preserve">BPU Marché 25 003 PNCAL FOURNITURE DE VEHICULES DE LOCATION DE MOYENNE DUREE POUR LE DISPOSITIF SAISONNIER DU PARC NATIONAL DES CALANQUES </t>
  </si>
  <si>
    <t>Changement pare choc avant citadine</t>
  </si>
  <si>
    <t xml:space="preserve">Changement pare choc avant utilitaire </t>
  </si>
  <si>
    <t>Réparations (prix tout compris, pièces, main-d'œuvre et toutes charges et marges)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</si>
</sst>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_-* #,##0_-;\-* #,##0_-;_-* &quot;-&quot;??_-;_-@_-"/>
  </numFmts>
  <fonts count="18" x14ac:knownFonts="1">
    <font>
      <sz val="11"/>
      <color theme="1"/>
      <name val="Calibri"/>
      <family val="2"/>
      <scheme val="minor"/>
    </font>
    <font>
      <b/>
      <sz val="12"/>
      <color theme="1"/>
      <name val="Arial"/>
      <family val="2"/>
    </font>
    <font>
      <u/>
      <sz val="11"/>
      <color theme="10"/>
      <name val="Calibri"/>
      <family val="2"/>
      <scheme val="minor"/>
    </font>
    <font>
      <sz val="12"/>
      <color theme="1"/>
      <name val="Calibri"/>
      <family val="2"/>
      <scheme val="minor"/>
    </font>
    <font>
      <u/>
      <sz val="12"/>
      <color theme="10"/>
      <name val="Calibri"/>
      <family val="2"/>
      <scheme val="minor"/>
    </font>
    <font>
      <sz val="12"/>
      <color theme="1"/>
      <name val="Arial"/>
      <family val="2"/>
    </font>
    <font>
      <b/>
      <u/>
      <sz val="11"/>
      <color theme="1"/>
      <name val="Arial"/>
      <family val="2"/>
    </font>
    <font>
      <sz val="11"/>
      <color rgb="FF000000"/>
      <name val="Calibri"/>
      <family val="2"/>
      <scheme val="minor"/>
    </font>
    <font>
      <b/>
      <sz val="8"/>
      <color rgb="FF000000"/>
      <name val="Arial"/>
      <family val="2"/>
    </font>
    <font>
      <b/>
      <sz val="10"/>
      <color rgb="FF000000"/>
      <name val="Arial"/>
      <family val="2"/>
    </font>
    <font>
      <b/>
      <sz val="11"/>
      <color theme="1"/>
      <name val="Calibri"/>
      <family val="2"/>
      <scheme val="minor"/>
    </font>
    <font>
      <sz val="11"/>
      <color rgb="FF000000"/>
      <name val="Calibri"/>
      <family val="2"/>
    </font>
    <font>
      <b/>
      <sz val="11"/>
      <color rgb="FF000000"/>
      <name val="Calibri"/>
      <family val="2"/>
    </font>
    <font>
      <b/>
      <sz val="11"/>
      <color rgb="FF000000"/>
      <name val="Calibri"/>
      <family val="2"/>
      <scheme val="minor"/>
    </font>
    <font>
      <sz val="11"/>
      <color theme="1"/>
      <name val="Calibri"/>
      <family val="2"/>
      <scheme val="minor"/>
    </font>
    <font>
      <sz val="9"/>
      <color indexed="81"/>
      <name val="Tahoma"/>
      <family val="2"/>
    </font>
    <font>
      <b/>
      <sz val="9"/>
      <color indexed="81"/>
      <name val="Tahoma"/>
      <family val="2"/>
    </font>
    <font>
      <sz val="11"/>
      <name val="Calibri"/>
      <family val="2"/>
      <scheme val="minor"/>
    </font>
  </fonts>
  <fills count="5">
    <fill>
      <patternFill patternType="none"/>
    </fill>
    <fill>
      <patternFill patternType="gray125"/>
    </fill>
    <fill>
      <patternFill patternType="solid">
        <fgColor rgb="FFCCFFFF"/>
        <bgColor indexed="64"/>
      </patternFill>
    </fill>
    <fill>
      <patternFill patternType="solid">
        <fgColor theme="3" tint="0.79998168889431442"/>
        <bgColor indexed="64"/>
      </patternFill>
    </fill>
    <fill>
      <patternFill patternType="solid">
        <fgColor theme="6" tint="0.39997558519241921"/>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rgb="FF000000"/>
      </left>
      <right style="medium">
        <color rgb="FF000000"/>
      </right>
      <top/>
      <bottom/>
      <diagonal/>
    </border>
  </borders>
  <cellStyleXfs count="4">
    <xf numFmtId="0" fontId="0" fillId="0" borderId="0"/>
    <xf numFmtId="0" fontId="2" fillId="0" borderId="0" applyNumberFormat="0" applyFill="0" applyBorder="0" applyAlignment="0" applyProtection="0"/>
    <xf numFmtId="43" fontId="14" fillId="0" borderId="0" applyFont="0" applyFill="0" applyBorder="0" applyAlignment="0" applyProtection="0"/>
    <xf numFmtId="44" fontId="14" fillId="0" borderId="0" applyFont="0" applyFill="0" applyBorder="0" applyAlignment="0" applyProtection="0"/>
  </cellStyleXfs>
  <cellXfs count="103">
    <xf numFmtId="0" fontId="0" fillId="0" borderId="0" xfId="0"/>
    <xf numFmtId="0" fontId="3" fillId="0" borderId="0" xfId="0" applyFont="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6" fillId="0" borderId="0" xfId="0" applyFont="1" applyAlignment="1">
      <alignment vertical="center"/>
    </xf>
    <xf numFmtId="0" fontId="0" fillId="0" borderId="0" xfId="0" applyAlignment="1">
      <alignment horizontal="center"/>
    </xf>
    <xf numFmtId="0" fontId="3" fillId="0" borderId="0" xfId="0" applyFont="1" applyAlignment="1">
      <alignment horizontal="center"/>
    </xf>
    <xf numFmtId="0" fontId="3" fillId="0" borderId="4" xfId="0" applyFont="1" applyBorder="1" applyAlignment="1">
      <alignment horizontal="center"/>
    </xf>
    <xf numFmtId="0" fontId="3" fillId="0" borderId="7" xfId="0" applyFont="1" applyBorder="1" applyAlignment="1">
      <alignment horizontal="center"/>
    </xf>
    <xf numFmtId="0" fontId="9" fillId="2" borderId="8" xfId="0" applyFont="1" applyFill="1" applyBorder="1" applyAlignment="1">
      <alignment horizontal="center" vertical="center" wrapText="1"/>
    </xf>
    <xf numFmtId="9" fontId="0" fillId="0" borderId="0" xfId="0" applyNumberFormat="1"/>
    <xf numFmtId="9" fontId="1" fillId="0" borderId="0" xfId="0" applyNumberFormat="1" applyFont="1" applyAlignment="1">
      <alignment horizontal="center" vertical="center"/>
    </xf>
    <xf numFmtId="9" fontId="3" fillId="0" borderId="0" xfId="0" applyNumberFormat="1" applyFont="1"/>
    <xf numFmtId="9" fontId="3" fillId="0" borderId="4" xfId="0" applyNumberFormat="1" applyFont="1" applyBorder="1"/>
    <xf numFmtId="9" fontId="3" fillId="0" borderId="7" xfId="0" applyNumberFormat="1" applyFont="1" applyBorder="1"/>
    <xf numFmtId="164" fontId="0" fillId="0" borderId="0" xfId="0" applyNumberFormat="1"/>
    <xf numFmtId="164" fontId="3" fillId="0" borderId="0" xfId="0" applyNumberFormat="1" applyFont="1"/>
    <xf numFmtId="164" fontId="3" fillId="0" borderId="4" xfId="0" applyNumberFormat="1" applyFont="1" applyBorder="1"/>
    <xf numFmtId="164" fontId="3" fillId="0" borderId="7" xfId="0" applyNumberFormat="1" applyFont="1" applyBorder="1"/>
    <xf numFmtId="164" fontId="1" fillId="0" borderId="0" xfId="0" applyNumberFormat="1" applyFont="1" applyAlignment="1">
      <alignment horizontal="center" vertical="center"/>
    </xf>
    <xf numFmtId="164" fontId="9" fillId="2" borderId="8" xfId="0" applyNumberFormat="1" applyFont="1" applyFill="1" applyBorder="1" applyAlignment="1">
      <alignment horizontal="center" vertical="center" wrapText="1"/>
    </xf>
    <xf numFmtId="0" fontId="11" fillId="0" borderId="9" xfId="0" applyFont="1" applyBorder="1" applyAlignment="1">
      <alignment vertical="center" wrapText="1"/>
    </xf>
    <xf numFmtId="0" fontId="0" fillId="3" borderId="0" xfId="0" applyFill="1"/>
    <xf numFmtId="0" fontId="9" fillId="3" borderId="9" xfId="0" applyFont="1" applyFill="1" applyBorder="1" applyAlignment="1">
      <alignment horizontal="center" vertical="center" wrapText="1"/>
    </xf>
    <xf numFmtId="164" fontId="9" fillId="3" borderId="9" xfId="0" applyNumberFormat="1" applyFont="1" applyFill="1" applyBorder="1" applyAlignment="1">
      <alignment horizontal="center" vertical="center" wrapText="1"/>
    </xf>
    <xf numFmtId="9" fontId="9" fillId="3"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164" fontId="7" fillId="0" borderId="9" xfId="0" applyNumberFormat="1" applyFont="1" applyBorder="1" applyAlignment="1">
      <alignment horizontal="center" vertical="center" wrapText="1"/>
    </xf>
    <xf numFmtId="9" fontId="7" fillId="0" borderId="9" xfId="0" applyNumberFormat="1" applyFont="1" applyBorder="1" applyAlignment="1">
      <alignment horizontal="center" vertical="center" wrapText="1"/>
    </xf>
    <xf numFmtId="0" fontId="7" fillId="3" borderId="9" xfId="0" applyFont="1" applyFill="1" applyBorder="1" applyAlignment="1">
      <alignment horizontal="center" vertical="center" wrapText="1"/>
    </xf>
    <xf numFmtId="9" fontId="7" fillId="3" borderId="9" xfId="0" applyNumberFormat="1" applyFont="1" applyFill="1" applyBorder="1" applyAlignment="1">
      <alignment horizontal="center" vertical="center" wrapText="1"/>
    </xf>
    <xf numFmtId="49" fontId="11" fillId="0" borderId="9" xfId="0" applyNumberFormat="1" applyFont="1" applyBorder="1" applyAlignment="1">
      <alignment vertical="center" wrapText="1"/>
    </xf>
    <xf numFmtId="49" fontId="0" fillId="0" borderId="11" xfId="0" applyNumberFormat="1" applyBorder="1" applyAlignment="1">
      <alignment vertical="center" wrapText="1"/>
    </xf>
    <xf numFmtId="0" fontId="7" fillId="0" borderId="13" xfId="0" applyFont="1" applyBorder="1" applyAlignment="1">
      <alignment horizontal="center" vertical="center" wrapText="1"/>
    </xf>
    <xf numFmtId="49" fontId="0" fillId="0" borderId="3" xfId="0" applyNumberFormat="1" applyBorder="1" applyAlignment="1">
      <alignment vertical="center" wrapText="1"/>
    </xf>
    <xf numFmtId="49" fontId="0" fillId="0" borderId="14" xfId="0" applyNumberFormat="1" applyBorder="1" applyAlignment="1">
      <alignment vertical="center" wrapText="1"/>
    </xf>
    <xf numFmtId="49" fontId="0" fillId="0" borderId="9" xfId="0" applyNumberFormat="1" applyBorder="1" applyAlignment="1">
      <alignment vertical="center" wrapText="1"/>
    </xf>
    <xf numFmtId="0" fontId="9" fillId="2" borderId="15" xfId="0" applyFont="1" applyFill="1" applyBorder="1" applyAlignment="1">
      <alignment horizontal="center" vertical="center" wrapText="1"/>
    </xf>
    <xf numFmtId="164" fontId="9" fillId="2" borderId="15" xfId="0" applyNumberFormat="1" applyFont="1" applyFill="1" applyBorder="1" applyAlignment="1">
      <alignment horizontal="center" wrapText="1"/>
    </xf>
    <xf numFmtId="164" fontId="0" fillId="0" borderId="9" xfId="0" applyNumberFormat="1" applyBorder="1" applyAlignment="1">
      <alignment horizontal="center"/>
    </xf>
    <xf numFmtId="9" fontId="0" fillId="0" borderId="9" xfId="0" applyNumberFormat="1" applyBorder="1" applyAlignment="1">
      <alignment horizontal="center"/>
    </xf>
    <xf numFmtId="0" fontId="7" fillId="4" borderId="9" xfId="0" applyFont="1" applyFill="1" applyBorder="1" applyAlignment="1">
      <alignment horizontal="center" vertical="center" wrapText="1"/>
    </xf>
    <xf numFmtId="9" fontId="7" fillId="4" borderId="9" xfId="0" applyNumberFormat="1" applyFont="1" applyFill="1" applyBorder="1" applyAlignment="1">
      <alignment horizontal="center" vertical="center" wrapText="1"/>
    </xf>
    <xf numFmtId="49" fontId="17" fillId="0" borderId="3" xfId="0" applyNumberFormat="1" applyFont="1" applyBorder="1" applyAlignment="1">
      <alignment horizontal="left" vertical="top" wrapText="1"/>
    </xf>
    <xf numFmtId="0" fontId="7" fillId="0" borderId="0" xfId="0" applyFont="1" applyAlignment="1">
      <alignment horizontal="center" vertical="center" wrapText="1"/>
    </xf>
    <xf numFmtId="49" fontId="0" fillId="0" borderId="0" xfId="0" applyNumberFormat="1" applyAlignment="1">
      <alignment vertical="center" wrapText="1"/>
    </xf>
    <xf numFmtId="164" fontId="7" fillId="0" borderId="0" xfId="0" applyNumberFormat="1" applyFont="1" applyAlignment="1">
      <alignment horizontal="center" vertical="center" wrapText="1"/>
    </xf>
    <xf numFmtId="9" fontId="7" fillId="0" borderId="0" xfId="0" applyNumberFormat="1" applyFont="1" applyAlignment="1">
      <alignment horizontal="center" vertical="center" wrapText="1"/>
    </xf>
    <xf numFmtId="44" fontId="0" fillId="0" borderId="0" xfId="3" applyFont="1"/>
    <xf numFmtId="44" fontId="3" fillId="0" borderId="0" xfId="3" applyFont="1"/>
    <xf numFmtId="44" fontId="3" fillId="0" borderId="4" xfId="3" applyFont="1" applyBorder="1"/>
    <xf numFmtId="44" fontId="3" fillId="0" borderId="7" xfId="3" applyFont="1" applyBorder="1"/>
    <xf numFmtId="44" fontId="9" fillId="3" borderId="9" xfId="3" applyFont="1" applyFill="1" applyBorder="1" applyAlignment="1">
      <alignment horizontal="center" vertical="center" wrapText="1"/>
    </xf>
    <xf numFmtId="44" fontId="7" fillId="0" borderId="9" xfId="3" applyFont="1" applyBorder="1" applyAlignment="1">
      <alignment horizontal="center" vertical="center" wrapText="1"/>
    </xf>
    <xf numFmtId="44" fontId="7" fillId="3" borderId="9" xfId="3" applyFont="1" applyFill="1" applyBorder="1" applyAlignment="1">
      <alignment horizontal="center" vertical="center" wrapText="1"/>
    </xf>
    <xf numFmtId="44" fontId="7" fillId="0" borderId="9" xfId="3" applyFont="1" applyFill="1" applyBorder="1" applyAlignment="1">
      <alignment horizontal="center" vertical="center" wrapText="1"/>
    </xf>
    <xf numFmtId="44" fontId="7" fillId="0" borderId="0" xfId="3" applyFont="1" applyBorder="1" applyAlignment="1">
      <alignment horizontal="center" vertical="center" wrapText="1"/>
    </xf>
    <xf numFmtId="164" fontId="0" fillId="0" borderId="0" xfId="0" applyNumberFormat="1" applyAlignment="1">
      <alignment vertical="center"/>
    </xf>
    <xf numFmtId="164" fontId="9" fillId="2" borderId="8" xfId="0" applyNumberFormat="1" applyFont="1" applyFill="1" applyBorder="1" applyAlignment="1">
      <alignment vertical="center" wrapText="1"/>
    </xf>
    <xf numFmtId="164" fontId="9" fillId="2" borderId="15" xfId="0" applyNumberFormat="1" applyFont="1" applyFill="1" applyBorder="1" applyAlignment="1">
      <alignment vertical="center" wrapText="1"/>
    </xf>
    <xf numFmtId="164" fontId="9" fillId="3" borderId="9" xfId="0" applyNumberFormat="1" applyFont="1" applyFill="1" applyBorder="1" applyAlignment="1">
      <alignment vertical="center" wrapText="1"/>
    </xf>
    <xf numFmtId="165" fontId="9" fillId="3" borderId="9" xfId="2" applyNumberFormat="1" applyFont="1" applyFill="1" applyBorder="1" applyAlignment="1">
      <alignment vertical="center" wrapText="1"/>
    </xf>
    <xf numFmtId="165" fontId="7" fillId="0" borderId="9" xfId="2" applyNumberFormat="1" applyFont="1" applyBorder="1" applyAlignment="1">
      <alignment vertical="center" wrapText="1"/>
    </xf>
    <xf numFmtId="0" fontId="7" fillId="3" borderId="9" xfId="0" applyFont="1" applyFill="1" applyBorder="1" applyAlignment="1">
      <alignment vertical="center" wrapText="1"/>
    </xf>
    <xf numFmtId="165" fontId="7" fillId="3" borderId="9" xfId="2" applyNumberFormat="1" applyFont="1" applyFill="1" applyBorder="1" applyAlignment="1">
      <alignment vertical="center" wrapText="1"/>
    </xf>
    <xf numFmtId="164" fontId="7" fillId="0" borderId="9" xfId="0" applyNumberFormat="1" applyFont="1" applyBorder="1" applyAlignment="1">
      <alignment vertical="center" wrapText="1"/>
    </xf>
    <xf numFmtId="0" fontId="7" fillId="4" borderId="9" xfId="0" applyFont="1" applyFill="1" applyBorder="1" applyAlignment="1">
      <alignment vertical="center" wrapText="1"/>
    </xf>
    <xf numFmtId="165" fontId="7" fillId="4" borderId="9" xfId="2" applyNumberFormat="1" applyFont="1" applyFill="1" applyBorder="1" applyAlignment="1">
      <alignment vertical="center" wrapText="1"/>
    </xf>
    <xf numFmtId="165" fontId="0" fillId="0" borderId="0" xfId="2" applyNumberFormat="1" applyFont="1" applyAlignment="1">
      <alignment vertical="center"/>
    </xf>
    <xf numFmtId="0" fontId="13" fillId="3" borderId="9" xfId="0" applyFont="1" applyFill="1" applyBorder="1" applyAlignment="1">
      <alignment horizontal="left" vertical="center" wrapText="1"/>
    </xf>
    <xf numFmtId="0" fontId="13" fillId="3" borderId="11" xfId="0" applyFont="1" applyFill="1" applyBorder="1" applyAlignment="1">
      <alignment horizontal="left" vertical="center" wrapText="1"/>
    </xf>
    <xf numFmtId="0" fontId="13" fillId="3" borderId="12" xfId="0" applyFont="1" applyFill="1" applyBorder="1" applyAlignment="1">
      <alignment horizontal="left" vertical="center" wrapText="1"/>
    </xf>
    <xf numFmtId="49" fontId="12" fillId="3" borderId="11" xfId="0" applyNumberFormat="1" applyFont="1" applyFill="1" applyBorder="1" applyAlignment="1">
      <alignment horizontal="left" vertical="center" wrapText="1"/>
    </xf>
    <xf numFmtId="49" fontId="12" fillId="3" borderId="12" xfId="0" applyNumberFormat="1" applyFont="1" applyFill="1" applyBorder="1" applyAlignment="1">
      <alignment horizontal="left" vertical="center" wrapText="1"/>
    </xf>
    <xf numFmtId="49" fontId="10" fillId="3" borderId="9" xfId="0" applyNumberFormat="1" applyFont="1" applyFill="1" applyBorder="1" applyAlignment="1">
      <alignment horizontal="left" vertical="center" wrapText="1"/>
    </xf>
    <xf numFmtId="0" fontId="5" fillId="0" borderId="0" xfId="0" applyFont="1" applyAlignment="1">
      <alignment horizontal="left" vertical="center" wrapText="1"/>
    </xf>
    <xf numFmtId="0" fontId="4" fillId="0" borderId="5" xfId="1" applyFont="1" applyBorder="1" applyAlignment="1">
      <alignment horizontal="center" vertical="center"/>
    </xf>
    <xf numFmtId="0" fontId="4" fillId="0" borderId="0" xfId="1"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xf>
    <xf numFmtId="0" fontId="1" fillId="0" borderId="0" xfId="0" applyFont="1" applyAlignment="1">
      <alignment horizontal="center" vertical="center"/>
    </xf>
    <xf numFmtId="164" fontId="9" fillId="2" borderId="9"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9" xfId="0" applyFont="1" applyFill="1" applyBorder="1" applyAlignment="1">
      <alignment horizontal="center" vertical="center" wrapText="1"/>
    </xf>
    <xf numFmtId="44" fontId="9" fillId="2" borderId="9" xfId="3" applyFont="1" applyFill="1" applyBorder="1" applyAlignment="1">
      <alignment horizontal="center" vertical="center" wrapText="1"/>
    </xf>
    <xf numFmtId="9" fontId="9" fillId="2" borderId="9" xfId="0" applyNumberFormat="1" applyFont="1" applyFill="1" applyBorder="1" applyAlignment="1">
      <alignment horizontal="center" vertical="center" wrapText="1"/>
    </xf>
    <xf numFmtId="0" fontId="0" fillId="0" borderId="9" xfId="0" applyBorder="1" applyAlignment="1">
      <alignment horizontal="right"/>
    </xf>
    <xf numFmtId="0" fontId="0" fillId="0" borderId="0" xfId="0" applyAlignment="1">
      <alignment horizontal="center" vertical="center" wrapText="1"/>
    </xf>
    <xf numFmtId="0" fontId="0" fillId="0" borderId="0" xfId="0" applyAlignment="1">
      <alignment horizontal="center"/>
    </xf>
    <xf numFmtId="0" fontId="0" fillId="0" borderId="10" xfId="0" applyBorder="1" applyAlignment="1">
      <alignment horizontal="center" wrapText="1"/>
    </xf>
    <xf numFmtId="0" fontId="8" fillId="2" borderId="8"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5" xfId="0" applyFont="1" applyFill="1" applyBorder="1" applyAlignment="1">
      <alignment horizontal="center" vertical="center" wrapText="1"/>
    </xf>
    <xf numFmtId="164" fontId="9" fillId="2" borderId="8" xfId="0" applyNumberFormat="1" applyFont="1" applyFill="1" applyBorder="1" applyAlignment="1">
      <alignment horizontal="center" vertical="center" wrapText="1"/>
    </xf>
    <xf numFmtId="164" fontId="9" fillId="2" borderId="15" xfId="0" applyNumberFormat="1" applyFont="1" applyFill="1" applyBorder="1" applyAlignment="1">
      <alignment horizontal="center" vertical="center" wrapText="1"/>
    </xf>
    <xf numFmtId="165" fontId="9" fillId="2" borderId="8" xfId="2" applyNumberFormat="1" applyFont="1" applyFill="1" applyBorder="1" applyAlignment="1">
      <alignment vertical="center" wrapText="1"/>
    </xf>
    <xf numFmtId="165" fontId="9" fillId="2" borderId="15" xfId="2" applyNumberFormat="1" applyFont="1" applyFill="1" applyBorder="1" applyAlignment="1">
      <alignment vertical="center" wrapText="1"/>
    </xf>
    <xf numFmtId="49" fontId="10" fillId="4" borderId="9" xfId="0" applyNumberFormat="1" applyFont="1" applyFill="1" applyBorder="1" applyAlignment="1">
      <alignment horizontal="left" vertical="center" wrapText="1"/>
    </xf>
  </cellXfs>
  <cellStyles count="4">
    <cellStyle name="Lien hypertexte" xfId="1" builtinId="8"/>
    <cellStyle name="Milliers" xfId="2" builtinId="3"/>
    <cellStyle name="Monétaire" xfId="3"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518744</xdr:colOff>
      <xdr:row>0</xdr:row>
      <xdr:rowOff>90121</xdr:rowOff>
    </xdr:from>
    <xdr:to>
      <xdr:col>1</xdr:col>
      <xdr:colOff>2362828</xdr:colOff>
      <xdr:row>4</xdr:row>
      <xdr:rowOff>73269</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xfrm>
          <a:off x="1940167" y="90121"/>
          <a:ext cx="1789237" cy="7451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incent.ainestablet@calanques-parcnational.f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I103"/>
  <sheetViews>
    <sheetView view="pageBreakPreview" zoomScale="130" zoomScaleNormal="130" zoomScaleSheetLayoutView="130" workbookViewId="0">
      <selection activeCell="J75" sqref="J75"/>
    </sheetView>
  </sheetViews>
  <sheetFormatPr baseColWidth="10" defaultRowHeight="15" x14ac:dyDescent="0.25"/>
  <cols>
    <col min="1" max="1" width="8.42578125" customWidth="1"/>
    <col min="2" max="2" width="76.7109375" customWidth="1"/>
    <col min="3" max="3" width="8.5703125" style="8" customWidth="1"/>
    <col min="4" max="4" width="13.5703125" style="51" customWidth="1"/>
    <col min="5" max="5" width="8.85546875" style="13" customWidth="1"/>
    <col min="6" max="6" width="11.5703125" style="18" customWidth="1"/>
    <col min="7" max="7" width="11.42578125" style="18"/>
    <col min="8" max="8" width="8.140625" customWidth="1"/>
    <col min="9" max="9" width="18.140625" customWidth="1"/>
  </cols>
  <sheetData>
    <row r="7" spans="1:7" ht="15.75" thickBot="1" x14ac:dyDescent="0.3"/>
    <row r="8" spans="1:7" s="1" customFormat="1" ht="45.75" customHeight="1" thickBot="1" x14ac:dyDescent="0.3">
      <c r="A8" s="81" t="s">
        <v>87</v>
      </c>
      <c r="B8" s="82"/>
      <c r="C8" s="82"/>
      <c r="D8" s="82"/>
      <c r="E8" s="82"/>
      <c r="F8" s="82"/>
      <c r="G8" s="82"/>
    </row>
    <row r="9" spans="1:7" s="1" customFormat="1" ht="20.25" customHeight="1" x14ac:dyDescent="0.25">
      <c r="C9" s="9"/>
      <c r="D9" s="52"/>
      <c r="E9" s="14"/>
      <c r="F9" s="22"/>
      <c r="G9" s="22"/>
    </row>
    <row r="10" spans="1:7" s="1" customFormat="1" ht="20.25" customHeight="1" x14ac:dyDescent="0.25">
      <c r="C10" s="9"/>
      <c r="D10" s="52"/>
      <c r="E10" s="14"/>
      <c r="F10" s="22"/>
      <c r="G10" s="22"/>
    </row>
    <row r="11" spans="1:7" s="1" customFormat="1" ht="15.75" x14ac:dyDescent="0.25">
      <c r="C11" s="9"/>
      <c r="D11" s="52"/>
      <c r="E11" s="15"/>
      <c r="F11" s="19"/>
      <c r="G11" s="19"/>
    </row>
    <row r="12" spans="1:7" s="1" customFormat="1" ht="15.75" x14ac:dyDescent="0.25">
      <c r="A12" s="2"/>
      <c r="B12" s="3"/>
      <c r="C12" s="10"/>
      <c r="D12" s="53"/>
      <c r="E12" s="16"/>
      <c r="F12" s="20"/>
      <c r="G12" s="20"/>
    </row>
    <row r="13" spans="1:7" s="1" customFormat="1" ht="15.75" x14ac:dyDescent="0.25">
      <c r="A13" s="83" t="s">
        <v>0</v>
      </c>
      <c r="B13" s="84"/>
      <c r="C13" s="84"/>
      <c r="D13" s="84"/>
      <c r="E13" s="84"/>
      <c r="F13" s="84"/>
      <c r="G13" s="84"/>
    </row>
    <row r="14" spans="1:7" s="1" customFormat="1" ht="15.75" x14ac:dyDescent="0.25">
      <c r="A14" s="4"/>
      <c r="C14" s="9"/>
      <c r="D14" s="52"/>
      <c r="E14" s="14"/>
      <c r="F14" s="22"/>
      <c r="G14" s="22"/>
    </row>
    <row r="15" spans="1:7" s="1" customFormat="1" ht="15.75" x14ac:dyDescent="0.25">
      <c r="A15" s="83" t="s">
        <v>1</v>
      </c>
      <c r="B15" s="84"/>
      <c r="C15" s="84"/>
      <c r="D15" s="84"/>
      <c r="E15" s="84"/>
      <c r="F15" s="84"/>
      <c r="G15" s="84"/>
    </row>
    <row r="16" spans="1:7" s="1" customFormat="1" ht="15.75" x14ac:dyDescent="0.25">
      <c r="A16" s="83" t="s">
        <v>2</v>
      </c>
      <c r="B16" s="84"/>
      <c r="C16" s="84"/>
      <c r="D16" s="84"/>
      <c r="E16" s="84"/>
      <c r="F16" s="84"/>
      <c r="G16" s="84"/>
    </row>
    <row r="17" spans="1:9" s="1" customFormat="1" ht="15.75" x14ac:dyDescent="0.25">
      <c r="A17" s="83" t="s">
        <v>3</v>
      </c>
      <c r="B17" s="84"/>
      <c r="C17" s="84"/>
      <c r="D17" s="84"/>
      <c r="E17" s="84"/>
      <c r="F17" s="84"/>
      <c r="G17" s="84"/>
    </row>
    <row r="18" spans="1:9" s="1" customFormat="1" ht="15.75" x14ac:dyDescent="0.25">
      <c r="A18" s="83" t="s">
        <v>4</v>
      </c>
      <c r="B18" s="84"/>
      <c r="C18" s="84"/>
      <c r="D18" s="84"/>
      <c r="E18" s="84"/>
      <c r="F18" s="84"/>
      <c r="G18" s="84"/>
    </row>
    <row r="19" spans="1:9" s="1" customFormat="1" ht="15.75" x14ac:dyDescent="0.25">
      <c r="A19" s="79" t="s">
        <v>5</v>
      </c>
      <c r="B19" s="80"/>
      <c r="C19" s="80"/>
      <c r="D19" s="80"/>
      <c r="E19" s="80"/>
      <c r="F19" s="80"/>
      <c r="G19" s="80"/>
    </row>
    <row r="20" spans="1:9" s="1" customFormat="1" ht="15.75" x14ac:dyDescent="0.25">
      <c r="A20" s="5"/>
      <c r="B20" s="6"/>
      <c r="C20" s="11"/>
      <c r="D20" s="54"/>
      <c r="E20" s="17"/>
      <c r="F20" s="21"/>
      <c r="G20" s="21"/>
    </row>
    <row r="21" spans="1:9" s="1" customFormat="1" ht="15.75" x14ac:dyDescent="0.25">
      <c r="C21" s="9"/>
      <c r="D21" s="52"/>
      <c r="E21" s="15"/>
      <c r="F21" s="19"/>
      <c r="G21" s="19"/>
    </row>
    <row r="22" spans="1:9" s="1" customFormat="1" ht="15.75" x14ac:dyDescent="0.25">
      <c r="C22" s="9"/>
      <c r="D22" s="52"/>
      <c r="E22" s="15"/>
      <c r="F22" s="19"/>
      <c r="G22" s="19"/>
    </row>
    <row r="23" spans="1:9" s="1" customFormat="1" ht="42" customHeight="1" x14ac:dyDescent="0.25">
      <c r="A23" s="78"/>
      <c r="B23" s="78"/>
      <c r="C23" s="78"/>
      <c r="D23" s="78"/>
      <c r="E23" s="78"/>
      <c r="F23" s="78"/>
      <c r="G23" s="78"/>
      <c r="H23" s="78"/>
      <c r="I23" s="78"/>
    </row>
    <row r="46" spans="1:1" x14ac:dyDescent="0.25">
      <c r="A46" s="7" t="s">
        <v>13</v>
      </c>
    </row>
    <row r="49" spans="1:7" x14ac:dyDescent="0.25">
      <c r="A49" s="86" t="s">
        <v>10</v>
      </c>
      <c r="B49" s="87" t="s">
        <v>9</v>
      </c>
      <c r="C49" s="87" t="s">
        <v>12</v>
      </c>
      <c r="D49" s="88" t="s">
        <v>6</v>
      </c>
      <c r="E49" s="89" t="s">
        <v>8</v>
      </c>
      <c r="F49" s="85" t="s">
        <v>11</v>
      </c>
      <c r="G49" s="85" t="s">
        <v>7</v>
      </c>
    </row>
    <row r="50" spans="1:7" ht="44.25" customHeight="1" x14ac:dyDescent="0.25">
      <c r="A50" s="86"/>
      <c r="B50" s="87"/>
      <c r="C50" s="87"/>
      <c r="D50" s="88"/>
      <c r="E50" s="89"/>
      <c r="F50" s="85"/>
      <c r="G50" s="85"/>
    </row>
    <row r="51" spans="1:7" s="25" customFormat="1" ht="14.45" customHeight="1" x14ac:dyDescent="0.25">
      <c r="A51" s="72" t="s">
        <v>24</v>
      </c>
      <c r="B51" s="72"/>
      <c r="C51" s="26"/>
      <c r="D51" s="55"/>
      <c r="E51" s="28"/>
      <c r="F51" s="27"/>
      <c r="G51" s="27"/>
    </row>
    <row r="52" spans="1:7" x14ac:dyDescent="0.25">
      <c r="A52" s="29">
        <v>1</v>
      </c>
      <c r="B52" s="24" t="s">
        <v>40</v>
      </c>
      <c r="C52" s="29" t="s">
        <v>20</v>
      </c>
      <c r="D52" s="56"/>
      <c r="E52" s="31">
        <v>0.2</v>
      </c>
      <c r="F52" s="30">
        <f>D52*E52</f>
        <v>0</v>
      </c>
      <c r="G52" s="30">
        <f>D52*1.2</f>
        <v>0</v>
      </c>
    </row>
    <row r="53" spans="1:7" x14ac:dyDescent="0.25">
      <c r="A53" s="29">
        <v>2</v>
      </c>
      <c r="B53" s="24" t="s">
        <v>41</v>
      </c>
      <c r="C53" s="29" t="s">
        <v>20</v>
      </c>
      <c r="D53" s="56"/>
      <c r="E53" s="31">
        <v>0.2</v>
      </c>
      <c r="F53" s="30">
        <f t="shared" ref="F53:F101" si="0">D53*E53</f>
        <v>0</v>
      </c>
      <c r="G53" s="30">
        <f t="shared" ref="G53:G101" si="1">D53*1.2</f>
        <v>0</v>
      </c>
    </row>
    <row r="54" spans="1:7" x14ac:dyDescent="0.25">
      <c r="A54" s="29">
        <v>3</v>
      </c>
      <c r="B54" s="24" t="s">
        <v>48</v>
      </c>
      <c r="C54" s="29" t="s">
        <v>20</v>
      </c>
      <c r="D54" s="56"/>
      <c r="E54" s="31">
        <v>0.2</v>
      </c>
      <c r="F54" s="30">
        <f t="shared" si="0"/>
        <v>0</v>
      </c>
      <c r="G54" s="30">
        <f t="shared" si="1"/>
        <v>0</v>
      </c>
    </row>
    <row r="55" spans="1:7" x14ac:dyDescent="0.25">
      <c r="A55" s="29">
        <v>4</v>
      </c>
      <c r="B55" s="24" t="s">
        <v>42</v>
      </c>
      <c r="C55" s="29" t="s">
        <v>20</v>
      </c>
      <c r="D55" s="56"/>
      <c r="E55" s="31">
        <v>0.2</v>
      </c>
      <c r="F55" s="30">
        <f t="shared" si="0"/>
        <v>0</v>
      </c>
      <c r="G55" s="30">
        <f t="shared" si="1"/>
        <v>0</v>
      </c>
    </row>
    <row r="56" spans="1:7" x14ac:dyDescent="0.25">
      <c r="A56" s="29">
        <v>5</v>
      </c>
      <c r="B56" s="24" t="s">
        <v>58</v>
      </c>
      <c r="C56" s="29" t="s">
        <v>20</v>
      </c>
      <c r="D56" s="56"/>
      <c r="E56" s="31">
        <v>0.2</v>
      </c>
      <c r="F56" s="30">
        <f t="shared" si="0"/>
        <v>0</v>
      </c>
      <c r="G56" s="30">
        <f t="shared" si="1"/>
        <v>0</v>
      </c>
    </row>
    <row r="57" spans="1:7" x14ac:dyDescent="0.25">
      <c r="A57" s="29">
        <v>6</v>
      </c>
      <c r="B57" s="24" t="s">
        <v>43</v>
      </c>
      <c r="C57" s="29" t="s">
        <v>20</v>
      </c>
      <c r="D57" s="56"/>
      <c r="E57" s="31">
        <v>0.2</v>
      </c>
      <c r="F57" s="30">
        <f t="shared" si="0"/>
        <v>0</v>
      </c>
      <c r="G57" s="30">
        <f t="shared" si="1"/>
        <v>0</v>
      </c>
    </row>
    <row r="58" spans="1:7" x14ac:dyDescent="0.25">
      <c r="A58" s="29">
        <v>7</v>
      </c>
      <c r="B58" s="24" t="s">
        <v>45</v>
      </c>
      <c r="C58" s="29" t="s">
        <v>20</v>
      </c>
      <c r="D58" s="56"/>
      <c r="E58" s="31">
        <v>0.2</v>
      </c>
      <c r="F58" s="30">
        <f t="shared" si="0"/>
        <v>0</v>
      </c>
      <c r="G58" s="30">
        <f t="shared" si="1"/>
        <v>0</v>
      </c>
    </row>
    <row r="59" spans="1:7" x14ac:dyDescent="0.25">
      <c r="A59" s="29">
        <v>8</v>
      </c>
      <c r="B59" s="24" t="s">
        <v>46</v>
      </c>
      <c r="C59" s="29" t="s">
        <v>20</v>
      </c>
      <c r="D59" s="56"/>
      <c r="E59" s="31">
        <v>0.2</v>
      </c>
      <c r="F59" s="30">
        <f t="shared" si="0"/>
        <v>0</v>
      </c>
      <c r="G59" s="30">
        <f t="shared" si="1"/>
        <v>0</v>
      </c>
    </row>
    <row r="60" spans="1:7" x14ac:dyDescent="0.25">
      <c r="A60" s="29">
        <v>9</v>
      </c>
      <c r="B60" s="24" t="s">
        <v>47</v>
      </c>
      <c r="C60" s="29" t="s">
        <v>20</v>
      </c>
      <c r="D60" s="56"/>
      <c r="E60" s="31">
        <v>0.2</v>
      </c>
      <c r="F60" s="30">
        <f t="shared" si="0"/>
        <v>0</v>
      </c>
      <c r="G60" s="30">
        <f t="shared" si="1"/>
        <v>0</v>
      </c>
    </row>
    <row r="61" spans="1:7" x14ac:dyDescent="0.25">
      <c r="A61" s="29">
        <v>10</v>
      </c>
      <c r="B61" s="24" t="s">
        <v>53</v>
      </c>
      <c r="C61" s="29" t="s">
        <v>20</v>
      </c>
      <c r="D61" s="56"/>
      <c r="E61" s="31">
        <v>0.2</v>
      </c>
      <c r="F61" s="30">
        <f t="shared" si="0"/>
        <v>0</v>
      </c>
      <c r="G61" s="30">
        <f t="shared" si="1"/>
        <v>0</v>
      </c>
    </row>
    <row r="62" spans="1:7" ht="14.45" customHeight="1" x14ac:dyDescent="0.25">
      <c r="A62" s="29">
        <v>11</v>
      </c>
      <c r="B62" s="24" t="s">
        <v>59</v>
      </c>
      <c r="C62" s="29" t="s">
        <v>20</v>
      </c>
      <c r="D62" s="56"/>
      <c r="E62" s="31">
        <v>0.2</v>
      </c>
      <c r="F62" s="30">
        <f t="shared" si="0"/>
        <v>0</v>
      </c>
      <c r="G62" s="30">
        <f t="shared" si="1"/>
        <v>0</v>
      </c>
    </row>
    <row r="63" spans="1:7" ht="14.45" customHeight="1" x14ac:dyDescent="0.25">
      <c r="A63" s="29">
        <v>12</v>
      </c>
      <c r="B63" s="24" t="s">
        <v>60</v>
      </c>
      <c r="C63" s="29" t="s">
        <v>20</v>
      </c>
      <c r="D63" s="56"/>
      <c r="E63" s="31">
        <v>0.2</v>
      </c>
      <c r="F63" s="30">
        <f t="shared" si="0"/>
        <v>0</v>
      </c>
      <c r="G63" s="30">
        <f t="shared" si="1"/>
        <v>0</v>
      </c>
    </row>
    <row r="64" spans="1:7" ht="14.45" customHeight="1" x14ac:dyDescent="0.25">
      <c r="A64" s="29">
        <v>13</v>
      </c>
      <c r="B64" s="24" t="s">
        <v>61</v>
      </c>
      <c r="C64" s="29" t="s">
        <v>20</v>
      </c>
      <c r="D64" s="56"/>
      <c r="E64" s="31">
        <v>0.2</v>
      </c>
      <c r="F64" s="30">
        <f t="shared" si="0"/>
        <v>0</v>
      </c>
      <c r="G64" s="30">
        <f t="shared" si="1"/>
        <v>0</v>
      </c>
    </row>
    <row r="65" spans="1:7" ht="14.45" customHeight="1" x14ac:dyDescent="0.25">
      <c r="A65" s="29">
        <v>14</v>
      </c>
      <c r="B65" s="24" t="s">
        <v>62</v>
      </c>
      <c r="C65" s="29" t="s">
        <v>20</v>
      </c>
      <c r="D65" s="56"/>
      <c r="E65" s="31">
        <v>0.2</v>
      </c>
      <c r="F65" s="30">
        <f t="shared" si="0"/>
        <v>0</v>
      </c>
      <c r="G65" s="30">
        <f t="shared" si="1"/>
        <v>0</v>
      </c>
    </row>
    <row r="66" spans="1:7" ht="14.45" customHeight="1" x14ac:dyDescent="0.25">
      <c r="A66" s="29">
        <v>15</v>
      </c>
      <c r="B66" s="24" t="s">
        <v>63</v>
      </c>
      <c r="C66" s="29" t="s">
        <v>20</v>
      </c>
      <c r="D66" s="56"/>
      <c r="E66" s="31">
        <v>0.2</v>
      </c>
      <c r="F66" s="30">
        <f t="shared" si="0"/>
        <v>0</v>
      </c>
      <c r="G66" s="30">
        <f t="shared" si="1"/>
        <v>0</v>
      </c>
    </row>
    <row r="67" spans="1:7" s="25" customFormat="1" ht="14.45" customHeight="1" x14ac:dyDescent="0.25">
      <c r="A67" s="73" t="s">
        <v>82</v>
      </c>
      <c r="B67" s="74"/>
      <c r="C67" s="32"/>
      <c r="D67" s="57"/>
      <c r="E67" s="31">
        <v>0.2</v>
      </c>
      <c r="F67" s="30">
        <f t="shared" si="0"/>
        <v>0</v>
      </c>
      <c r="G67" s="30">
        <f t="shared" si="1"/>
        <v>0</v>
      </c>
    </row>
    <row r="68" spans="1:7" x14ac:dyDescent="0.25">
      <c r="A68" s="29">
        <v>16</v>
      </c>
      <c r="B68" s="34" t="s">
        <v>21</v>
      </c>
      <c r="C68" s="29" t="s">
        <v>20</v>
      </c>
      <c r="D68" s="56"/>
      <c r="E68" s="31">
        <v>0.2</v>
      </c>
      <c r="F68" s="30">
        <f t="shared" si="0"/>
        <v>0</v>
      </c>
      <c r="G68" s="30">
        <f t="shared" si="1"/>
        <v>0</v>
      </c>
    </row>
    <row r="69" spans="1:7" x14ac:dyDescent="0.25">
      <c r="A69" s="29">
        <v>17</v>
      </c>
      <c r="B69" s="34" t="s">
        <v>22</v>
      </c>
      <c r="C69" s="29" t="s">
        <v>20</v>
      </c>
      <c r="D69" s="56"/>
      <c r="E69" s="31">
        <v>0.2</v>
      </c>
      <c r="F69" s="30">
        <f t="shared" si="0"/>
        <v>0</v>
      </c>
      <c r="G69" s="30">
        <f t="shared" si="1"/>
        <v>0</v>
      </c>
    </row>
    <row r="70" spans="1:7" ht="14.45" customHeight="1" x14ac:dyDescent="0.25">
      <c r="A70" s="29">
        <v>18</v>
      </c>
      <c r="B70" s="34" t="s">
        <v>23</v>
      </c>
      <c r="C70" s="29" t="s">
        <v>20</v>
      </c>
      <c r="D70" s="56"/>
      <c r="E70" s="31">
        <v>0.2</v>
      </c>
      <c r="F70" s="30">
        <f t="shared" si="0"/>
        <v>0</v>
      </c>
      <c r="G70" s="30">
        <f t="shared" si="1"/>
        <v>0</v>
      </c>
    </row>
    <row r="71" spans="1:7" s="25" customFormat="1" ht="16.149999999999999" customHeight="1" x14ac:dyDescent="0.25">
      <c r="A71" s="75" t="s">
        <v>90</v>
      </c>
      <c r="B71" s="76"/>
      <c r="C71" s="32"/>
      <c r="D71" s="57"/>
      <c r="E71" s="31">
        <v>0.2</v>
      </c>
      <c r="F71" s="30">
        <f t="shared" si="0"/>
        <v>0</v>
      </c>
      <c r="G71" s="30">
        <f t="shared" si="1"/>
        <v>0</v>
      </c>
    </row>
    <row r="72" spans="1:7" s="25" customFormat="1" ht="16.149999999999999" customHeight="1" x14ac:dyDescent="0.25">
      <c r="A72" s="75" t="s">
        <v>26</v>
      </c>
      <c r="B72" s="76"/>
      <c r="C72" s="32"/>
      <c r="D72" s="57"/>
      <c r="E72" s="31">
        <v>0.2</v>
      </c>
      <c r="F72" s="30">
        <f t="shared" si="0"/>
        <v>0</v>
      </c>
      <c r="G72" s="30">
        <f t="shared" si="1"/>
        <v>0</v>
      </c>
    </row>
    <row r="73" spans="1:7" x14ac:dyDescent="0.25">
      <c r="A73" s="29">
        <v>19</v>
      </c>
      <c r="B73" s="35" t="s">
        <v>27</v>
      </c>
      <c r="C73" s="29" t="s">
        <v>33</v>
      </c>
      <c r="D73" s="56"/>
      <c r="E73" s="31">
        <v>0.2</v>
      </c>
      <c r="F73" s="30">
        <f t="shared" si="0"/>
        <v>0</v>
      </c>
      <c r="G73" s="30">
        <f t="shared" si="1"/>
        <v>0</v>
      </c>
    </row>
    <row r="74" spans="1:7" x14ac:dyDescent="0.25">
      <c r="A74" s="29">
        <v>20</v>
      </c>
      <c r="B74" s="35" t="s">
        <v>52</v>
      </c>
      <c r="C74" s="29" t="s">
        <v>33</v>
      </c>
      <c r="D74" s="56"/>
      <c r="E74" s="31">
        <v>0.2</v>
      </c>
      <c r="F74" s="30">
        <f t="shared" si="0"/>
        <v>0</v>
      </c>
      <c r="G74" s="30">
        <f>D74*1.2</f>
        <v>0</v>
      </c>
    </row>
    <row r="75" spans="1:7" x14ac:dyDescent="0.25">
      <c r="A75" s="29">
        <v>21</v>
      </c>
      <c r="B75" s="35" t="s">
        <v>56</v>
      </c>
      <c r="C75" s="29" t="s">
        <v>33</v>
      </c>
      <c r="D75" s="56"/>
      <c r="E75" s="31">
        <v>0.2</v>
      </c>
      <c r="F75" s="30">
        <f t="shared" si="0"/>
        <v>0</v>
      </c>
      <c r="G75" s="30">
        <f t="shared" si="1"/>
        <v>0</v>
      </c>
    </row>
    <row r="76" spans="1:7" x14ac:dyDescent="0.25">
      <c r="A76" s="29">
        <v>22</v>
      </c>
      <c r="B76" s="35" t="s">
        <v>29</v>
      </c>
      <c r="C76" s="29" t="s">
        <v>33</v>
      </c>
      <c r="D76" s="56"/>
      <c r="E76" s="31">
        <v>0.2</v>
      </c>
      <c r="F76" s="30">
        <f t="shared" si="0"/>
        <v>0</v>
      </c>
      <c r="G76" s="30">
        <f t="shared" si="1"/>
        <v>0</v>
      </c>
    </row>
    <row r="77" spans="1:7" x14ac:dyDescent="0.25">
      <c r="A77" s="29">
        <v>23</v>
      </c>
      <c r="B77" s="35" t="s">
        <v>30</v>
      </c>
      <c r="C77" s="29" t="s">
        <v>33</v>
      </c>
      <c r="D77" s="56"/>
      <c r="E77" s="31">
        <v>0.2</v>
      </c>
      <c r="F77" s="30">
        <f t="shared" si="0"/>
        <v>0</v>
      </c>
      <c r="G77" s="30">
        <f t="shared" si="1"/>
        <v>0</v>
      </c>
    </row>
    <row r="78" spans="1:7" x14ac:dyDescent="0.25">
      <c r="A78" s="29">
        <v>24</v>
      </c>
      <c r="B78" s="35" t="s">
        <v>88</v>
      </c>
      <c r="C78" s="29" t="s">
        <v>33</v>
      </c>
      <c r="D78" s="56"/>
      <c r="E78" s="31">
        <v>0.2</v>
      </c>
      <c r="F78" s="30">
        <f t="shared" si="0"/>
        <v>0</v>
      </c>
      <c r="G78" s="30">
        <f t="shared" si="1"/>
        <v>0</v>
      </c>
    </row>
    <row r="79" spans="1:7" x14ac:dyDescent="0.25">
      <c r="A79" s="36">
        <v>25</v>
      </c>
      <c r="B79" s="37" t="s">
        <v>31</v>
      </c>
      <c r="C79" s="36" t="s">
        <v>33</v>
      </c>
      <c r="D79" s="56"/>
      <c r="E79" s="31">
        <v>0.2</v>
      </c>
      <c r="F79" s="30">
        <f t="shared" si="0"/>
        <v>0</v>
      </c>
      <c r="G79" s="30">
        <f t="shared" si="1"/>
        <v>0</v>
      </c>
    </row>
    <row r="80" spans="1:7" ht="15" customHeight="1" x14ac:dyDescent="0.25">
      <c r="A80" s="36">
        <v>26</v>
      </c>
      <c r="B80" s="37" t="s">
        <v>72</v>
      </c>
      <c r="C80" s="36" t="s">
        <v>33</v>
      </c>
      <c r="D80" s="58"/>
      <c r="E80" s="31">
        <v>0.2</v>
      </c>
      <c r="F80" s="30">
        <f t="shared" si="0"/>
        <v>0</v>
      </c>
      <c r="G80" s="30">
        <f t="shared" si="1"/>
        <v>0</v>
      </c>
    </row>
    <row r="81" spans="1:7" ht="15" customHeight="1" x14ac:dyDescent="0.25">
      <c r="A81" s="36">
        <v>27</v>
      </c>
      <c r="B81" s="37" t="s">
        <v>73</v>
      </c>
      <c r="C81" s="36" t="s">
        <v>33</v>
      </c>
      <c r="D81" s="58"/>
      <c r="E81" s="31">
        <v>0.2</v>
      </c>
      <c r="F81" s="30">
        <f t="shared" si="0"/>
        <v>0</v>
      </c>
      <c r="G81" s="30">
        <f t="shared" si="1"/>
        <v>0</v>
      </c>
    </row>
    <row r="82" spans="1:7" ht="15" customHeight="1" x14ac:dyDescent="0.25">
      <c r="A82" s="36">
        <v>28</v>
      </c>
      <c r="B82" s="46" t="s">
        <v>65</v>
      </c>
      <c r="C82" s="36" t="s">
        <v>33</v>
      </c>
      <c r="D82" s="58"/>
      <c r="E82" s="31">
        <v>0.2</v>
      </c>
      <c r="F82" s="30">
        <f t="shared" si="0"/>
        <v>0</v>
      </c>
      <c r="G82" s="30">
        <f t="shared" si="1"/>
        <v>0</v>
      </c>
    </row>
    <row r="83" spans="1:7" ht="15" customHeight="1" x14ac:dyDescent="0.25">
      <c r="A83" s="36">
        <v>29</v>
      </c>
      <c r="B83" s="37" t="s">
        <v>74</v>
      </c>
      <c r="C83" s="36" t="s">
        <v>33</v>
      </c>
      <c r="D83" s="58"/>
      <c r="E83" s="31">
        <v>0.2</v>
      </c>
      <c r="F83" s="30">
        <f t="shared" si="0"/>
        <v>0</v>
      </c>
      <c r="G83" s="30">
        <f t="shared" si="1"/>
        <v>0</v>
      </c>
    </row>
    <row r="84" spans="1:7" ht="15" customHeight="1" x14ac:dyDescent="0.25">
      <c r="A84" s="36">
        <v>30</v>
      </c>
      <c r="B84" s="37" t="s">
        <v>75</v>
      </c>
      <c r="C84" s="36" t="s">
        <v>33</v>
      </c>
      <c r="D84" s="58"/>
      <c r="E84" s="31">
        <v>0.2</v>
      </c>
      <c r="F84" s="30">
        <f t="shared" si="0"/>
        <v>0</v>
      </c>
      <c r="G84" s="30">
        <f t="shared" si="1"/>
        <v>0</v>
      </c>
    </row>
    <row r="85" spans="1:7" ht="15" customHeight="1" x14ac:dyDescent="0.25">
      <c r="A85" s="36">
        <v>31</v>
      </c>
      <c r="B85" s="37" t="s">
        <v>76</v>
      </c>
      <c r="C85" s="36" t="s">
        <v>33</v>
      </c>
      <c r="D85" s="58"/>
      <c r="E85" s="31">
        <v>0.2</v>
      </c>
      <c r="F85" s="30">
        <f t="shared" si="0"/>
        <v>0</v>
      </c>
      <c r="G85" s="30">
        <f t="shared" si="1"/>
        <v>0</v>
      </c>
    </row>
    <row r="86" spans="1:7" ht="15" customHeight="1" x14ac:dyDescent="0.25">
      <c r="A86" s="36">
        <v>32</v>
      </c>
      <c r="B86" s="37" t="s">
        <v>77</v>
      </c>
      <c r="C86" s="36" t="s">
        <v>33</v>
      </c>
      <c r="D86" s="58"/>
      <c r="E86" s="31">
        <v>0.2</v>
      </c>
      <c r="F86" s="30">
        <f t="shared" si="0"/>
        <v>0</v>
      </c>
      <c r="G86" s="30">
        <f t="shared" si="1"/>
        <v>0</v>
      </c>
    </row>
    <row r="87" spans="1:7" s="25" customFormat="1" x14ac:dyDescent="0.25">
      <c r="A87" s="77" t="s">
        <v>32</v>
      </c>
      <c r="B87" s="77"/>
      <c r="C87" s="32"/>
      <c r="D87" s="57"/>
      <c r="E87" s="57"/>
      <c r="F87" s="57"/>
      <c r="G87" s="57"/>
    </row>
    <row r="88" spans="1:7" x14ac:dyDescent="0.25">
      <c r="A88" s="29">
        <v>33</v>
      </c>
      <c r="B88" s="39" t="s">
        <v>34</v>
      </c>
      <c r="C88" s="29" t="s">
        <v>33</v>
      </c>
      <c r="D88" s="56"/>
      <c r="E88" s="31">
        <v>0.2</v>
      </c>
      <c r="F88" s="30">
        <f t="shared" si="0"/>
        <v>0</v>
      </c>
      <c r="G88" s="30">
        <f t="shared" si="1"/>
        <v>0</v>
      </c>
    </row>
    <row r="89" spans="1:7" x14ac:dyDescent="0.25">
      <c r="A89" s="29">
        <v>34</v>
      </c>
      <c r="B89" s="39" t="s">
        <v>35</v>
      </c>
      <c r="C89" s="29" t="s">
        <v>33</v>
      </c>
      <c r="D89" s="56"/>
      <c r="E89" s="31">
        <v>0.2</v>
      </c>
      <c r="F89" s="30">
        <f t="shared" si="0"/>
        <v>0</v>
      </c>
      <c r="G89" s="30">
        <f t="shared" si="1"/>
        <v>0</v>
      </c>
    </row>
    <row r="90" spans="1:7" x14ac:dyDescent="0.25">
      <c r="A90" s="29">
        <v>35</v>
      </c>
      <c r="B90" s="39" t="s">
        <v>55</v>
      </c>
      <c r="C90" s="29" t="s">
        <v>33</v>
      </c>
      <c r="D90" s="56"/>
      <c r="E90" s="31">
        <v>0.2</v>
      </c>
      <c r="F90" s="30">
        <f t="shared" si="0"/>
        <v>0</v>
      </c>
      <c r="G90" s="30">
        <f t="shared" si="1"/>
        <v>0</v>
      </c>
    </row>
    <row r="91" spans="1:7" x14ac:dyDescent="0.25">
      <c r="A91" s="29">
        <v>36</v>
      </c>
      <c r="B91" s="39" t="s">
        <v>37</v>
      </c>
      <c r="C91" s="29" t="s">
        <v>33</v>
      </c>
      <c r="D91" s="56"/>
      <c r="E91" s="31">
        <v>0.2</v>
      </c>
      <c r="F91" s="30">
        <f t="shared" si="0"/>
        <v>0</v>
      </c>
      <c r="G91" s="30">
        <f t="shared" si="1"/>
        <v>0</v>
      </c>
    </row>
    <row r="92" spans="1:7" x14ac:dyDescent="0.25">
      <c r="A92" s="29">
        <v>37</v>
      </c>
      <c r="B92" s="38" t="s">
        <v>38</v>
      </c>
      <c r="C92" s="29" t="s">
        <v>33</v>
      </c>
      <c r="D92" s="56"/>
      <c r="E92" s="31">
        <v>0.2</v>
      </c>
      <c r="F92" s="30">
        <f t="shared" si="0"/>
        <v>0</v>
      </c>
      <c r="G92" s="30">
        <f t="shared" si="1"/>
        <v>0</v>
      </c>
    </row>
    <row r="93" spans="1:7" x14ac:dyDescent="0.25">
      <c r="A93" s="29">
        <v>38</v>
      </c>
      <c r="B93" s="38" t="s">
        <v>89</v>
      </c>
      <c r="C93" s="29" t="s">
        <v>33</v>
      </c>
      <c r="D93" s="56"/>
      <c r="E93" s="31">
        <v>0.2</v>
      </c>
      <c r="F93" s="30">
        <f t="shared" si="0"/>
        <v>0</v>
      </c>
      <c r="G93" s="30">
        <f t="shared" si="1"/>
        <v>0</v>
      </c>
    </row>
    <row r="94" spans="1:7" x14ac:dyDescent="0.25">
      <c r="A94" s="29">
        <v>39</v>
      </c>
      <c r="B94" s="38" t="s">
        <v>39</v>
      </c>
      <c r="C94" s="29" t="s">
        <v>33</v>
      </c>
      <c r="D94" s="56"/>
      <c r="E94" s="31">
        <v>0.2</v>
      </c>
      <c r="F94" s="30">
        <f t="shared" si="0"/>
        <v>0</v>
      </c>
      <c r="G94" s="30">
        <f t="shared" si="1"/>
        <v>0</v>
      </c>
    </row>
    <row r="95" spans="1:7" x14ac:dyDescent="0.25">
      <c r="A95" s="29">
        <v>40</v>
      </c>
      <c r="B95" s="37" t="s">
        <v>70</v>
      </c>
      <c r="C95" s="29" t="s">
        <v>33</v>
      </c>
      <c r="D95" s="56"/>
      <c r="E95" s="31">
        <v>0.2</v>
      </c>
      <c r="F95" s="30">
        <f t="shared" si="0"/>
        <v>0</v>
      </c>
      <c r="G95" s="30">
        <f t="shared" si="1"/>
        <v>0</v>
      </c>
    </row>
    <row r="96" spans="1:7" x14ac:dyDescent="0.25">
      <c r="A96" s="29">
        <v>41</v>
      </c>
      <c r="B96" s="37" t="s">
        <v>71</v>
      </c>
      <c r="C96" s="29" t="s">
        <v>33</v>
      </c>
      <c r="D96" s="56"/>
      <c r="E96" s="31">
        <v>0.2</v>
      </c>
      <c r="F96" s="30">
        <f t="shared" si="0"/>
        <v>0</v>
      </c>
      <c r="G96" s="30">
        <f t="shared" si="1"/>
        <v>0</v>
      </c>
    </row>
    <row r="97" spans="1:7" ht="14.45" customHeight="1" x14ac:dyDescent="0.25">
      <c r="A97" s="29">
        <v>42</v>
      </c>
      <c r="B97" s="46" t="s">
        <v>66</v>
      </c>
      <c r="C97" s="29" t="s">
        <v>33</v>
      </c>
      <c r="D97" s="56"/>
      <c r="E97" s="31">
        <v>0.2</v>
      </c>
      <c r="F97" s="30">
        <f t="shared" si="0"/>
        <v>0</v>
      </c>
      <c r="G97" s="30">
        <f t="shared" si="1"/>
        <v>0</v>
      </c>
    </row>
    <row r="98" spans="1:7" ht="14.45" customHeight="1" x14ac:dyDescent="0.25">
      <c r="A98" s="29">
        <v>43</v>
      </c>
      <c r="B98" s="37" t="s">
        <v>69</v>
      </c>
      <c r="C98" s="29" t="s">
        <v>33</v>
      </c>
      <c r="D98" s="56"/>
      <c r="E98" s="31">
        <v>0.2</v>
      </c>
      <c r="F98" s="30">
        <f t="shared" si="0"/>
        <v>0</v>
      </c>
      <c r="G98" s="30">
        <f t="shared" si="1"/>
        <v>0</v>
      </c>
    </row>
    <row r="99" spans="1:7" ht="14.45" customHeight="1" x14ac:dyDescent="0.25">
      <c r="A99" s="29">
        <v>44</v>
      </c>
      <c r="B99" s="37" t="s">
        <v>68</v>
      </c>
      <c r="C99" s="29" t="s">
        <v>33</v>
      </c>
      <c r="D99" s="56"/>
      <c r="E99" s="31">
        <v>0.2</v>
      </c>
      <c r="F99" s="30">
        <f t="shared" si="0"/>
        <v>0</v>
      </c>
      <c r="G99" s="30">
        <f t="shared" si="1"/>
        <v>0</v>
      </c>
    </row>
    <row r="100" spans="1:7" ht="14.45" customHeight="1" x14ac:dyDescent="0.25">
      <c r="A100" s="29">
        <v>45</v>
      </c>
      <c r="B100" s="37" t="s">
        <v>67</v>
      </c>
      <c r="C100" s="29" t="s">
        <v>33</v>
      </c>
      <c r="D100" s="56"/>
      <c r="E100" s="31">
        <v>0.2</v>
      </c>
      <c r="F100" s="30">
        <f t="shared" si="0"/>
        <v>0</v>
      </c>
      <c r="G100" s="30">
        <f t="shared" si="1"/>
        <v>0</v>
      </c>
    </row>
    <row r="101" spans="1:7" ht="14.45" customHeight="1" x14ac:dyDescent="0.25">
      <c r="A101" s="29">
        <v>46</v>
      </c>
      <c r="B101" s="37" t="s">
        <v>78</v>
      </c>
      <c r="C101" s="29" t="s">
        <v>33</v>
      </c>
      <c r="D101" s="56"/>
      <c r="E101" s="31">
        <v>0.2</v>
      </c>
      <c r="F101" s="30">
        <f t="shared" si="0"/>
        <v>0</v>
      </c>
      <c r="G101" s="30">
        <f t="shared" si="1"/>
        <v>0</v>
      </c>
    </row>
    <row r="102" spans="1:7" ht="14.45" customHeight="1" x14ac:dyDescent="0.25">
      <c r="A102" s="47"/>
      <c r="B102" s="48"/>
      <c r="C102" s="47"/>
      <c r="D102" s="59"/>
      <c r="E102" s="50"/>
      <c r="F102" s="49"/>
      <c r="G102" s="49"/>
    </row>
    <row r="103" spans="1:7" ht="14.45" customHeight="1" x14ac:dyDescent="0.25"/>
  </sheetData>
  <mergeCells count="20">
    <mergeCell ref="F49:F50"/>
    <mergeCell ref="G49:G50"/>
    <mergeCell ref="A49:A50"/>
    <mergeCell ref="B49:B50"/>
    <mergeCell ref="C49:C50"/>
    <mergeCell ref="D49:D50"/>
    <mergeCell ref="E49:E50"/>
    <mergeCell ref="A23:I23"/>
    <mergeCell ref="A19:G19"/>
    <mergeCell ref="A8:G8"/>
    <mergeCell ref="A13:G13"/>
    <mergeCell ref="A15:G15"/>
    <mergeCell ref="A16:G16"/>
    <mergeCell ref="A17:G17"/>
    <mergeCell ref="A18:G18"/>
    <mergeCell ref="A51:B51"/>
    <mergeCell ref="A67:B67"/>
    <mergeCell ref="A71:B71"/>
    <mergeCell ref="A72:B72"/>
    <mergeCell ref="A87:B87"/>
  </mergeCells>
  <hyperlinks>
    <hyperlink ref="A19" r:id="rId1" display="mailto:vincent.ainestablet@calanques-parcnational.fr" xr:uid="{00000000-0004-0000-0000-00000000000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tabSelected="1" zoomScale="145" zoomScaleNormal="145" workbookViewId="0">
      <selection activeCell="B48" sqref="B48"/>
    </sheetView>
  </sheetViews>
  <sheetFormatPr baseColWidth="10" defaultRowHeight="15" x14ac:dyDescent="0.25"/>
  <cols>
    <col min="2" max="2" width="69.28515625" customWidth="1"/>
    <col min="4" max="4" width="11.42578125" style="18"/>
    <col min="5" max="5" width="11.5703125" style="60"/>
    <col min="6" max="6" width="11.5703125" style="71"/>
    <col min="7" max="7" width="17.7109375" style="18" customWidth="1"/>
  </cols>
  <sheetData>
    <row r="1" spans="1:7" x14ac:dyDescent="0.25">
      <c r="A1" s="92" t="s">
        <v>19</v>
      </c>
      <c r="B1" s="92"/>
      <c r="C1" s="92"/>
      <c r="D1" s="92"/>
      <c r="E1" s="92"/>
      <c r="F1" s="92"/>
      <c r="G1" s="92"/>
    </row>
    <row r="2" spans="1:7" ht="35.25" customHeight="1" x14ac:dyDescent="0.25">
      <c r="A2" s="91" t="s">
        <v>86</v>
      </c>
      <c r="B2" s="91"/>
      <c r="C2" s="91"/>
      <c r="D2" s="91"/>
      <c r="E2" s="91"/>
      <c r="F2" s="91"/>
      <c r="G2" s="91"/>
    </row>
    <row r="3" spans="1:7" ht="83.25" customHeight="1" thickBot="1" x14ac:dyDescent="0.3">
      <c r="A3" s="93" t="s">
        <v>57</v>
      </c>
      <c r="B3" s="93"/>
      <c r="C3" s="93"/>
      <c r="D3" s="93"/>
      <c r="E3" s="93"/>
      <c r="F3" s="93"/>
      <c r="G3" s="93"/>
    </row>
    <row r="4" spans="1:7" ht="25.5" x14ac:dyDescent="0.25">
      <c r="A4" s="94" t="s">
        <v>10</v>
      </c>
      <c r="B4" s="96" t="s">
        <v>9</v>
      </c>
      <c r="C4" s="12" t="s">
        <v>12</v>
      </c>
      <c r="D4" s="98" t="s">
        <v>14</v>
      </c>
      <c r="E4" s="61" t="s">
        <v>85</v>
      </c>
      <c r="F4" s="100" t="s">
        <v>84</v>
      </c>
      <c r="G4" s="23" t="s">
        <v>15</v>
      </c>
    </row>
    <row r="5" spans="1:7" x14ac:dyDescent="0.25">
      <c r="A5" s="95"/>
      <c r="B5" s="97"/>
      <c r="C5" s="40"/>
      <c r="D5" s="99"/>
      <c r="E5" s="62"/>
      <c r="F5" s="101"/>
      <c r="G5" s="41"/>
    </row>
    <row r="6" spans="1:7" ht="14.45" customHeight="1" x14ac:dyDescent="0.25">
      <c r="A6" s="72" t="s">
        <v>24</v>
      </c>
      <c r="B6" s="72"/>
      <c r="C6" s="26"/>
      <c r="D6" s="27"/>
      <c r="E6" s="63"/>
      <c r="F6" s="64"/>
      <c r="G6" s="27"/>
    </row>
    <row r="7" spans="1:7" ht="15" customHeight="1" x14ac:dyDescent="0.25">
      <c r="A7" s="29">
        <v>1</v>
      </c>
      <c r="B7" s="24" t="s">
        <v>40</v>
      </c>
      <c r="C7" s="29" t="s">
        <v>20</v>
      </c>
      <c r="D7" s="30">
        <f>'BPU location véhicules'!D52</f>
        <v>0</v>
      </c>
      <c r="E7" s="65">
        <v>0</v>
      </c>
      <c r="F7" s="65">
        <v>0</v>
      </c>
      <c r="G7" s="30">
        <f>D7*F7</f>
        <v>0</v>
      </c>
    </row>
    <row r="8" spans="1:7" ht="15" customHeight="1" x14ac:dyDescent="0.25">
      <c r="A8" s="29">
        <v>2</v>
      </c>
      <c r="B8" s="24" t="s">
        <v>41</v>
      </c>
      <c r="C8" s="29" t="s">
        <v>20</v>
      </c>
      <c r="D8" s="30">
        <f>'BPU location véhicules'!D53</f>
        <v>0</v>
      </c>
      <c r="E8" s="65">
        <v>3</v>
      </c>
      <c r="F8" s="65">
        <v>6</v>
      </c>
      <c r="G8" s="30">
        <f t="shared" ref="G8:G56" si="0">D8*F8</f>
        <v>0</v>
      </c>
    </row>
    <row r="9" spans="1:7" ht="15" customHeight="1" x14ac:dyDescent="0.25">
      <c r="A9" s="29">
        <v>3</v>
      </c>
      <c r="B9" s="24" t="s">
        <v>48</v>
      </c>
      <c r="C9" s="29" t="s">
        <v>20</v>
      </c>
      <c r="D9" s="30">
        <f>'BPU location véhicules'!D54</f>
        <v>0</v>
      </c>
      <c r="E9" s="65">
        <v>0</v>
      </c>
      <c r="F9" s="65">
        <v>0</v>
      </c>
      <c r="G9" s="30">
        <f t="shared" si="0"/>
        <v>0</v>
      </c>
    </row>
    <row r="10" spans="1:7" ht="15" customHeight="1" x14ac:dyDescent="0.25">
      <c r="A10" s="29">
        <v>4</v>
      </c>
      <c r="B10" s="24" t="s">
        <v>42</v>
      </c>
      <c r="C10" s="29" t="s">
        <v>20</v>
      </c>
      <c r="D10" s="30">
        <f>'BPU location véhicules'!D55</f>
        <v>0</v>
      </c>
      <c r="E10" s="65">
        <v>3</v>
      </c>
      <c r="F10" s="65">
        <v>18</v>
      </c>
      <c r="G10" s="30">
        <f t="shared" si="0"/>
        <v>0</v>
      </c>
    </row>
    <row r="11" spans="1:7" ht="15" customHeight="1" x14ac:dyDescent="0.25">
      <c r="A11" s="29">
        <v>5</v>
      </c>
      <c r="B11" s="24" t="s">
        <v>58</v>
      </c>
      <c r="C11" s="29" t="s">
        <v>20</v>
      </c>
      <c r="D11" s="30">
        <f>'BPU location véhicules'!D56</f>
        <v>0</v>
      </c>
      <c r="E11" s="65">
        <v>0</v>
      </c>
      <c r="F11" s="65">
        <v>0</v>
      </c>
      <c r="G11" s="30">
        <f t="shared" si="0"/>
        <v>0</v>
      </c>
    </row>
    <row r="12" spans="1:7" ht="15" customHeight="1" x14ac:dyDescent="0.25">
      <c r="A12" s="29">
        <v>6</v>
      </c>
      <c r="B12" s="24" t="s">
        <v>43</v>
      </c>
      <c r="C12" s="29" t="s">
        <v>20</v>
      </c>
      <c r="D12" s="30">
        <f>'BPU location véhicules'!D57</f>
        <v>0</v>
      </c>
      <c r="E12" s="65">
        <v>0</v>
      </c>
      <c r="F12" s="65">
        <v>0</v>
      </c>
      <c r="G12" s="30">
        <f t="shared" si="0"/>
        <v>0</v>
      </c>
    </row>
    <row r="13" spans="1:7" ht="15" customHeight="1" x14ac:dyDescent="0.25">
      <c r="A13" s="29">
        <v>7</v>
      </c>
      <c r="B13" s="24" t="s">
        <v>45</v>
      </c>
      <c r="C13" s="29" t="s">
        <v>20</v>
      </c>
      <c r="D13" s="30">
        <f>'BPU location véhicules'!D58</f>
        <v>0</v>
      </c>
      <c r="E13" s="65">
        <v>2</v>
      </c>
      <c r="F13" s="65">
        <v>4</v>
      </c>
      <c r="G13" s="30">
        <f t="shared" si="0"/>
        <v>0</v>
      </c>
    </row>
    <row r="14" spans="1:7" ht="15" customHeight="1" x14ac:dyDescent="0.25">
      <c r="A14" s="29">
        <v>8</v>
      </c>
      <c r="B14" s="24" t="s">
        <v>46</v>
      </c>
      <c r="C14" s="29" t="s">
        <v>20</v>
      </c>
      <c r="D14" s="30">
        <f>'BPU location véhicules'!D59</f>
        <v>0</v>
      </c>
      <c r="E14" s="65">
        <v>0</v>
      </c>
      <c r="F14" s="65">
        <v>0</v>
      </c>
      <c r="G14" s="30">
        <f t="shared" si="0"/>
        <v>0</v>
      </c>
    </row>
    <row r="15" spans="1:7" ht="15" customHeight="1" x14ac:dyDescent="0.25">
      <c r="A15" s="29">
        <v>9</v>
      </c>
      <c r="B15" s="24" t="s">
        <v>47</v>
      </c>
      <c r="C15" s="29" t="s">
        <v>20</v>
      </c>
      <c r="D15" s="30">
        <f>'BPU location véhicules'!D60</f>
        <v>0</v>
      </c>
      <c r="E15" s="65">
        <v>0</v>
      </c>
      <c r="F15" s="65">
        <v>0</v>
      </c>
      <c r="G15" s="30">
        <f t="shared" si="0"/>
        <v>0</v>
      </c>
    </row>
    <row r="16" spans="1:7" x14ac:dyDescent="0.25">
      <c r="A16" s="29">
        <v>10</v>
      </c>
      <c r="B16" s="24" t="s">
        <v>64</v>
      </c>
      <c r="C16" s="29" t="s">
        <v>20</v>
      </c>
      <c r="D16" s="30">
        <f>'BPU location véhicules'!D61</f>
        <v>0</v>
      </c>
      <c r="E16" s="65">
        <v>1</v>
      </c>
      <c r="F16" s="65">
        <v>1</v>
      </c>
      <c r="G16" s="30">
        <f t="shared" si="0"/>
        <v>0</v>
      </c>
    </row>
    <row r="17" spans="1:7" ht="15" customHeight="1" x14ac:dyDescent="0.25">
      <c r="A17" s="29">
        <v>11</v>
      </c>
      <c r="B17" s="24" t="s">
        <v>44</v>
      </c>
      <c r="C17" s="29" t="s">
        <v>20</v>
      </c>
      <c r="D17" s="30">
        <f>'BPU location véhicules'!D62</f>
        <v>0</v>
      </c>
      <c r="E17" s="65">
        <v>0</v>
      </c>
      <c r="F17" s="65">
        <v>0</v>
      </c>
      <c r="G17" s="30">
        <f t="shared" si="0"/>
        <v>0</v>
      </c>
    </row>
    <row r="18" spans="1:7" ht="15" customHeight="1" x14ac:dyDescent="0.25">
      <c r="A18" s="29">
        <v>12</v>
      </c>
      <c r="B18" s="24" t="s">
        <v>49</v>
      </c>
      <c r="C18" s="29" t="s">
        <v>20</v>
      </c>
      <c r="D18" s="30">
        <f>'BPU location véhicules'!D63</f>
        <v>0</v>
      </c>
      <c r="E18" s="65">
        <v>0</v>
      </c>
      <c r="F18" s="65">
        <v>0</v>
      </c>
      <c r="G18" s="30">
        <f t="shared" si="0"/>
        <v>0</v>
      </c>
    </row>
    <row r="19" spans="1:7" ht="15" customHeight="1" x14ac:dyDescent="0.25">
      <c r="A19" s="29">
        <v>13</v>
      </c>
      <c r="B19" s="24" t="s">
        <v>50</v>
      </c>
      <c r="C19" s="29" t="s">
        <v>20</v>
      </c>
      <c r="D19" s="30">
        <f>'BPU location véhicules'!D64</f>
        <v>0</v>
      </c>
      <c r="E19" s="65">
        <v>0</v>
      </c>
      <c r="F19" s="65">
        <v>0</v>
      </c>
      <c r="G19" s="30">
        <f t="shared" si="0"/>
        <v>0</v>
      </c>
    </row>
    <row r="20" spans="1:7" ht="15" customHeight="1" x14ac:dyDescent="0.25">
      <c r="A20" s="29">
        <v>14</v>
      </c>
      <c r="B20" s="24" t="s">
        <v>51</v>
      </c>
      <c r="C20" s="29" t="s">
        <v>20</v>
      </c>
      <c r="D20" s="30">
        <f>'BPU location véhicules'!D65</f>
        <v>0</v>
      </c>
      <c r="E20" s="65">
        <v>1</v>
      </c>
      <c r="F20" s="65">
        <v>6</v>
      </c>
      <c r="G20" s="30">
        <f t="shared" si="0"/>
        <v>0</v>
      </c>
    </row>
    <row r="21" spans="1:7" ht="15" customHeight="1" x14ac:dyDescent="0.25">
      <c r="A21" s="29">
        <v>15</v>
      </c>
      <c r="B21" s="24" t="s">
        <v>54</v>
      </c>
      <c r="C21" s="29" t="s">
        <v>20</v>
      </c>
      <c r="D21" s="30">
        <f>'BPU location véhicules'!D66</f>
        <v>0</v>
      </c>
      <c r="E21" s="65">
        <v>1</v>
      </c>
      <c r="F21" s="65">
        <v>7</v>
      </c>
      <c r="G21" s="30">
        <f t="shared" si="0"/>
        <v>0</v>
      </c>
    </row>
    <row r="22" spans="1:7" ht="19.899999999999999" customHeight="1" x14ac:dyDescent="0.25">
      <c r="A22" s="73" t="s">
        <v>83</v>
      </c>
      <c r="B22" s="74"/>
      <c r="C22" s="32"/>
      <c r="D22" s="32"/>
      <c r="E22" s="66"/>
      <c r="F22" s="67"/>
      <c r="G22" s="32"/>
    </row>
    <row r="23" spans="1:7" ht="15" customHeight="1" x14ac:dyDescent="0.25">
      <c r="A23" s="29">
        <v>16</v>
      </c>
      <c r="B23" s="34" t="s">
        <v>79</v>
      </c>
      <c r="C23" s="29" t="s">
        <v>20</v>
      </c>
      <c r="D23" s="30">
        <f>'BPU location véhicules'!D68</f>
        <v>0</v>
      </c>
      <c r="E23" s="68"/>
      <c r="F23" s="65">
        <v>4</v>
      </c>
      <c r="G23" s="30">
        <f t="shared" si="0"/>
        <v>0</v>
      </c>
    </row>
    <row r="24" spans="1:7" ht="15" customHeight="1" x14ac:dyDescent="0.25">
      <c r="A24" s="29">
        <v>17</v>
      </c>
      <c r="B24" s="34" t="s">
        <v>80</v>
      </c>
      <c r="C24" s="29" t="s">
        <v>20</v>
      </c>
      <c r="D24" s="30">
        <f>'BPU location véhicules'!D69</f>
        <v>0</v>
      </c>
      <c r="E24" s="68"/>
      <c r="F24" s="65">
        <v>2</v>
      </c>
      <c r="G24" s="30">
        <f t="shared" si="0"/>
        <v>0</v>
      </c>
    </row>
    <row r="25" spans="1:7" ht="14.45" customHeight="1" x14ac:dyDescent="0.25">
      <c r="A25" s="29">
        <v>18</v>
      </c>
      <c r="B25" s="34" t="s">
        <v>81</v>
      </c>
      <c r="C25" s="29" t="s">
        <v>20</v>
      </c>
      <c r="D25" s="30">
        <f>'BPU location véhicules'!D70</f>
        <v>0</v>
      </c>
      <c r="E25" s="68"/>
      <c r="F25" s="65">
        <v>4</v>
      </c>
      <c r="G25" s="30">
        <f t="shared" si="0"/>
        <v>0</v>
      </c>
    </row>
    <row r="26" spans="1:7" ht="15" customHeight="1" x14ac:dyDescent="0.25">
      <c r="A26" s="75" t="s">
        <v>25</v>
      </c>
      <c r="B26" s="76"/>
      <c r="C26" s="32"/>
      <c r="D26" s="32"/>
      <c r="E26" s="66"/>
      <c r="F26" s="67"/>
      <c r="G26" s="33"/>
    </row>
    <row r="27" spans="1:7" ht="15" customHeight="1" x14ac:dyDescent="0.25">
      <c r="A27" s="75" t="s">
        <v>26</v>
      </c>
      <c r="B27" s="76"/>
      <c r="C27" s="32"/>
      <c r="D27" s="32"/>
      <c r="E27" s="66"/>
      <c r="F27" s="67"/>
      <c r="G27" s="33"/>
    </row>
    <row r="28" spans="1:7" ht="15" customHeight="1" x14ac:dyDescent="0.25">
      <c r="A28" s="29">
        <v>19</v>
      </c>
      <c r="B28" s="35" t="s">
        <v>27</v>
      </c>
      <c r="C28" s="29" t="s">
        <v>33</v>
      </c>
      <c r="D28" s="30">
        <f>'BPU location véhicules'!D73</f>
        <v>0</v>
      </c>
      <c r="E28" s="68"/>
      <c r="F28" s="65">
        <v>1</v>
      </c>
      <c r="G28" s="30">
        <f t="shared" si="0"/>
        <v>0</v>
      </c>
    </row>
    <row r="29" spans="1:7" ht="15" customHeight="1" x14ac:dyDescent="0.25">
      <c r="A29" s="29">
        <v>20</v>
      </c>
      <c r="B29" s="35" t="s">
        <v>52</v>
      </c>
      <c r="C29" s="29" t="s">
        <v>33</v>
      </c>
      <c r="D29" s="30">
        <f>'BPU location véhicules'!D74</f>
        <v>0</v>
      </c>
      <c r="E29" s="68"/>
      <c r="F29" s="65">
        <v>0</v>
      </c>
      <c r="G29" s="30">
        <f t="shared" si="0"/>
        <v>0</v>
      </c>
    </row>
    <row r="30" spans="1:7" ht="15" customHeight="1" x14ac:dyDescent="0.25">
      <c r="A30" s="29">
        <v>21</v>
      </c>
      <c r="B30" s="35" t="s">
        <v>28</v>
      </c>
      <c r="C30" s="29" t="s">
        <v>33</v>
      </c>
      <c r="D30" s="30">
        <f>'BPU location véhicules'!D75</f>
        <v>0</v>
      </c>
      <c r="E30" s="68"/>
      <c r="F30" s="65">
        <v>1</v>
      </c>
      <c r="G30" s="30">
        <f t="shared" si="0"/>
        <v>0</v>
      </c>
    </row>
    <row r="31" spans="1:7" ht="15" customHeight="1" x14ac:dyDescent="0.25">
      <c r="A31" s="29">
        <v>22</v>
      </c>
      <c r="B31" s="35" t="s">
        <v>29</v>
      </c>
      <c r="C31" s="29" t="s">
        <v>33</v>
      </c>
      <c r="D31" s="30">
        <f>'BPU location véhicules'!D76</f>
        <v>0</v>
      </c>
      <c r="E31" s="68"/>
      <c r="F31" s="65">
        <v>0</v>
      </c>
      <c r="G31" s="30">
        <f t="shared" si="0"/>
        <v>0</v>
      </c>
    </row>
    <row r="32" spans="1:7" ht="15" customHeight="1" x14ac:dyDescent="0.25">
      <c r="A32" s="29">
        <v>23</v>
      </c>
      <c r="B32" s="35" t="s">
        <v>30</v>
      </c>
      <c r="C32" s="29" t="s">
        <v>33</v>
      </c>
      <c r="D32" s="30">
        <f>'BPU location véhicules'!D77</f>
        <v>0</v>
      </c>
      <c r="E32" s="68"/>
      <c r="F32" s="65">
        <v>1</v>
      </c>
      <c r="G32" s="30">
        <f t="shared" si="0"/>
        <v>0</v>
      </c>
    </row>
    <row r="33" spans="1:7" ht="15" customHeight="1" x14ac:dyDescent="0.25">
      <c r="A33" s="29">
        <v>24</v>
      </c>
      <c r="B33" s="35" t="s">
        <v>88</v>
      </c>
      <c r="C33" s="29" t="s">
        <v>33</v>
      </c>
      <c r="D33" s="30">
        <f>'BPU location véhicules'!D78</f>
        <v>0</v>
      </c>
      <c r="E33" s="68"/>
      <c r="F33" s="65">
        <v>1</v>
      </c>
      <c r="G33" s="30">
        <f t="shared" si="0"/>
        <v>0</v>
      </c>
    </row>
    <row r="34" spans="1:7" ht="15" customHeight="1" x14ac:dyDescent="0.25">
      <c r="A34" s="36">
        <v>25</v>
      </c>
      <c r="B34" s="37" t="s">
        <v>31</v>
      </c>
      <c r="C34" s="36" t="s">
        <v>33</v>
      </c>
      <c r="D34" s="30">
        <f>'BPU location véhicules'!D79</f>
        <v>0</v>
      </c>
      <c r="E34" s="68"/>
      <c r="F34" s="65">
        <v>0</v>
      </c>
      <c r="G34" s="30">
        <f t="shared" si="0"/>
        <v>0</v>
      </c>
    </row>
    <row r="35" spans="1:7" ht="15" customHeight="1" x14ac:dyDescent="0.25">
      <c r="A35" s="36">
        <v>26</v>
      </c>
      <c r="B35" s="37" t="s">
        <v>72</v>
      </c>
      <c r="C35" s="36" t="s">
        <v>33</v>
      </c>
      <c r="D35" s="30">
        <f>'BPU location véhicules'!D80</f>
        <v>0</v>
      </c>
      <c r="E35" s="68"/>
      <c r="F35" s="65">
        <v>1</v>
      </c>
      <c r="G35" s="30">
        <f t="shared" si="0"/>
        <v>0</v>
      </c>
    </row>
    <row r="36" spans="1:7" ht="15" customHeight="1" x14ac:dyDescent="0.25">
      <c r="A36" s="36">
        <v>27</v>
      </c>
      <c r="B36" s="37" t="s">
        <v>73</v>
      </c>
      <c r="C36" s="36" t="s">
        <v>33</v>
      </c>
      <c r="D36" s="30">
        <f>'BPU location véhicules'!D81</f>
        <v>0</v>
      </c>
      <c r="E36" s="68"/>
      <c r="F36" s="65">
        <v>1</v>
      </c>
      <c r="G36" s="30">
        <f t="shared" si="0"/>
        <v>0</v>
      </c>
    </row>
    <row r="37" spans="1:7" ht="15" customHeight="1" x14ac:dyDescent="0.25">
      <c r="A37" s="36">
        <v>28</v>
      </c>
      <c r="B37" s="46" t="s">
        <v>65</v>
      </c>
      <c r="C37" s="36" t="s">
        <v>33</v>
      </c>
      <c r="D37" s="30">
        <f>'BPU location véhicules'!D82</f>
        <v>0</v>
      </c>
      <c r="E37" s="68"/>
      <c r="F37" s="65">
        <v>1</v>
      </c>
      <c r="G37" s="30">
        <f t="shared" si="0"/>
        <v>0</v>
      </c>
    </row>
    <row r="38" spans="1:7" ht="15" customHeight="1" x14ac:dyDescent="0.25">
      <c r="A38" s="36">
        <v>29</v>
      </c>
      <c r="B38" s="37" t="s">
        <v>74</v>
      </c>
      <c r="C38" s="36" t="s">
        <v>33</v>
      </c>
      <c r="D38" s="30">
        <f>'BPU location véhicules'!D83</f>
        <v>0</v>
      </c>
      <c r="E38" s="68"/>
      <c r="F38" s="65"/>
      <c r="G38" s="30">
        <f t="shared" si="0"/>
        <v>0</v>
      </c>
    </row>
    <row r="39" spans="1:7" ht="15" customHeight="1" x14ac:dyDescent="0.25">
      <c r="A39" s="36">
        <v>30</v>
      </c>
      <c r="B39" s="37" t="s">
        <v>75</v>
      </c>
      <c r="C39" s="36" t="s">
        <v>33</v>
      </c>
      <c r="D39" s="30">
        <f>'BPU location véhicules'!D84</f>
        <v>0</v>
      </c>
      <c r="E39" s="68"/>
      <c r="F39" s="65">
        <v>1</v>
      </c>
      <c r="G39" s="30">
        <f t="shared" si="0"/>
        <v>0</v>
      </c>
    </row>
    <row r="40" spans="1:7" ht="15" customHeight="1" x14ac:dyDescent="0.25">
      <c r="A40" s="36">
        <v>31</v>
      </c>
      <c r="B40" s="37" t="s">
        <v>76</v>
      </c>
      <c r="C40" s="36" t="s">
        <v>33</v>
      </c>
      <c r="D40" s="30">
        <f>'BPU location véhicules'!D85</f>
        <v>0</v>
      </c>
      <c r="E40" s="68"/>
      <c r="F40" s="65"/>
      <c r="G40" s="30">
        <f t="shared" si="0"/>
        <v>0</v>
      </c>
    </row>
    <row r="41" spans="1:7" ht="15" customHeight="1" x14ac:dyDescent="0.25">
      <c r="A41" s="36">
        <v>32</v>
      </c>
      <c r="B41" s="37" t="s">
        <v>77</v>
      </c>
      <c r="C41" s="36" t="s">
        <v>33</v>
      </c>
      <c r="D41" s="30">
        <f>'BPU location véhicules'!D86</f>
        <v>0</v>
      </c>
      <c r="E41" s="68"/>
      <c r="F41" s="65">
        <v>1</v>
      </c>
      <c r="G41" s="30">
        <f t="shared" si="0"/>
        <v>0</v>
      </c>
    </row>
    <row r="42" spans="1:7" ht="15" customHeight="1" x14ac:dyDescent="0.25">
      <c r="A42" s="102" t="s">
        <v>32</v>
      </c>
      <c r="B42" s="102"/>
      <c r="C42" s="44"/>
      <c r="D42" s="44"/>
      <c r="E42" s="69"/>
      <c r="F42" s="70"/>
      <c r="G42" s="45"/>
    </row>
    <row r="43" spans="1:7" ht="15" customHeight="1" x14ac:dyDescent="0.25">
      <c r="A43" s="29">
        <v>33</v>
      </c>
      <c r="B43" s="39" t="s">
        <v>34</v>
      </c>
      <c r="C43" s="29" t="s">
        <v>33</v>
      </c>
      <c r="D43" s="30">
        <f>'BPU location véhicules'!D88</f>
        <v>0</v>
      </c>
      <c r="E43" s="68"/>
      <c r="F43" s="65">
        <v>1</v>
      </c>
      <c r="G43" s="30">
        <f t="shared" si="0"/>
        <v>0</v>
      </c>
    </row>
    <row r="44" spans="1:7" ht="15" customHeight="1" x14ac:dyDescent="0.25">
      <c r="A44" s="29">
        <v>34</v>
      </c>
      <c r="B44" s="39" t="s">
        <v>35</v>
      </c>
      <c r="C44" s="29" t="s">
        <v>33</v>
      </c>
      <c r="D44" s="30">
        <f>'BPU location véhicules'!D89</f>
        <v>0</v>
      </c>
      <c r="E44" s="68"/>
      <c r="F44" s="65">
        <v>0</v>
      </c>
      <c r="G44" s="30">
        <f t="shared" si="0"/>
        <v>0</v>
      </c>
    </row>
    <row r="45" spans="1:7" ht="15" customHeight="1" x14ac:dyDescent="0.25">
      <c r="A45" s="29">
        <v>35</v>
      </c>
      <c r="B45" s="39" t="s">
        <v>36</v>
      </c>
      <c r="C45" s="29" t="s">
        <v>33</v>
      </c>
      <c r="D45" s="30">
        <f>'BPU location véhicules'!D90</f>
        <v>0</v>
      </c>
      <c r="E45" s="68"/>
      <c r="F45" s="65">
        <v>1</v>
      </c>
      <c r="G45" s="30">
        <f t="shared" si="0"/>
        <v>0</v>
      </c>
    </row>
    <row r="46" spans="1:7" ht="15" customHeight="1" x14ac:dyDescent="0.25">
      <c r="A46" s="29">
        <v>36</v>
      </c>
      <c r="B46" s="39" t="s">
        <v>37</v>
      </c>
      <c r="C46" s="29" t="s">
        <v>33</v>
      </c>
      <c r="D46" s="30">
        <f>'BPU location véhicules'!D91</f>
        <v>0</v>
      </c>
      <c r="E46" s="68"/>
      <c r="F46" s="65">
        <v>0</v>
      </c>
      <c r="G46" s="30">
        <f t="shared" si="0"/>
        <v>0</v>
      </c>
    </row>
    <row r="47" spans="1:7" ht="15" customHeight="1" x14ac:dyDescent="0.25">
      <c r="A47" s="29">
        <v>37</v>
      </c>
      <c r="B47" s="38" t="s">
        <v>38</v>
      </c>
      <c r="C47" s="29" t="s">
        <v>33</v>
      </c>
      <c r="D47" s="30">
        <f>'BPU location véhicules'!D92</f>
        <v>0</v>
      </c>
      <c r="E47" s="68"/>
      <c r="F47" s="65">
        <v>1</v>
      </c>
      <c r="G47" s="30">
        <f t="shared" si="0"/>
        <v>0</v>
      </c>
    </row>
    <row r="48" spans="1:7" ht="15" customHeight="1" x14ac:dyDescent="0.25">
      <c r="A48" s="29">
        <v>38</v>
      </c>
      <c r="B48" s="38" t="s">
        <v>39</v>
      </c>
      <c r="C48" s="29" t="s">
        <v>33</v>
      </c>
      <c r="D48" s="30">
        <f>'BPU location véhicules'!D93</f>
        <v>0</v>
      </c>
      <c r="E48" s="68"/>
      <c r="F48" s="65">
        <v>0</v>
      </c>
      <c r="G48" s="30">
        <f t="shared" si="0"/>
        <v>0</v>
      </c>
    </row>
    <row r="49" spans="1:7" ht="15" customHeight="1" x14ac:dyDescent="0.25">
      <c r="A49" s="29">
        <v>39</v>
      </c>
      <c r="B49" s="38" t="s">
        <v>39</v>
      </c>
      <c r="C49" s="29" t="s">
        <v>33</v>
      </c>
      <c r="D49" s="30">
        <f>'BPU location véhicules'!D94</f>
        <v>0</v>
      </c>
      <c r="E49" s="68"/>
      <c r="F49" s="65">
        <v>1</v>
      </c>
      <c r="G49" s="30">
        <f t="shared" si="0"/>
        <v>0</v>
      </c>
    </row>
    <row r="50" spans="1:7" ht="15" customHeight="1" x14ac:dyDescent="0.25">
      <c r="A50" s="29">
        <v>40</v>
      </c>
      <c r="B50" s="37" t="s">
        <v>70</v>
      </c>
      <c r="C50" s="29" t="s">
        <v>33</v>
      </c>
      <c r="D50" s="30">
        <f>'BPU location véhicules'!D95</f>
        <v>0</v>
      </c>
      <c r="E50" s="68"/>
      <c r="F50" s="65"/>
      <c r="G50" s="30">
        <f t="shared" si="0"/>
        <v>0</v>
      </c>
    </row>
    <row r="51" spans="1:7" ht="15" customHeight="1" x14ac:dyDescent="0.25">
      <c r="A51" s="29">
        <v>41</v>
      </c>
      <c r="B51" s="37" t="s">
        <v>71</v>
      </c>
      <c r="C51" s="29" t="s">
        <v>33</v>
      </c>
      <c r="D51" s="30">
        <f>'BPU location véhicules'!D96</f>
        <v>0</v>
      </c>
      <c r="E51" s="68"/>
      <c r="F51" s="65">
        <v>1</v>
      </c>
      <c r="G51" s="30">
        <f t="shared" si="0"/>
        <v>0</v>
      </c>
    </row>
    <row r="52" spans="1:7" ht="15" customHeight="1" x14ac:dyDescent="0.25">
      <c r="A52" s="29">
        <v>42</v>
      </c>
      <c r="B52" s="46" t="s">
        <v>66</v>
      </c>
      <c r="C52" s="29" t="s">
        <v>33</v>
      </c>
      <c r="D52" s="30">
        <f>'BPU location véhicules'!D97</f>
        <v>0</v>
      </c>
      <c r="E52" s="68"/>
      <c r="F52" s="65">
        <v>1</v>
      </c>
      <c r="G52" s="30">
        <f t="shared" si="0"/>
        <v>0</v>
      </c>
    </row>
    <row r="53" spans="1:7" ht="15" customHeight="1" x14ac:dyDescent="0.25">
      <c r="A53" s="29">
        <v>43</v>
      </c>
      <c r="B53" s="37" t="s">
        <v>69</v>
      </c>
      <c r="C53" s="29" t="s">
        <v>33</v>
      </c>
      <c r="D53" s="30">
        <f>'BPU location véhicules'!D98</f>
        <v>0</v>
      </c>
      <c r="E53" s="68"/>
      <c r="F53" s="65"/>
      <c r="G53" s="30">
        <f t="shared" si="0"/>
        <v>0</v>
      </c>
    </row>
    <row r="54" spans="1:7" ht="15" customHeight="1" x14ac:dyDescent="0.25">
      <c r="A54" s="29">
        <v>44</v>
      </c>
      <c r="B54" s="37" t="s">
        <v>68</v>
      </c>
      <c r="C54" s="29" t="s">
        <v>33</v>
      </c>
      <c r="D54" s="30">
        <f>'BPU location véhicules'!D99</f>
        <v>0</v>
      </c>
      <c r="E54" s="68"/>
      <c r="F54" s="65"/>
      <c r="G54" s="30">
        <f t="shared" si="0"/>
        <v>0</v>
      </c>
    </row>
    <row r="55" spans="1:7" ht="15" customHeight="1" x14ac:dyDescent="0.25">
      <c r="A55" s="29">
        <v>45</v>
      </c>
      <c r="B55" s="37" t="s">
        <v>67</v>
      </c>
      <c r="C55" s="29" t="s">
        <v>33</v>
      </c>
      <c r="D55" s="30">
        <f>'BPU location véhicules'!D100</f>
        <v>0</v>
      </c>
      <c r="E55" s="68"/>
      <c r="F55" s="65">
        <v>1</v>
      </c>
      <c r="G55" s="30">
        <f t="shared" si="0"/>
        <v>0</v>
      </c>
    </row>
    <row r="56" spans="1:7" ht="15" customHeight="1" x14ac:dyDescent="0.25">
      <c r="A56" s="29">
        <v>46</v>
      </c>
      <c r="B56" s="37" t="s">
        <v>78</v>
      </c>
      <c r="C56" s="29" t="s">
        <v>33</v>
      </c>
      <c r="D56" s="30">
        <f>'BPU location véhicules'!D101</f>
        <v>0</v>
      </c>
      <c r="E56" s="68"/>
      <c r="F56" s="65">
        <v>1</v>
      </c>
      <c r="G56" s="30">
        <f t="shared" si="0"/>
        <v>0</v>
      </c>
    </row>
    <row r="57" spans="1:7" ht="15" customHeight="1" x14ac:dyDescent="0.25">
      <c r="A57" s="29"/>
      <c r="B57" s="38"/>
      <c r="C57" s="29"/>
      <c r="D57" s="30"/>
      <c r="E57" s="68"/>
      <c r="F57" s="65"/>
      <c r="G57" s="30"/>
    </row>
    <row r="58" spans="1:7" x14ac:dyDescent="0.25">
      <c r="A58" s="90" t="s">
        <v>16</v>
      </c>
      <c r="B58" s="90"/>
      <c r="C58" s="90"/>
      <c r="D58" s="90"/>
      <c r="E58" s="90"/>
      <c r="F58" s="90"/>
      <c r="G58" s="42">
        <f>SUM(G7:G56)</f>
        <v>0</v>
      </c>
    </row>
    <row r="59" spans="1:7" x14ac:dyDescent="0.25">
      <c r="A59" s="90" t="s">
        <v>17</v>
      </c>
      <c r="B59" s="90"/>
      <c r="C59" s="90"/>
      <c r="D59" s="90"/>
      <c r="E59" s="90"/>
      <c r="F59" s="90"/>
      <c r="G59" s="43">
        <v>0.2</v>
      </c>
    </row>
    <row r="60" spans="1:7" x14ac:dyDescent="0.25">
      <c r="A60" s="90" t="s">
        <v>11</v>
      </c>
      <c r="B60" s="90"/>
      <c r="C60" s="90"/>
      <c r="D60" s="90"/>
      <c r="E60" s="90"/>
      <c r="F60" s="90"/>
      <c r="G60" s="42">
        <f>0.2*G58</f>
        <v>0</v>
      </c>
    </row>
    <row r="61" spans="1:7" x14ac:dyDescent="0.25">
      <c r="A61" s="90" t="s">
        <v>18</v>
      </c>
      <c r="B61" s="90"/>
      <c r="C61" s="90"/>
      <c r="D61" s="90"/>
      <c r="E61" s="90"/>
      <c r="F61" s="90"/>
      <c r="G61" s="42">
        <f>G58*1.2</f>
        <v>0</v>
      </c>
    </row>
  </sheetData>
  <mergeCells count="16">
    <mergeCell ref="A61:F61"/>
    <mergeCell ref="A2:G2"/>
    <mergeCell ref="A1:G1"/>
    <mergeCell ref="A3:G3"/>
    <mergeCell ref="A4:A5"/>
    <mergeCell ref="B4:B5"/>
    <mergeCell ref="D4:D5"/>
    <mergeCell ref="F4:F5"/>
    <mergeCell ref="A58:F58"/>
    <mergeCell ref="A6:B6"/>
    <mergeCell ref="A22:B22"/>
    <mergeCell ref="A26:B26"/>
    <mergeCell ref="A27:B27"/>
    <mergeCell ref="A42:B42"/>
    <mergeCell ref="A59:F59"/>
    <mergeCell ref="A60:F60"/>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location véhicules</vt:lpstr>
      <vt:lpstr>DQE Location véhicules</vt:lpstr>
      <vt:lpstr>'BPU location véhicules'!Zone_d_impression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Vincent</dc:creator>
  <cp:lastModifiedBy>Vanessa SAULNIER-CABANE</cp:lastModifiedBy>
  <cp:lastPrinted>2020-12-18T11:13:44Z</cp:lastPrinted>
  <dcterms:created xsi:type="dcterms:W3CDTF">2020-12-18T09:57:39Z</dcterms:created>
  <dcterms:modified xsi:type="dcterms:W3CDTF">2025-02-10T07:29:29Z</dcterms:modified>
</cp:coreProperties>
</file>