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W:\Dossiers+\Contrats cadre+\Travaux Etat Nièvre Yonne+\2-Dossiers+\23-808AUX CLAMECY rénovation sous préfecture\41_DCE+\1_Rendu+\"/>
    </mc:Choice>
  </mc:AlternateContent>
  <xr:revisionPtr revIDLastSave="0" documentId="13_ncr:1_{67D96982-6DE6-4D7B-83C1-F04D1D80E1BB}" xr6:coauthVersionLast="47" xr6:coauthVersionMax="47" xr10:uidLastSave="{00000000-0000-0000-0000-000000000000}"/>
  <bookViews>
    <workbookView xWindow="-28920" yWindow="-120" windowWidth="29040" windowHeight="15840" xr2:uid="{00000000-000D-0000-FFFF-FFFF00000000}"/>
  </bookViews>
  <sheets>
    <sheet name="Lot N°08 ELECTRICITE" sheetId="2" r:id="rId1"/>
  </sheets>
  <definedNames>
    <definedName name="_xlnm.Print_Titles" localSheetId="0">'Lot N°08 ELECTRICITE'!$3:$3</definedName>
    <definedName name="_xlnm.Print_Area" localSheetId="0">'Lot N°08 ELECTRICITE'!$A$1:$F$141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3" i="2" l="1"/>
  <c r="F113" i="2"/>
  <c r="F76" i="2"/>
  <c r="F75" i="2"/>
  <c r="F72" i="2"/>
  <c r="F10" i="2"/>
  <c r="F11" i="2"/>
  <c r="F12" i="2"/>
  <c r="F13" i="2"/>
  <c r="F15" i="2"/>
  <c r="F16" i="2"/>
  <c r="F17" i="2"/>
  <c r="F19" i="2"/>
  <c r="F20" i="2"/>
  <c r="F21" i="2"/>
  <c r="F22" i="2"/>
  <c r="F24" i="2"/>
  <c r="F25" i="2"/>
  <c r="F31" i="2"/>
  <c r="F32" i="2"/>
  <c r="F33" i="2"/>
  <c r="F34" i="2"/>
  <c r="F35" i="2"/>
  <c r="F36" i="2"/>
  <c r="F38" i="2"/>
  <c r="F39" i="2"/>
  <c r="F41" i="2"/>
  <c r="F44" i="2"/>
  <c r="F45" i="2"/>
  <c r="F47" i="2"/>
  <c r="F49" i="2"/>
  <c r="F50" i="2"/>
  <c r="F51" i="2"/>
  <c r="F52" i="2"/>
  <c r="F56" i="2"/>
  <c r="F57" i="2"/>
  <c r="F58" i="2"/>
  <c r="F60" i="2"/>
  <c r="F61" i="2"/>
  <c r="F63" i="2"/>
  <c r="F64" i="2"/>
  <c r="F65" i="2"/>
  <c r="F67" i="2"/>
  <c r="F68" i="2"/>
  <c r="F70" i="2"/>
  <c r="F71" i="2"/>
  <c r="F73" i="2"/>
  <c r="F74" i="2"/>
  <c r="F78" i="2"/>
  <c r="F80" i="2"/>
  <c r="F81" i="2"/>
  <c r="F82" i="2"/>
  <c r="F88" i="2"/>
  <c r="F89" i="2"/>
  <c r="F90" i="2"/>
  <c r="F91" i="2"/>
  <c r="F92" i="2"/>
  <c r="F93" i="2"/>
  <c r="F94" i="2"/>
  <c r="F96" i="2"/>
  <c r="F97" i="2"/>
  <c r="F98" i="2"/>
  <c r="F99" i="2"/>
  <c r="F100" i="2"/>
  <c r="F101" i="2"/>
  <c r="F103" i="2"/>
  <c r="F104" i="2"/>
  <c r="F105" i="2"/>
  <c r="F106" i="2"/>
  <c r="F107" i="2"/>
  <c r="F108" i="2"/>
  <c r="F110" i="2"/>
  <c r="F111" i="2"/>
  <c r="F112" i="2"/>
  <c r="F114" i="2"/>
  <c r="F115" i="2"/>
  <c r="F116" i="2"/>
  <c r="F117" i="2"/>
  <c r="F118" i="2"/>
  <c r="F120" i="2"/>
  <c r="F121" i="2"/>
  <c r="F122" i="2"/>
  <c r="F124" i="2"/>
  <c r="F125" i="2"/>
  <c r="F126" i="2"/>
  <c r="F127" i="2"/>
  <c r="F128" i="2"/>
  <c r="F129" i="2"/>
  <c r="F131" i="2"/>
  <c r="B139" i="2"/>
  <c r="J1" i="2" s="1"/>
  <c r="F133" i="2" l="1"/>
  <c r="F84" i="2"/>
  <c r="F27" i="2"/>
  <c r="F134" i="2" l="1"/>
  <c r="F138" i="2" s="1"/>
  <c r="F139" i="2" l="1"/>
  <c r="F140" i="2" s="1"/>
</calcChain>
</file>

<file path=xl/sharedStrings.xml><?xml version="1.0" encoding="utf-8"?>
<sst xmlns="http://schemas.openxmlformats.org/spreadsheetml/2006/main" count="474" uniqueCount="441">
  <si>
    <t>DESIGNATION DES OUVRAGES</t>
  </si>
  <si>
    <t>U</t>
  </si>
  <si>
    <t>Quantité indicative</t>
  </si>
  <si>
    <t>Prix en EUR</t>
  </si>
  <si>
    <t>Total en EUR</t>
  </si>
  <si>
    <t>ELECTRICITE</t>
  </si>
  <si>
    <t>CH2</t>
  </si>
  <si>
    <t>08.2</t>
  </si>
  <si>
    <t>DESCRIPTION DES PRESTATIONS DU LOT</t>
  </si>
  <si>
    <t>CH3</t>
  </si>
  <si>
    <t>08.2.1</t>
  </si>
  <si>
    <t>PRESTATIONS GENERALES</t>
  </si>
  <si>
    <t>CH4</t>
  </si>
  <si>
    <t>08.2.1.1</t>
  </si>
  <si>
    <t>ETUDES</t>
  </si>
  <si>
    <t>CH5</t>
  </si>
  <si>
    <t>La mission confiée à la maîtrise d'œuvre est une mission de type "Mission de Base + EXE" conforme au décret n° 2018-1075 du 3 décembre 2018, elle comprend les études, les plans d'exécution, les quantitatifs détaillés et la synthèse.</t>
  </si>
  <si>
    <t>Pm</t>
  </si>
  <si>
    <t>ART</t>
  </si>
  <si>
    <t>016-A011</t>
  </si>
  <si>
    <t>Réalisation des Plans d'Exécution des Ouvrages (PEO)</t>
  </si>
  <si>
    <t>ens</t>
  </si>
  <si>
    <t>ART</t>
  </si>
  <si>
    <t>022-B544</t>
  </si>
  <si>
    <t>Réalisation des Plans d'Atelier et de Chantier (PAC)</t>
  </si>
  <si>
    <t>ens</t>
  </si>
  <si>
    <t>ART</t>
  </si>
  <si>
    <t>016-A080</t>
  </si>
  <si>
    <t>RDV et Réunions de chantier</t>
  </si>
  <si>
    <t>ens</t>
  </si>
  <si>
    <t>ART</t>
  </si>
  <si>
    <t>016-A013</t>
  </si>
  <si>
    <t>Réalisation du Dossier des Ouvrages Exécutés (D.O.E.)</t>
  </si>
  <si>
    <t>ens</t>
  </si>
  <si>
    <t>ART</t>
  </si>
  <si>
    <t>000-G599</t>
  </si>
  <si>
    <t>08.2.1.2</t>
  </si>
  <si>
    <t>TRAVAUX GENERAUX</t>
  </si>
  <si>
    <t>CH5</t>
  </si>
  <si>
    <t>Entretien du chantier</t>
  </si>
  <si>
    <t>ens</t>
  </si>
  <si>
    <t>ART</t>
  </si>
  <si>
    <t>000-G401</t>
  </si>
  <si>
    <t>Contrôles et  essais</t>
  </si>
  <si>
    <t>ens</t>
  </si>
  <si>
    <t>ART</t>
  </si>
  <si>
    <t>000-G596</t>
  </si>
  <si>
    <t>Installation de chantier</t>
  </si>
  <si>
    <t>ens</t>
  </si>
  <si>
    <t>ART</t>
  </si>
  <si>
    <t>000-G402</t>
  </si>
  <si>
    <t>08.2.1.3</t>
  </si>
  <si>
    <t>INSTALLATIONS COMMUNES DE CHANTIER</t>
  </si>
  <si>
    <t>CH5</t>
  </si>
  <si>
    <t>Mise en place de coffrets électriques de chantier, y compris câblage, fourreaux et raccordement</t>
  </si>
  <si>
    <t>ens</t>
  </si>
  <si>
    <t>ART</t>
  </si>
  <si>
    <t>022-A017</t>
  </si>
  <si>
    <t>Fourniture et la mise en place de l'éclairage de chantier.</t>
  </si>
  <si>
    <t>ens</t>
  </si>
  <si>
    <t>ART</t>
  </si>
  <si>
    <t>022-A018</t>
  </si>
  <si>
    <t>Vérification et le contrôle des installations électriques par un organisme agréé.</t>
  </si>
  <si>
    <t>ens</t>
  </si>
  <si>
    <t>ART</t>
  </si>
  <si>
    <t>022-A019</t>
  </si>
  <si>
    <t>Démontage de l’ensemble à la fin des travaux</t>
  </si>
  <si>
    <t>ens</t>
  </si>
  <si>
    <t>ART</t>
  </si>
  <si>
    <t>000-G386</t>
  </si>
  <si>
    <t>08.2.1.4</t>
  </si>
  <si>
    <t>ISOLEMENT ET DEPOSE</t>
  </si>
  <si>
    <t>CH5</t>
  </si>
  <si>
    <t>Isolement, dépose et évacuation des installations</t>
  </si>
  <si>
    <t>ART</t>
  </si>
  <si>
    <t>022-D468</t>
  </si>
  <si>
    <t>Isolement, dépose puis repose des installations</t>
  </si>
  <si>
    <t>ART</t>
  </si>
  <si>
    <t>022-D469</t>
  </si>
  <si>
    <t>Total PRESTATIONS GENERALES</t>
  </si>
  <si>
    <t>STOT</t>
  </si>
  <si>
    <t>08.2.2</t>
  </si>
  <si>
    <t>COURANTS FORTS</t>
  </si>
  <si>
    <t>CH4</t>
  </si>
  <si>
    <t>08.2.2.2</t>
  </si>
  <si>
    <t>MISE A LA TERRE ET INTERCONNEXIONS</t>
  </si>
  <si>
    <t>CH5</t>
  </si>
  <si>
    <t>Vérification prise de terre et renforcement si nécessaire</t>
  </si>
  <si>
    <t>ens</t>
  </si>
  <si>
    <t>ART</t>
  </si>
  <si>
    <t>016-A357</t>
  </si>
  <si>
    <t>Mise à la terre des armoires électriques et cheminements métalliques</t>
  </si>
  <si>
    <t>ens</t>
  </si>
  <si>
    <t>ART</t>
  </si>
  <si>
    <t>000-G429</t>
  </si>
  <si>
    <t>Liaisons équipotentielles de toutes les conduites métalliques</t>
  </si>
  <si>
    <t>ens</t>
  </si>
  <si>
    <t>ART</t>
  </si>
  <si>
    <t>000-G430</t>
  </si>
  <si>
    <t>Mise à la terre de tous les équipements installés (prises de courant, coffrets électriques, appareils d’éclairage, etc…)</t>
  </si>
  <si>
    <t>Pm</t>
  </si>
  <si>
    <t>ART</t>
  </si>
  <si>
    <t>000-G431</t>
  </si>
  <si>
    <t>Mise à la terre de l’ensemble des canalisations métalliques des lots Chauffage-Ventilation-Climatisation et Plomberie-Sanitaire</t>
  </si>
  <si>
    <t>ens</t>
  </si>
  <si>
    <t>ART</t>
  </si>
  <si>
    <t>000-G433</t>
  </si>
  <si>
    <t>Mise à la terre de toutes les masses métalliques supportant ou intégrant des appareils électriques (faux-plafonds, planchers, cloisons, etc...)</t>
  </si>
  <si>
    <t>ens</t>
  </si>
  <si>
    <t>ART</t>
  </si>
  <si>
    <t>022-B849</t>
  </si>
  <si>
    <t>08.2.2.3</t>
  </si>
  <si>
    <t>TABLEAUX ELECTRIQUES</t>
  </si>
  <si>
    <t>CH5</t>
  </si>
  <si>
    <t>TD salle de réunion</t>
  </si>
  <si>
    <t>ART</t>
  </si>
  <si>
    <t>022-D471</t>
  </si>
  <si>
    <t>TD accueil</t>
  </si>
  <si>
    <t>ART</t>
  </si>
  <si>
    <t>022-D263</t>
  </si>
  <si>
    <t>08.2.2.4</t>
  </si>
  <si>
    <t>GOULOTTE ET MOULURES PVC</t>
  </si>
  <si>
    <t>CH5</t>
  </si>
  <si>
    <t>Moulures PVC</t>
  </si>
  <si>
    <t>ART</t>
  </si>
  <si>
    <t>016-A367</t>
  </si>
  <si>
    <t>08.2.2.5</t>
  </si>
  <si>
    <t>ALIMENTATIONS EN ATTENTE POUR AUTRES LOTS</t>
  </si>
  <si>
    <t>CH5</t>
  </si>
  <si>
    <t>08.2.2.5.1</t>
  </si>
  <si>
    <t>Alimentations CVC</t>
  </si>
  <si>
    <t>CH6</t>
  </si>
  <si>
    <t>Alimentation VMC simple flux 1P+N+T - 0,1 kW</t>
  </si>
  <si>
    <t>U</t>
  </si>
  <si>
    <t>ART</t>
  </si>
  <si>
    <t>022-D291</t>
  </si>
  <si>
    <t>Alimentation extracteur d'air de conduit 1P+N+T - 0,1 kW</t>
  </si>
  <si>
    <t>U</t>
  </si>
  <si>
    <t>ART</t>
  </si>
  <si>
    <t>022-D472</t>
  </si>
  <si>
    <t>08.2.2.5.2</t>
  </si>
  <si>
    <t>Alimentations plomberie</t>
  </si>
  <si>
    <t>CH6</t>
  </si>
  <si>
    <t>Alimentation ballon d'eau chaude sanitaire 1P+N+T - 2 kW</t>
  </si>
  <si>
    <t>U</t>
  </si>
  <si>
    <t>ART</t>
  </si>
  <si>
    <t>022-D475</t>
  </si>
  <si>
    <t>08.2.2.5.3</t>
  </si>
  <si>
    <t>Alimentations diverses</t>
  </si>
  <si>
    <t>CH6</t>
  </si>
  <si>
    <t>Alimentation sèche-mains - 1P+N+T - 2 kW</t>
  </si>
  <si>
    <t>U</t>
  </si>
  <si>
    <t>ART</t>
  </si>
  <si>
    <t>022-C864</t>
  </si>
  <si>
    <t>Alimentation baie informatique - 1P+N+T - 2 kW</t>
  </si>
  <si>
    <t>U</t>
  </si>
  <si>
    <t>ART</t>
  </si>
  <si>
    <t>022-A826</t>
  </si>
  <si>
    <t>Alimentation système de sécurité incendie - 1P+N+T - 0,2 kW</t>
  </si>
  <si>
    <t>U</t>
  </si>
  <si>
    <t>ART</t>
  </si>
  <si>
    <t>022-D744</t>
  </si>
  <si>
    <t>Alimentation système alarme intrusion - 1P+N+T - 0,2 kW</t>
  </si>
  <si>
    <t>U</t>
  </si>
  <si>
    <t>ART</t>
  </si>
  <si>
    <t>022-C890</t>
  </si>
  <si>
    <t>08.2.2.6</t>
  </si>
  <si>
    <t>APPAREILLAGES ET DETECTION</t>
  </si>
  <si>
    <t>CH5</t>
  </si>
  <si>
    <t>08.2.2.6.1</t>
  </si>
  <si>
    <t>Appareillages en saillie IP20</t>
  </si>
  <si>
    <t>CH6</t>
  </si>
  <si>
    <t>Interrupteur simple allumage, compris boitier et plaque de finition éventuelle</t>
  </si>
  <si>
    <t>U</t>
  </si>
  <si>
    <t>ART</t>
  </si>
  <si>
    <t>022-B186</t>
  </si>
  <si>
    <t>Bouton poussoir, compris boitier et plaque de finition éventuelle</t>
  </si>
  <si>
    <t>U</t>
  </si>
  <si>
    <t>ART</t>
  </si>
  <si>
    <t>022-D480</t>
  </si>
  <si>
    <t>Prise de courant 2x16A+T, compris boitier et plaque de finition éventuelle</t>
  </si>
  <si>
    <t>U</t>
  </si>
  <si>
    <t>ART</t>
  </si>
  <si>
    <t>022-B185</t>
  </si>
  <si>
    <t>08.2.2.6.2</t>
  </si>
  <si>
    <t>Appareillages en saillie IP55/IK08</t>
  </si>
  <si>
    <t>CH6</t>
  </si>
  <si>
    <t>Interrupteur simple allumage à voyant ou non, compris boîtier</t>
  </si>
  <si>
    <t>U</t>
  </si>
  <si>
    <t>ART</t>
  </si>
  <si>
    <t>022-A403</t>
  </si>
  <si>
    <t>Prise de courant 2 P+T, compris boîtier</t>
  </si>
  <si>
    <t>U</t>
  </si>
  <si>
    <t>ART</t>
  </si>
  <si>
    <t>022-A548</t>
  </si>
  <si>
    <t>08.2.2.6.3</t>
  </si>
  <si>
    <t>Détection</t>
  </si>
  <si>
    <t>CH6</t>
  </si>
  <si>
    <t>Détecteur de présence 360° Ø10 m IP54 encastré type 1</t>
  </si>
  <si>
    <t>U</t>
  </si>
  <si>
    <t>ART</t>
  </si>
  <si>
    <t>022-A201</t>
  </si>
  <si>
    <t>Détecteur de présence DALI 360° Ø8 m IP54 encastré type 2</t>
  </si>
  <si>
    <t>U</t>
  </si>
  <si>
    <t>ART</t>
  </si>
  <si>
    <t>022-A199</t>
  </si>
  <si>
    <t>U</t>
  </si>
  <si>
    <t>ART</t>
  </si>
  <si>
    <t>022-C154</t>
  </si>
  <si>
    <t>08.2.2.7</t>
  </si>
  <si>
    <t>POSTES DE TRAVAIL</t>
  </si>
  <si>
    <t>CH5</t>
  </si>
  <si>
    <t>PT1</t>
  </si>
  <si>
    <t>ART</t>
  </si>
  <si>
    <t>016-A036</t>
  </si>
  <si>
    <t>PT2</t>
  </si>
  <si>
    <t>ART</t>
  </si>
  <si>
    <t>022-A110</t>
  </si>
  <si>
    <t>08.2.2.8</t>
  </si>
  <si>
    <t>ECLAIRAGE INTERIEUR</t>
  </si>
  <si>
    <t>CH5</t>
  </si>
  <si>
    <t>L1 - Spot encastré LED 15W microprismatique</t>
  </si>
  <si>
    <t>U</t>
  </si>
  <si>
    <t>ART</t>
  </si>
  <si>
    <t>022-A801</t>
  </si>
  <si>
    <t>U</t>
  </si>
  <si>
    <t>ART</t>
  </si>
  <si>
    <t>022-A558</t>
  </si>
  <si>
    <t>L3 - Hublot LED 21W</t>
  </si>
  <si>
    <t>ART</t>
  </si>
  <si>
    <t>022-B171</t>
  </si>
  <si>
    <t>L4 - Réglette étanche LED 35W</t>
  </si>
  <si>
    <t>U</t>
  </si>
  <si>
    <t>ART</t>
  </si>
  <si>
    <t>022-A562</t>
  </si>
  <si>
    <t>08.2.2.9</t>
  </si>
  <si>
    <t>ECLAIRAGE EXTERIEUR</t>
  </si>
  <si>
    <t>CH5</t>
  </si>
  <si>
    <t>EX1 - Projecteur étanche LED 28W</t>
  </si>
  <si>
    <t>U</t>
  </si>
  <si>
    <t>ART</t>
  </si>
  <si>
    <t>016-B233</t>
  </si>
  <si>
    <t>08.2.2.11</t>
  </si>
  <si>
    <t>ECLAIRAGE DE SECURITE</t>
  </si>
  <si>
    <t>CH5</t>
  </si>
  <si>
    <t>Bloc de balisage de sécurité à leds</t>
  </si>
  <si>
    <t>U</t>
  </si>
  <si>
    <t>ART</t>
  </si>
  <si>
    <t>000-G506</t>
  </si>
  <si>
    <t>Bloc Autonome Portatif d'Intervention</t>
  </si>
  <si>
    <t>U</t>
  </si>
  <si>
    <t>ART</t>
  </si>
  <si>
    <t>000-G510</t>
  </si>
  <si>
    <t>Télécommande de bloc de secours universelle</t>
  </si>
  <si>
    <t>U</t>
  </si>
  <si>
    <t>ART</t>
  </si>
  <si>
    <t>016-A399</t>
  </si>
  <si>
    <t>Total COURANTS FORTS</t>
  </si>
  <si>
    <t>STOT</t>
  </si>
  <si>
    <t>08.2.3</t>
  </si>
  <si>
    <t>COURANTS FAIBLES</t>
  </si>
  <si>
    <t>CH4</t>
  </si>
  <si>
    <t>08.2.3.1</t>
  </si>
  <si>
    <t>SYSTEME DE SECURITE INCENDIE</t>
  </si>
  <si>
    <t>CH5</t>
  </si>
  <si>
    <t>Équipement central incendie</t>
  </si>
  <si>
    <t>U</t>
  </si>
  <si>
    <t>ART</t>
  </si>
  <si>
    <t>000-G519</t>
  </si>
  <si>
    <t>Déclencheur manuel</t>
  </si>
  <si>
    <t>U</t>
  </si>
  <si>
    <t>ART</t>
  </si>
  <si>
    <t>000-G520</t>
  </si>
  <si>
    <t>Diffuseur sonore</t>
  </si>
  <si>
    <t>U</t>
  </si>
  <si>
    <t>ART</t>
  </si>
  <si>
    <t>000-G521</t>
  </si>
  <si>
    <t>Diffuseur lumineux</t>
  </si>
  <si>
    <t>U</t>
  </si>
  <si>
    <t>ART</t>
  </si>
  <si>
    <t>000-G522</t>
  </si>
  <si>
    <t>Câblage des déclencheurs manuels par câbles C2, 1 paire 9/10ème</t>
  </si>
  <si>
    <t>ART</t>
  </si>
  <si>
    <t>022-A049</t>
  </si>
  <si>
    <t>Câblage des diffuseurs sonores et lumineux par câbles CR1, 2x1,5 mm²</t>
  </si>
  <si>
    <t>ART</t>
  </si>
  <si>
    <t>022-A048</t>
  </si>
  <si>
    <t>Programmation, mise en service et essais</t>
  </si>
  <si>
    <t>ens</t>
  </si>
  <si>
    <t>ART</t>
  </si>
  <si>
    <t>022-C056</t>
  </si>
  <si>
    <t>08.2.3.2</t>
  </si>
  <si>
    <t>RESEAUX VDI</t>
  </si>
  <si>
    <t>CH5</t>
  </si>
  <si>
    <t>Coffret de brassage de brassage 600 x 450 mm, 12U</t>
  </si>
  <si>
    <t>U</t>
  </si>
  <si>
    <t>ART</t>
  </si>
  <si>
    <t>016-D160</t>
  </si>
  <si>
    <t>Prise RJ45 IP20 en saillie</t>
  </si>
  <si>
    <t>U</t>
  </si>
  <si>
    <t>ART</t>
  </si>
  <si>
    <t>012-A182</t>
  </si>
  <si>
    <t>Câblage Ethernet VDI</t>
  </si>
  <si>
    <t>ml</t>
  </si>
  <si>
    <t>ART</t>
  </si>
  <si>
    <t>012-A183</t>
  </si>
  <si>
    <t>Onduleur Online 1kVA avec batteries</t>
  </si>
  <si>
    <t>U</t>
  </si>
  <si>
    <t>ART</t>
  </si>
  <si>
    <t>016-B922</t>
  </si>
  <si>
    <t>Identification et repérage</t>
  </si>
  <si>
    <t>ART</t>
  </si>
  <si>
    <t>012-A186</t>
  </si>
  <si>
    <t>Recette de l'installation</t>
  </si>
  <si>
    <t>ART</t>
  </si>
  <si>
    <t>012-A187</t>
  </si>
  <si>
    <t>08.2.3.3</t>
  </si>
  <si>
    <t>INTERPHONIE VIDEO</t>
  </si>
  <si>
    <t>CH5</t>
  </si>
  <si>
    <t>Platine de rue audio/vidéo 2 boutons</t>
  </si>
  <si>
    <t>U</t>
  </si>
  <si>
    <t>ART</t>
  </si>
  <si>
    <t>016-C311</t>
  </si>
  <si>
    <t>Poste intérieur audio/vidéo</t>
  </si>
  <si>
    <t>ART</t>
  </si>
  <si>
    <t>016-C312</t>
  </si>
  <si>
    <t>Bouton poussoir ouverture porte</t>
  </si>
  <si>
    <t>U</t>
  </si>
  <si>
    <t>ART</t>
  </si>
  <si>
    <t>022-B395</t>
  </si>
  <si>
    <t>Alimentations électriques</t>
  </si>
  <si>
    <t>U</t>
  </si>
  <si>
    <t>ART</t>
  </si>
  <si>
    <t>022-B397</t>
  </si>
  <si>
    <t>Câblage de l’ensemble du système</t>
  </si>
  <si>
    <t>ens</t>
  </si>
  <si>
    <t>ART</t>
  </si>
  <si>
    <t>016-C608</t>
  </si>
  <si>
    <t>Paramétrage, essais et mise en service</t>
  </si>
  <si>
    <t>ens</t>
  </si>
  <si>
    <t>ART</t>
  </si>
  <si>
    <t>016-C319</t>
  </si>
  <si>
    <t>08.2.3.4</t>
  </si>
  <si>
    <t>ALARME ANTI-INTRUSION</t>
  </si>
  <si>
    <t>CH5</t>
  </si>
  <si>
    <t>U</t>
  </si>
  <si>
    <t>ART</t>
  </si>
  <si>
    <t>000-G587</t>
  </si>
  <si>
    <t>Clavier à code</t>
  </si>
  <si>
    <t>U</t>
  </si>
  <si>
    <t>ART</t>
  </si>
  <si>
    <t>000-G588</t>
  </si>
  <si>
    <t>Détecteur volumétrique bi-techno</t>
  </si>
  <si>
    <t>U</t>
  </si>
  <si>
    <t>ART</t>
  </si>
  <si>
    <t>016-A200</t>
  </si>
  <si>
    <t>Télé-transmetteur GSM</t>
  </si>
  <si>
    <t>U</t>
  </si>
  <si>
    <t>ART</t>
  </si>
  <si>
    <t>000-G591</t>
  </si>
  <si>
    <t>Sirène intérieure</t>
  </si>
  <si>
    <t>U</t>
  </si>
  <si>
    <t>ART</t>
  </si>
  <si>
    <t>000-G592</t>
  </si>
  <si>
    <t>Sirène extérieure</t>
  </si>
  <si>
    <t>U</t>
  </si>
  <si>
    <t>ART</t>
  </si>
  <si>
    <t>000-G594</t>
  </si>
  <si>
    <t>Câblage de l'ensemble du bus</t>
  </si>
  <si>
    <t>ART</t>
  </si>
  <si>
    <t>016-B450</t>
  </si>
  <si>
    <t>Paramétrage, essais et mise en service</t>
  </si>
  <si>
    <t>ens</t>
  </si>
  <si>
    <t>ART</t>
  </si>
  <si>
    <t>022-D745</t>
  </si>
  <si>
    <t>08.2.3.5</t>
  </si>
  <si>
    <t>VIDEOSURVEILLANCE</t>
  </si>
  <si>
    <t>CH5</t>
  </si>
  <si>
    <t>Caméra fixe</t>
  </si>
  <si>
    <t>U</t>
  </si>
  <si>
    <t>ART</t>
  </si>
  <si>
    <t>016-B268</t>
  </si>
  <si>
    <t>Enregistrement</t>
  </si>
  <si>
    <t>ART</t>
  </si>
  <si>
    <t>016-B270</t>
  </si>
  <si>
    <t>Logiciel de management de Vidéosurveillance</t>
  </si>
  <si>
    <t>ART</t>
  </si>
  <si>
    <t>016-B271</t>
  </si>
  <si>
    <t>Poste Client</t>
  </si>
  <si>
    <t>ART</t>
  </si>
  <si>
    <t>016-C019</t>
  </si>
  <si>
    <t>Switch réseau PoE+ 8 ports</t>
  </si>
  <si>
    <t>U</t>
  </si>
  <si>
    <t>ART</t>
  </si>
  <si>
    <t>022-D479</t>
  </si>
  <si>
    <t>Panneau de brassage</t>
  </si>
  <si>
    <t>ART</t>
  </si>
  <si>
    <t>016-C018</t>
  </si>
  <si>
    <t>Câblage Ethernet VDI</t>
  </si>
  <si>
    <t>ml</t>
  </si>
  <si>
    <t>ART</t>
  </si>
  <si>
    <t>016-A171</t>
  </si>
  <si>
    <t>Cordons de brassage</t>
  </si>
  <si>
    <t>U</t>
  </si>
  <si>
    <t>ART</t>
  </si>
  <si>
    <t>016-A172</t>
  </si>
  <si>
    <t>Recette de la liaison VDI</t>
  </si>
  <si>
    <t>U</t>
  </si>
  <si>
    <t>ART</t>
  </si>
  <si>
    <t>016-A174</t>
  </si>
  <si>
    <t>Identification et repérage de la liaison VDI</t>
  </si>
  <si>
    <t>U</t>
  </si>
  <si>
    <t>ART</t>
  </si>
  <si>
    <t>016-A173</t>
  </si>
  <si>
    <t>08.2.3.6</t>
  </si>
  <si>
    <t>BOUCLE MAGNETIQUE</t>
  </si>
  <si>
    <t>CH5</t>
  </si>
  <si>
    <t>Boucle magnétique de comptoir portable</t>
  </si>
  <si>
    <t>ART</t>
  </si>
  <si>
    <t>022-C689</t>
  </si>
  <si>
    <t>Total COURANTS FAIBLES</t>
  </si>
  <si>
    <t>STOT</t>
  </si>
  <si>
    <t>Total DESCRIPTION DES PRESTATIONS DU LOT</t>
  </si>
  <si>
    <t>STOT</t>
  </si>
  <si>
    <t>Montant HT du Lot N°08 ELECTRICITE</t>
  </si>
  <si>
    <t>TOTHT</t>
  </si>
  <si>
    <t>TVA</t>
  </si>
  <si>
    <t>Montant TTC</t>
  </si>
  <si>
    <t>TOTTTC</t>
  </si>
  <si>
    <t>F</t>
  </si>
  <si>
    <t>L'ENTREPRISE DEVRA IMPERATIVEMENT REPONDRE SUR LA PRESENTE DPGF. EN FIN DU DOCUMENT L'ENTREPRISE POURRA AJOUTER LES OUVRAGES COMPLEMENTAIRES QU'ELLE JUGERA NECESSAIRES A LA BONNE EXECUTION DES TRAVAUX ET EN FONCTION DE SON HABITUDE.
PAR AILLEURS, L'OFFRE DE PRIX PRESENTEE SELON LE MODELE HABITUEL DE L'ENTREPRISE POURRA ÊTRE JOINTE EN ANNEXE MAIS NE POURRA EN AUCUN CAS SE SUBSTITUE A LA PRESENTE DPGF.
APRES ACCEPTATION DE L'OFFRE, AUCUNE PLUS VALUE NE POURRA ÊTRE RECLAMEE.</t>
  </si>
  <si>
    <t xml:space="preserve">
FAIT A ………………………...…………….… LE ……………………….
 L'ENTREPRENEUR, 
(Raison sociale + cachet + signature)</t>
  </si>
  <si>
    <t>Détecteur de mouvement 360° Ø32 m IP 66 en saillie type 3</t>
  </si>
  <si>
    <t>Centrale anti-intrusion, compris alimentation de secours</t>
  </si>
  <si>
    <t>PM</t>
  </si>
  <si>
    <t>L2a - Dalle LED 600x600 prismatique encastrée 39W DALI</t>
  </si>
  <si>
    <t>L2b - Dalle LED 600x600 prismatique encastrée 39W</t>
  </si>
  <si>
    <t>L5 - Spot encastré LED 5W</t>
  </si>
  <si>
    <t>L6 - Luminaire suspendu LED</t>
  </si>
  <si>
    <t>Détecteur d'ouverture de porte</t>
  </si>
  <si>
    <t>Alimentation gâche électrique - 1P+N+T - 0,3 kW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</si>
</sst>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23" x14ac:knownFonts="1">
    <font>
      <sz val="11"/>
      <color theme="1"/>
      <name val="Calibri"/>
      <family val="2"/>
      <scheme val="minor"/>
    </font>
    <font>
      <sz val="9"/>
      <color rgb="FF000000"/>
      <name val="Arial"/>
      <family val="1"/>
    </font>
    <font>
      <sz val="10"/>
      <color rgb="FF000000"/>
      <name val="Arial"/>
      <family val="1"/>
    </font>
    <font>
      <b/>
      <i/>
      <sz val="14"/>
      <color rgb="FF000000"/>
      <name val="Arial"/>
      <family val="1"/>
    </font>
    <font>
      <b/>
      <sz val="14"/>
      <color rgb="FF000000"/>
      <name val="Arial"/>
      <family val="1"/>
    </font>
    <font>
      <b/>
      <sz val="10"/>
      <color rgb="FF000000"/>
      <name val="Arial"/>
      <family val="1"/>
    </font>
    <font>
      <b/>
      <sz val="12"/>
      <color rgb="FF000000"/>
      <name val="Arial"/>
      <family val="1"/>
    </font>
    <font>
      <i/>
      <sz val="10"/>
      <color rgb="FFFF0000"/>
      <name val="Arial"/>
      <family val="1"/>
    </font>
    <font>
      <sz val="9"/>
      <color rgb="FFFF0000"/>
      <name val="Arial Narrow"/>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9"/>
      <color theme="1"/>
      <name val="Arial"/>
      <family val="1"/>
    </font>
    <font>
      <sz val="11"/>
      <color rgb="FFFFFFFF"/>
      <name val="Calibri"/>
      <family val="1"/>
    </font>
    <font>
      <i/>
      <sz val="9"/>
      <color theme="1"/>
      <name val="Calibri"/>
      <family val="2"/>
      <scheme val="minor"/>
    </font>
    <font>
      <i/>
      <sz val="11"/>
      <color theme="1"/>
      <name val="Calibri"/>
      <family val="2"/>
      <scheme val="minor"/>
    </font>
    <font>
      <i/>
      <sz val="10"/>
      <color theme="1"/>
      <name val="Calibri"/>
      <family val="2"/>
      <scheme val="minor"/>
    </font>
  </fonts>
  <fills count="4">
    <fill>
      <patternFill patternType="none"/>
    </fill>
    <fill>
      <patternFill patternType="gray125"/>
    </fill>
    <fill>
      <patternFill patternType="solid">
        <fgColor rgb="FFBAC4EF"/>
        <bgColor indexed="64"/>
      </patternFill>
    </fill>
    <fill>
      <patternFill patternType="solid">
        <fgColor rgb="FFFFFFFF"/>
      </patternFill>
    </fill>
  </fills>
  <borders count="31">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right style="thin">
        <color rgb="FF000000"/>
      </right>
      <top/>
      <bottom style="thin">
        <color rgb="FF000000"/>
      </bottom>
      <diagonal/>
    </border>
    <border>
      <left/>
      <right style="hair">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hair">
        <color rgb="FF000000"/>
      </left>
      <right/>
      <top/>
      <bottom style="thin">
        <color rgb="FF000000"/>
      </bottom>
      <diagonal/>
    </border>
    <border>
      <left/>
      <right style="thin">
        <color rgb="FF000000"/>
      </right>
      <top style="thin">
        <color rgb="FF000000"/>
      </top>
      <bottom/>
      <diagonal/>
    </border>
    <border>
      <left/>
      <right style="hair">
        <color rgb="FF000000"/>
      </right>
      <top style="thin">
        <color rgb="FF000000"/>
      </top>
      <bottom/>
      <diagonal/>
    </border>
    <border>
      <left style="thin">
        <color rgb="FF000000"/>
      </left>
      <right/>
      <top style="thin">
        <color rgb="FF000000"/>
      </top>
      <bottom/>
      <diagonal/>
    </border>
    <border>
      <left style="hair">
        <color rgb="FF000000"/>
      </left>
      <right/>
      <top/>
      <bottom/>
      <diagonal/>
    </border>
    <border>
      <left/>
      <right/>
      <top/>
      <bottom/>
      <diagonal/>
    </border>
    <border>
      <left style="hair">
        <color rgb="FF000000"/>
      </left>
      <right style="hair">
        <color rgb="FF000000"/>
      </right>
      <top/>
      <bottom/>
      <diagonal/>
    </border>
    <border>
      <left style="thin">
        <color rgb="FF000000"/>
      </left>
      <right/>
      <top/>
      <bottom/>
      <diagonal/>
    </border>
    <border>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right style="hair">
        <color rgb="FF000000"/>
      </right>
      <top/>
      <bottom style="thin">
        <color rgb="FF000000"/>
      </bottom>
      <diagonal/>
    </border>
    <border>
      <left/>
      <right style="hair">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style="hair">
        <color rgb="FF000000"/>
      </left>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2" borderId="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5"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xf>
  </cellStyleXfs>
  <cellXfs count="69">
    <xf numFmtId="0" fontId="0" fillId="0" borderId="0" xfId="0"/>
    <xf numFmtId="0" fontId="0" fillId="0" borderId="27" xfId="0" applyBorder="1" applyAlignment="1">
      <alignment horizontal="left" vertical="top" wrapText="1"/>
    </xf>
    <xf numFmtId="0" fontId="0" fillId="0" borderId="25" xfId="0" applyBorder="1" applyAlignment="1">
      <alignment horizontal="center" vertical="top" wrapText="1"/>
    </xf>
    <xf numFmtId="0" fontId="17" fillId="0" borderId="27" xfId="0" applyFont="1" applyBorder="1" applyAlignment="1">
      <alignment horizontal="center" vertical="top" wrapText="1"/>
    </xf>
    <xf numFmtId="0" fontId="17" fillId="0" borderId="28" xfId="0" applyFont="1" applyBorder="1" applyAlignment="1">
      <alignment horizontal="center"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0" borderId="24" xfId="0" applyBorder="1" applyAlignment="1">
      <alignment horizontal="left" vertical="top" wrapText="1"/>
    </xf>
    <xf numFmtId="0" fontId="0" fillId="0" borderId="8" xfId="0" applyBorder="1" applyAlignment="1">
      <alignment horizontal="left" vertical="top" wrapText="1"/>
    </xf>
    <xf numFmtId="0" fontId="1" fillId="3" borderId="6" xfId="1" applyFill="1" applyBorder="1">
      <alignment horizontal="left" vertical="top" wrapText="1"/>
    </xf>
    <xf numFmtId="0" fontId="4" fillId="0" borderId="19" xfId="6" applyBorder="1">
      <alignment horizontal="left" vertical="top" wrapText="1"/>
    </xf>
    <xf numFmtId="0" fontId="0" fillId="0" borderId="13"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1" fillId="3" borderId="17" xfId="1" applyFill="1" applyBorder="1">
      <alignment horizontal="left" vertical="top" wrapText="1"/>
    </xf>
    <xf numFmtId="0" fontId="6" fillId="0" borderId="16" xfId="10" applyBorder="1">
      <alignment horizontal="left" vertical="top" wrapText="1"/>
    </xf>
    <xf numFmtId="0" fontId="1" fillId="3" borderId="10" xfId="1" applyFill="1" applyBorder="1">
      <alignment horizontal="left" vertical="top" wrapText="1"/>
    </xf>
    <xf numFmtId="0" fontId="6" fillId="0" borderId="9" xfId="14" applyBorder="1">
      <alignment horizontal="left" vertical="top" wrapText="1"/>
    </xf>
    <xf numFmtId="0" fontId="1" fillId="3" borderId="21" xfId="1" applyFill="1" applyBorder="1">
      <alignment horizontal="left" vertical="top" wrapText="1"/>
    </xf>
    <xf numFmtId="0" fontId="5" fillId="0" borderId="20" xfId="18" applyBorder="1">
      <alignment horizontal="left" vertical="top" wrapText="1"/>
    </xf>
    <xf numFmtId="0" fontId="1" fillId="0" borderId="21" xfId="1" applyBorder="1">
      <alignment horizontal="left" vertical="top" wrapText="1"/>
    </xf>
    <xf numFmtId="0" fontId="1" fillId="0" borderId="20" xfId="26" applyBorder="1">
      <alignment horizontal="left" vertical="top" wrapText="1"/>
    </xf>
    <xf numFmtId="0" fontId="0" fillId="0" borderId="13" xfId="0" applyBorder="1" applyAlignment="1" applyProtection="1">
      <alignment horizontal="left" vertical="top"/>
      <protection locked="0"/>
    </xf>
    <xf numFmtId="0" fontId="0" fillId="0" borderId="11" xfId="0" applyBorder="1" applyAlignment="1" applyProtection="1">
      <alignment horizontal="center" vertical="top" wrapText="1"/>
      <protection locked="0"/>
    </xf>
    <xf numFmtId="0" fontId="18" fillId="0" borderId="6" xfId="0" applyFont="1" applyBorder="1" applyAlignment="1">
      <alignment horizontal="left" vertical="top" wrapText="1"/>
    </xf>
    <xf numFmtId="0" fontId="0" fillId="0" borderId="19" xfId="0" applyBorder="1" applyAlignment="1">
      <alignment horizontal="left" vertical="top" wrapText="1"/>
    </xf>
    <xf numFmtId="0" fontId="1" fillId="0" borderId="17" xfId="17" applyFont="1" applyBorder="1">
      <alignment horizontal="left" vertical="top" wrapText="1"/>
    </xf>
    <xf numFmtId="0" fontId="5" fillId="0" borderId="16" xfId="17" applyBorder="1">
      <alignment horizontal="left" vertical="top" wrapText="1"/>
    </xf>
    <xf numFmtId="0" fontId="18" fillId="0" borderId="10" xfId="0" applyFont="1" applyBorder="1" applyAlignment="1">
      <alignment horizontal="left" vertical="top" wrapText="1"/>
    </xf>
    <xf numFmtId="0" fontId="6" fillId="0" borderId="20" xfId="14" applyBorder="1">
      <alignment horizontal="left" vertical="top" wrapText="1"/>
    </xf>
    <xf numFmtId="0" fontId="9" fillId="0" borderId="20" xfId="22" applyBorder="1">
      <alignment horizontal="left" vertical="top" wrapText="1"/>
    </xf>
    <xf numFmtId="0" fontId="1" fillId="0" borderId="17" xfId="13" applyFont="1" applyBorder="1">
      <alignment horizontal="left" vertical="top" wrapText="1"/>
    </xf>
    <xf numFmtId="0" fontId="5" fillId="0" borderId="16" xfId="13" applyBorder="1">
      <alignment horizontal="left" vertical="top" wrapText="1"/>
    </xf>
    <xf numFmtId="0" fontId="0" fillId="0" borderId="14" xfId="0" applyBorder="1" applyAlignment="1">
      <alignment horizontal="left" vertical="top" wrapText="1"/>
    </xf>
    <xf numFmtId="0" fontId="0" fillId="0" borderId="4" xfId="0" applyBorder="1" applyAlignment="1">
      <alignment horizontal="left" vertical="top" wrapText="1"/>
    </xf>
    <xf numFmtId="0" fontId="0" fillId="0" borderId="2" xfId="0" applyBorder="1" applyAlignment="1">
      <alignment horizontal="left" vertical="top" wrapText="1"/>
    </xf>
    <xf numFmtId="0" fontId="0" fillId="0" borderId="7" xfId="0" applyBorder="1" applyAlignment="1">
      <alignment horizontal="left" vertical="top" wrapText="1"/>
    </xf>
    <xf numFmtId="0" fontId="0" fillId="0" borderId="1" xfId="0" applyBorder="1" applyAlignment="1">
      <alignment horizontal="left" vertical="top" wrapText="1"/>
    </xf>
    <xf numFmtId="0" fontId="17" fillId="0" borderId="0" xfId="0" applyFont="1" applyAlignment="1">
      <alignment horizontal="right" vertical="top" wrapText="1"/>
    </xf>
    <xf numFmtId="0" fontId="19" fillId="3" borderId="0" xfId="0" applyFont="1" applyFill="1" applyAlignment="1">
      <alignment horizontal="left" vertical="top" wrapText="1"/>
    </xf>
    <xf numFmtId="164" fontId="0" fillId="0" borderId="12" xfId="0" applyNumberFormat="1" applyBorder="1" applyAlignment="1">
      <alignment horizontal="left" vertical="top" wrapText="1"/>
    </xf>
    <xf numFmtId="164" fontId="0" fillId="0" borderId="18" xfId="0" applyNumberFormat="1" applyBorder="1" applyAlignment="1">
      <alignment horizontal="left" vertical="top" wrapText="1"/>
    </xf>
    <xf numFmtId="164" fontId="0" fillId="0" borderId="12" xfId="0" applyNumberFormat="1" applyBorder="1" applyAlignment="1" applyProtection="1">
      <alignment horizontal="center" vertical="top" wrapText="1"/>
      <protection locked="0"/>
    </xf>
    <xf numFmtId="164" fontId="0" fillId="0" borderId="18" xfId="0" applyNumberFormat="1" applyBorder="1" applyAlignment="1" applyProtection="1">
      <alignment horizontal="right" vertical="top" wrapText="1"/>
      <protection locked="0"/>
    </xf>
    <xf numFmtId="164" fontId="0" fillId="0" borderId="18" xfId="0" applyNumberFormat="1" applyBorder="1" applyAlignment="1">
      <alignment horizontal="right" vertical="top" wrapText="1"/>
    </xf>
    <xf numFmtId="164" fontId="0" fillId="0" borderId="3" xfId="0" applyNumberFormat="1" applyBorder="1" applyAlignment="1">
      <alignment horizontal="right" vertical="top" wrapText="1"/>
    </xf>
    <xf numFmtId="164" fontId="0" fillId="0" borderId="15" xfId="0" applyNumberFormat="1" applyBorder="1" applyAlignment="1">
      <alignment horizontal="right" vertical="top" wrapText="1"/>
    </xf>
    <xf numFmtId="164" fontId="0" fillId="0" borderId="8" xfId="0" applyNumberFormat="1" applyBorder="1" applyAlignment="1">
      <alignment horizontal="left" vertical="top" wrapText="1"/>
    </xf>
    <xf numFmtId="164" fontId="0" fillId="0" borderId="5" xfId="0" applyNumberFormat="1" applyBorder="1" applyAlignment="1">
      <alignment horizontal="left" vertical="top" wrapText="1"/>
    </xf>
    <xf numFmtId="164" fontId="0" fillId="0" borderId="3" xfId="0" applyNumberFormat="1" applyBorder="1" applyAlignment="1">
      <alignment horizontal="left" vertical="top" wrapText="1"/>
    </xf>
    <xf numFmtId="0" fontId="17" fillId="0" borderId="26" xfId="0" applyFont="1" applyBorder="1" applyAlignment="1">
      <alignment horizontal="center" vertical="top" wrapText="1"/>
    </xf>
    <xf numFmtId="0" fontId="17" fillId="0" borderId="25" xfId="0" applyFont="1" applyBorder="1" applyAlignment="1">
      <alignment horizontal="center" vertical="top" wrapText="1"/>
    </xf>
    <xf numFmtId="164" fontId="0" fillId="0" borderId="29" xfId="0" applyNumberFormat="1" applyBorder="1" applyAlignment="1">
      <alignment horizontal="left" vertical="top" wrapText="1"/>
    </xf>
    <xf numFmtId="164" fontId="17" fillId="0" borderId="30" xfId="0" applyNumberFormat="1" applyFont="1" applyBorder="1" applyAlignment="1">
      <alignment horizontal="righ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0" fillId="0" borderId="25" xfId="0" applyBorder="1" applyAlignment="1">
      <alignment horizontal="left" vertical="top" wrapText="1"/>
    </xf>
    <xf numFmtId="0" fontId="20" fillId="0" borderId="28" xfId="0" applyFont="1" applyBorder="1" applyAlignment="1">
      <alignment horizontal="left" vertical="top" wrapText="1"/>
    </xf>
    <xf numFmtId="0" fontId="21" fillId="0" borderId="28" xfId="0" applyFont="1" applyBorder="1" applyAlignment="1">
      <alignment horizontal="left" vertical="top" wrapText="1"/>
    </xf>
    <xf numFmtId="0" fontId="21" fillId="0" borderId="25" xfId="0" applyFont="1" applyBorder="1" applyAlignment="1">
      <alignment horizontal="left" vertical="top" wrapText="1"/>
    </xf>
    <xf numFmtId="0" fontId="22" fillId="0" borderId="0" xfId="0" applyFont="1" applyAlignment="1">
      <alignment horizontal="left" vertical="top" wrapText="1"/>
    </xf>
    <xf numFmtId="0" fontId="22" fillId="0" borderId="0" xfId="0" applyFont="1" applyAlignment="1">
      <alignment horizontal="left" vertical="top"/>
    </xf>
    <xf numFmtId="0" fontId="0" fillId="0" borderId="29" xfId="0" applyBorder="1" applyAlignment="1">
      <alignment horizontal="right" vertical="top" wrapText="1"/>
    </xf>
    <xf numFmtId="0" fontId="17" fillId="0" borderId="30" xfId="0" applyFont="1" applyBorder="1" applyAlignment="1">
      <alignment horizontal="right" vertical="top" wrapText="1"/>
    </xf>
    <xf numFmtId="0" fontId="0" fillId="0" borderId="30" xfId="0" applyBorder="1" applyAlignment="1">
      <alignment horizontal="right" vertical="top"/>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xdr:col>
      <xdr:colOff>1512000</xdr:colOff>
      <xdr:row>0</xdr:row>
      <xdr:rowOff>297391</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652" y="0"/>
          <a:ext cx="2175652" cy="29739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800" b="0" i="0">
              <a:solidFill>
                <a:srgbClr val="000000"/>
              </a:solidFill>
              <a:latin typeface="+mn-lt"/>
            </a:rPr>
            <a:t>Aménagement des locaux et mise aux normes PMR de l'accueil de la sous préfecture de </a:t>
          </a:r>
          <a:r>
            <a:rPr lang="fr-FR" sz="800" b="0" i="0">
              <a:solidFill>
                <a:srgbClr val="000000"/>
              </a:solidFill>
              <a:latin typeface="MS Shell Dlg"/>
            </a:rPr>
            <a:t>CLAMECY</a:t>
          </a:r>
        </a:p>
      </xdr:txBody>
    </xdr:sp>
    <xdr:clientData/>
  </xdr:twoCellAnchor>
  <xdr:twoCellAnchor editAs="absolute">
    <xdr:from>
      <xdr:col>1</xdr:col>
      <xdr:colOff>1629525</xdr:colOff>
      <xdr:row>0</xdr:row>
      <xdr:rowOff>66675</xdr:rowOff>
    </xdr:from>
    <xdr:to>
      <xdr:col>3</xdr:col>
      <xdr:colOff>28575</xdr:colOff>
      <xdr:row>0</xdr:row>
      <xdr:rowOff>428625</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2277225" y="66675"/>
          <a:ext cx="1828050" cy="36195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0" i="0">
              <a:solidFill>
                <a:srgbClr val="000000"/>
              </a:solidFill>
              <a:latin typeface="+mn-lt"/>
            </a:rPr>
            <a:t>DPGF DCE</a:t>
          </a:r>
        </a:p>
      </xdr:txBody>
    </xdr:sp>
    <xdr:clientData/>
  </xdr:twoCellAnchor>
  <xdr:twoCellAnchor editAs="absolute">
    <xdr:from>
      <xdr:col>0</xdr:col>
      <xdr:colOff>0</xdr:colOff>
      <xdr:row>0</xdr:row>
      <xdr:rowOff>344348</xdr:rowOff>
    </xdr:from>
    <xdr:to>
      <xdr:col>6</xdr:col>
      <xdr:colOff>108000</xdr:colOff>
      <xdr:row>0</xdr:row>
      <xdr:rowOff>344348</xdr:rowOff>
    </xdr:to>
    <xdr:cxnSp macro="">
      <xdr:nvCxnSpPr>
        <xdr:cNvPr id="5" name="Forme3">
          <a:extLst>
            <a:ext uri="{FF2B5EF4-FFF2-40B4-BE49-F238E27FC236}">
              <a16:creationId xmlns:a16="http://schemas.microsoft.com/office/drawing/2014/main" id="{00000000-0008-0000-0000-000005000000}"/>
            </a:ext>
          </a:extLst>
        </xdr:cNvPr>
        <xdr:cNvCxnSpPr/>
      </xdr:nvCxnSpPr>
      <xdr:spPr>
        <a:xfrm>
          <a:off x="15652" y="344348"/>
          <a:ext cx="6448696"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twoCellAnchor>
  <xdr:twoCellAnchor editAs="absolute">
    <xdr:from>
      <xdr:col>4</xdr:col>
      <xdr:colOff>183225</xdr:colOff>
      <xdr:row>0</xdr:row>
      <xdr:rowOff>0</xdr:rowOff>
    </xdr:from>
    <xdr:to>
      <xdr:col>5</xdr:col>
      <xdr:colOff>814950</xdr:colOff>
      <xdr:row>0</xdr:row>
      <xdr:rowOff>281739</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4974300" y="0"/>
          <a:ext cx="1346100" cy="281739"/>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r"/>
          <a:r>
            <a:rPr lang="fr-FR" sz="800" b="0" i="0">
              <a:solidFill>
                <a:srgbClr val="000000"/>
              </a:solidFill>
              <a:latin typeface="+mn-lt"/>
            </a:rPr>
            <a:t>Page 0/0</a:t>
          </a:r>
        </a:p>
        <a:p>
          <a:pPr algn="r"/>
          <a:r>
            <a:rPr lang="fr-FR" sz="800" b="0" i="0">
              <a:solidFill>
                <a:srgbClr val="000000"/>
              </a:solidFill>
              <a:latin typeface="+mn-lt"/>
            </a:rPr>
            <a:t>25/11/2024 - Indice Ø</a:t>
          </a:r>
        </a:p>
      </xdr:txBody>
    </xdr: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1572C-E32B-4D0E-A6EA-2366C905D9EF}">
  <sheetPr>
    <pageSetUpPr fitToPage="1"/>
  </sheetPr>
  <dimension ref="A1:ZZ142"/>
  <sheetViews>
    <sheetView showGridLines="0" tabSelected="1" view="pageBreakPreview" zoomScaleNormal="100" zoomScaleSheetLayoutView="100" workbookViewId="0">
      <pane xSplit="2" ySplit="3" topLeftCell="C4" activePane="bottomRight" state="frozen"/>
      <selection pane="topRight" activeCell="C1" sqref="C1"/>
      <selection pane="bottomLeft" activeCell="A3" sqref="A3"/>
      <selection pane="bottomRight" activeCell="E6" sqref="E6:E131"/>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38.25" customHeight="1" x14ac:dyDescent="0.25">
      <c r="A1" s="58"/>
      <c r="B1" s="59"/>
      <c r="C1" s="59"/>
      <c r="D1" s="59"/>
      <c r="E1" s="59"/>
      <c r="F1" s="60"/>
      <c r="J1">
        <f>MATCH("Montant TTC",B1:B1005,0)</f>
        <v>140</v>
      </c>
      <c r="K1" t="s">
        <v>429</v>
      </c>
    </row>
    <row r="2" spans="1:702" ht="80.099999999999994" customHeight="1" x14ac:dyDescent="0.25">
      <c r="A2" s="1"/>
      <c r="B2" s="61" t="s">
        <v>430</v>
      </c>
      <c r="C2" s="62"/>
      <c r="D2" s="62"/>
      <c r="E2" s="62"/>
      <c r="F2" s="63"/>
    </row>
    <row r="3" spans="1:702" ht="30" x14ac:dyDescent="0.25">
      <c r="A3" s="1"/>
      <c r="B3" s="2" t="s">
        <v>0</v>
      </c>
      <c r="C3" s="54" t="s">
        <v>1</v>
      </c>
      <c r="D3" s="3" t="s">
        <v>2</v>
      </c>
      <c r="E3" s="4" t="s">
        <v>3</v>
      </c>
      <c r="F3" s="55" t="s">
        <v>4</v>
      </c>
    </row>
    <row r="4" spans="1:702" x14ac:dyDescent="0.25">
      <c r="A4" s="5"/>
      <c r="B4" s="6"/>
      <c r="C4" s="7"/>
      <c r="D4" s="8"/>
      <c r="E4" s="9"/>
      <c r="F4" s="10"/>
    </row>
    <row r="5" spans="1:702" ht="18" x14ac:dyDescent="0.25">
      <c r="A5" s="11"/>
      <c r="B5" s="12" t="s">
        <v>5</v>
      </c>
      <c r="C5" s="13"/>
      <c r="D5" s="14"/>
      <c r="E5" s="15"/>
      <c r="F5" s="16"/>
      <c r="ZY5" t="s">
        <v>6</v>
      </c>
      <c r="ZZ5" s="17"/>
    </row>
    <row r="6" spans="1:702" ht="31.5" x14ac:dyDescent="0.25">
      <c r="A6" s="18" t="s">
        <v>7</v>
      </c>
      <c r="B6" s="19" t="s">
        <v>8</v>
      </c>
      <c r="C6" s="13"/>
      <c r="D6" s="14"/>
      <c r="E6" s="44"/>
      <c r="F6" s="45"/>
      <c r="ZY6" t="s">
        <v>9</v>
      </c>
      <c r="ZZ6" s="17"/>
    </row>
    <row r="7" spans="1:702" ht="15.75" x14ac:dyDescent="0.25">
      <c r="A7" s="20" t="s">
        <v>10</v>
      </c>
      <c r="B7" s="21" t="s">
        <v>11</v>
      </c>
      <c r="C7" s="13"/>
      <c r="D7" s="14"/>
      <c r="E7" s="44"/>
      <c r="F7" s="45"/>
      <c r="ZY7" t="s">
        <v>12</v>
      </c>
      <c r="ZZ7" s="17"/>
    </row>
    <row r="8" spans="1:702" x14ac:dyDescent="0.25">
      <c r="A8" s="22" t="s">
        <v>13</v>
      </c>
      <c r="B8" s="23" t="s">
        <v>14</v>
      </c>
      <c r="C8" s="13"/>
      <c r="D8" s="14"/>
      <c r="E8" s="44"/>
      <c r="F8" s="45"/>
      <c r="ZY8" t="s">
        <v>15</v>
      </c>
      <c r="ZZ8" s="17"/>
    </row>
    <row r="9" spans="1:702" ht="60" x14ac:dyDescent="0.25">
      <c r="A9" s="24"/>
      <c r="B9" s="25" t="s">
        <v>16</v>
      </c>
      <c r="C9" s="26" t="s">
        <v>17</v>
      </c>
      <c r="D9" s="27"/>
      <c r="E9" s="46"/>
      <c r="F9" s="47"/>
      <c r="ZY9" t="s">
        <v>18</v>
      </c>
      <c r="ZZ9" s="17" t="s">
        <v>19</v>
      </c>
    </row>
    <row r="10" spans="1:702" x14ac:dyDescent="0.25">
      <c r="A10" s="24"/>
      <c r="B10" s="25" t="s">
        <v>20</v>
      </c>
      <c r="C10" s="26" t="s">
        <v>21</v>
      </c>
      <c r="D10" s="27">
        <v>1</v>
      </c>
      <c r="E10" s="46"/>
      <c r="F10" s="47">
        <f>ROUND(D10*E10,2)</f>
        <v>0</v>
      </c>
      <c r="ZY10" t="s">
        <v>22</v>
      </c>
      <c r="ZZ10" s="17" t="s">
        <v>23</v>
      </c>
    </row>
    <row r="11" spans="1:702" x14ac:dyDescent="0.25">
      <c r="A11" s="24"/>
      <c r="B11" s="25" t="s">
        <v>24</v>
      </c>
      <c r="C11" s="26" t="s">
        <v>25</v>
      </c>
      <c r="D11" s="27">
        <v>1</v>
      </c>
      <c r="E11" s="46"/>
      <c r="F11" s="47">
        <f>ROUND(D11*E11,2)</f>
        <v>0</v>
      </c>
      <c r="ZY11" t="s">
        <v>26</v>
      </c>
      <c r="ZZ11" s="17" t="s">
        <v>27</v>
      </c>
    </row>
    <row r="12" spans="1:702" x14ac:dyDescent="0.25">
      <c r="A12" s="24"/>
      <c r="B12" s="25" t="s">
        <v>28</v>
      </c>
      <c r="C12" s="26" t="s">
        <v>29</v>
      </c>
      <c r="D12" s="27">
        <v>1</v>
      </c>
      <c r="E12" s="46"/>
      <c r="F12" s="47">
        <f>ROUND(D12*E12,2)</f>
        <v>0</v>
      </c>
      <c r="ZY12" t="s">
        <v>30</v>
      </c>
      <c r="ZZ12" s="17" t="s">
        <v>31</v>
      </c>
    </row>
    <row r="13" spans="1:702" x14ac:dyDescent="0.25">
      <c r="A13" s="24"/>
      <c r="B13" s="25" t="s">
        <v>32</v>
      </c>
      <c r="C13" s="26" t="s">
        <v>33</v>
      </c>
      <c r="D13" s="27">
        <v>1</v>
      </c>
      <c r="E13" s="46"/>
      <c r="F13" s="47">
        <f>ROUND(D13*E13,2)</f>
        <v>0</v>
      </c>
      <c r="ZY13" t="s">
        <v>34</v>
      </c>
      <c r="ZZ13" s="17" t="s">
        <v>35</v>
      </c>
    </row>
    <row r="14" spans="1:702" x14ac:dyDescent="0.25">
      <c r="A14" s="22" t="s">
        <v>36</v>
      </c>
      <c r="B14" s="23" t="s">
        <v>37</v>
      </c>
      <c r="C14" s="13"/>
      <c r="D14" s="14"/>
      <c r="E14" s="44"/>
      <c r="F14" s="45"/>
      <c r="ZY14" t="s">
        <v>38</v>
      </c>
      <c r="ZZ14" s="17"/>
    </row>
    <row r="15" spans="1:702" x14ac:dyDescent="0.25">
      <c r="A15" s="24"/>
      <c r="B15" s="25" t="s">
        <v>39</v>
      </c>
      <c r="C15" s="26" t="s">
        <v>40</v>
      </c>
      <c r="D15" s="27">
        <v>1</v>
      </c>
      <c r="E15" s="46"/>
      <c r="F15" s="47">
        <f>ROUND(D15*E15,2)</f>
        <v>0</v>
      </c>
      <c r="ZY15" t="s">
        <v>41</v>
      </c>
      <c r="ZZ15" s="17" t="s">
        <v>42</v>
      </c>
    </row>
    <row r="16" spans="1:702" x14ac:dyDescent="0.25">
      <c r="A16" s="24"/>
      <c r="B16" s="25" t="s">
        <v>43</v>
      </c>
      <c r="C16" s="26" t="s">
        <v>44</v>
      </c>
      <c r="D16" s="27">
        <v>1</v>
      </c>
      <c r="E16" s="46"/>
      <c r="F16" s="47">
        <f>ROUND(D16*E16,2)</f>
        <v>0</v>
      </c>
      <c r="ZY16" t="s">
        <v>45</v>
      </c>
      <c r="ZZ16" s="17" t="s">
        <v>46</v>
      </c>
    </row>
    <row r="17" spans="1:702" x14ac:dyDescent="0.25">
      <c r="A17" s="24"/>
      <c r="B17" s="25" t="s">
        <v>47</v>
      </c>
      <c r="C17" s="26" t="s">
        <v>48</v>
      </c>
      <c r="D17" s="27">
        <v>1</v>
      </c>
      <c r="E17" s="46"/>
      <c r="F17" s="47">
        <f>ROUND(D17*E17,2)</f>
        <v>0</v>
      </c>
      <c r="ZY17" t="s">
        <v>49</v>
      </c>
      <c r="ZZ17" s="17" t="s">
        <v>50</v>
      </c>
    </row>
    <row r="18" spans="1:702" x14ac:dyDescent="0.25">
      <c r="A18" s="22" t="s">
        <v>51</v>
      </c>
      <c r="B18" s="23" t="s">
        <v>52</v>
      </c>
      <c r="C18" s="13"/>
      <c r="D18" s="14"/>
      <c r="E18" s="44"/>
      <c r="F18" s="45"/>
      <c r="ZY18" t="s">
        <v>53</v>
      </c>
      <c r="ZZ18" s="17"/>
    </row>
    <row r="19" spans="1:702" ht="24" x14ac:dyDescent="0.25">
      <c r="A19" s="24"/>
      <c r="B19" s="25" t="s">
        <v>54</v>
      </c>
      <c r="C19" s="26" t="s">
        <v>55</v>
      </c>
      <c r="D19" s="27">
        <v>1</v>
      </c>
      <c r="E19" s="46"/>
      <c r="F19" s="47">
        <f>ROUND(D19*E19,2)</f>
        <v>0</v>
      </c>
      <c r="ZY19" t="s">
        <v>56</v>
      </c>
      <c r="ZZ19" s="17" t="s">
        <v>57</v>
      </c>
    </row>
    <row r="20" spans="1:702" x14ac:dyDescent="0.25">
      <c r="A20" s="24"/>
      <c r="B20" s="25" t="s">
        <v>58</v>
      </c>
      <c r="C20" s="26" t="s">
        <v>59</v>
      </c>
      <c r="D20" s="27">
        <v>1</v>
      </c>
      <c r="E20" s="46"/>
      <c r="F20" s="47">
        <f>ROUND(D20*E20,2)</f>
        <v>0</v>
      </c>
      <c r="ZY20" t="s">
        <v>60</v>
      </c>
      <c r="ZZ20" s="17" t="s">
        <v>61</v>
      </c>
    </row>
    <row r="21" spans="1:702" ht="24" x14ac:dyDescent="0.25">
      <c r="A21" s="24"/>
      <c r="B21" s="25" t="s">
        <v>62</v>
      </c>
      <c r="C21" s="26" t="s">
        <v>63</v>
      </c>
      <c r="D21" s="27">
        <v>1</v>
      </c>
      <c r="E21" s="46"/>
      <c r="F21" s="47">
        <f>ROUND(D21*E21,2)</f>
        <v>0</v>
      </c>
      <c r="ZY21" t="s">
        <v>64</v>
      </c>
      <c r="ZZ21" s="17" t="s">
        <v>65</v>
      </c>
    </row>
    <row r="22" spans="1:702" x14ac:dyDescent="0.25">
      <c r="A22" s="24"/>
      <c r="B22" s="25" t="s">
        <v>66</v>
      </c>
      <c r="C22" s="26" t="s">
        <v>67</v>
      </c>
      <c r="D22" s="27">
        <v>1</v>
      </c>
      <c r="E22" s="46"/>
      <c r="F22" s="47">
        <f>ROUND(D22*E22,2)</f>
        <v>0</v>
      </c>
      <c r="ZY22" t="s">
        <v>68</v>
      </c>
      <c r="ZZ22" s="17" t="s">
        <v>69</v>
      </c>
    </row>
    <row r="23" spans="1:702" x14ac:dyDescent="0.25">
      <c r="A23" s="22" t="s">
        <v>70</v>
      </c>
      <c r="B23" s="23" t="s">
        <v>71</v>
      </c>
      <c r="C23" s="13"/>
      <c r="D23" s="14"/>
      <c r="E23" s="44"/>
      <c r="F23" s="45"/>
      <c r="ZY23" t="s">
        <v>72</v>
      </c>
      <c r="ZZ23" s="17"/>
    </row>
    <row r="24" spans="1:702" x14ac:dyDescent="0.25">
      <c r="A24" s="24"/>
      <c r="B24" s="25" t="s">
        <v>73</v>
      </c>
      <c r="C24" s="26" t="s">
        <v>21</v>
      </c>
      <c r="D24" s="27">
        <v>1</v>
      </c>
      <c r="E24" s="46"/>
      <c r="F24" s="47">
        <f>ROUND(D24*E24,2)</f>
        <v>0</v>
      </c>
      <c r="ZY24" t="s">
        <v>74</v>
      </c>
      <c r="ZZ24" s="17" t="s">
        <v>75</v>
      </c>
    </row>
    <row r="25" spans="1:702" x14ac:dyDescent="0.25">
      <c r="A25" s="24"/>
      <c r="B25" s="25" t="s">
        <v>76</v>
      </c>
      <c r="C25" s="26" t="s">
        <v>21</v>
      </c>
      <c r="D25" s="27">
        <v>1</v>
      </c>
      <c r="E25" s="46"/>
      <c r="F25" s="47">
        <f>ROUND(D25*E25,2)</f>
        <v>0</v>
      </c>
      <c r="ZY25" t="s">
        <v>77</v>
      </c>
      <c r="ZZ25" s="17" t="s">
        <v>78</v>
      </c>
    </row>
    <row r="26" spans="1:702" x14ac:dyDescent="0.25">
      <c r="A26" s="28"/>
      <c r="B26" s="29"/>
      <c r="C26" s="13"/>
      <c r="D26" s="14"/>
      <c r="E26" s="44"/>
      <c r="F26" s="45"/>
    </row>
    <row r="27" spans="1:702" x14ac:dyDescent="0.25">
      <c r="A27" s="30"/>
      <c r="B27" s="31" t="s">
        <v>79</v>
      </c>
      <c r="C27" s="13"/>
      <c r="D27" s="14"/>
      <c r="E27" s="44"/>
      <c r="F27" s="48">
        <f>SUBTOTAL(109,F8:F26)</f>
        <v>0</v>
      </c>
      <c r="ZY27" t="s">
        <v>80</v>
      </c>
    </row>
    <row r="28" spans="1:702" x14ac:dyDescent="0.25">
      <c r="A28" s="32"/>
      <c r="B28" s="6"/>
      <c r="C28" s="13"/>
      <c r="D28" s="14"/>
      <c r="E28" s="44"/>
      <c r="F28" s="45"/>
    </row>
    <row r="29" spans="1:702" ht="15.75" x14ac:dyDescent="0.25">
      <c r="A29" s="22" t="s">
        <v>81</v>
      </c>
      <c r="B29" s="33" t="s">
        <v>82</v>
      </c>
      <c r="C29" s="13"/>
      <c r="D29" s="14"/>
      <c r="E29" s="44"/>
      <c r="F29" s="45"/>
      <c r="ZY29" t="s">
        <v>83</v>
      </c>
      <c r="ZZ29" s="17"/>
    </row>
    <row r="30" spans="1:702" x14ac:dyDescent="0.25">
      <c r="A30" s="22" t="s">
        <v>84</v>
      </c>
      <c r="B30" s="23" t="s">
        <v>85</v>
      </c>
      <c r="C30" s="13"/>
      <c r="D30" s="14"/>
      <c r="E30" s="44"/>
      <c r="F30" s="45"/>
      <c r="ZY30" t="s">
        <v>86</v>
      </c>
      <c r="ZZ30" s="17"/>
    </row>
    <row r="31" spans="1:702" x14ac:dyDescent="0.25">
      <c r="A31" s="24"/>
      <c r="B31" s="25" t="s">
        <v>87</v>
      </c>
      <c r="C31" s="26" t="s">
        <v>88</v>
      </c>
      <c r="D31" s="27">
        <v>1</v>
      </c>
      <c r="E31" s="46"/>
      <c r="F31" s="47">
        <f t="shared" ref="F31:F36" si="0">ROUND(D31*E31,2)</f>
        <v>0</v>
      </c>
      <c r="ZY31" t="s">
        <v>89</v>
      </c>
      <c r="ZZ31" s="17" t="s">
        <v>90</v>
      </c>
    </row>
    <row r="32" spans="1:702" ht="24" x14ac:dyDescent="0.25">
      <c r="A32" s="24"/>
      <c r="B32" s="25" t="s">
        <v>91</v>
      </c>
      <c r="C32" s="26" t="s">
        <v>92</v>
      </c>
      <c r="D32" s="27">
        <v>1</v>
      </c>
      <c r="E32" s="46"/>
      <c r="F32" s="47">
        <f t="shared" si="0"/>
        <v>0</v>
      </c>
      <c r="ZY32" t="s">
        <v>93</v>
      </c>
      <c r="ZZ32" s="17" t="s">
        <v>94</v>
      </c>
    </row>
    <row r="33" spans="1:702" ht="24" x14ac:dyDescent="0.25">
      <c r="A33" s="24"/>
      <c r="B33" s="25" t="s">
        <v>95</v>
      </c>
      <c r="C33" s="26" t="s">
        <v>96</v>
      </c>
      <c r="D33" s="27">
        <v>1</v>
      </c>
      <c r="E33" s="46"/>
      <c r="F33" s="47">
        <f t="shared" si="0"/>
        <v>0</v>
      </c>
      <c r="ZY33" t="s">
        <v>97</v>
      </c>
      <c r="ZZ33" s="17" t="s">
        <v>98</v>
      </c>
    </row>
    <row r="34" spans="1:702" ht="36" x14ac:dyDescent="0.25">
      <c r="A34" s="24"/>
      <c r="B34" s="25" t="s">
        <v>99</v>
      </c>
      <c r="C34" s="26" t="s">
        <v>100</v>
      </c>
      <c r="D34" s="27"/>
      <c r="E34" s="46"/>
      <c r="F34" s="47">
        <f t="shared" si="0"/>
        <v>0</v>
      </c>
      <c r="ZY34" t="s">
        <v>101</v>
      </c>
      <c r="ZZ34" s="17" t="s">
        <v>102</v>
      </c>
    </row>
    <row r="35" spans="1:702" ht="36" x14ac:dyDescent="0.25">
      <c r="A35" s="24"/>
      <c r="B35" s="25" t="s">
        <v>103</v>
      </c>
      <c r="C35" s="26" t="s">
        <v>104</v>
      </c>
      <c r="D35" s="27">
        <v>1</v>
      </c>
      <c r="E35" s="46"/>
      <c r="F35" s="47">
        <f t="shared" si="0"/>
        <v>0</v>
      </c>
      <c r="ZY35" t="s">
        <v>105</v>
      </c>
      <c r="ZZ35" s="17" t="s">
        <v>106</v>
      </c>
    </row>
    <row r="36" spans="1:702" ht="36" x14ac:dyDescent="0.25">
      <c r="A36" s="24"/>
      <c r="B36" s="25" t="s">
        <v>107</v>
      </c>
      <c r="C36" s="26" t="s">
        <v>108</v>
      </c>
      <c r="D36" s="27">
        <v>1</v>
      </c>
      <c r="E36" s="46"/>
      <c r="F36" s="47">
        <f t="shared" si="0"/>
        <v>0</v>
      </c>
      <c r="ZY36" t="s">
        <v>109</v>
      </c>
      <c r="ZZ36" s="17" t="s">
        <v>110</v>
      </c>
    </row>
    <row r="37" spans="1:702" x14ac:dyDescent="0.25">
      <c r="A37" s="22" t="s">
        <v>111</v>
      </c>
      <c r="B37" s="23" t="s">
        <v>112</v>
      </c>
      <c r="C37" s="13"/>
      <c r="D37" s="14"/>
      <c r="E37" s="44"/>
      <c r="F37" s="45"/>
      <c r="ZY37" t="s">
        <v>113</v>
      </c>
      <c r="ZZ37" s="17"/>
    </row>
    <row r="38" spans="1:702" x14ac:dyDescent="0.25">
      <c r="A38" s="24"/>
      <c r="B38" s="25" t="s">
        <v>114</v>
      </c>
      <c r="C38" s="26" t="s">
        <v>1</v>
      </c>
      <c r="D38" s="27">
        <v>1</v>
      </c>
      <c r="E38" s="46"/>
      <c r="F38" s="47">
        <f>ROUND(D38*E38,2)</f>
        <v>0</v>
      </c>
      <c r="ZY38" t="s">
        <v>115</v>
      </c>
      <c r="ZZ38" s="17" t="s">
        <v>116</v>
      </c>
    </row>
    <row r="39" spans="1:702" x14ac:dyDescent="0.25">
      <c r="A39" s="24"/>
      <c r="B39" s="25" t="s">
        <v>117</v>
      </c>
      <c r="C39" s="26" t="s">
        <v>1</v>
      </c>
      <c r="D39" s="27">
        <v>1</v>
      </c>
      <c r="E39" s="46"/>
      <c r="F39" s="47">
        <f>ROUND(D39*E39,2)</f>
        <v>0</v>
      </c>
      <c r="ZY39" t="s">
        <v>118</v>
      </c>
      <c r="ZZ39" s="17" t="s">
        <v>119</v>
      </c>
    </row>
    <row r="40" spans="1:702" x14ac:dyDescent="0.25">
      <c r="A40" s="22" t="s">
        <v>120</v>
      </c>
      <c r="B40" s="23" t="s">
        <v>121</v>
      </c>
      <c r="C40" s="13"/>
      <c r="D40" s="14"/>
      <c r="E40" s="44"/>
      <c r="F40" s="45"/>
      <c r="ZY40" t="s">
        <v>122</v>
      </c>
      <c r="ZZ40" s="17"/>
    </row>
    <row r="41" spans="1:702" x14ac:dyDescent="0.25">
      <c r="A41" s="24"/>
      <c r="B41" s="25" t="s">
        <v>123</v>
      </c>
      <c r="C41" s="26" t="s">
        <v>21</v>
      </c>
      <c r="D41" s="27">
        <v>1</v>
      </c>
      <c r="E41" s="46"/>
      <c r="F41" s="47">
        <f>ROUND(D41*E41,2)</f>
        <v>0</v>
      </c>
      <c r="ZY41" t="s">
        <v>124</v>
      </c>
      <c r="ZZ41" s="17" t="s">
        <v>125</v>
      </c>
    </row>
    <row r="42" spans="1:702" ht="25.5" x14ac:dyDescent="0.25">
      <c r="A42" s="22" t="s">
        <v>126</v>
      </c>
      <c r="B42" s="23" t="s">
        <v>127</v>
      </c>
      <c r="C42" s="13"/>
      <c r="D42" s="14"/>
      <c r="E42" s="44"/>
      <c r="F42" s="45"/>
      <c r="ZY42" t="s">
        <v>128</v>
      </c>
      <c r="ZZ42" s="17"/>
    </row>
    <row r="43" spans="1:702" x14ac:dyDescent="0.25">
      <c r="A43" s="22" t="s">
        <v>129</v>
      </c>
      <c r="B43" s="34" t="s">
        <v>130</v>
      </c>
      <c r="C43" s="13"/>
      <c r="D43" s="14"/>
      <c r="E43" s="44"/>
      <c r="F43" s="45"/>
      <c r="ZY43" t="s">
        <v>131</v>
      </c>
      <c r="ZZ43" s="17"/>
    </row>
    <row r="44" spans="1:702" x14ac:dyDescent="0.25">
      <c r="A44" s="24"/>
      <c r="B44" s="25" t="s">
        <v>132</v>
      </c>
      <c r="C44" s="26" t="s">
        <v>133</v>
      </c>
      <c r="D44" s="27">
        <v>1</v>
      </c>
      <c r="E44" s="46"/>
      <c r="F44" s="47">
        <f>ROUND(D44*E44,2)</f>
        <v>0</v>
      </c>
      <c r="ZY44" t="s">
        <v>134</v>
      </c>
      <c r="ZZ44" s="17" t="s">
        <v>135</v>
      </c>
    </row>
    <row r="45" spans="1:702" x14ac:dyDescent="0.25">
      <c r="A45" s="24"/>
      <c r="B45" s="25" t="s">
        <v>136</v>
      </c>
      <c r="C45" s="26" t="s">
        <v>137</v>
      </c>
      <c r="D45" s="27">
        <v>1</v>
      </c>
      <c r="E45" s="46"/>
      <c r="F45" s="47">
        <f>ROUND(D45*E45,2)</f>
        <v>0</v>
      </c>
      <c r="ZY45" t="s">
        <v>138</v>
      </c>
      <c r="ZZ45" s="17" t="s">
        <v>139</v>
      </c>
    </row>
    <row r="46" spans="1:702" x14ac:dyDescent="0.25">
      <c r="A46" s="22" t="s">
        <v>140</v>
      </c>
      <c r="B46" s="34" t="s">
        <v>141</v>
      </c>
      <c r="C46" s="13"/>
      <c r="D46" s="14"/>
      <c r="E46" s="44"/>
      <c r="F46" s="45"/>
      <c r="ZY46" t="s">
        <v>142</v>
      </c>
      <c r="ZZ46" s="17"/>
    </row>
    <row r="47" spans="1:702" ht="13.5" customHeight="1" x14ac:dyDescent="0.25">
      <c r="A47" s="24"/>
      <c r="B47" s="25" t="s">
        <v>143</v>
      </c>
      <c r="C47" s="26" t="s">
        <v>144</v>
      </c>
      <c r="D47" s="27">
        <v>1</v>
      </c>
      <c r="E47" s="46"/>
      <c r="F47" s="47">
        <f>ROUND(D47*E47,2)</f>
        <v>0</v>
      </c>
      <c r="ZY47" t="s">
        <v>145</v>
      </c>
      <c r="ZZ47" s="17" t="s">
        <v>146</v>
      </c>
    </row>
    <row r="48" spans="1:702" x14ac:dyDescent="0.25">
      <c r="A48" s="22" t="s">
        <v>147</v>
      </c>
      <c r="B48" s="34" t="s">
        <v>148</v>
      </c>
      <c r="C48" s="13"/>
      <c r="D48" s="14"/>
      <c r="E48" s="44"/>
      <c r="F48" s="45"/>
      <c r="ZY48" t="s">
        <v>149</v>
      </c>
      <c r="ZZ48" s="17"/>
    </row>
    <row r="49" spans="1:702" x14ac:dyDescent="0.25">
      <c r="A49" s="24"/>
      <c r="B49" s="25" t="s">
        <v>150</v>
      </c>
      <c r="C49" s="26" t="s">
        <v>151</v>
      </c>
      <c r="D49" s="27">
        <v>1</v>
      </c>
      <c r="E49" s="46"/>
      <c r="F49" s="47">
        <f>ROUND(D49*E49,2)</f>
        <v>0</v>
      </c>
      <c r="ZY49" t="s">
        <v>152</v>
      </c>
      <c r="ZZ49" s="17" t="s">
        <v>153</v>
      </c>
    </row>
    <row r="50" spans="1:702" x14ac:dyDescent="0.25">
      <c r="A50" s="24"/>
      <c r="B50" s="25" t="s">
        <v>154</v>
      </c>
      <c r="C50" s="26" t="s">
        <v>155</v>
      </c>
      <c r="D50" s="27">
        <v>1</v>
      </c>
      <c r="E50" s="46"/>
      <c r="F50" s="47">
        <f>ROUND(D50*E50,2)</f>
        <v>0</v>
      </c>
      <c r="ZY50" t="s">
        <v>156</v>
      </c>
      <c r="ZZ50" s="17" t="s">
        <v>157</v>
      </c>
    </row>
    <row r="51" spans="1:702" ht="24" x14ac:dyDescent="0.25">
      <c r="A51" s="24"/>
      <c r="B51" s="25" t="s">
        <v>158</v>
      </c>
      <c r="C51" s="26" t="s">
        <v>159</v>
      </c>
      <c r="D51" s="27">
        <v>1</v>
      </c>
      <c r="E51" s="46"/>
      <c r="F51" s="47">
        <f>ROUND(D51*E51,2)</f>
        <v>0</v>
      </c>
      <c r="ZY51" t="s">
        <v>160</v>
      </c>
      <c r="ZZ51" s="17" t="s">
        <v>161</v>
      </c>
    </row>
    <row r="52" spans="1:702" x14ac:dyDescent="0.25">
      <c r="A52" s="24"/>
      <c r="B52" s="25" t="s">
        <v>162</v>
      </c>
      <c r="C52" s="26" t="s">
        <v>163</v>
      </c>
      <c r="D52" s="27">
        <v>1</v>
      </c>
      <c r="E52" s="46"/>
      <c r="F52" s="47">
        <f>ROUND(D52*E52,2)</f>
        <v>0</v>
      </c>
      <c r="ZY52" t="s">
        <v>164</v>
      </c>
      <c r="ZZ52" s="17" t="s">
        <v>165</v>
      </c>
    </row>
    <row r="53" spans="1:702" x14ac:dyDescent="0.25">
      <c r="A53" s="24"/>
      <c r="B53" s="25" t="s">
        <v>440</v>
      </c>
      <c r="C53" s="26" t="s">
        <v>1</v>
      </c>
      <c r="D53" s="27">
        <v>1</v>
      </c>
      <c r="E53" s="46"/>
      <c r="F53" s="47">
        <f>ROUND(D53*E53,2)</f>
        <v>0</v>
      </c>
      <c r="ZY53" t="s">
        <v>18</v>
      </c>
      <c r="ZZ53" s="17" t="s">
        <v>165</v>
      </c>
    </row>
    <row r="54" spans="1:702" x14ac:dyDescent="0.25">
      <c r="A54" s="22" t="s">
        <v>166</v>
      </c>
      <c r="B54" s="23" t="s">
        <v>167</v>
      </c>
      <c r="C54" s="13"/>
      <c r="D54" s="14"/>
      <c r="E54" s="44"/>
      <c r="F54" s="45"/>
      <c r="ZY54" t="s">
        <v>168</v>
      </c>
      <c r="ZZ54" s="17"/>
    </row>
    <row r="55" spans="1:702" x14ac:dyDescent="0.25">
      <c r="A55" s="22" t="s">
        <v>169</v>
      </c>
      <c r="B55" s="34" t="s">
        <v>170</v>
      </c>
      <c r="C55" s="13"/>
      <c r="D55" s="14"/>
      <c r="E55" s="44"/>
      <c r="F55" s="45"/>
      <c r="ZY55" t="s">
        <v>171</v>
      </c>
      <c r="ZZ55" s="17"/>
    </row>
    <row r="56" spans="1:702" ht="24" x14ac:dyDescent="0.25">
      <c r="A56" s="24"/>
      <c r="B56" s="25" t="s">
        <v>172</v>
      </c>
      <c r="C56" s="26" t="s">
        <v>173</v>
      </c>
      <c r="D56" s="27">
        <v>2</v>
      </c>
      <c r="E56" s="46"/>
      <c r="F56" s="47">
        <f>ROUND(D56*E56,2)</f>
        <v>0</v>
      </c>
      <c r="ZY56" t="s">
        <v>174</v>
      </c>
      <c r="ZZ56" s="17" t="s">
        <v>175</v>
      </c>
    </row>
    <row r="57" spans="1:702" ht="24" x14ac:dyDescent="0.25">
      <c r="A57" s="24"/>
      <c r="B57" s="25" t="s">
        <v>176</v>
      </c>
      <c r="C57" s="26" t="s">
        <v>177</v>
      </c>
      <c r="D57" s="27">
        <v>2</v>
      </c>
      <c r="E57" s="46"/>
      <c r="F57" s="47">
        <f>ROUND(D57*E57,2)</f>
        <v>0</v>
      </c>
      <c r="ZY57" t="s">
        <v>178</v>
      </c>
      <c r="ZZ57" s="17" t="s">
        <v>179</v>
      </c>
    </row>
    <row r="58" spans="1:702" ht="24" x14ac:dyDescent="0.25">
      <c r="A58" s="24"/>
      <c r="B58" s="25" t="s">
        <v>180</v>
      </c>
      <c r="C58" s="26" t="s">
        <v>181</v>
      </c>
      <c r="D58" s="27">
        <v>13</v>
      </c>
      <c r="E58" s="46"/>
      <c r="F58" s="47">
        <f>ROUND(D58*E58,2)</f>
        <v>0</v>
      </c>
      <c r="ZY58" t="s">
        <v>182</v>
      </c>
      <c r="ZZ58" s="17" t="s">
        <v>183</v>
      </c>
    </row>
    <row r="59" spans="1:702" x14ac:dyDescent="0.25">
      <c r="A59" s="22" t="s">
        <v>184</v>
      </c>
      <c r="B59" s="34" t="s">
        <v>185</v>
      </c>
      <c r="C59" s="13"/>
      <c r="D59" s="14"/>
      <c r="E59" s="44"/>
      <c r="F59" s="45"/>
      <c r="ZY59" t="s">
        <v>186</v>
      </c>
      <c r="ZZ59" s="17"/>
    </row>
    <row r="60" spans="1:702" ht="24" x14ac:dyDescent="0.25">
      <c r="A60" s="24"/>
      <c r="B60" s="25" t="s">
        <v>187</v>
      </c>
      <c r="C60" s="26" t="s">
        <v>188</v>
      </c>
      <c r="D60" s="27">
        <v>1</v>
      </c>
      <c r="E60" s="46"/>
      <c r="F60" s="47">
        <f>ROUND(D60*E60,2)</f>
        <v>0</v>
      </c>
      <c r="ZY60" t="s">
        <v>189</v>
      </c>
      <c r="ZZ60" s="17" t="s">
        <v>190</v>
      </c>
    </row>
    <row r="61" spans="1:702" x14ac:dyDescent="0.25">
      <c r="A61" s="24"/>
      <c r="B61" s="25" t="s">
        <v>191</v>
      </c>
      <c r="C61" s="26" t="s">
        <v>192</v>
      </c>
      <c r="D61" s="27">
        <v>3</v>
      </c>
      <c r="E61" s="46"/>
      <c r="F61" s="47">
        <f>ROUND(D61*E61,2)</f>
        <v>0</v>
      </c>
      <c r="ZY61" t="s">
        <v>193</v>
      </c>
      <c r="ZZ61" s="17" t="s">
        <v>194</v>
      </c>
    </row>
    <row r="62" spans="1:702" x14ac:dyDescent="0.25">
      <c r="A62" s="22" t="s">
        <v>195</v>
      </c>
      <c r="B62" s="34" t="s">
        <v>196</v>
      </c>
      <c r="C62" s="13"/>
      <c r="D62" s="14"/>
      <c r="E62" s="44"/>
      <c r="F62" s="45"/>
      <c r="ZY62" t="s">
        <v>197</v>
      </c>
      <c r="ZZ62" s="17"/>
    </row>
    <row r="63" spans="1:702" x14ac:dyDescent="0.25">
      <c r="A63" s="24"/>
      <c r="B63" s="25" t="s">
        <v>198</v>
      </c>
      <c r="C63" s="26" t="s">
        <v>199</v>
      </c>
      <c r="D63" s="27">
        <v>1</v>
      </c>
      <c r="E63" s="46"/>
      <c r="F63" s="47">
        <f>ROUND(D63*E63,2)</f>
        <v>0</v>
      </c>
      <c r="ZY63" t="s">
        <v>200</v>
      </c>
      <c r="ZZ63" s="17" t="s">
        <v>201</v>
      </c>
    </row>
    <row r="64" spans="1:702" ht="24" x14ac:dyDescent="0.25">
      <c r="A64" s="24"/>
      <c r="B64" s="25" t="s">
        <v>202</v>
      </c>
      <c r="C64" s="26" t="s">
        <v>203</v>
      </c>
      <c r="D64" s="27">
        <v>2</v>
      </c>
      <c r="E64" s="46"/>
      <c r="F64" s="47">
        <f>ROUND(D64*E64,2)</f>
        <v>0</v>
      </c>
      <c r="ZY64" t="s">
        <v>204</v>
      </c>
      <c r="ZZ64" s="17" t="s">
        <v>205</v>
      </c>
    </row>
    <row r="65" spans="1:702" ht="24" x14ac:dyDescent="0.25">
      <c r="A65" s="24"/>
      <c r="B65" s="25" t="s">
        <v>432</v>
      </c>
      <c r="C65" s="26" t="s">
        <v>206</v>
      </c>
      <c r="D65" s="27">
        <v>2</v>
      </c>
      <c r="E65" s="46"/>
      <c r="F65" s="47">
        <f>ROUND(D65*E65,2)</f>
        <v>0</v>
      </c>
      <c r="ZY65" t="s">
        <v>207</v>
      </c>
      <c r="ZZ65" s="17" t="s">
        <v>208</v>
      </c>
    </row>
    <row r="66" spans="1:702" x14ac:dyDescent="0.25">
      <c r="A66" s="22" t="s">
        <v>209</v>
      </c>
      <c r="B66" s="23" t="s">
        <v>210</v>
      </c>
      <c r="C66" s="13"/>
      <c r="D66" s="14"/>
      <c r="E66" s="44"/>
      <c r="F66" s="45"/>
      <c r="ZY66" t="s">
        <v>211</v>
      </c>
      <c r="ZZ66" s="17"/>
    </row>
    <row r="67" spans="1:702" x14ac:dyDescent="0.25">
      <c r="A67" s="24"/>
      <c r="B67" s="25" t="s">
        <v>212</v>
      </c>
      <c r="C67" s="26" t="s">
        <v>1</v>
      </c>
      <c r="D67" s="27">
        <v>2</v>
      </c>
      <c r="E67" s="46"/>
      <c r="F67" s="47">
        <f>ROUND(D67*E67,2)</f>
        <v>0</v>
      </c>
      <c r="ZY67" t="s">
        <v>213</v>
      </c>
      <c r="ZZ67" s="17" t="s">
        <v>214</v>
      </c>
    </row>
    <row r="68" spans="1:702" x14ac:dyDescent="0.25">
      <c r="A68" s="24"/>
      <c r="B68" s="25" t="s">
        <v>215</v>
      </c>
      <c r="C68" s="26" t="s">
        <v>1</v>
      </c>
      <c r="D68" s="27">
        <v>1</v>
      </c>
      <c r="E68" s="46"/>
      <c r="F68" s="47">
        <f>ROUND(D68*E68,2)</f>
        <v>0</v>
      </c>
      <c r="ZY68" t="s">
        <v>216</v>
      </c>
      <c r="ZZ68" s="17" t="s">
        <v>217</v>
      </c>
    </row>
    <row r="69" spans="1:702" x14ac:dyDescent="0.25">
      <c r="A69" s="22" t="s">
        <v>218</v>
      </c>
      <c r="B69" s="23" t="s">
        <v>219</v>
      </c>
      <c r="C69" s="13"/>
      <c r="D69" s="14"/>
      <c r="E69" s="44"/>
      <c r="F69" s="45"/>
      <c r="ZY69" t="s">
        <v>220</v>
      </c>
      <c r="ZZ69" s="17"/>
    </row>
    <row r="70" spans="1:702" x14ac:dyDescent="0.25">
      <c r="A70" s="24"/>
      <c r="B70" s="25" t="s">
        <v>221</v>
      </c>
      <c r="C70" s="26" t="s">
        <v>222</v>
      </c>
      <c r="D70" s="27">
        <v>2</v>
      </c>
      <c r="E70" s="46"/>
      <c r="F70" s="47">
        <f t="shared" ref="F70:F76" si="1">ROUND(D70*E70,2)</f>
        <v>0</v>
      </c>
      <c r="ZY70" t="s">
        <v>223</v>
      </c>
      <c r="ZZ70" s="17" t="s">
        <v>224</v>
      </c>
    </row>
    <row r="71" spans="1:702" ht="12.75" customHeight="1" x14ac:dyDescent="0.25">
      <c r="A71" s="24"/>
      <c r="B71" s="25" t="s">
        <v>435</v>
      </c>
      <c r="C71" s="26" t="s">
        <v>225</v>
      </c>
      <c r="D71" s="27">
        <v>4</v>
      </c>
      <c r="E71" s="46"/>
      <c r="F71" s="47">
        <f t="shared" si="1"/>
        <v>0</v>
      </c>
      <c r="ZY71" t="s">
        <v>226</v>
      </c>
      <c r="ZZ71" s="17" t="s">
        <v>227</v>
      </c>
    </row>
    <row r="72" spans="1:702" ht="15" customHeight="1" x14ac:dyDescent="0.25">
      <c r="A72" s="24"/>
      <c r="B72" s="25" t="s">
        <v>436</v>
      </c>
      <c r="C72" s="26" t="s">
        <v>1</v>
      </c>
      <c r="D72" s="27">
        <v>2</v>
      </c>
      <c r="E72" s="46"/>
      <c r="F72" s="47">
        <f t="shared" si="1"/>
        <v>0</v>
      </c>
      <c r="ZY72" t="s">
        <v>18</v>
      </c>
      <c r="ZZ72" s="17" t="s">
        <v>227</v>
      </c>
    </row>
    <row r="73" spans="1:702" x14ac:dyDescent="0.25">
      <c r="A73" s="24"/>
      <c r="B73" s="25" t="s">
        <v>228</v>
      </c>
      <c r="C73" s="26" t="s">
        <v>1</v>
      </c>
      <c r="D73" s="27">
        <v>1</v>
      </c>
      <c r="E73" s="46"/>
      <c r="F73" s="47">
        <f t="shared" si="1"/>
        <v>0</v>
      </c>
      <c r="ZY73" t="s">
        <v>229</v>
      </c>
      <c r="ZZ73" s="17" t="s">
        <v>230</v>
      </c>
    </row>
    <row r="74" spans="1:702" x14ac:dyDescent="0.25">
      <c r="A74" s="24"/>
      <c r="B74" s="25" t="s">
        <v>231</v>
      </c>
      <c r="C74" s="26" t="s">
        <v>232</v>
      </c>
      <c r="D74" s="27">
        <v>5</v>
      </c>
      <c r="E74" s="46"/>
      <c r="F74" s="47">
        <f t="shared" si="1"/>
        <v>0</v>
      </c>
      <c r="ZY74" t="s">
        <v>233</v>
      </c>
      <c r="ZZ74" s="17" t="s">
        <v>234</v>
      </c>
    </row>
    <row r="75" spans="1:702" x14ac:dyDescent="0.25">
      <c r="A75" s="24"/>
      <c r="B75" s="25" t="s">
        <v>437</v>
      </c>
      <c r="C75" s="26" t="s">
        <v>1</v>
      </c>
      <c r="D75" s="27">
        <v>2</v>
      </c>
      <c r="E75" s="46"/>
      <c r="F75" s="47">
        <f t="shared" si="1"/>
        <v>0</v>
      </c>
      <c r="ZY75" t="s">
        <v>18</v>
      </c>
      <c r="ZZ75" s="17" t="s">
        <v>234</v>
      </c>
    </row>
    <row r="76" spans="1:702" x14ac:dyDescent="0.25">
      <c r="A76" s="24"/>
      <c r="B76" s="25" t="s">
        <v>438</v>
      </c>
      <c r="C76" s="26" t="s">
        <v>1</v>
      </c>
      <c r="D76" s="27">
        <v>4</v>
      </c>
      <c r="E76" s="46"/>
      <c r="F76" s="47">
        <f t="shared" si="1"/>
        <v>0</v>
      </c>
      <c r="ZY76" t="s">
        <v>18</v>
      </c>
      <c r="ZZ76" s="17" t="s">
        <v>234</v>
      </c>
    </row>
    <row r="77" spans="1:702" x14ac:dyDescent="0.25">
      <c r="A77" s="22" t="s">
        <v>235</v>
      </c>
      <c r="B77" s="23" t="s">
        <v>236</v>
      </c>
      <c r="C77" s="13"/>
      <c r="D77" s="14"/>
      <c r="E77" s="44"/>
      <c r="F77" s="45"/>
      <c r="ZY77" t="s">
        <v>237</v>
      </c>
      <c r="ZZ77" s="17"/>
    </row>
    <row r="78" spans="1:702" x14ac:dyDescent="0.25">
      <c r="A78" s="24"/>
      <c r="B78" s="25" t="s">
        <v>238</v>
      </c>
      <c r="C78" s="26" t="s">
        <v>239</v>
      </c>
      <c r="D78" s="27">
        <v>3</v>
      </c>
      <c r="E78" s="46"/>
      <c r="F78" s="47">
        <f>ROUND(D78*E78,2)</f>
        <v>0</v>
      </c>
      <c r="ZY78" t="s">
        <v>240</v>
      </c>
      <c r="ZZ78" s="17" t="s">
        <v>241</v>
      </c>
    </row>
    <row r="79" spans="1:702" x14ac:dyDescent="0.25">
      <c r="A79" s="22" t="s">
        <v>242</v>
      </c>
      <c r="B79" s="23" t="s">
        <v>243</v>
      </c>
      <c r="C79" s="13"/>
      <c r="D79" s="14"/>
      <c r="E79" s="44"/>
      <c r="F79" s="45"/>
      <c r="ZY79" t="s">
        <v>244</v>
      </c>
      <c r="ZZ79" s="17"/>
    </row>
    <row r="80" spans="1:702" x14ac:dyDescent="0.25">
      <c r="A80" s="24"/>
      <c r="B80" s="25" t="s">
        <v>245</v>
      </c>
      <c r="C80" s="26" t="s">
        <v>246</v>
      </c>
      <c r="D80" s="27">
        <v>31</v>
      </c>
      <c r="E80" s="46"/>
      <c r="F80" s="47">
        <f>ROUND(D80*E80,2)</f>
        <v>0</v>
      </c>
      <c r="ZY80" t="s">
        <v>247</v>
      </c>
      <c r="ZZ80" s="17" t="s">
        <v>248</v>
      </c>
    </row>
    <row r="81" spans="1:702" x14ac:dyDescent="0.25">
      <c r="A81" s="24"/>
      <c r="B81" s="25" t="s">
        <v>249</v>
      </c>
      <c r="C81" s="26" t="s">
        <v>250</v>
      </c>
      <c r="D81" s="27">
        <v>1</v>
      </c>
      <c r="E81" s="46"/>
      <c r="F81" s="47">
        <f>ROUND(D81*E81,2)</f>
        <v>0</v>
      </c>
      <c r="ZY81" t="s">
        <v>251</v>
      </c>
      <c r="ZZ81" s="17" t="s">
        <v>252</v>
      </c>
    </row>
    <row r="82" spans="1:702" x14ac:dyDescent="0.25">
      <c r="A82" s="24"/>
      <c r="B82" s="25" t="s">
        <v>253</v>
      </c>
      <c r="C82" s="26" t="s">
        <v>254</v>
      </c>
      <c r="D82" s="27">
        <v>1</v>
      </c>
      <c r="E82" s="46"/>
      <c r="F82" s="47">
        <f>ROUND(D82*E82,2)</f>
        <v>0</v>
      </c>
      <c r="ZY82" t="s">
        <v>255</v>
      </c>
      <c r="ZZ82" s="17" t="s">
        <v>256</v>
      </c>
    </row>
    <row r="83" spans="1:702" x14ac:dyDescent="0.25">
      <c r="A83" s="28"/>
      <c r="B83" s="29"/>
      <c r="C83" s="13"/>
      <c r="D83" s="14"/>
      <c r="E83" s="44"/>
      <c r="F83" s="45"/>
    </row>
    <row r="84" spans="1:702" x14ac:dyDescent="0.25">
      <c r="A84" s="30"/>
      <c r="B84" s="31" t="s">
        <v>257</v>
      </c>
      <c r="C84" s="13"/>
      <c r="D84" s="14"/>
      <c r="E84" s="44"/>
      <c r="F84" s="48">
        <f>SUBTOTAL(109,F30:F83)</f>
        <v>0</v>
      </c>
      <c r="ZY84" t="s">
        <v>258</v>
      </c>
    </row>
    <row r="85" spans="1:702" x14ac:dyDescent="0.25">
      <c r="A85" s="32"/>
      <c r="B85" s="6"/>
      <c r="C85" s="13"/>
      <c r="D85" s="14"/>
      <c r="E85" s="44"/>
      <c r="F85" s="45"/>
    </row>
    <row r="86" spans="1:702" ht="15.75" x14ac:dyDescent="0.25">
      <c r="A86" s="22" t="s">
        <v>259</v>
      </c>
      <c r="B86" s="33" t="s">
        <v>260</v>
      </c>
      <c r="C86" s="13"/>
      <c r="D86" s="14"/>
      <c r="E86" s="44"/>
      <c r="F86" s="45"/>
      <c r="ZY86" t="s">
        <v>261</v>
      </c>
      <c r="ZZ86" s="17"/>
    </row>
    <row r="87" spans="1:702" x14ac:dyDescent="0.25">
      <c r="A87" s="22" t="s">
        <v>262</v>
      </c>
      <c r="B87" s="23" t="s">
        <v>263</v>
      </c>
      <c r="C87" s="13"/>
      <c r="D87" s="14"/>
      <c r="E87" s="44"/>
      <c r="F87" s="45"/>
      <c r="ZY87" t="s">
        <v>264</v>
      </c>
      <c r="ZZ87" s="17"/>
    </row>
    <row r="88" spans="1:702" x14ac:dyDescent="0.25">
      <c r="A88" s="24"/>
      <c r="B88" s="25" t="s">
        <v>265</v>
      </c>
      <c r="C88" s="26" t="s">
        <v>266</v>
      </c>
      <c r="D88" s="27">
        <v>1</v>
      </c>
      <c r="E88" s="46"/>
      <c r="F88" s="47">
        <f t="shared" ref="F88:F94" si="2">ROUND(D88*E88,2)</f>
        <v>0</v>
      </c>
      <c r="ZY88" t="s">
        <v>267</v>
      </c>
      <c r="ZZ88" s="17" t="s">
        <v>268</v>
      </c>
    </row>
    <row r="89" spans="1:702" x14ac:dyDescent="0.25">
      <c r="A89" s="24"/>
      <c r="B89" s="25" t="s">
        <v>269</v>
      </c>
      <c r="C89" s="26" t="s">
        <v>270</v>
      </c>
      <c r="D89" s="27">
        <v>9</v>
      </c>
      <c r="E89" s="46"/>
      <c r="F89" s="47">
        <f t="shared" si="2"/>
        <v>0</v>
      </c>
      <c r="ZY89" t="s">
        <v>271</v>
      </c>
      <c r="ZZ89" s="17" t="s">
        <v>272</v>
      </c>
    </row>
    <row r="90" spans="1:702" x14ac:dyDescent="0.25">
      <c r="A90" s="24"/>
      <c r="B90" s="25" t="s">
        <v>273</v>
      </c>
      <c r="C90" s="26" t="s">
        <v>274</v>
      </c>
      <c r="D90" s="27">
        <v>9</v>
      </c>
      <c r="E90" s="46"/>
      <c r="F90" s="47">
        <f t="shared" si="2"/>
        <v>0</v>
      </c>
      <c r="ZY90" t="s">
        <v>275</v>
      </c>
      <c r="ZZ90" s="17" t="s">
        <v>276</v>
      </c>
    </row>
    <row r="91" spans="1:702" x14ac:dyDescent="0.25">
      <c r="A91" s="24"/>
      <c r="B91" s="25" t="s">
        <v>277</v>
      </c>
      <c r="C91" s="26" t="s">
        <v>278</v>
      </c>
      <c r="D91" s="27">
        <v>3</v>
      </c>
      <c r="E91" s="46"/>
      <c r="F91" s="47">
        <f t="shared" si="2"/>
        <v>0</v>
      </c>
      <c r="ZY91" t="s">
        <v>279</v>
      </c>
      <c r="ZZ91" s="17" t="s">
        <v>280</v>
      </c>
    </row>
    <row r="92" spans="1:702" ht="24" x14ac:dyDescent="0.25">
      <c r="A92" s="24"/>
      <c r="B92" s="25" t="s">
        <v>281</v>
      </c>
      <c r="C92" s="26" t="s">
        <v>1</v>
      </c>
      <c r="D92" s="27">
        <v>9</v>
      </c>
      <c r="E92" s="46"/>
      <c r="F92" s="47">
        <f t="shared" si="2"/>
        <v>0</v>
      </c>
      <c r="ZY92" t="s">
        <v>282</v>
      </c>
      <c r="ZZ92" s="17" t="s">
        <v>283</v>
      </c>
    </row>
    <row r="93" spans="1:702" ht="24" x14ac:dyDescent="0.25">
      <c r="A93" s="24"/>
      <c r="B93" s="25" t="s">
        <v>284</v>
      </c>
      <c r="C93" s="26" t="s">
        <v>1</v>
      </c>
      <c r="D93" s="27">
        <v>12</v>
      </c>
      <c r="E93" s="46"/>
      <c r="F93" s="47">
        <f t="shared" si="2"/>
        <v>0</v>
      </c>
      <c r="ZY93" t="s">
        <v>285</v>
      </c>
      <c r="ZZ93" s="17" t="s">
        <v>286</v>
      </c>
    </row>
    <row r="94" spans="1:702" x14ac:dyDescent="0.25">
      <c r="A94" s="24"/>
      <c r="B94" s="25" t="s">
        <v>287</v>
      </c>
      <c r="C94" s="26" t="s">
        <v>288</v>
      </c>
      <c r="D94" s="27">
        <v>1</v>
      </c>
      <c r="E94" s="46"/>
      <c r="F94" s="47">
        <f t="shared" si="2"/>
        <v>0</v>
      </c>
      <c r="ZY94" t="s">
        <v>289</v>
      </c>
      <c r="ZZ94" s="17" t="s">
        <v>290</v>
      </c>
    </row>
    <row r="95" spans="1:702" x14ac:dyDescent="0.25">
      <c r="A95" s="22" t="s">
        <v>291</v>
      </c>
      <c r="B95" s="23" t="s">
        <v>292</v>
      </c>
      <c r="C95" s="13"/>
      <c r="D95" s="14"/>
      <c r="E95" s="44"/>
      <c r="F95" s="45"/>
      <c r="ZY95" t="s">
        <v>293</v>
      </c>
      <c r="ZZ95" s="17"/>
    </row>
    <row r="96" spans="1:702" x14ac:dyDescent="0.25">
      <c r="A96" s="24"/>
      <c r="B96" s="25" t="s">
        <v>294</v>
      </c>
      <c r="C96" s="26" t="s">
        <v>295</v>
      </c>
      <c r="D96" s="27">
        <v>1</v>
      </c>
      <c r="E96" s="46"/>
      <c r="F96" s="47">
        <f t="shared" ref="F96:F101" si="3">ROUND(D96*E96,2)</f>
        <v>0</v>
      </c>
      <c r="ZY96" t="s">
        <v>296</v>
      </c>
      <c r="ZZ96" s="17" t="s">
        <v>297</v>
      </c>
    </row>
    <row r="97" spans="1:702" x14ac:dyDescent="0.25">
      <c r="A97" s="24"/>
      <c r="B97" s="25" t="s">
        <v>298</v>
      </c>
      <c r="C97" s="26" t="s">
        <v>299</v>
      </c>
      <c r="D97" s="27">
        <v>9</v>
      </c>
      <c r="E97" s="46"/>
      <c r="F97" s="47">
        <f t="shared" si="3"/>
        <v>0</v>
      </c>
      <c r="ZY97" t="s">
        <v>300</v>
      </c>
      <c r="ZZ97" s="17" t="s">
        <v>301</v>
      </c>
    </row>
    <row r="98" spans="1:702" x14ac:dyDescent="0.25">
      <c r="A98" s="24"/>
      <c r="B98" s="25" t="s">
        <v>302</v>
      </c>
      <c r="C98" s="26" t="s">
        <v>303</v>
      </c>
      <c r="D98" s="27">
        <v>360</v>
      </c>
      <c r="E98" s="46"/>
      <c r="F98" s="47">
        <f t="shared" si="3"/>
        <v>0</v>
      </c>
      <c r="ZY98" t="s">
        <v>304</v>
      </c>
      <c r="ZZ98" s="17" t="s">
        <v>305</v>
      </c>
    </row>
    <row r="99" spans="1:702" x14ac:dyDescent="0.25">
      <c r="A99" s="24"/>
      <c r="B99" s="25" t="s">
        <v>306</v>
      </c>
      <c r="C99" s="26" t="s">
        <v>307</v>
      </c>
      <c r="D99" s="27">
        <v>1</v>
      </c>
      <c r="E99" s="46"/>
      <c r="F99" s="47">
        <f t="shared" si="3"/>
        <v>0</v>
      </c>
      <c r="ZY99" t="s">
        <v>308</v>
      </c>
      <c r="ZZ99" s="17" t="s">
        <v>309</v>
      </c>
    </row>
    <row r="100" spans="1:702" x14ac:dyDescent="0.25">
      <c r="A100" s="24"/>
      <c r="B100" s="25" t="s">
        <v>310</v>
      </c>
      <c r="C100" s="26" t="s">
        <v>1</v>
      </c>
      <c r="D100" s="27">
        <v>9</v>
      </c>
      <c r="E100" s="46"/>
      <c r="F100" s="47">
        <f t="shared" si="3"/>
        <v>0</v>
      </c>
      <c r="ZY100" t="s">
        <v>311</v>
      </c>
      <c r="ZZ100" s="17" t="s">
        <v>312</v>
      </c>
    </row>
    <row r="101" spans="1:702" x14ac:dyDescent="0.25">
      <c r="A101" s="24"/>
      <c r="B101" s="25" t="s">
        <v>313</v>
      </c>
      <c r="C101" s="26" t="s">
        <v>1</v>
      </c>
      <c r="D101" s="27">
        <v>9</v>
      </c>
      <c r="E101" s="46"/>
      <c r="F101" s="47">
        <f t="shared" si="3"/>
        <v>0</v>
      </c>
      <c r="ZY101" t="s">
        <v>314</v>
      </c>
      <c r="ZZ101" s="17" t="s">
        <v>315</v>
      </c>
    </row>
    <row r="102" spans="1:702" x14ac:dyDescent="0.25">
      <c r="A102" s="22" t="s">
        <v>316</v>
      </c>
      <c r="B102" s="23" t="s">
        <v>317</v>
      </c>
      <c r="C102" s="13"/>
      <c r="D102" s="14"/>
      <c r="E102" s="44"/>
      <c r="F102" s="45"/>
      <c r="ZY102" t="s">
        <v>318</v>
      </c>
      <c r="ZZ102" s="17"/>
    </row>
    <row r="103" spans="1:702" x14ac:dyDescent="0.25">
      <c r="A103" s="24"/>
      <c r="B103" s="25" t="s">
        <v>319</v>
      </c>
      <c r="C103" s="26" t="s">
        <v>320</v>
      </c>
      <c r="D103" s="27">
        <v>1</v>
      </c>
      <c r="E103" s="46"/>
      <c r="F103" s="47">
        <f t="shared" ref="F103:F108" si="4">ROUND(D103*E103,2)</f>
        <v>0</v>
      </c>
      <c r="ZY103" t="s">
        <v>321</v>
      </c>
      <c r="ZZ103" s="17" t="s">
        <v>322</v>
      </c>
    </row>
    <row r="104" spans="1:702" x14ac:dyDescent="0.25">
      <c r="A104" s="24"/>
      <c r="B104" s="25" t="s">
        <v>323</v>
      </c>
      <c r="C104" s="26" t="s">
        <v>1</v>
      </c>
      <c r="D104" s="27">
        <v>3</v>
      </c>
      <c r="E104" s="46"/>
      <c r="F104" s="47">
        <f t="shared" si="4"/>
        <v>0</v>
      </c>
      <c r="ZY104" t="s">
        <v>324</v>
      </c>
      <c r="ZZ104" s="17" t="s">
        <v>325</v>
      </c>
    </row>
    <row r="105" spans="1:702" x14ac:dyDescent="0.25">
      <c r="A105" s="24"/>
      <c r="B105" s="25" t="s">
        <v>326</v>
      </c>
      <c r="C105" s="26" t="s">
        <v>327</v>
      </c>
      <c r="D105" s="27">
        <v>2</v>
      </c>
      <c r="E105" s="46"/>
      <c r="F105" s="47">
        <f t="shared" si="4"/>
        <v>0</v>
      </c>
      <c r="ZY105" t="s">
        <v>328</v>
      </c>
      <c r="ZZ105" s="17" t="s">
        <v>329</v>
      </c>
    </row>
    <row r="106" spans="1:702" x14ac:dyDescent="0.25">
      <c r="A106" s="24"/>
      <c r="B106" s="25" t="s">
        <v>330</v>
      </c>
      <c r="C106" s="26" t="s">
        <v>331</v>
      </c>
      <c r="D106" s="27">
        <v>1</v>
      </c>
      <c r="E106" s="46"/>
      <c r="F106" s="47">
        <f t="shared" si="4"/>
        <v>0</v>
      </c>
      <c r="ZY106" t="s">
        <v>332</v>
      </c>
      <c r="ZZ106" s="17" t="s">
        <v>333</v>
      </c>
    </row>
    <row r="107" spans="1:702" x14ac:dyDescent="0.25">
      <c r="A107" s="24"/>
      <c r="B107" s="25" t="s">
        <v>334</v>
      </c>
      <c r="C107" s="26" t="s">
        <v>335</v>
      </c>
      <c r="D107" s="27">
        <v>1</v>
      </c>
      <c r="E107" s="46"/>
      <c r="F107" s="47">
        <f t="shared" si="4"/>
        <v>0</v>
      </c>
      <c r="ZY107" t="s">
        <v>336</v>
      </c>
      <c r="ZZ107" s="17" t="s">
        <v>337</v>
      </c>
    </row>
    <row r="108" spans="1:702" x14ac:dyDescent="0.25">
      <c r="A108" s="24"/>
      <c r="B108" s="25" t="s">
        <v>338</v>
      </c>
      <c r="C108" s="26" t="s">
        <v>339</v>
      </c>
      <c r="D108" s="27">
        <v>1</v>
      </c>
      <c r="E108" s="46"/>
      <c r="F108" s="47">
        <f t="shared" si="4"/>
        <v>0</v>
      </c>
      <c r="ZY108" t="s">
        <v>340</v>
      </c>
      <c r="ZZ108" s="17" t="s">
        <v>341</v>
      </c>
    </row>
    <row r="109" spans="1:702" x14ac:dyDescent="0.25">
      <c r="A109" s="22" t="s">
        <v>342</v>
      </c>
      <c r="B109" s="23" t="s">
        <v>343</v>
      </c>
      <c r="C109" s="13"/>
      <c r="D109" s="14"/>
      <c r="E109" s="44"/>
      <c r="F109" s="45"/>
      <c r="ZY109" t="s">
        <v>344</v>
      </c>
      <c r="ZZ109" s="17"/>
    </row>
    <row r="110" spans="1:702" x14ac:dyDescent="0.25">
      <c r="A110" s="24"/>
      <c r="B110" s="25" t="s">
        <v>433</v>
      </c>
      <c r="C110" s="26" t="s">
        <v>345</v>
      </c>
      <c r="D110" s="27">
        <v>1</v>
      </c>
      <c r="E110" s="46"/>
      <c r="F110" s="47">
        <f t="shared" ref="F110:F118" si="5">ROUND(D110*E110,2)</f>
        <v>0</v>
      </c>
      <c r="ZY110" t="s">
        <v>346</v>
      </c>
      <c r="ZZ110" s="17" t="s">
        <v>347</v>
      </c>
    </row>
    <row r="111" spans="1:702" x14ac:dyDescent="0.25">
      <c r="A111" s="24"/>
      <c r="B111" s="25" t="s">
        <v>348</v>
      </c>
      <c r="C111" s="26" t="s">
        <v>349</v>
      </c>
      <c r="D111" s="27">
        <v>5</v>
      </c>
      <c r="E111" s="46"/>
      <c r="F111" s="47">
        <f t="shared" si="5"/>
        <v>0</v>
      </c>
      <c r="ZY111" t="s">
        <v>350</v>
      </c>
      <c r="ZZ111" s="17" t="s">
        <v>351</v>
      </c>
    </row>
    <row r="112" spans="1:702" x14ac:dyDescent="0.25">
      <c r="A112" s="24"/>
      <c r="B112" s="25" t="s">
        <v>352</v>
      </c>
      <c r="C112" s="26" t="s">
        <v>353</v>
      </c>
      <c r="D112" s="27">
        <v>7</v>
      </c>
      <c r="E112" s="46"/>
      <c r="F112" s="47">
        <f t="shared" si="5"/>
        <v>0</v>
      </c>
      <c r="ZY112" t="s">
        <v>354</v>
      </c>
      <c r="ZZ112" s="17" t="s">
        <v>355</v>
      </c>
    </row>
    <row r="113" spans="1:702" x14ac:dyDescent="0.25">
      <c r="A113" s="24"/>
      <c r="B113" s="25" t="s">
        <v>439</v>
      </c>
      <c r="C113" s="26" t="s">
        <v>1</v>
      </c>
      <c r="D113" s="27">
        <v>2</v>
      </c>
      <c r="E113" s="46"/>
      <c r="F113" s="47">
        <f t="shared" ref="F113" si="6">ROUND(D113*E113,2)</f>
        <v>0</v>
      </c>
      <c r="ZY113" t="s">
        <v>18</v>
      </c>
      <c r="ZZ113" s="17" t="s">
        <v>355</v>
      </c>
    </row>
    <row r="114" spans="1:702" x14ac:dyDescent="0.25">
      <c r="A114" s="24"/>
      <c r="B114" s="25" t="s">
        <v>356</v>
      </c>
      <c r="C114" s="26" t="s">
        <v>357</v>
      </c>
      <c r="D114" s="27">
        <v>1</v>
      </c>
      <c r="E114" s="46"/>
      <c r="F114" s="47">
        <f t="shared" si="5"/>
        <v>0</v>
      </c>
      <c r="ZY114" t="s">
        <v>358</v>
      </c>
      <c r="ZZ114" s="17" t="s">
        <v>359</v>
      </c>
    </row>
    <row r="115" spans="1:702" x14ac:dyDescent="0.25">
      <c r="A115" s="24"/>
      <c r="B115" s="25" t="s">
        <v>360</v>
      </c>
      <c r="C115" s="26" t="s">
        <v>361</v>
      </c>
      <c r="D115" s="27">
        <v>3</v>
      </c>
      <c r="E115" s="46"/>
      <c r="F115" s="47">
        <f t="shared" si="5"/>
        <v>0</v>
      </c>
      <c r="ZY115" t="s">
        <v>362</v>
      </c>
      <c r="ZZ115" s="17" t="s">
        <v>363</v>
      </c>
    </row>
    <row r="116" spans="1:702" x14ac:dyDescent="0.25">
      <c r="A116" s="24"/>
      <c r="B116" s="25" t="s">
        <v>364</v>
      </c>
      <c r="C116" s="26" t="s">
        <v>365</v>
      </c>
      <c r="D116" s="27">
        <v>1</v>
      </c>
      <c r="E116" s="46"/>
      <c r="F116" s="47">
        <f t="shared" si="5"/>
        <v>0</v>
      </c>
      <c r="ZY116" t="s">
        <v>366</v>
      </c>
      <c r="ZZ116" s="17" t="s">
        <v>367</v>
      </c>
    </row>
    <row r="117" spans="1:702" x14ac:dyDescent="0.25">
      <c r="A117" s="24"/>
      <c r="B117" s="25" t="s">
        <v>368</v>
      </c>
      <c r="C117" s="26" t="s">
        <v>21</v>
      </c>
      <c r="D117" s="27">
        <v>1</v>
      </c>
      <c r="E117" s="46"/>
      <c r="F117" s="47">
        <f t="shared" si="5"/>
        <v>0</v>
      </c>
      <c r="ZY117" t="s">
        <v>369</v>
      </c>
      <c r="ZZ117" s="17" t="s">
        <v>370</v>
      </c>
    </row>
    <row r="118" spans="1:702" x14ac:dyDescent="0.25">
      <c r="A118" s="24"/>
      <c r="B118" s="25" t="s">
        <v>371</v>
      </c>
      <c r="C118" s="26" t="s">
        <v>372</v>
      </c>
      <c r="D118" s="27">
        <v>1</v>
      </c>
      <c r="E118" s="46"/>
      <c r="F118" s="47">
        <f t="shared" si="5"/>
        <v>0</v>
      </c>
      <c r="ZY118" t="s">
        <v>373</v>
      </c>
      <c r="ZZ118" s="17" t="s">
        <v>374</v>
      </c>
    </row>
    <row r="119" spans="1:702" x14ac:dyDescent="0.25">
      <c r="A119" s="22" t="s">
        <v>375</v>
      </c>
      <c r="B119" s="23" t="s">
        <v>376</v>
      </c>
      <c r="C119" s="13"/>
      <c r="D119" s="14"/>
      <c r="E119" s="44"/>
      <c r="F119" s="45"/>
      <c r="ZY119" t="s">
        <v>377</v>
      </c>
      <c r="ZZ119" s="17"/>
    </row>
    <row r="120" spans="1:702" x14ac:dyDescent="0.25">
      <c r="A120" s="24"/>
      <c r="B120" s="25" t="s">
        <v>378</v>
      </c>
      <c r="C120" s="26" t="s">
        <v>379</v>
      </c>
      <c r="D120" s="27">
        <v>4</v>
      </c>
      <c r="E120" s="46"/>
      <c r="F120" s="47">
        <f t="shared" ref="F120:F129" si="7">ROUND(D120*E120,2)</f>
        <v>0</v>
      </c>
      <c r="ZY120" t="s">
        <v>380</v>
      </c>
      <c r="ZZ120" s="17" t="s">
        <v>381</v>
      </c>
    </row>
    <row r="121" spans="1:702" x14ac:dyDescent="0.25">
      <c r="A121" s="24"/>
      <c r="B121" s="25" t="s">
        <v>382</v>
      </c>
      <c r="C121" s="26" t="s">
        <v>21</v>
      </c>
      <c r="D121" s="27">
        <v>1</v>
      </c>
      <c r="E121" s="46"/>
      <c r="F121" s="47">
        <f t="shared" si="7"/>
        <v>0</v>
      </c>
      <c r="ZY121" t="s">
        <v>383</v>
      </c>
      <c r="ZZ121" s="17" t="s">
        <v>384</v>
      </c>
    </row>
    <row r="122" spans="1:702" x14ac:dyDescent="0.25">
      <c r="A122" s="24"/>
      <c r="B122" s="25" t="s">
        <v>385</v>
      </c>
      <c r="C122" s="26" t="s">
        <v>21</v>
      </c>
      <c r="D122" s="27">
        <v>1</v>
      </c>
      <c r="E122" s="46"/>
      <c r="F122" s="47">
        <f t="shared" si="7"/>
        <v>0</v>
      </c>
      <c r="ZY122" t="s">
        <v>386</v>
      </c>
      <c r="ZZ122" s="17" t="s">
        <v>387</v>
      </c>
    </row>
    <row r="123" spans="1:702" x14ac:dyDescent="0.25">
      <c r="A123" s="24"/>
      <c r="B123" s="25" t="s">
        <v>388</v>
      </c>
      <c r="C123" s="26" t="s">
        <v>434</v>
      </c>
      <c r="D123" s="27"/>
      <c r="E123" s="46"/>
      <c r="F123" s="47"/>
      <c r="ZY123" t="s">
        <v>389</v>
      </c>
      <c r="ZZ123" s="17" t="s">
        <v>390</v>
      </c>
    </row>
    <row r="124" spans="1:702" x14ac:dyDescent="0.25">
      <c r="A124" s="24"/>
      <c r="B124" s="25" t="s">
        <v>391</v>
      </c>
      <c r="C124" s="26" t="s">
        <v>392</v>
      </c>
      <c r="D124" s="27">
        <v>1</v>
      </c>
      <c r="E124" s="46"/>
      <c r="F124" s="47">
        <f t="shared" si="7"/>
        <v>0</v>
      </c>
      <c r="ZY124" t="s">
        <v>393</v>
      </c>
      <c r="ZZ124" s="17" t="s">
        <v>394</v>
      </c>
    </row>
    <row r="125" spans="1:702" x14ac:dyDescent="0.25">
      <c r="A125" s="24"/>
      <c r="B125" s="25" t="s">
        <v>395</v>
      </c>
      <c r="C125" s="26" t="s">
        <v>1</v>
      </c>
      <c r="D125" s="27">
        <v>1</v>
      </c>
      <c r="E125" s="46"/>
      <c r="F125" s="47">
        <f t="shared" si="7"/>
        <v>0</v>
      </c>
      <c r="ZY125" t="s">
        <v>396</v>
      </c>
      <c r="ZZ125" s="17" t="s">
        <v>397</v>
      </c>
    </row>
    <row r="126" spans="1:702" x14ac:dyDescent="0.25">
      <c r="A126" s="24"/>
      <c r="B126" s="25" t="s">
        <v>398</v>
      </c>
      <c r="C126" s="26" t="s">
        <v>399</v>
      </c>
      <c r="D126" s="27">
        <v>120</v>
      </c>
      <c r="E126" s="46"/>
      <c r="F126" s="47">
        <f t="shared" si="7"/>
        <v>0</v>
      </c>
      <c r="ZY126" t="s">
        <v>400</v>
      </c>
      <c r="ZZ126" s="17" t="s">
        <v>401</v>
      </c>
    </row>
    <row r="127" spans="1:702" x14ac:dyDescent="0.25">
      <c r="A127" s="24"/>
      <c r="B127" s="25" t="s">
        <v>402</v>
      </c>
      <c r="C127" s="26" t="s">
        <v>403</v>
      </c>
      <c r="D127" s="27">
        <v>6</v>
      </c>
      <c r="E127" s="46"/>
      <c r="F127" s="47">
        <f t="shared" si="7"/>
        <v>0</v>
      </c>
      <c r="ZY127" t="s">
        <v>404</v>
      </c>
      <c r="ZZ127" s="17" t="s">
        <v>405</v>
      </c>
    </row>
    <row r="128" spans="1:702" x14ac:dyDescent="0.25">
      <c r="A128" s="24"/>
      <c r="B128" s="25" t="s">
        <v>406</v>
      </c>
      <c r="C128" s="26" t="s">
        <v>407</v>
      </c>
      <c r="D128" s="27">
        <v>6</v>
      </c>
      <c r="E128" s="46"/>
      <c r="F128" s="47">
        <f t="shared" si="7"/>
        <v>0</v>
      </c>
      <c r="ZY128" t="s">
        <v>408</v>
      </c>
      <c r="ZZ128" s="17" t="s">
        <v>409</v>
      </c>
    </row>
    <row r="129" spans="1:702" x14ac:dyDescent="0.25">
      <c r="A129" s="24"/>
      <c r="B129" s="25" t="s">
        <v>410</v>
      </c>
      <c r="C129" s="26" t="s">
        <v>411</v>
      </c>
      <c r="D129" s="27">
        <v>6</v>
      </c>
      <c r="E129" s="46"/>
      <c r="F129" s="47">
        <f t="shared" si="7"/>
        <v>0</v>
      </c>
      <c r="ZY129" t="s">
        <v>412</v>
      </c>
      <c r="ZZ129" s="17" t="s">
        <v>413</v>
      </c>
    </row>
    <row r="130" spans="1:702" x14ac:dyDescent="0.25">
      <c r="A130" s="22" t="s">
        <v>414</v>
      </c>
      <c r="B130" s="23" t="s">
        <v>415</v>
      </c>
      <c r="C130" s="13"/>
      <c r="D130" s="14"/>
      <c r="E130" s="44"/>
      <c r="F130" s="45"/>
      <c r="ZY130" t="s">
        <v>416</v>
      </c>
      <c r="ZZ130" s="17"/>
    </row>
    <row r="131" spans="1:702" x14ac:dyDescent="0.25">
      <c r="A131" s="24"/>
      <c r="B131" s="25" t="s">
        <v>417</v>
      </c>
      <c r="C131" s="26" t="s">
        <v>1</v>
      </c>
      <c r="D131" s="27">
        <v>1</v>
      </c>
      <c r="E131" s="46"/>
      <c r="F131" s="47">
        <f>ROUND(D131*E131,2)</f>
        <v>0</v>
      </c>
      <c r="ZY131" t="s">
        <v>418</v>
      </c>
      <c r="ZZ131" s="17" t="s">
        <v>419</v>
      </c>
    </row>
    <row r="132" spans="1:702" x14ac:dyDescent="0.25">
      <c r="A132" s="28"/>
      <c r="B132" s="29"/>
      <c r="C132" s="13"/>
      <c r="D132" s="14"/>
      <c r="E132" s="44"/>
      <c r="F132" s="45"/>
    </row>
    <row r="133" spans="1:702" x14ac:dyDescent="0.25">
      <c r="A133" s="30"/>
      <c r="B133" s="31" t="s">
        <v>420</v>
      </c>
      <c r="C133" s="13"/>
      <c r="D133" s="14"/>
      <c r="E133" s="44"/>
      <c r="F133" s="49">
        <f>SUBTOTAL(109,F87:F132)</f>
        <v>0</v>
      </c>
      <c r="ZY133" t="s">
        <v>421</v>
      </c>
    </row>
    <row r="134" spans="1:702" x14ac:dyDescent="0.25">
      <c r="A134" s="35"/>
      <c r="B134" s="36" t="s">
        <v>422</v>
      </c>
      <c r="C134" s="13"/>
      <c r="D134" s="14"/>
      <c r="E134" s="44"/>
      <c r="F134" s="50">
        <f>SUBTOTAL(109,F7:F133)</f>
        <v>0</v>
      </c>
      <c r="G134" s="37"/>
      <c r="ZY134" t="s">
        <v>423</v>
      </c>
    </row>
    <row r="135" spans="1:702" x14ac:dyDescent="0.25">
      <c r="A135" s="32"/>
      <c r="B135" s="6"/>
      <c r="C135" s="13"/>
      <c r="D135" s="14"/>
      <c r="E135" s="44"/>
      <c r="F135" s="51"/>
    </row>
    <row r="136" spans="1:702" x14ac:dyDescent="0.25">
      <c r="A136" s="28"/>
      <c r="B136" s="38"/>
      <c r="C136" s="39"/>
      <c r="D136" s="40"/>
      <c r="E136" s="52"/>
      <c r="F136" s="53"/>
    </row>
    <row r="137" spans="1:702" x14ac:dyDescent="0.25">
      <c r="A137" s="41"/>
      <c r="B137" s="66"/>
      <c r="C137" s="66"/>
      <c r="D137" s="66"/>
      <c r="E137" s="66"/>
      <c r="F137" s="56"/>
    </row>
    <row r="138" spans="1:702" x14ac:dyDescent="0.25">
      <c r="B138" s="67" t="s">
        <v>424</v>
      </c>
      <c r="C138" s="68"/>
      <c r="D138" s="68"/>
      <c r="E138" s="68"/>
      <c r="F138" s="57">
        <f>SUBTOTAL(109,F5:F136)</f>
        <v>0</v>
      </c>
      <c r="ZY138" t="s">
        <v>425</v>
      </c>
    </row>
    <row r="139" spans="1:702" x14ac:dyDescent="0.25">
      <c r="A139" s="43">
        <v>20</v>
      </c>
      <c r="B139" s="67" t="str">
        <f>CONCATENATE("Montant TVA (",A139,"%)")</f>
        <v>Montant TVA (20%)</v>
      </c>
      <c r="C139" s="68"/>
      <c r="D139" s="68"/>
      <c r="E139" s="68"/>
      <c r="F139" s="57">
        <f>(F138*A139)/100</f>
        <v>0</v>
      </c>
      <c r="ZY139" t="s">
        <v>426</v>
      </c>
    </row>
    <row r="140" spans="1:702" x14ac:dyDescent="0.25">
      <c r="B140" s="67" t="s">
        <v>427</v>
      </c>
      <c r="C140" s="68"/>
      <c r="D140" s="68"/>
      <c r="E140" s="68"/>
      <c r="F140" s="57">
        <f>F138+F139</f>
        <v>0</v>
      </c>
      <c r="ZY140" t="s">
        <v>428</v>
      </c>
    </row>
    <row r="141" spans="1:702" ht="120" customHeight="1" x14ac:dyDescent="0.25">
      <c r="B141" s="64" t="s">
        <v>431</v>
      </c>
      <c r="C141" s="65"/>
      <c r="D141" s="65"/>
      <c r="E141" s="65"/>
      <c r="F141" s="65"/>
    </row>
    <row r="142" spans="1:702" x14ac:dyDescent="0.25">
      <c r="F142" s="42"/>
    </row>
  </sheetData>
  <mergeCells count="7">
    <mergeCell ref="A1:F1"/>
    <mergeCell ref="B2:F2"/>
    <mergeCell ref="B141:F141"/>
    <mergeCell ref="B137:E137"/>
    <mergeCell ref="B138:E138"/>
    <mergeCell ref="B139:E139"/>
    <mergeCell ref="B140:E140"/>
  </mergeCells>
  <printOptions horizontalCentered="1"/>
  <pageMargins left="0.39370078740157499" right="0.31496062992126" top="0.39370078740157499" bottom="0.39370078740157499" header="0.31496062992126" footer="0.31496062992126"/>
  <pageSetup paperSize="9" fitToHeight="10000" orientation="portrait" cellComments="atEnd" r:id="rId1"/>
  <headerFooter>
    <oddFooter>&amp;CModèle établi par 3iA&amp;RPage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N°08 ELECTRICITE</vt:lpstr>
      <vt:lpstr>'Lot N°08 ELECTRICITE'!Impression_des_titres</vt:lpstr>
      <vt:lpstr>'Lot N°08 ELECTRICITE'!Zone_d_impression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lucaa</dc:creator>
  <cp:lastModifiedBy>Arnaud LUCAS</cp:lastModifiedBy>
  <dcterms:created xsi:type="dcterms:W3CDTF">2024-11-08T10:30:06Z</dcterms:created>
  <dcterms:modified xsi:type="dcterms:W3CDTF">2024-11-26T14:08:38Z</dcterms:modified>
</cp:coreProperties>
</file>