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isque D\affaires\06 - ETAT\ETAT sous préfecture Clamecy\ETAT souspref clamecy 5.dce\ETAT souspref Clamecy - DCE envoi\"/>
    </mc:Choice>
  </mc:AlternateContent>
  <xr:revisionPtr revIDLastSave="0" documentId="13_ncr:1_{2093F240-322D-4411-B9E6-F3E8801FCF5F}" xr6:coauthVersionLast="47" xr6:coauthVersionMax="47" xr10:uidLastSave="{00000000-0000-0000-0000-000000000000}"/>
  <bookViews>
    <workbookView xWindow="-120" yWindow="-120" windowWidth="29040" windowHeight="15840" xr2:uid="{0B69E93F-9E42-4EC5-A041-8D8F84EC9043}"/>
  </bookViews>
  <sheets>
    <sheet name="dpgf L3" sheetId="9" r:id="rId1"/>
  </sheets>
  <externalReferences>
    <externalReference r:id="rId2"/>
  </externalReferences>
  <definedNames>
    <definedName name="base_entreprise">#REF!</definedName>
    <definedName name="basedonnée">#REF!</definedName>
    <definedName name="BDentre">#REF!</definedName>
    <definedName name="cctp_2" localSheetId="0">'[1]PMR- BD chantier v3 – 240920083'!#REF!</definedName>
    <definedName name="cctp_2">'[1]PMR- BD chantier v3 – 240920083'!#REF!</definedName>
    <definedName name="fournisseur">#REF!</definedName>
    <definedName name="liste_entreprises">#REF!</definedName>
    <definedName name="liste_lots">[1]Paramètres!$A$6:$A$20</definedName>
    <definedName name="liste_operations">'[1]Lst opération'!#REF!</definedName>
    <definedName name="liste_secteurs">#REF!</definedName>
    <definedName name="Lot01_page01">#REF!</definedName>
    <definedName name="Lot01_page02">#REF!</definedName>
    <definedName name="Lot03_page01">#REF!</definedName>
    <definedName name="Lot03_page02">#REF!</definedName>
    <definedName name="trx_caches" localSheetId="0">'[1]PMR- BD chantier v3 – 240920083'!#REF!</definedName>
    <definedName name="trx_caches">'[1]PMR- BD chantier v3 – 240920083'!#REF!</definedName>
    <definedName name="_xlnm.Print_Area" localSheetId="0">'dpgf L3'!$A$1:$J$104</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9" l="1"/>
  <c r="I29" i="9" s="1"/>
  <c r="H46" i="9"/>
  <c r="H45" i="9"/>
  <c r="H44" i="9"/>
  <c r="C43" i="9"/>
  <c r="G42" i="9"/>
  <c r="J42" i="9" s="1"/>
  <c r="G41" i="9"/>
  <c r="J41" i="9" s="1"/>
  <c r="G40" i="9"/>
  <c r="I40" i="9" s="1"/>
  <c r="G39" i="9"/>
  <c r="J39" i="9" s="1"/>
  <c r="G38" i="9"/>
  <c r="J38" i="9" s="1"/>
  <c r="G37" i="9"/>
  <c r="J37" i="9" s="1"/>
  <c r="G36" i="9"/>
  <c r="J36" i="9" s="1"/>
  <c r="G35" i="9"/>
  <c r="I35" i="9" s="1"/>
  <c r="G34" i="9"/>
  <c r="J34" i="9" s="1"/>
  <c r="G33" i="9"/>
  <c r="I33" i="9" s="1"/>
  <c r="G32" i="9"/>
  <c r="I32" i="9" s="1"/>
  <c r="G31" i="9"/>
  <c r="J31" i="9" s="1"/>
  <c r="G30" i="9"/>
  <c r="J30" i="9" s="1"/>
  <c r="G28" i="9"/>
  <c r="I28" i="9" s="1"/>
  <c r="G27" i="9"/>
  <c r="I27" i="9" s="1"/>
  <c r="G26" i="9"/>
  <c r="J26" i="9" s="1"/>
  <c r="G25" i="9"/>
  <c r="J25" i="9" s="1"/>
  <c r="G24" i="9"/>
  <c r="I24" i="9" s="1"/>
  <c r="G23" i="9"/>
  <c r="J23" i="9" s="1"/>
  <c r="G22" i="9"/>
  <c r="J22" i="9" s="1"/>
  <c r="G21" i="9"/>
  <c r="I21" i="9" s="1"/>
  <c r="G20" i="9"/>
  <c r="J20" i="9" s="1"/>
  <c r="G19" i="9"/>
  <c r="I19" i="9" s="1"/>
  <c r="G18" i="9"/>
  <c r="J18" i="9" s="1"/>
  <c r="G17" i="9"/>
  <c r="I17" i="9" s="1"/>
  <c r="G16" i="9"/>
  <c r="J16" i="9" s="1"/>
  <c r="G15" i="9"/>
  <c r="I15" i="9" s="1"/>
  <c r="G14" i="9"/>
  <c r="J43" i="9" l="1"/>
  <c r="J35" i="9"/>
  <c r="J29" i="9"/>
  <c r="J17" i="9"/>
  <c r="J19" i="9"/>
  <c r="J24" i="9"/>
  <c r="G43" i="9"/>
  <c r="J40" i="9"/>
  <c r="J14" i="9"/>
  <c r="I36" i="9"/>
  <c r="I26" i="9"/>
  <c r="I31" i="9"/>
  <c r="I41" i="9"/>
  <c r="I16" i="9"/>
  <c r="I43" i="9" s="1"/>
  <c r="J33" i="9"/>
  <c r="I22" i="9"/>
  <c r="J27" i="9"/>
  <c r="I38" i="9"/>
  <c r="J32" i="9"/>
  <c r="J21" i="9"/>
  <c r="I14" i="9"/>
  <c r="J15" i="9"/>
  <c r="I37" i="9"/>
  <c r="I23" i="9"/>
  <c r="J28" i="9"/>
  <c r="I39" i="9"/>
  <c r="I20" i="9"/>
  <c r="I18" i="9"/>
  <c r="I34" i="9"/>
  <c r="I42" i="9"/>
  <c r="I30" i="9"/>
  <c r="I2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3" authorId="0" shapeId="0" xr:uid="{4A911A72-DFC0-440B-B830-4378FB8C0B02}">
      <text>
        <r>
          <rPr>
            <b/>
            <sz val="9"/>
            <color indexed="81"/>
            <rFont val="Tahoma"/>
            <family val="2"/>
          </rPr>
          <t>User:</t>
        </r>
        <r>
          <rPr>
            <sz val="9"/>
            <color indexed="81"/>
            <rFont val="Tahoma"/>
            <family val="2"/>
          </rPr>
          <t xml:space="preserve">
Calcul automatique
Ne pas modifier la formule</t>
        </r>
      </text>
    </comment>
    <comment ref="H13" authorId="0" shapeId="0" xr:uid="{627B43A7-757B-4B24-8E1A-749259E4B878}">
      <text>
        <r>
          <rPr>
            <b/>
            <sz val="9"/>
            <color indexed="81"/>
            <rFont val="Tahoma"/>
            <family val="2"/>
          </rPr>
          <t>User:</t>
        </r>
        <r>
          <rPr>
            <sz val="9"/>
            <color indexed="81"/>
            <rFont val="Tahoma"/>
            <family val="2"/>
          </rPr>
          <t xml:space="preserve">
Sélectionner le taux
</t>
        </r>
      </text>
    </comment>
    <comment ref="I13" authorId="0" shapeId="0" xr:uid="{E5702E56-AFD7-4040-90EF-C5D478065827}">
      <text>
        <r>
          <rPr>
            <b/>
            <sz val="9"/>
            <color indexed="81"/>
            <rFont val="Tahoma"/>
            <family val="2"/>
          </rPr>
          <t>User:</t>
        </r>
        <r>
          <rPr>
            <sz val="9"/>
            <color indexed="81"/>
            <rFont val="Tahoma"/>
            <family val="2"/>
          </rPr>
          <t xml:space="preserve">
Calcul automatique
Ne pas modifier la formule</t>
        </r>
      </text>
    </comment>
    <comment ref="J13" authorId="0" shapeId="0" xr:uid="{0DA05F08-ADB7-4D23-B405-AF4CFF0FC411}">
      <text>
        <r>
          <rPr>
            <b/>
            <sz val="9"/>
            <color indexed="81"/>
            <rFont val="Tahoma"/>
            <family val="2"/>
          </rPr>
          <t>User:</t>
        </r>
        <r>
          <rPr>
            <sz val="9"/>
            <color indexed="81"/>
            <rFont val="Tahoma"/>
            <family val="2"/>
          </rPr>
          <t xml:space="preserve">
Calcul automatique
Ne pas modifier la formule</t>
        </r>
      </text>
    </comment>
  </commentList>
</comments>
</file>

<file path=xl/sharedStrings.xml><?xml version="1.0" encoding="utf-8"?>
<sst xmlns="http://schemas.openxmlformats.org/spreadsheetml/2006/main" count="102" uniqueCount="73">
  <si>
    <t>MAITRE D’ŒUVRE :</t>
  </si>
  <si>
    <t>MAITRE D’OUVRAGE :</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</si>
  <si>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DEVRA ÊTRE JOINTE EN ANNEXE MAIS NE POURRA EN AUCUN CAS SE SUBSTITUER A LA PRESENTE DPGF.
APRES ACCEPTATION DE L'OFFRE, AUCUNE PLUS VALUE NE POURRA ÊTRE RECLAMEE.</t>
  </si>
  <si>
    <t>ENTREPRISE</t>
  </si>
  <si>
    <t>Devis n°</t>
  </si>
  <si>
    <t xml:space="preserve">du </t>
  </si>
  <si>
    <t>SIRET</t>
  </si>
  <si>
    <t xml:space="preserve"> </t>
  </si>
  <si>
    <t>Remplir le tableau en indiquant votre prix unitaire dans la colonne PU;
En cas de quantitatif différents vous pouvez le modifier</t>
  </si>
  <si>
    <t>Les totaux se calculent autmatiquement à la fin du tableau</t>
  </si>
  <si>
    <t>Référence</t>
  </si>
  <si>
    <t>LIBELLE</t>
  </si>
  <si>
    <t>U</t>
  </si>
  <si>
    <t>Quantité</t>
  </si>
  <si>
    <t>PU</t>
  </si>
  <si>
    <t>Montant HT</t>
  </si>
  <si>
    <t>TVA</t>
  </si>
  <si>
    <t>m. TVA</t>
  </si>
  <si>
    <t>Montant TTC</t>
  </si>
  <si>
    <t>TOTAL</t>
  </si>
  <si>
    <t>tva 5,5%</t>
  </si>
  <si>
    <t>tva 10%</t>
  </si>
  <si>
    <t>tva 20%</t>
  </si>
  <si>
    <t>PROJET :                                                                                                             DPGF</t>
  </si>
  <si>
    <t>lot 03 - MENUISERIE INTERIEURE</t>
  </si>
  <si>
    <t>Sous-Préfecture de Clamecy
Aménagement des locaux et mise aux normes ERP de l’accueil</t>
  </si>
  <si>
    <t>DÉPOSE MENUISERIE EXISTANTE 
                                         Localisation : RDC - accueil</t>
  </si>
  <si>
    <t>ml</t>
  </si>
  <si>
    <t>DÉPOSE MENUISERIE EXISTANTE 
                                         Localisation : Sous-sol - chaufferie</t>
  </si>
  <si>
    <t>DÉPOSE PLINTHES
                                         Localisation : RDC - accueil</t>
  </si>
  <si>
    <t>BLOC PORTE  CF 1H 93 X 204 CM
                                         Localisation : Sous-sol - chaufferie</t>
  </si>
  <si>
    <t>BARRE ANTI-PANIQUE À CONDAMNATION
                                         Localisation : Sous-sol - chaufferie</t>
  </si>
  <si>
    <t>FERME-PORTE 
                                         Localisation : Sous-sol - chaufferie</t>
  </si>
  <si>
    <t>BLOC PORTE  CF 1H 73 X 204 CM
                                         Localisation : RDC - accueil</t>
  </si>
  <si>
    <t>BLOC PORTE ACOUSTIQUE PP 93 X 204 CM
                                         Localisation : RDC - sanitaire PMR</t>
  </si>
  <si>
    <t>BARRE DE TIRAGE
                                         Localisation : RDC - sanitaire PMR</t>
  </si>
  <si>
    <t>PICTOGRAMME PMR
                                         Localisation : RDC - sanitaire PMR</t>
  </si>
  <si>
    <t>CLOISON AMOVIBLE MODULAIRE
                                         Localisation : RDC - accueil</t>
  </si>
  <si>
    <t>ens</t>
  </si>
  <si>
    <t>TAPIS DE SOL
                                         Localisation : RDC - accueil</t>
  </si>
  <si>
    <t>PORTILLON ESCALIER
                                         Localisation : RDC - circulation 1</t>
  </si>
  <si>
    <t>PLINTHE EN MÉDIUM À PEINDRE
                                         Localisation : RDC - accueil</t>
  </si>
  <si>
    <t>PLINTHE QUART DE ROND
                                         Localisation : RDC - salle de réunion</t>
  </si>
  <si>
    <t>PLINTHE QUART DE ROND
                                         Localisation : R+2  - bureau 2</t>
  </si>
  <si>
    <t>PLINTHE QUART DE ROND
                                         Localisation : R+2  - bureau chargé de mission</t>
  </si>
  <si>
    <t>PLINTHE QUART DE ROND
                                         Localisation : R+2  - sanitaires</t>
  </si>
  <si>
    <t>PLINTHE QUART DE ROND
                                         Localisation : R+2  - circulation 2</t>
  </si>
  <si>
    <t>PLINTHE QUART DE ROND
                                         Localisation : RDC - salle d'eau</t>
  </si>
  <si>
    <t>BANDE PODOTACTILE INTÉRIEURE CLOU ALUMINIUM
                                         Localisation : R+1 - escalier</t>
  </si>
  <si>
    <t>m²</t>
  </si>
  <si>
    <t>BANDE PODOTACTILE INTÉRIEURE CLOU ALUMINIUM
                                         Localisation : R+2  - circulation 2</t>
  </si>
  <si>
    <t>MODIFICATION PLACARD EXISTANT
                                         Localisation : R+2  - bureau 2</t>
  </si>
  <si>
    <t>COFFRE TECHNIQUE  EI 30  EN PANNEAU PARTICULE BOIS  SANS PORTE
                                         Localisation : RDC - hall d'accueil 2</t>
  </si>
  <si>
    <t>COFFRE TECHNIQUE  EI 30  EN PANNEAU PARTICULE BOIS  SANS PORTE
                                         Localisation : R+1 - bureau assistante</t>
  </si>
  <si>
    <t>3.2.1</t>
  </si>
  <si>
    <t>3.2.13</t>
  </si>
  <si>
    <t>3.2.2</t>
  </si>
  <si>
    <t>3.2.3</t>
  </si>
  <si>
    <t>3.2.4</t>
  </si>
  <si>
    <t>3.2.5</t>
  </si>
  <si>
    <t>3.2.6</t>
  </si>
  <si>
    <t>3.2.7</t>
  </si>
  <si>
    <t>3.2.8</t>
  </si>
  <si>
    <t>3.2.9</t>
  </si>
  <si>
    <t>3.2.10</t>
  </si>
  <si>
    <t>3.2.11</t>
  </si>
  <si>
    <t>3.2.12</t>
  </si>
  <si>
    <t>3.2.14</t>
  </si>
  <si>
    <t>3.2.15</t>
  </si>
  <si>
    <t>3.2.16</t>
  </si>
  <si>
    <t>3.2.17</t>
  </si>
  <si>
    <t>3.2.18</t>
  </si>
  <si>
    <t>PREFECTURE DE LA NIEVRE
40, rue de la Préfecture
58000 NEVERS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</si>
</sst>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40C];\-#,##0.00\ [$€-40C]"/>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applyFill="0"/>
  </cellStyleXfs>
  <cellXfs count="62">
    <xf numFmtId="0" fontId="0" fillId="0" borderId="0" xfId="0"/>
    <xf numFmtId="0" fontId="0" fillId="0" borderId="0" xfId="0" applyAlignment="1">
      <alignment vertical="top"/>
    </xf>
    <xf numFmtId="0" fontId="0" fillId="0" borderId="5" xfId="0" applyBorder="1" applyAlignment="1">
      <alignment horizontal="center"/>
    </xf>
    <xf numFmtId="0" fontId="0" fillId="0" borderId="5" xfId="0" applyBorder="1"/>
    <xf numFmtId="10" fontId="4" fillId="0" borderId="0" xfId="0" applyNumberFormat="1" applyFont="1"/>
    <xf numFmtId="9" fontId="4" fillId="0" borderId="0" xfId="0" applyNumberFormat="1" applyFont="1"/>
    <xf numFmtId="0" fontId="6" fillId="2" borderId="7" xfId="0" applyFont="1" applyFill="1" applyBorder="1" applyAlignment="1" applyProtection="1">
      <alignment vertical="center"/>
      <protection locked="0"/>
    </xf>
    <xf numFmtId="0" fontId="0" fillId="0" borderId="0" xfId="0" applyProtection="1">
      <protection locked="0"/>
    </xf>
    <xf numFmtId="14" fontId="3" fillId="2" borderId="0" xfId="0" applyNumberFormat="1" applyFont="1" applyFill="1" applyAlignment="1" applyProtection="1">
      <alignment vertical="top"/>
      <protection locked="0"/>
    </xf>
    <xf numFmtId="0" fontId="0" fillId="0" borderId="0" xfId="0" applyAlignment="1" applyProtection="1">
      <alignment wrapText="1"/>
      <protection locked="0"/>
    </xf>
    <xf numFmtId="49" fontId="2" fillId="0" borderId="0" xfId="0" applyNumberFormat="1" applyFont="1" applyAlignment="1" applyProtection="1">
      <alignment horizontal="center" vertical="top"/>
      <protection locked="0"/>
    </xf>
    <xf numFmtId="0" fontId="0" fillId="0" borderId="0" xfId="0" applyAlignment="1">
      <alignment horizontal="center" vertical="top"/>
    </xf>
    <xf numFmtId="0" fontId="0" fillId="0" borderId="0" xfId="0" applyAlignment="1" applyProtection="1">
      <alignment horizontal="center"/>
      <protection locked="0"/>
    </xf>
    <xf numFmtId="0" fontId="0" fillId="0" borderId="0" xfId="0" applyAlignment="1">
      <alignment horizontal="center"/>
    </xf>
    <xf numFmtId="0" fontId="7" fillId="3" borderId="13" xfId="0" applyFont="1" applyFill="1" applyBorder="1" applyAlignment="1">
      <alignment vertical="top"/>
    </xf>
    <xf numFmtId="0" fontId="7" fillId="3" borderId="13" xfId="0" applyFont="1" applyFill="1" applyBorder="1" applyAlignment="1" applyProtection="1">
      <alignment horizontal="center"/>
      <protection locked="0"/>
    </xf>
    <xf numFmtId="0" fontId="7" fillId="3" borderId="14" xfId="0" applyFont="1" applyFill="1" applyBorder="1" applyAlignment="1" applyProtection="1">
      <alignment horizontal="center"/>
      <protection locked="0"/>
    </xf>
    <xf numFmtId="0" fontId="3" fillId="4" borderId="16" xfId="0" applyFont="1" applyFill="1" applyBorder="1"/>
    <xf numFmtId="0" fontId="3" fillId="4" borderId="0" xfId="0" applyFont="1" applyFill="1" applyProtection="1">
      <protection locked="0"/>
    </xf>
    <xf numFmtId="0" fontId="3" fillId="2" borderId="0" xfId="0" applyFont="1" applyFill="1" applyAlignment="1" applyProtection="1">
      <alignment horizontal="center" vertical="top"/>
      <protection locked="0"/>
    </xf>
    <xf numFmtId="0" fontId="0" fillId="0" borderId="0" xfId="0" applyFont="1" applyAlignment="1">
      <alignment horizontal="center" vertical="top"/>
    </xf>
    <xf numFmtId="0" fontId="0" fillId="0" borderId="15" xfId="0" applyFont="1" applyBorder="1" applyAlignment="1" applyProtection="1">
      <alignment wrapText="1"/>
      <protection locked="0"/>
    </xf>
    <xf numFmtId="0" fontId="0" fillId="0" borderId="16" xfId="0" applyFont="1" applyBorder="1" applyAlignment="1" applyProtection="1">
      <alignment horizontal="center"/>
      <protection locked="0"/>
    </xf>
    <xf numFmtId="0" fontId="0" fillId="0" borderId="16" xfId="0" applyFont="1" applyBorder="1" applyProtection="1">
      <protection locked="0"/>
    </xf>
    <xf numFmtId="44" fontId="0" fillId="0" borderId="15" xfId="1" applyFont="1" applyBorder="1" applyProtection="1"/>
    <xf numFmtId="164" fontId="0" fillId="0" borderId="15" xfId="2" applyNumberFormat="1" applyFont="1" applyBorder="1" applyProtection="1">
      <protection locked="0"/>
    </xf>
    <xf numFmtId="44" fontId="0" fillId="0" borderId="16" xfId="0" applyNumberFormat="1" applyFont="1" applyBorder="1"/>
    <xf numFmtId="0" fontId="0" fillId="0" borderId="15" xfId="0" applyFont="1" applyBorder="1" applyAlignment="1">
      <alignment wrapText="1"/>
    </xf>
    <xf numFmtId="0" fontId="0" fillId="0" borderId="0" xfId="0" applyFont="1" applyAlignment="1">
      <alignment vertical="top"/>
    </xf>
    <xf numFmtId="0" fontId="0" fillId="4" borderId="16" xfId="0" applyFont="1" applyFill="1" applyBorder="1" applyAlignment="1" applyProtection="1">
      <alignment horizontal="center"/>
      <protection locked="0"/>
    </xf>
    <xf numFmtId="0" fontId="0" fillId="4" borderId="16" xfId="0" applyFont="1" applyFill="1" applyBorder="1" applyProtection="1">
      <protection locked="0"/>
    </xf>
    <xf numFmtId="165" fontId="3" fillId="4" borderId="15" xfId="0" applyNumberFormat="1" applyFont="1" applyFill="1" applyBorder="1"/>
    <xf numFmtId="165" fontId="3" fillId="4" borderId="15" xfId="0" applyNumberFormat="1" applyFont="1" applyFill="1" applyBorder="1" applyProtection="1">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3" fillId="4" borderId="16" xfId="0" applyNumberFormat="1" applyFont="1" applyFill="1" applyBorder="1" applyProtection="1">
      <protection locked="0"/>
    </xf>
    <xf numFmtId="165" fontId="0" fillId="4" borderId="15" xfId="0" applyNumberFormat="1" applyFont="1" applyFill="1" applyBorder="1"/>
    <xf numFmtId="165" fontId="3" fillId="4" borderId="0" xfId="0" applyNumberFormat="1" applyFont="1" applyFill="1" applyProtection="1">
      <protection locked="0"/>
    </xf>
    <xf numFmtId="44" fontId="0" fillId="0" borderId="15" xfId="1" applyFont="1" applyBorder="1" applyProtection="1">
      <protection locked="0"/>
    </xf>
    <xf numFmtId="44" fontId="0" fillId="0" borderId="16" xfId="0" applyNumberFormat="1" applyFont="1" applyBorder="1" applyProtection="1">
      <protection locked="0"/>
    </xf>
    <xf numFmtId="0" fontId="3" fillId="2" borderId="8" xfId="0" applyFont="1" applyFill="1" applyBorder="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2" borderId="10" xfId="0" applyFont="1" applyFill="1" applyBorder="1" applyAlignment="1" applyProtection="1">
      <alignment horizontal="center" vertical="top"/>
      <protection locked="0"/>
    </xf>
    <xf numFmtId="0" fontId="3" fillId="2" borderId="11"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12" xfId="0" applyFont="1" applyFill="1" applyBorder="1" applyAlignment="1" applyProtection="1">
      <alignment horizontal="center" vertical="top"/>
      <protection locked="0"/>
    </xf>
    <xf numFmtId="49" fontId="3" fillId="2" borderId="4" xfId="0" applyNumberFormat="1" applyFont="1" applyFill="1" applyBorder="1" applyAlignment="1" applyProtection="1">
      <alignment horizontal="center" vertical="top"/>
      <protection locked="0"/>
    </xf>
    <xf numFmtId="49" fontId="3" fillId="2" borderId="5" xfId="0" applyNumberFormat="1" applyFont="1" applyFill="1" applyBorder="1" applyAlignment="1" applyProtection="1">
      <alignment horizontal="center" vertical="top"/>
      <protection locked="0"/>
    </xf>
    <xf numFmtId="49" fontId="3" fillId="2" borderId="6" xfId="0" applyNumberFormat="1" applyFont="1" applyFill="1" applyBorder="1" applyAlignment="1" applyProtection="1">
      <alignment horizontal="center" vertical="top"/>
      <protection locked="0"/>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 applyFont="1" applyAlignment="1">
      <alignment horizontal="center" vertical="top" wrapText="1"/>
    </xf>
  </cellXfs>
  <cellStyles count="4">
    <cellStyle name="Monétaire" xfId="1" builtinId="4"/>
    <cellStyle name="Normal" xfId="0" builtinId="0"/>
    <cellStyle name="Normal 2" xfId="3" xr:uid="{2C0A78FF-7E21-4A54-824A-A12077AA3909}"/>
    <cellStyle name="Pourcentage" xfId="2" builtinId="5"/>
  </cellStyles>
  <dxfs count="13">
    <dxf>
      <font>
        <strike val="0"/>
        <outline val="0"/>
        <shadow val="0"/>
        <u val="none"/>
        <vertAlign val="baseline"/>
        <sz val="11"/>
        <color theme="1"/>
        <name val="Calibri"/>
        <family val="2"/>
        <scheme val="minor"/>
      </font>
      <numFmt numFmtId="34" formatCode="_-* #,##0.00\ &quot;€&quot;_-;\-* #,##0.00\ &quot;€&quot;_-;_-* &quot;-&quot;??\ &quot;€&quot;_-;_-@_-"/>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numFmt numFmtId="164" formatCode="0.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textRotation="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1"/>
        <color theme="1"/>
        <name val="Calibri"/>
        <family val="2"/>
        <scheme val="minor"/>
      </font>
      <alignment vertical="top" textRotation="0" wrapText="0" indent="0" justifyLastLine="0" shrinkToFit="0" readingOrder="0"/>
      <border outline="0">
        <right style="thin">
          <color indexed="64"/>
        </right>
      </border>
    </dxf>
    <dxf>
      <border outline="0">
        <right style="thin">
          <color rgb="FF000000"/>
        </right>
        <top style="thin">
          <color rgb="FF000000"/>
        </top>
      </border>
    </dxf>
    <dxf>
      <font>
        <strike val="0"/>
        <outline val="0"/>
        <shadow val="0"/>
        <u val="none"/>
        <vertAlign val="baseline"/>
        <sz val="11"/>
        <color theme="1"/>
        <name val="Calibri"/>
        <family val="2"/>
        <scheme val="minor"/>
      </font>
    </dxf>
    <dxf>
      <border outline="0">
        <bottom style="thin">
          <color rgb="FF000000"/>
        </bottom>
      </border>
    </dxf>
    <dxf>
      <font>
        <strike val="0"/>
        <outline val="0"/>
        <shadow val="0"/>
        <u val="none"/>
        <vertAlign val="baseline"/>
        <sz val="11"/>
        <color auto="1"/>
        <name val="Calibri"/>
        <family val="2"/>
        <scheme val="minor"/>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63501</xdr:colOff>
      <xdr:row>1</xdr:row>
      <xdr:rowOff>10583</xdr:rowOff>
    </xdr:from>
    <xdr:to>
      <xdr:col>6</xdr:col>
      <xdr:colOff>793750</xdr:colOff>
      <xdr:row>1</xdr:row>
      <xdr:rowOff>427404</xdr:rowOff>
    </xdr:to>
    <xdr:pic>
      <xdr:nvPicPr>
        <xdr:cNvPr id="2" name="Image 1">
          <a:extLst>
            <a:ext uri="{FF2B5EF4-FFF2-40B4-BE49-F238E27FC236}">
              <a16:creationId xmlns:a16="http://schemas.microsoft.com/office/drawing/2014/main" id="{89EBB7B6-0A02-4876-B128-3FCAED4BE3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426" y="201083"/>
          <a:ext cx="1320799" cy="416821"/>
        </a:xfrm>
        <a:prstGeom prst="rect">
          <a:avLst/>
        </a:prstGeom>
      </xdr:spPr>
    </xdr:pic>
    <xdr:clientData/>
  </xdr:twoCellAnchor>
  <xdr:twoCellAnchor>
    <xdr:from>
      <xdr:col>2</xdr:col>
      <xdr:colOff>0</xdr:colOff>
      <xdr:row>42</xdr:row>
      <xdr:rowOff>0</xdr:rowOff>
    </xdr:from>
    <xdr:to>
      <xdr:col>10</xdr:col>
      <xdr:colOff>11906</xdr:colOff>
      <xdr:row>46</xdr:row>
      <xdr:rowOff>0</xdr:rowOff>
    </xdr:to>
    <xdr:sp macro="" textlink="">
      <xdr:nvSpPr>
        <xdr:cNvPr id="3" name="Rectangle 2">
          <a:extLst>
            <a:ext uri="{FF2B5EF4-FFF2-40B4-BE49-F238E27FC236}">
              <a16:creationId xmlns:a16="http://schemas.microsoft.com/office/drawing/2014/main" id="{7C951047-43B4-45AB-BC0E-9532B59B9EB5}"/>
            </a:ext>
          </a:extLst>
        </xdr:cNvPr>
        <xdr:cNvSpPr/>
      </xdr:nvSpPr>
      <xdr:spPr>
        <a:xfrm>
          <a:off x="1095375" y="20840700"/>
          <a:ext cx="9213056" cy="7620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xfr640691-my.sharepoint.com/personal/chantier_archcade_com/Documents/Chantier/REGION/R%20PMR/PMR-%20BD%20chantier%20v3%20&#8211;%2024092008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Secteur"/>
      <sheetName val="Lst opération"/>
      <sheetName val="BaseDonnée"/>
      <sheetName val="en-tete"/>
      <sheetName val="CCTP par lot"/>
      <sheetName val="DPGF"/>
      <sheetName val="dpgf R MIT L2"/>
      <sheetName val="dpgf R MIT L14"/>
      <sheetName val="dpgf R MIT L6"/>
      <sheetName val="dpgf R MIT L7"/>
      <sheetName val="dpgf R MIT L8"/>
      <sheetName val="dpgf R MIT L9"/>
      <sheetName val="dpgf R MIT L12"/>
      <sheetName val="dpgf R MOR L2"/>
      <sheetName val="dpgf R MOR L14"/>
      <sheetName val="dpgf R MOR L6"/>
      <sheetName val="dpgf R MOR L7"/>
      <sheetName val="dpgf R MOR L8"/>
      <sheetName val="dpgf R MOR L9"/>
      <sheetName val="dpgf R MOR L12"/>
      <sheetName val="Tableau Crx"/>
      <sheetName val="PMR- BD chantier v3 – 240920083"/>
    </sheetNames>
    <sheetDataSet>
      <sheetData sheetId="0">
        <row r="6">
          <cell r="A6" t="str">
            <v>Tous les lots</v>
          </cell>
        </row>
        <row r="7">
          <cell r="A7" t="str">
            <v>01. DESAMIANTAGE</v>
          </cell>
        </row>
        <row r="8">
          <cell r="A8" t="str">
            <v>02. GROS ŒUVRE - VRD</v>
          </cell>
        </row>
        <row r="9">
          <cell r="A9" t="str">
            <v>03. CHARPENTE - COUVERTURE</v>
          </cell>
        </row>
        <row r="10">
          <cell r="A10" t="str">
            <v>04. MENUISERIE EXTERIEURE</v>
          </cell>
        </row>
        <row r="11">
          <cell r="A11" t="str">
            <v>14. METALLERIE</v>
          </cell>
        </row>
        <row r="12">
          <cell r="A12" t="str">
            <v>05. ÉTANCHÉITÉ</v>
          </cell>
        </row>
        <row r="13">
          <cell r="A13" t="str">
            <v>06. PEINTURE / PLÂTRERIE / PLAFOND</v>
          </cell>
        </row>
        <row r="14">
          <cell r="A14" t="str">
            <v>07. CARRELAGE</v>
          </cell>
        </row>
        <row r="15">
          <cell r="A15" t="str">
            <v>08. SOL SOUPLE</v>
          </cell>
        </row>
        <row r="16">
          <cell r="A16" t="str">
            <v>09. MENUISERIE BOIS</v>
          </cell>
        </row>
        <row r="17">
          <cell r="A17" t="str">
            <v>10. PLOMBERIE / CHAUFFAGE / VENTILATION</v>
          </cell>
        </row>
        <row r="18">
          <cell r="A18" t="str">
            <v>11. COURANT FORT ET FAIBLE</v>
          </cell>
        </row>
        <row r="19">
          <cell r="A19" t="str">
            <v>12. ASCENSEUR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53323D8-3D0B-4576-B0D9-2CCB02F294C1}" name="Tableau321314151617183" displayName="Tableau321314151617183" ref="B13:J42" totalsRowShown="0" headerRowDxfId="12" dataDxfId="10" headerRowBorderDxfId="11" tableBorderDxfId="9">
  <autoFilter ref="B13:J42" xr:uid="{4DD9805C-81CE-46E7-A7B8-B57221A007F3}"/>
  <tableColumns count="9">
    <tableColumn id="1" xr3:uid="{50242CFE-42BB-41A4-8163-0FE46F572C4B}" name="Référence" dataDxfId="8"/>
    <tableColumn id="2" xr3:uid="{F6E483EF-5BB1-4D88-B136-B9B686608C90}" name="LIBELLE" dataDxfId="7"/>
    <tableColumn id="3" xr3:uid="{C00091A5-7232-40B4-8883-181DEBB70A0B}" name="U" dataDxfId="6"/>
    <tableColumn id="4" xr3:uid="{95AE3BB0-CB91-41FC-A57F-F68069CF1043}" name="Quantité" dataDxfId="5"/>
    <tableColumn id="5" xr3:uid="{E63D9694-9CBF-4074-9A2F-81F937C3704D}" name="PU" dataDxfId="4"/>
    <tableColumn id="6" xr3:uid="{C2994DD4-7F54-488D-82E5-A67735BA1D78}" name="Montant HT" dataDxfId="3" dataCellStyle="Monétaire">
      <calculatedColumnFormula>ROUND(E14*F14,2)</calculatedColumnFormula>
    </tableColumn>
    <tableColumn id="7" xr3:uid="{8EA1DD81-3CA5-4A0A-B048-AF3550F05D46}" name="TVA" dataDxfId="2" dataCellStyle="Pourcentage"/>
    <tableColumn id="8" xr3:uid="{67F276C7-FCD2-4881-A361-670C0F20C27F}" name="m. TVA" dataDxfId="1" dataCellStyle="Monétaire">
      <calculatedColumnFormula>G14*H14</calculatedColumnFormula>
    </tableColumn>
    <tableColumn id="9" xr3:uid="{F69A2159-A3CD-442B-BA66-6DEC0C8525A8}" name="Montant TTC" dataDxfId="0">
      <calculatedColumnFormula>(G14*H14)+G14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36F28-9F77-4664-8F8E-E1A5E1685463}">
  <dimension ref="B1:L46"/>
  <sheetViews>
    <sheetView tabSelected="1" zoomScale="80" zoomScaleNormal="80" workbookViewId="0">
      <pane ySplit="13" topLeftCell="A33" activePane="bottomLeft" state="frozen"/>
      <selection activeCell="C8" sqref="C8"/>
      <selection pane="bottomLeft" activeCell="C44" sqref="C44"/>
    </sheetView>
  </sheetViews>
  <sheetFormatPr baseColWidth="10" defaultColWidth="10.7109375" defaultRowHeight="15" x14ac:dyDescent="0.25"/>
  <cols>
    <col min="1" max="1" width="3.42578125" customWidth="1"/>
    <col min="2" max="2" width="13" style="1" customWidth="1"/>
    <col min="3" max="3" width="59.140625" customWidth="1"/>
    <col min="4" max="4" width="6.42578125" customWidth="1"/>
    <col min="5" max="5" width="11.85546875" style="13" customWidth="1"/>
    <col min="6" max="6" width="8.85546875" customWidth="1"/>
    <col min="7" max="7" width="14.42578125" customWidth="1"/>
    <col min="8" max="8" width="9.85546875" customWidth="1"/>
    <col min="9" max="9" width="12.28515625" customWidth="1"/>
    <col min="10" max="10" width="15.140625" customWidth="1"/>
  </cols>
  <sheetData>
    <row r="1" spans="2:12" x14ac:dyDescent="0.25">
      <c r="C1" s="49" t="s">
        <v>23</v>
      </c>
      <c r="D1" s="50"/>
      <c r="E1" s="51"/>
      <c r="F1" s="52" t="s">
        <v>0</v>
      </c>
      <c r="G1" s="53"/>
      <c r="H1" s="52" t="s">
        <v>1</v>
      </c>
      <c r="I1" s="54"/>
      <c r="J1" s="53"/>
    </row>
    <row r="2" spans="2:12" ht="47.25" customHeight="1" thickBot="1" x14ac:dyDescent="0.3">
      <c r="C2" s="55" t="s">
        <v>25</v>
      </c>
      <c r="D2" s="56"/>
      <c r="E2" s="57"/>
      <c r="F2" s="2"/>
      <c r="G2" s="3"/>
      <c r="H2" s="58" t="s">
        <v>72</v>
      </c>
      <c r="I2" s="59"/>
      <c r="J2" s="60"/>
    </row>
    <row r="4" spans="2:12" ht="90.75" customHeight="1" x14ac:dyDescent="0.25">
      <c r="C4" s="61" t="s">
        <v>2</v>
      </c>
      <c r="D4" s="61"/>
      <c r="E4" s="61"/>
      <c r="F4" s="61"/>
      <c r="G4" s="61"/>
      <c r="H4" s="61"/>
      <c r="I4" s="61"/>
      <c r="L4" s="4"/>
    </row>
    <row r="5" spans="2:12" x14ac:dyDescent="0.25">
      <c r="B5" s="4">
        <v>5.5E-2</v>
      </c>
    </row>
    <row r="6" spans="2:12" ht="15.75" thickBot="1" x14ac:dyDescent="0.3">
      <c r="B6" s="5">
        <v>0.1</v>
      </c>
      <c r="E6" s="13" t="s">
        <v>3</v>
      </c>
    </row>
    <row r="7" spans="2:12" ht="15.75" thickBot="1" x14ac:dyDescent="0.3">
      <c r="B7" s="5">
        <v>0.2</v>
      </c>
      <c r="C7" s="6" t="s">
        <v>24</v>
      </c>
      <c r="E7" s="40"/>
      <c r="F7" s="41"/>
      <c r="G7" s="41"/>
      <c r="H7" s="42"/>
      <c r="I7" t="s">
        <v>4</v>
      </c>
      <c r="J7" s="19"/>
    </row>
    <row r="8" spans="2:12" ht="15.75" customHeight="1" x14ac:dyDescent="0.25">
      <c r="C8" s="7"/>
      <c r="E8" s="43"/>
      <c r="F8" s="44"/>
      <c r="G8" s="44"/>
      <c r="H8" s="45"/>
      <c r="I8" t="s">
        <v>5</v>
      </c>
      <c r="J8" s="8"/>
    </row>
    <row r="9" spans="2:12" x14ac:dyDescent="0.25">
      <c r="C9" s="7"/>
      <c r="E9" s="43"/>
      <c r="F9" s="44"/>
      <c r="G9" s="44"/>
      <c r="H9" s="45"/>
    </row>
    <row r="10" spans="2:12" ht="15.75" thickBot="1" x14ac:dyDescent="0.3">
      <c r="D10" t="s">
        <v>6</v>
      </c>
      <c r="E10" s="46" t="s">
        <v>7</v>
      </c>
      <c r="F10" s="47"/>
      <c r="G10" s="47"/>
      <c r="H10" s="48"/>
    </row>
    <row r="11" spans="2:12" ht="45" x14ac:dyDescent="0.25">
      <c r="C11" s="9" t="s">
        <v>8</v>
      </c>
      <c r="E11" s="10"/>
      <c r="F11" s="10"/>
      <c r="G11" s="10"/>
      <c r="H11" s="10"/>
    </row>
    <row r="12" spans="2:12" s="13" customFormat="1" x14ac:dyDescent="0.25">
      <c r="B12" s="11"/>
      <c r="C12" s="7" t="s">
        <v>9</v>
      </c>
      <c r="D12" s="7"/>
      <c r="E12" s="12"/>
      <c r="F12" s="7"/>
      <c r="G12" s="7"/>
      <c r="H12" s="7"/>
      <c r="I12" s="7"/>
      <c r="J12" s="12"/>
    </row>
    <row r="13" spans="2:12" x14ac:dyDescent="0.25">
      <c r="B13" s="14" t="s">
        <v>10</v>
      </c>
      <c r="C13" s="15" t="s">
        <v>11</v>
      </c>
      <c r="D13" s="15" t="s">
        <v>12</v>
      </c>
      <c r="E13" s="15" t="s">
        <v>13</v>
      </c>
      <c r="F13" s="15" t="s">
        <v>14</v>
      </c>
      <c r="G13" s="15" t="s">
        <v>15</v>
      </c>
      <c r="H13" s="15" t="s">
        <v>16</v>
      </c>
      <c r="I13" s="15" t="s">
        <v>17</v>
      </c>
      <c r="J13" s="16" t="s">
        <v>18</v>
      </c>
    </row>
    <row r="14" spans="2:12" ht="30" x14ac:dyDescent="0.25">
      <c r="B14" s="20" t="s">
        <v>54</v>
      </c>
      <c r="C14" s="21" t="s">
        <v>28</v>
      </c>
      <c r="D14" s="22" t="s">
        <v>12</v>
      </c>
      <c r="E14" s="22">
        <v>1</v>
      </c>
      <c r="F14" s="23"/>
      <c r="G14" s="24">
        <f t="shared" ref="G14:G42" si="0">ROUND(E14*F14,2)</f>
        <v>0</v>
      </c>
      <c r="H14" s="25"/>
      <c r="I14" s="24">
        <f t="shared" ref="I14:I42" si="1">G14*H14</f>
        <v>0</v>
      </c>
      <c r="J14" s="26">
        <f t="shared" ref="J14:J42" si="2">(G14*H14)+G14</f>
        <v>0</v>
      </c>
    </row>
    <row r="15" spans="2:12" ht="30" x14ac:dyDescent="0.25">
      <c r="B15" s="20" t="s">
        <v>54</v>
      </c>
      <c r="C15" s="21" t="s">
        <v>26</v>
      </c>
      <c r="D15" s="22" t="s">
        <v>12</v>
      </c>
      <c r="E15" s="22">
        <v>1</v>
      </c>
      <c r="F15" s="23"/>
      <c r="G15" s="24">
        <f t="shared" si="0"/>
        <v>0</v>
      </c>
      <c r="H15" s="25"/>
      <c r="I15" s="24">
        <f t="shared" si="1"/>
        <v>0</v>
      </c>
      <c r="J15" s="26">
        <f t="shared" si="2"/>
        <v>0</v>
      </c>
    </row>
    <row r="16" spans="2:12" ht="30" x14ac:dyDescent="0.25">
      <c r="B16" s="20" t="s">
        <v>56</v>
      </c>
      <c r="C16" s="21" t="s">
        <v>29</v>
      </c>
      <c r="D16" s="22" t="s">
        <v>38</v>
      </c>
      <c r="E16" s="22">
        <v>1</v>
      </c>
      <c r="F16" s="23"/>
      <c r="G16" s="24">
        <f t="shared" si="0"/>
        <v>0</v>
      </c>
      <c r="H16" s="25"/>
      <c r="I16" s="24">
        <f t="shared" si="1"/>
        <v>0</v>
      </c>
      <c r="J16" s="26">
        <f t="shared" si="2"/>
        <v>0</v>
      </c>
    </row>
    <row r="17" spans="2:10" ht="30" x14ac:dyDescent="0.25">
      <c r="B17" s="20" t="s">
        <v>57</v>
      </c>
      <c r="C17" s="21" t="s">
        <v>30</v>
      </c>
      <c r="D17" s="22" t="s">
        <v>12</v>
      </c>
      <c r="E17" s="22">
        <v>1</v>
      </c>
      <c r="F17" s="23"/>
      <c r="G17" s="24">
        <f t="shared" si="0"/>
        <v>0</v>
      </c>
      <c r="H17" s="25"/>
      <c r="I17" s="24">
        <f t="shared" si="1"/>
        <v>0</v>
      </c>
      <c r="J17" s="26">
        <f t="shared" si="2"/>
        <v>0</v>
      </c>
    </row>
    <row r="18" spans="2:10" ht="30" x14ac:dyDescent="0.25">
      <c r="B18" s="20" t="s">
        <v>58</v>
      </c>
      <c r="C18" s="21" t="s">
        <v>31</v>
      </c>
      <c r="D18" s="22" t="s">
        <v>12</v>
      </c>
      <c r="E18" s="22">
        <v>1</v>
      </c>
      <c r="F18" s="23"/>
      <c r="G18" s="24">
        <f t="shared" si="0"/>
        <v>0</v>
      </c>
      <c r="H18" s="25"/>
      <c r="I18" s="24">
        <f t="shared" si="1"/>
        <v>0</v>
      </c>
      <c r="J18" s="26">
        <f t="shared" si="2"/>
        <v>0</v>
      </c>
    </row>
    <row r="19" spans="2:10" ht="30" x14ac:dyDescent="0.25">
      <c r="B19" s="20" t="s">
        <v>59</v>
      </c>
      <c r="C19" s="27" t="s">
        <v>32</v>
      </c>
      <c r="D19" s="22" t="s">
        <v>12</v>
      </c>
      <c r="E19" s="22">
        <v>1</v>
      </c>
      <c r="F19" s="23"/>
      <c r="G19" s="24">
        <f t="shared" si="0"/>
        <v>0</v>
      </c>
      <c r="H19" s="25"/>
      <c r="I19" s="24">
        <f t="shared" si="1"/>
        <v>0</v>
      </c>
      <c r="J19" s="26">
        <f t="shared" si="2"/>
        <v>0</v>
      </c>
    </row>
    <row r="20" spans="2:10" ht="30" x14ac:dyDescent="0.25">
      <c r="B20" s="20" t="s">
        <v>60</v>
      </c>
      <c r="C20" s="27" t="s">
        <v>33</v>
      </c>
      <c r="D20" s="22" t="s">
        <v>12</v>
      </c>
      <c r="E20" s="22">
        <v>1</v>
      </c>
      <c r="F20" s="23"/>
      <c r="G20" s="24">
        <f t="shared" si="0"/>
        <v>0</v>
      </c>
      <c r="H20" s="25"/>
      <c r="I20" s="24">
        <f t="shared" si="1"/>
        <v>0</v>
      </c>
      <c r="J20" s="26">
        <f t="shared" si="2"/>
        <v>0</v>
      </c>
    </row>
    <row r="21" spans="2:10" ht="30" x14ac:dyDescent="0.25">
      <c r="B21" s="20" t="s">
        <v>61</v>
      </c>
      <c r="C21" s="27" t="s">
        <v>34</v>
      </c>
      <c r="D21" s="22" t="s">
        <v>12</v>
      </c>
      <c r="E21" s="22">
        <v>1</v>
      </c>
      <c r="F21" s="23"/>
      <c r="G21" s="24">
        <f t="shared" si="0"/>
        <v>0</v>
      </c>
      <c r="H21" s="25"/>
      <c r="I21" s="24">
        <f t="shared" si="1"/>
        <v>0</v>
      </c>
      <c r="J21" s="26">
        <f t="shared" si="2"/>
        <v>0</v>
      </c>
    </row>
    <row r="22" spans="2:10" ht="30" x14ac:dyDescent="0.25">
      <c r="B22" s="20" t="s">
        <v>62</v>
      </c>
      <c r="C22" s="27" t="s">
        <v>35</v>
      </c>
      <c r="D22" s="22" t="s">
        <v>12</v>
      </c>
      <c r="E22" s="22">
        <v>1</v>
      </c>
      <c r="F22" s="23"/>
      <c r="G22" s="24">
        <f t="shared" si="0"/>
        <v>0</v>
      </c>
      <c r="H22" s="25"/>
      <c r="I22" s="24">
        <f t="shared" si="1"/>
        <v>0</v>
      </c>
      <c r="J22" s="26">
        <f t="shared" si="2"/>
        <v>0</v>
      </c>
    </row>
    <row r="23" spans="2:10" ht="30" x14ac:dyDescent="0.25">
      <c r="B23" s="20" t="s">
        <v>63</v>
      </c>
      <c r="C23" s="27" t="s">
        <v>36</v>
      </c>
      <c r="D23" s="22" t="s">
        <v>12</v>
      </c>
      <c r="E23" s="22">
        <v>1</v>
      </c>
      <c r="F23" s="23"/>
      <c r="G23" s="24">
        <f t="shared" si="0"/>
        <v>0</v>
      </c>
      <c r="H23" s="25"/>
      <c r="I23" s="24">
        <f t="shared" si="1"/>
        <v>0</v>
      </c>
      <c r="J23" s="26">
        <f t="shared" si="2"/>
        <v>0</v>
      </c>
    </row>
    <row r="24" spans="2:10" ht="30" x14ac:dyDescent="0.25">
      <c r="B24" s="20" t="s">
        <v>64</v>
      </c>
      <c r="C24" s="27" t="s">
        <v>37</v>
      </c>
      <c r="D24" s="22" t="s">
        <v>49</v>
      </c>
      <c r="E24" s="22">
        <v>15.3</v>
      </c>
      <c r="F24" s="23"/>
      <c r="G24" s="24">
        <f t="shared" si="0"/>
        <v>0</v>
      </c>
      <c r="H24" s="25"/>
      <c r="I24" s="24">
        <f t="shared" si="1"/>
        <v>0</v>
      </c>
      <c r="J24" s="26">
        <f t="shared" si="2"/>
        <v>0</v>
      </c>
    </row>
    <row r="25" spans="2:10" ht="30" x14ac:dyDescent="0.25">
      <c r="B25" s="20" t="s">
        <v>65</v>
      </c>
      <c r="C25" s="27" t="s">
        <v>39</v>
      </c>
      <c r="D25" s="22" t="s">
        <v>12</v>
      </c>
      <c r="E25" s="22">
        <v>1</v>
      </c>
      <c r="F25" s="23"/>
      <c r="G25" s="24">
        <f t="shared" si="0"/>
        <v>0</v>
      </c>
      <c r="H25" s="25"/>
      <c r="I25" s="24">
        <f t="shared" si="1"/>
        <v>0</v>
      </c>
      <c r="J25" s="26">
        <f t="shared" si="2"/>
        <v>0</v>
      </c>
    </row>
    <row r="26" spans="2:10" ht="30" x14ac:dyDescent="0.25">
      <c r="B26" s="20" t="s">
        <v>66</v>
      </c>
      <c r="C26" s="27" t="s">
        <v>40</v>
      </c>
      <c r="D26" s="22" t="s">
        <v>12</v>
      </c>
      <c r="E26" s="22">
        <v>1</v>
      </c>
      <c r="F26" s="23"/>
      <c r="G26" s="24">
        <f t="shared" si="0"/>
        <v>0</v>
      </c>
      <c r="H26" s="25"/>
      <c r="I26" s="24">
        <f t="shared" si="1"/>
        <v>0</v>
      </c>
      <c r="J26" s="26">
        <f t="shared" si="2"/>
        <v>0</v>
      </c>
    </row>
    <row r="27" spans="2:10" ht="30" x14ac:dyDescent="0.25">
      <c r="B27" s="20" t="s">
        <v>55</v>
      </c>
      <c r="C27" s="27" t="s">
        <v>41</v>
      </c>
      <c r="D27" s="22" t="s">
        <v>27</v>
      </c>
      <c r="E27" s="22">
        <v>16.100000000000001</v>
      </c>
      <c r="F27" s="23"/>
      <c r="G27" s="24">
        <f t="shared" si="0"/>
        <v>0</v>
      </c>
      <c r="H27" s="25"/>
      <c r="I27" s="24">
        <f t="shared" si="1"/>
        <v>0</v>
      </c>
      <c r="J27" s="26">
        <f t="shared" si="2"/>
        <v>0</v>
      </c>
    </row>
    <row r="28" spans="2:10" ht="30" x14ac:dyDescent="0.25">
      <c r="B28" s="20" t="s">
        <v>67</v>
      </c>
      <c r="C28" s="27" t="s">
        <v>42</v>
      </c>
      <c r="D28" s="22" t="s">
        <v>27</v>
      </c>
      <c r="E28" s="22">
        <v>32.200000000000003</v>
      </c>
      <c r="F28" s="23"/>
      <c r="G28" s="24">
        <f t="shared" si="0"/>
        <v>0</v>
      </c>
      <c r="H28" s="25"/>
      <c r="I28" s="24">
        <f t="shared" si="1"/>
        <v>0</v>
      </c>
      <c r="J28" s="26">
        <f t="shared" si="2"/>
        <v>0</v>
      </c>
    </row>
    <row r="29" spans="2:10" ht="30" x14ac:dyDescent="0.25">
      <c r="B29" s="20" t="s">
        <v>67</v>
      </c>
      <c r="C29" s="27" t="s">
        <v>47</v>
      </c>
      <c r="D29" s="22" t="s">
        <v>27</v>
      </c>
      <c r="E29" s="22">
        <v>5.5</v>
      </c>
      <c r="F29" s="23"/>
      <c r="G29" s="38">
        <f>ROUND(E29*F29,2)</f>
        <v>0</v>
      </c>
      <c r="H29" s="25"/>
      <c r="I29" s="38">
        <f>G29*H29</f>
        <v>0</v>
      </c>
      <c r="J29" s="39">
        <f>(G29*H29)+G29</f>
        <v>0</v>
      </c>
    </row>
    <row r="30" spans="2:10" ht="30" x14ac:dyDescent="0.25">
      <c r="B30" s="20" t="s">
        <v>67</v>
      </c>
      <c r="C30" s="27" t="s">
        <v>43</v>
      </c>
      <c r="D30" s="22" t="s">
        <v>27</v>
      </c>
      <c r="E30" s="22">
        <v>18.600000000000001</v>
      </c>
      <c r="F30" s="23"/>
      <c r="G30" s="24">
        <f t="shared" si="0"/>
        <v>0</v>
      </c>
      <c r="H30" s="25"/>
      <c r="I30" s="24">
        <f t="shared" si="1"/>
        <v>0</v>
      </c>
      <c r="J30" s="26">
        <f t="shared" si="2"/>
        <v>0</v>
      </c>
    </row>
    <row r="31" spans="2:10" ht="45" x14ac:dyDescent="0.25">
      <c r="B31" s="20" t="s">
        <v>67</v>
      </c>
      <c r="C31" s="27" t="s">
        <v>44</v>
      </c>
      <c r="D31" s="22" t="s">
        <v>27</v>
      </c>
      <c r="E31" s="22">
        <v>15.6</v>
      </c>
      <c r="F31" s="23"/>
      <c r="G31" s="24">
        <f t="shared" si="0"/>
        <v>0</v>
      </c>
      <c r="H31" s="25"/>
      <c r="I31" s="24">
        <f t="shared" si="1"/>
        <v>0</v>
      </c>
      <c r="J31" s="26">
        <f t="shared" si="2"/>
        <v>0</v>
      </c>
    </row>
    <row r="32" spans="2:10" ht="30" x14ac:dyDescent="0.25">
      <c r="B32" s="20" t="s">
        <v>67</v>
      </c>
      <c r="C32" s="27" t="s">
        <v>45</v>
      </c>
      <c r="D32" s="22" t="s">
        <v>27</v>
      </c>
      <c r="E32" s="22">
        <v>6.5</v>
      </c>
      <c r="F32" s="23"/>
      <c r="G32" s="24">
        <f t="shared" si="0"/>
        <v>0</v>
      </c>
      <c r="H32" s="25"/>
      <c r="I32" s="24">
        <f t="shared" si="1"/>
        <v>0</v>
      </c>
      <c r="J32" s="26">
        <f t="shared" si="2"/>
        <v>0</v>
      </c>
    </row>
    <row r="33" spans="2:10" ht="30" x14ac:dyDescent="0.25">
      <c r="B33" s="20" t="s">
        <v>67</v>
      </c>
      <c r="C33" s="27" t="s">
        <v>46</v>
      </c>
      <c r="D33" s="22" t="s">
        <v>27</v>
      </c>
      <c r="E33" s="22">
        <v>12</v>
      </c>
      <c r="F33" s="23"/>
      <c r="G33" s="24">
        <f t="shared" si="0"/>
        <v>0</v>
      </c>
      <c r="H33" s="25"/>
      <c r="I33" s="24">
        <f t="shared" si="1"/>
        <v>0</v>
      </c>
      <c r="J33" s="26">
        <f t="shared" si="2"/>
        <v>0</v>
      </c>
    </row>
    <row r="34" spans="2:10" ht="30" x14ac:dyDescent="0.25">
      <c r="B34" s="20" t="s">
        <v>68</v>
      </c>
      <c r="C34" s="27" t="s">
        <v>48</v>
      </c>
      <c r="D34" s="22" t="s">
        <v>27</v>
      </c>
      <c r="E34" s="22">
        <v>1</v>
      </c>
      <c r="F34" s="23"/>
      <c r="G34" s="24">
        <f t="shared" si="0"/>
        <v>0</v>
      </c>
      <c r="H34" s="25"/>
      <c r="I34" s="24">
        <f t="shared" si="1"/>
        <v>0</v>
      </c>
      <c r="J34" s="26">
        <f t="shared" si="2"/>
        <v>0</v>
      </c>
    </row>
    <row r="35" spans="2:10" ht="30" x14ac:dyDescent="0.25">
      <c r="B35" s="20" t="s">
        <v>68</v>
      </c>
      <c r="C35" s="27" t="s">
        <v>50</v>
      </c>
      <c r="D35" s="22" t="s">
        <v>27</v>
      </c>
      <c r="E35" s="22">
        <v>2</v>
      </c>
      <c r="F35" s="23"/>
      <c r="G35" s="24">
        <f t="shared" si="0"/>
        <v>0</v>
      </c>
      <c r="H35" s="25"/>
      <c r="I35" s="24">
        <f t="shared" si="1"/>
        <v>0</v>
      </c>
      <c r="J35" s="26">
        <f t="shared" si="2"/>
        <v>0</v>
      </c>
    </row>
    <row r="36" spans="2:10" ht="30" x14ac:dyDescent="0.25">
      <c r="B36" s="20" t="s">
        <v>69</v>
      </c>
      <c r="C36" s="27" t="s">
        <v>51</v>
      </c>
      <c r="D36" s="22" t="s">
        <v>38</v>
      </c>
      <c r="E36" s="22">
        <v>1</v>
      </c>
      <c r="F36" s="23"/>
      <c r="G36" s="24">
        <f t="shared" si="0"/>
        <v>0</v>
      </c>
      <c r="H36" s="25"/>
      <c r="I36" s="24">
        <f t="shared" si="1"/>
        <v>0</v>
      </c>
      <c r="J36" s="26">
        <f t="shared" si="2"/>
        <v>0</v>
      </c>
    </row>
    <row r="37" spans="2:10" ht="45" x14ac:dyDescent="0.25">
      <c r="B37" s="20" t="s">
        <v>70</v>
      </c>
      <c r="C37" s="27" t="s">
        <v>52</v>
      </c>
      <c r="D37" s="22" t="s">
        <v>38</v>
      </c>
      <c r="E37" s="22">
        <v>1</v>
      </c>
      <c r="F37" s="23"/>
      <c r="G37" s="24">
        <f t="shared" si="0"/>
        <v>0</v>
      </c>
      <c r="H37" s="25"/>
      <c r="I37" s="24">
        <f t="shared" si="1"/>
        <v>0</v>
      </c>
      <c r="J37" s="26">
        <f t="shared" si="2"/>
        <v>0</v>
      </c>
    </row>
    <row r="38" spans="2:10" ht="60.75" customHeight="1" x14ac:dyDescent="0.25">
      <c r="B38" s="20" t="s">
        <v>71</v>
      </c>
      <c r="C38" s="27" t="s">
        <v>53</v>
      </c>
      <c r="D38" s="22" t="s">
        <v>38</v>
      </c>
      <c r="E38" s="22">
        <v>1</v>
      </c>
      <c r="F38" s="23"/>
      <c r="G38" s="24">
        <f t="shared" si="0"/>
        <v>0</v>
      </c>
      <c r="H38" s="25"/>
      <c r="I38" s="24">
        <f t="shared" si="1"/>
        <v>0</v>
      </c>
      <c r="J38" s="26">
        <f t="shared" si="2"/>
        <v>0</v>
      </c>
    </row>
    <row r="39" spans="2:10" x14ac:dyDescent="0.25">
      <c r="B39" s="28"/>
      <c r="C39" s="27"/>
      <c r="D39" s="22"/>
      <c r="E39" s="22"/>
      <c r="F39" s="23"/>
      <c r="G39" s="24">
        <f t="shared" si="0"/>
        <v>0</v>
      </c>
      <c r="H39" s="25"/>
      <c r="I39" s="24">
        <f t="shared" si="1"/>
        <v>0</v>
      </c>
      <c r="J39" s="26">
        <f t="shared" si="2"/>
        <v>0</v>
      </c>
    </row>
    <row r="40" spans="2:10" x14ac:dyDescent="0.25">
      <c r="B40" s="28"/>
      <c r="C40" s="27"/>
      <c r="D40" s="22"/>
      <c r="E40" s="22"/>
      <c r="F40" s="23"/>
      <c r="G40" s="24">
        <f t="shared" si="0"/>
        <v>0</v>
      </c>
      <c r="H40" s="25"/>
      <c r="I40" s="24">
        <f t="shared" si="1"/>
        <v>0</v>
      </c>
      <c r="J40" s="26">
        <f t="shared" si="2"/>
        <v>0</v>
      </c>
    </row>
    <row r="41" spans="2:10" x14ac:dyDescent="0.25">
      <c r="B41" s="28"/>
      <c r="C41" s="27"/>
      <c r="D41" s="22"/>
      <c r="E41" s="22"/>
      <c r="F41" s="23"/>
      <c r="G41" s="24">
        <f t="shared" si="0"/>
        <v>0</v>
      </c>
      <c r="H41" s="25"/>
      <c r="I41" s="24">
        <f t="shared" si="1"/>
        <v>0</v>
      </c>
      <c r="J41" s="26">
        <f t="shared" si="2"/>
        <v>0</v>
      </c>
    </row>
    <row r="42" spans="2:10" x14ac:dyDescent="0.25">
      <c r="B42" s="28"/>
      <c r="C42" s="27"/>
      <c r="D42" s="22"/>
      <c r="E42" s="22"/>
      <c r="F42" s="23"/>
      <c r="G42" s="24">
        <f t="shared" si="0"/>
        <v>0</v>
      </c>
      <c r="H42" s="25"/>
      <c r="I42" s="24">
        <f t="shared" si="1"/>
        <v>0</v>
      </c>
      <c r="J42" s="26">
        <f t="shared" si="2"/>
        <v>0</v>
      </c>
    </row>
    <row r="43" spans="2:10" x14ac:dyDescent="0.25">
      <c r="B43" s="28" t="s">
        <v>19</v>
      </c>
      <c r="C43" s="17" t="str">
        <f>C7</f>
        <v>lot 03 - MENUISERIE INTERIEURE</v>
      </c>
      <c r="D43" s="29"/>
      <c r="E43" s="29"/>
      <c r="F43" s="30"/>
      <c r="G43" s="31">
        <f>SUM(G14:G42)</f>
        <v>0</v>
      </c>
      <c r="H43" s="32"/>
      <c r="I43" s="31">
        <f>SUM(I14:I42)</f>
        <v>0</v>
      </c>
      <c r="J43" s="31">
        <f>SUM(J14:J42)</f>
        <v>0</v>
      </c>
    </row>
    <row r="44" spans="2:10" x14ac:dyDescent="0.25">
      <c r="B44" s="28"/>
      <c r="C44" s="18"/>
      <c r="D44" s="33"/>
      <c r="E44" s="33"/>
      <c r="F44" s="34"/>
      <c r="G44" s="35" t="s">
        <v>20</v>
      </c>
      <c r="H44" s="36">
        <f>SUMIF(H14:H42,5.5%,$I$14:$I$42)</f>
        <v>0</v>
      </c>
      <c r="I44" s="37"/>
      <c r="J44" s="37"/>
    </row>
    <row r="45" spans="2:10" x14ac:dyDescent="0.25">
      <c r="B45" s="28"/>
      <c r="C45" s="18"/>
      <c r="D45" s="33"/>
      <c r="E45" s="33"/>
      <c r="F45" s="34"/>
      <c r="G45" s="35" t="s">
        <v>21</v>
      </c>
      <c r="H45" s="36">
        <f>SUMIF(H14:H42,10%,$I$14:$I$42)</f>
        <v>0</v>
      </c>
      <c r="I45" s="37"/>
      <c r="J45" s="37"/>
    </row>
    <row r="46" spans="2:10" x14ac:dyDescent="0.25">
      <c r="B46" s="28"/>
      <c r="C46" s="18"/>
      <c r="D46" s="33"/>
      <c r="E46" s="33"/>
      <c r="F46" s="34"/>
      <c r="G46" s="35" t="s">
        <v>22</v>
      </c>
      <c r="H46" s="36">
        <f>SUMIF(H14:H42,20%,$I$14:$I$42)</f>
        <v>0</v>
      </c>
      <c r="I46" s="37"/>
      <c r="J46" s="37"/>
    </row>
  </sheetData>
  <mergeCells count="10">
    <mergeCell ref="E7:H7"/>
    <mergeCell ref="E8:H8"/>
    <mergeCell ref="E9:H9"/>
    <mergeCell ref="E10:H10"/>
    <mergeCell ref="C1:E1"/>
    <mergeCell ref="F1:G1"/>
    <mergeCell ref="H1:J1"/>
    <mergeCell ref="C2:E2"/>
    <mergeCell ref="H2:J2"/>
    <mergeCell ref="C4:I4"/>
  </mergeCells>
  <phoneticPr fontId="10" type="noConversion"/>
  <dataValidations disablePrompts="1" count="1">
    <dataValidation type="list" allowBlank="1" showInputMessage="1" showErrorMessage="1" sqref="H14:H42" xr:uid="{7B5018F7-9CCA-49B1-8252-44AA7C8989C4}">
      <formula1>$B$5:$B$7</formula1>
    </dataValidation>
  </dataValidations>
  <pageMargins left="0.46875" right="0.39583333333333331" top="0.75" bottom="0.75" header="0.3" footer="0.3"/>
  <pageSetup paperSize="9" scale="61" orientation="portrait" r:id="rId1"/>
  <colBreaks count="1" manualBreakCount="1">
    <brk id="10" max="1048575"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L3</vt:lpstr>
      <vt:lpstr>'dpgf L3'!Zone_d_impression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CHANTIER</dc:creator>
  <cp:lastModifiedBy>Admin</cp:lastModifiedBy>
  <cp:lastPrinted>2024-09-20T07:17:16Z</cp:lastPrinted>
  <dcterms:created xsi:type="dcterms:W3CDTF">2024-09-20T07:08:52Z</dcterms:created>
  <dcterms:modified xsi:type="dcterms:W3CDTF">2025-01-24T15:01:54Z</dcterms:modified>
</cp:coreProperties>
</file>