
<file path=[Content_Types].xml><?xml version="1.0" encoding="utf-8"?>
<Types xmlns="http://schemas.openxmlformats.org/package/2006/content-types">
  <Default Extension="bin" ContentType="image/JP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rinterSettings/printerSettings1.bin" ContentType="application/vnd.openxmlformats-officedocument.spreadsheetml.printerSettings"/>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W:\Dossiers+\Contrats cadre+\Travaux Etat Nièvre Yonne+\2-Dossiers+\23-808AUX CLAMECY rénovation sous préfecture\41_DCE+\5_Fluides\3_DPGF+\"/>
    </mc:Choice>
  </mc:AlternateContent>
  <xr:revisionPtr revIDLastSave="0" documentId="13_ncr:1_{46DD22F8-C744-4C65-A6F8-A46D81ED5817}" xr6:coauthVersionLast="47" xr6:coauthVersionMax="47" xr10:uidLastSave="{00000000-0000-0000-0000-000000000000}"/>
  <bookViews>
    <workbookView xWindow="28680" yWindow="-120" windowWidth="29040" windowHeight="15840" activeTab="1" xr2:uid="{00000000-000D-0000-FFFF-FFFF00000000}"/>
  </bookViews>
  <sheets>
    <sheet name="Lot N°07 Page de garde" sheetId="1" r:id="rId1"/>
    <sheet name="Lot N°07 CHAUFFAGE - VENTILATI" sheetId="2" r:id="rId2"/>
  </sheets>
  <definedNames>
    <definedName name="_xlnm.Print_Titles" localSheetId="1">'Lot N°07 CHAUFFAGE - VENTILATI'!$3:$3</definedName>
    <definedName name="_xlnm.Print_Area" localSheetId="1">'Lot N°07 CHAUFFAGE - VENTILATI'!$A$1:$F$165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4" i="2" l="1"/>
  <c r="F121" i="2"/>
  <c r="F112" i="2"/>
  <c r="F111" i="2"/>
  <c r="F120" i="2"/>
  <c r="F110" i="2"/>
  <c r="F155" i="2"/>
  <c r="F154" i="2"/>
  <c r="F153" i="2"/>
  <c r="F147" i="2"/>
  <c r="F149" i="2"/>
  <c r="F148" i="2"/>
  <c r="F146" i="2"/>
  <c r="F145" i="2"/>
  <c r="F141" i="2"/>
  <c r="F140" i="2"/>
  <c r="F139" i="2"/>
  <c r="F138" i="2"/>
  <c r="F133" i="2"/>
  <c r="F132" i="2"/>
  <c r="F131" i="2"/>
  <c r="F130" i="2"/>
  <c r="F129" i="2"/>
  <c r="F102" i="2"/>
  <c r="F101" i="2"/>
  <c r="F100" i="2"/>
  <c r="F93" i="2"/>
  <c r="F90" i="2"/>
  <c r="F86" i="2"/>
  <c r="F82" i="2"/>
  <c r="F75" i="2"/>
  <c r="F74" i="2"/>
  <c r="F73" i="2"/>
  <c r="F70" i="2"/>
  <c r="F69" i="2"/>
  <c r="F144" i="2"/>
  <c r="F78" i="2"/>
  <c r="F63" i="2"/>
  <c r="F60" i="2"/>
  <c r="F59" i="2"/>
  <c r="F55" i="2"/>
  <c r="F54" i="2"/>
  <c r="J1" i="2"/>
  <c r="F8" i="2"/>
  <c r="F9" i="2"/>
  <c r="F14" i="2"/>
  <c r="F15" i="2"/>
  <c r="F16" i="2"/>
  <c r="F24" i="2"/>
  <c r="F27" i="2"/>
  <c r="F30" i="2"/>
  <c r="F33" i="2"/>
  <c r="F36" i="2"/>
  <c r="F39" i="2"/>
  <c r="F46" i="2"/>
  <c r="F49" i="2"/>
  <c r="F50" i="2"/>
  <c r="F58" i="2"/>
  <c r="F65" i="2"/>
  <c r="F105" i="2"/>
  <c r="F116" i="2"/>
  <c r="F119" i="2"/>
  <c r="F152" i="2"/>
  <c r="B163" i="2"/>
  <c r="F11" i="2" l="1"/>
  <c r="F18" i="2"/>
  <c r="F157" i="2"/>
  <c r="F95" i="2"/>
  <c r="F41" i="2"/>
  <c r="F19" i="2" l="1"/>
  <c r="F158" i="2"/>
  <c r="F162" i="2" s="1"/>
  <c r="F163" i="2" s="1"/>
  <c r="F164" i="2" s="1"/>
</calcChain>
</file>

<file path=xl/sharedStrings.xml><?xml version="1.0" encoding="utf-8"?>
<sst xmlns="http://schemas.openxmlformats.org/spreadsheetml/2006/main" count="374" uniqueCount="308">
  <si>
    <t>DESIGNATION DES OUVRAGES</t>
  </si>
  <si>
    <t>U</t>
  </si>
  <si>
    <t>Quantité indicative</t>
  </si>
  <si>
    <t>Prix en €</t>
  </si>
  <si>
    <t>Total en €</t>
  </si>
  <si>
    <t>CHAUFFAGE-VENTILATION-PLOMBERIE</t>
  </si>
  <si>
    <t>CH2</t>
  </si>
  <si>
    <t>TRAVAUX PREPARATOIRES</t>
  </si>
  <si>
    <t>CH3</t>
  </si>
  <si>
    <t>TRAVAUX GENERAUX</t>
  </si>
  <si>
    <t>CH4</t>
  </si>
  <si>
    <t>Plans de réservations</t>
  </si>
  <si>
    <t>ART</t>
  </si>
  <si>
    <t>013-E022</t>
  </si>
  <si>
    <t>Plans d'atelier et de chantier (PAC)</t>
  </si>
  <si>
    <t>ART</t>
  </si>
  <si>
    <t>013-E024</t>
  </si>
  <si>
    <t>Total TRAVAUX GENERAUX</t>
  </si>
  <si>
    <t>STOT</t>
  </si>
  <si>
    <t>TRAVAUX DIVERS</t>
  </si>
  <si>
    <t>CH4</t>
  </si>
  <si>
    <t>Trous et scellements</t>
  </si>
  <si>
    <t>ART</t>
  </si>
  <si>
    <t>013-E029</t>
  </si>
  <si>
    <t>Gestions des déchets et nettoyage</t>
  </si>
  <si>
    <t>ART</t>
  </si>
  <si>
    <t>013-E032</t>
  </si>
  <si>
    <t>Protection des matériaux et des ouvrages</t>
  </si>
  <si>
    <t>ART</t>
  </si>
  <si>
    <t>013-E033</t>
  </si>
  <si>
    <t>Total TRAVAUX DIVERS</t>
  </si>
  <si>
    <t>STOT</t>
  </si>
  <si>
    <t>Total TRAVAUX PREPARATOIRES</t>
  </si>
  <si>
    <t>STOT</t>
  </si>
  <si>
    <t>DESCRIPTION DES PRESTATIONS DU LOT</t>
  </si>
  <si>
    <t>CH3</t>
  </si>
  <si>
    <t>CHAUFFAGE</t>
  </si>
  <si>
    <t>CH4</t>
  </si>
  <si>
    <t>DEPOSE / REPOSE RADIATEURS EXISTANTS</t>
  </si>
  <si>
    <t>CH5</t>
  </si>
  <si>
    <t>Dépose / Repose des radiateurs existants</t>
  </si>
  <si>
    <t>ens</t>
  </si>
  <si>
    <t>ART</t>
  </si>
  <si>
    <t>013-B439</t>
  </si>
  <si>
    <t>REMPLACEMENT POMPE CHAUFFAGE "RADIATEURS"</t>
  </si>
  <si>
    <t>CH5</t>
  </si>
  <si>
    <t>Remplacement pompe chauffage "Radiateurs"</t>
  </si>
  <si>
    <t>ART</t>
  </si>
  <si>
    <t>013-F487</t>
  </si>
  <si>
    <t>CALORIFUGE CANALISATIONS CHAUFFAGE</t>
  </si>
  <si>
    <t>CH5</t>
  </si>
  <si>
    <t>Calorifuge canalisations chauffage en chaufferie</t>
  </si>
  <si>
    <t>ART</t>
  </si>
  <si>
    <t>013-B338</t>
  </si>
  <si>
    <t>REGULATION</t>
  </si>
  <si>
    <t>CH5</t>
  </si>
  <si>
    <t>Robinet thermostatique</t>
  </si>
  <si>
    <t>u</t>
  </si>
  <si>
    <t>ART</t>
  </si>
  <si>
    <t>013-B555</t>
  </si>
  <si>
    <t>REEQUILIBRAGE DES RESEAUX DE CHAUFFAGE</t>
  </si>
  <si>
    <t>CH5</t>
  </si>
  <si>
    <t>Équilibrage des réseaux de chauffage existants</t>
  </si>
  <si>
    <t>ART</t>
  </si>
  <si>
    <t>013-D551</t>
  </si>
  <si>
    <t>TEST DE L'EAU DE CHAUFFAGE</t>
  </si>
  <si>
    <t>CH5</t>
  </si>
  <si>
    <t>ens</t>
  </si>
  <si>
    <t>ART</t>
  </si>
  <si>
    <t>013-C307</t>
  </si>
  <si>
    <t>Total CHAUFFAGE</t>
  </si>
  <si>
    <t>STOT</t>
  </si>
  <si>
    <t>VENTILATION</t>
  </si>
  <si>
    <t>CH4</t>
  </si>
  <si>
    <t>VENTILATION SIMPLE FLUX</t>
  </si>
  <si>
    <t>CH5</t>
  </si>
  <si>
    <t>PRINCIPE</t>
  </si>
  <si>
    <t>CH6</t>
  </si>
  <si>
    <t>ART</t>
  </si>
  <si>
    <t>013-B001</t>
  </si>
  <si>
    <t>EXTRACTEUR D'AIR</t>
  </si>
  <si>
    <t>CH6</t>
  </si>
  <si>
    <t>Caisson d'extraction simple flux</t>
  </si>
  <si>
    <t>u</t>
  </si>
  <si>
    <t>ART</t>
  </si>
  <si>
    <t>013-D077</t>
  </si>
  <si>
    <t>Ventilateur sur conduit</t>
  </si>
  <si>
    <t>u</t>
  </si>
  <si>
    <t>ART</t>
  </si>
  <si>
    <t>013-E077</t>
  </si>
  <si>
    <t>PIEGE A SON</t>
  </si>
  <si>
    <t>CH6</t>
  </si>
  <si>
    <t>Silencieux circulaire</t>
  </si>
  <si>
    <t>ART</t>
  </si>
  <si>
    <t>013-A986</t>
  </si>
  <si>
    <t>RESEAUX AERAULIQUES</t>
  </si>
  <si>
    <t>CH6</t>
  </si>
  <si>
    <t>Réseaux acier galvanisé</t>
  </si>
  <si>
    <t>ml</t>
  </si>
  <si>
    <t>ART</t>
  </si>
  <si>
    <t>009-B172</t>
  </si>
  <si>
    <t>Conduit flexible acoustique</t>
  </si>
  <si>
    <t>ART</t>
  </si>
  <si>
    <t>013-D094</t>
  </si>
  <si>
    <t>Trappes de visites cintrées</t>
  </si>
  <si>
    <t>ART</t>
  </si>
  <si>
    <t>013-E968</t>
  </si>
  <si>
    <t>BOUCHE D'EXTRACTION</t>
  </si>
  <si>
    <t>CH6</t>
  </si>
  <si>
    <t>Bouche d'extraction "Accueil"</t>
  </si>
  <si>
    <t>ART</t>
  </si>
  <si>
    <t>Bouche d'extraction "Locaux humides"</t>
  </si>
  <si>
    <t>ART</t>
  </si>
  <si>
    <t>013-C486</t>
  </si>
  <si>
    <t>REGULATEUR DE DEBIT REGLABLE</t>
  </si>
  <si>
    <t>CH6</t>
  </si>
  <si>
    <t>Régulateur de débit réglable</t>
  </si>
  <si>
    <t>u</t>
  </si>
  <si>
    <t>ART</t>
  </si>
  <si>
    <t>013-D092</t>
  </si>
  <si>
    <t>ENTRÉE D'AIR AUTOREGLABLE MURALE</t>
  </si>
  <si>
    <t>CH6</t>
  </si>
  <si>
    <t>Entrées d'air autoréglable en menuiserie</t>
  </si>
  <si>
    <t>ART</t>
  </si>
  <si>
    <t>GRILLE D'AMENÉE D'AIR NEUF</t>
  </si>
  <si>
    <t>CH6</t>
  </si>
  <si>
    <t>Grille d'air neuf en façade "Accueil"</t>
  </si>
  <si>
    <t>ART</t>
  </si>
  <si>
    <t>013-F494</t>
  </si>
  <si>
    <t>REJET D'AIR</t>
  </si>
  <si>
    <t>CH6</t>
  </si>
  <si>
    <t>ART</t>
  </si>
  <si>
    <t>009-A830</t>
  </si>
  <si>
    <t>Total VENTILATION</t>
  </si>
  <si>
    <t>STOT</t>
  </si>
  <si>
    <t>PLOMBERIE SANITAIRES</t>
  </si>
  <si>
    <t>CH4</t>
  </si>
  <si>
    <t>DEPOSE PARTIELLE DES INSTALLATIONS DE PLOMBERIE EXISTANTES</t>
  </si>
  <si>
    <t>CH5</t>
  </si>
  <si>
    <t>Dépose partielle des installations de plomberie existantes</t>
  </si>
  <si>
    <t>ART</t>
  </si>
  <si>
    <t>013-F454</t>
  </si>
  <si>
    <t>NEUTRALISATION DES RESEAUX EXISTANTS</t>
  </si>
  <si>
    <t>CH5</t>
  </si>
  <si>
    <t>Neutralisation des réseaux existants</t>
  </si>
  <si>
    <t>ens</t>
  </si>
  <si>
    <t>ART</t>
  </si>
  <si>
    <t>013-E927</t>
  </si>
  <si>
    <t>EAU FROIDE</t>
  </si>
  <si>
    <t>CH5</t>
  </si>
  <si>
    <t>DISTRIBUTION</t>
  </si>
  <si>
    <t>CH6</t>
  </si>
  <si>
    <t>Réseaux apparents</t>
  </si>
  <si>
    <t>ART</t>
  </si>
  <si>
    <t>013-D396</t>
  </si>
  <si>
    <t>EAU CHAUDE SANITAIRE</t>
  </si>
  <si>
    <t>CH5</t>
  </si>
  <si>
    <t>REMPLACEMENT CHAUFFE-EAU ELECTRIQUE</t>
  </si>
  <si>
    <t>CH6</t>
  </si>
  <si>
    <t>Remplacement chauffe-eau électrique R+2</t>
  </si>
  <si>
    <t>ART</t>
  </si>
  <si>
    <t>009-D449</t>
  </si>
  <si>
    <t>DISTRIBUTION</t>
  </si>
  <si>
    <t>CH6</t>
  </si>
  <si>
    <t>Réseaux apparents</t>
  </si>
  <si>
    <t>ART</t>
  </si>
  <si>
    <t>009-B167</t>
  </si>
  <si>
    <t>EAUX USEES - EAUX VANNES</t>
  </si>
  <si>
    <t>CH5</t>
  </si>
  <si>
    <t>Réseaux d'évacuation EU/EV</t>
  </si>
  <si>
    <t>ART</t>
  </si>
  <si>
    <t>013-D403</t>
  </si>
  <si>
    <t>APPAREILS SANITAIRES</t>
  </si>
  <si>
    <t>CH5</t>
  </si>
  <si>
    <t>WC SUR PIED PMR</t>
  </si>
  <si>
    <t>CH6</t>
  </si>
  <si>
    <t>WC sur pied PMR</t>
  </si>
  <si>
    <t>ART</t>
  </si>
  <si>
    <t>013-D405</t>
  </si>
  <si>
    <t>LAVABO PMR</t>
  </si>
  <si>
    <t>CH6</t>
  </si>
  <si>
    <t>Lavabo PMR</t>
  </si>
  <si>
    <t>ART</t>
  </si>
  <si>
    <t>013-C138</t>
  </si>
  <si>
    <t>LAVABO</t>
  </si>
  <si>
    <t>CH6</t>
  </si>
  <si>
    <t>Lavabo</t>
  </si>
  <si>
    <t>ART</t>
  </si>
  <si>
    <t>013-F491</t>
  </si>
  <si>
    <t>DOUCHE</t>
  </si>
  <si>
    <t>CH6</t>
  </si>
  <si>
    <t>Douche avec receveur</t>
  </si>
  <si>
    <t>ART</t>
  </si>
  <si>
    <t>013-C253</t>
  </si>
  <si>
    <t>Total PLOMBERIE SANITAIRES</t>
  </si>
  <si>
    <t>STOT</t>
  </si>
  <si>
    <t>Total DESCRIPTION DES PRESTATIONS DU LOT</t>
  </si>
  <si>
    <t>STOT</t>
  </si>
  <si>
    <t>TOTHT</t>
  </si>
  <si>
    <t>TVA</t>
  </si>
  <si>
    <t>Montant TTC</t>
  </si>
  <si>
    <t>TOTTTC</t>
  </si>
  <si>
    <t>F</t>
  </si>
  <si>
    <t>L'ENTREPRISE DEVRA IMPERATIVEMENT REPONDRE SUR LA PRESENTE DPGF. EN FIN DU DOCUMENT L'ENTREPRISE POURRA AJOUTER LES OUVRAGES COMPLEMENTAIRES QU'ELLE JUGERA NECESSAIRES A LA BONNE EXECUTION DES TRAVAUX ET EN FONCTION DE SON HABITUDE.
PAR AILLEURS, L'OFFRE DE PRIX PRESENTEE SELON LE MODELE HABITUEL DE L'ENTREPRISE POURRA ÊTRE JOINTE EN ANNEXE MAIS NE POURRA EN AUCUN CAS SE SUBSTITUE A LA PRESENTE DPGF.
APRES ACCEPTATION DE L'OFFRE, AUCUNE PLUS VALUE NE POURRA ÊTRE RECLAMEE.</t>
  </si>
  <si>
    <t xml:space="preserve">
FAIT A ………………………...…………….… LE ……………………….
 L'ENTREPRENEUR, 
(Raison sociale + cachet + signature)</t>
  </si>
  <si>
    <t>Test de l'eau de chauffage</t>
  </si>
  <si>
    <t>Principe</t>
  </si>
  <si>
    <t>PM</t>
  </si>
  <si>
    <t>DN125</t>
  </si>
  <si>
    <t>DN160</t>
  </si>
  <si>
    <r>
      <t>30 m</t>
    </r>
    <r>
      <rPr>
        <i/>
        <vertAlign val="superscript"/>
        <sz val="9"/>
        <color rgb="FF000000"/>
        <rFont val="Arial"/>
        <family val="2"/>
      </rPr>
      <t>3</t>
    </r>
    <r>
      <rPr>
        <i/>
        <sz val="9"/>
        <color rgb="FF000000"/>
        <rFont val="Arial"/>
        <family val="2"/>
      </rPr>
      <t>/h</t>
    </r>
  </si>
  <si>
    <r>
      <t>90 m</t>
    </r>
    <r>
      <rPr>
        <i/>
        <vertAlign val="superscript"/>
        <sz val="9"/>
        <color rgb="FF000000"/>
        <rFont val="Arial"/>
        <family val="2"/>
      </rPr>
      <t>3</t>
    </r>
    <r>
      <rPr>
        <i/>
        <sz val="9"/>
        <color rgb="FF000000"/>
        <rFont val="Arial"/>
        <family val="2"/>
      </rPr>
      <t>/h</t>
    </r>
  </si>
  <si>
    <r>
      <t>45 m</t>
    </r>
    <r>
      <rPr>
        <i/>
        <vertAlign val="superscript"/>
        <sz val="9"/>
        <color rgb="FF000000"/>
        <rFont val="Arial"/>
        <family val="2"/>
      </rPr>
      <t>3</t>
    </r>
    <r>
      <rPr>
        <i/>
        <sz val="9"/>
        <color rgb="FF000000"/>
        <rFont val="Arial"/>
        <family val="2"/>
      </rPr>
      <t>/h</t>
    </r>
  </si>
  <si>
    <t>Sortie de toiture de rejet d'air</t>
  </si>
  <si>
    <t>Grille de rejet d'air en façade "San. PMR"</t>
  </si>
  <si>
    <t>Cuvette WC sur pied compris accessoires</t>
  </si>
  <si>
    <t>Lavabo compris robinetteries, meubles, miroirs et accessoires</t>
  </si>
  <si>
    <t>Receveur de douche compris robinetterie, paroi et porte de douche</t>
  </si>
  <si>
    <t>Cuvette</t>
  </si>
  <si>
    <t>Abattant</t>
  </si>
  <si>
    <t>Distributeur de papier WC</t>
  </si>
  <si>
    <t>Pot à balai WC mural avec couvercle</t>
  </si>
  <si>
    <t>Barre PMR de relèvement</t>
  </si>
  <si>
    <t>Barre PMR de tirage de porte</t>
  </si>
  <si>
    <t>Receveur</t>
  </si>
  <si>
    <t>Robinetterie</t>
  </si>
  <si>
    <t>Miroir inclinable</t>
  </si>
  <si>
    <t>Distributeur de savon liquide</t>
  </si>
  <si>
    <t>Meuble sous-lavabo</t>
  </si>
  <si>
    <t>Miroir</t>
  </si>
  <si>
    <t>Paroi de douche</t>
  </si>
  <si>
    <t>DN12</t>
  </si>
  <si>
    <t>DN14</t>
  </si>
  <si>
    <t>DN16</t>
  </si>
  <si>
    <t>Montant HT du Lot N°07 CHAUFFAGE - VENTILATION - PLOMBERIE</t>
  </si>
  <si>
    <t>07.2.1</t>
  </si>
  <si>
    <t xml:space="preserve">07.2.1 1 </t>
  </si>
  <si>
    <t xml:space="preserve">07.2.1 2 </t>
  </si>
  <si>
    <t>07.2.2</t>
  </si>
  <si>
    <t xml:space="preserve">07.2.2 1 </t>
  </si>
  <si>
    <t xml:space="preserve">07.2.2 2 </t>
  </si>
  <si>
    <t xml:space="preserve">07.2.2 3 </t>
  </si>
  <si>
    <t>07.3.1</t>
  </si>
  <si>
    <t>07.3.1.1</t>
  </si>
  <si>
    <t>07.2</t>
  </si>
  <si>
    <t>07.3</t>
  </si>
  <si>
    <t xml:space="preserve">07.3.1.1 1 </t>
  </si>
  <si>
    <t>07.3.1.2</t>
  </si>
  <si>
    <t xml:space="preserve">07.3.1.2 1 </t>
  </si>
  <si>
    <t>07.3.1.3</t>
  </si>
  <si>
    <t xml:space="preserve">07.3.1.3 1 </t>
  </si>
  <si>
    <t>07.3.1.4</t>
  </si>
  <si>
    <t xml:space="preserve">07.3.1.4 1 </t>
  </si>
  <si>
    <t>07.3.1.5</t>
  </si>
  <si>
    <t xml:space="preserve">07.3.1.5 1 </t>
  </si>
  <si>
    <t>07.3.1.6</t>
  </si>
  <si>
    <t xml:space="preserve">07.3.1.6 1 </t>
  </si>
  <si>
    <t>07.3.2</t>
  </si>
  <si>
    <t>07.3.2.1</t>
  </si>
  <si>
    <t>07.3.2.1.1</t>
  </si>
  <si>
    <t xml:space="preserve">07.3.2.1.1 1 </t>
  </si>
  <si>
    <t>07.3.2.1.2</t>
  </si>
  <si>
    <t xml:space="preserve">07.3.2.1.2 1 </t>
  </si>
  <si>
    <t xml:space="preserve">07.3.2.1.2 2 </t>
  </si>
  <si>
    <t>07.3.2.1.3</t>
  </si>
  <si>
    <t xml:space="preserve">07.3.2.1.3 1 </t>
  </si>
  <si>
    <t>07.3.2.1.4</t>
  </si>
  <si>
    <t xml:space="preserve">07.3.2.1.4 1 </t>
  </si>
  <si>
    <t xml:space="preserve">07.3.2.1.4 2 </t>
  </si>
  <si>
    <t xml:space="preserve">07.3.2.1.4 3 </t>
  </si>
  <si>
    <t>07.3.2.1.5</t>
  </si>
  <si>
    <t xml:space="preserve">07.3.2.1.5 1 </t>
  </si>
  <si>
    <t>007-A189</t>
  </si>
  <si>
    <t xml:space="preserve">07.3.2.1.5 2 </t>
  </si>
  <si>
    <t>07.3.2.1.6</t>
  </si>
  <si>
    <t xml:space="preserve">07.3.2.1.6 1 </t>
  </si>
  <si>
    <t>07.3.2.1.7</t>
  </si>
  <si>
    <t xml:space="preserve">07.3.2.1.7 1 </t>
  </si>
  <si>
    <t>007-A074</t>
  </si>
  <si>
    <t>07.3.2.1.8</t>
  </si>
  <si>
    <t xml:space="preserve">07.3.2.1.8 1 </t>
  </si>
  <si>
    <t>07.3.2.1.9</t>
  </si>
  <si>
    <t xml:space="preserve">07.3.2.1.9 1 </t>
  </si>
  <si>
    <t xml:space="preserve">07.3.2.1.9 2 </t>
  </si>
  <si>
    <t>07.3.3</t>
  </si>
  <si>
    <t>07.3.3.1</t>
  </si>
  <si>
    <t xml:space="preserve">07.3.3.1 1 </t>
  </si>
  <si>
    <t>07.3.3.2</t>
  </si>
  <si>
    <t xml:space="preserve">07.3.3.2 1 </t>
  </si>
  <si>
    <t>07.3.3.3</t>
  </si>
  <si>
    <t>07.3.3.3.1</t>
  </si>
  <si>
    <t xml:space="preserve">07.3.3.3.1 1 </t>
  </si>
  <si>
    <t>07.3.3.4</t>
  </si>
  <si>
    <t>07.3.3.4.1</t>
  </si>
  <si>
    <t xml:space="preserve">07.3.3.4.1 1 </t>
  </si>
  <si>
    <t>07.3.3.4.2</t>
  </si>
  <si>
    <t xml:space="preserve">07.3.3.4.2 1 </t>
  </si>
  <si>
    <t>07.3.3.5</t>
  </si>
  <si>
    <t xml:space="preserve">07.3.3.5 1 </t>
  </si>
  <si>
    <t>07.3.3.6</t>
  </si>
  <si>
    <t>07.3.3.6.1</t>
  </si>
  <si>
    <t xml:space="preserve">07.3.3.6.1 1 </t>
  </si>
  <si>
    <t>07.3.3.6.2</t>
  </si>
  <si>
    <t xml:space="preserve">07.3.3.6.2 1 </t>
  </si>
  <si>
    <t>07.3.3.6.3</t>
  </si>
  <si>
    <t xml:space="preserve">07.3.3.6.3 1 </t>
  </si>
  <si>
    <t>07.3.3.6.4</t>
  </si>
  <si>
    <t xml:space="preserve">07.3.3.6.4 1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</si>
</sst>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40C]_-;\-* #,##0.00\ [$€-40C]_-;_-* &quot;-&quot;??\ [$€-40C]_-;_-@_-"/>
  </numFmts>
  <fonts count="26" x14ac:knownFonts="1">
    <font>
      <sz val="11"/>
      <color theme="1"/>
      <name val="Calibri"/>
      <family val="2"/>
      <scheme val="minor"/>
    </font>
    <font>
      <sz val="9"/>
      <color rgb="FF000000"/>
      <name val="Arial"/>
      <family val="1"/>
    </font>
    <font>
      <sz val="10"/>
      <color rgb="FF000000"/>
      <name val="Arial"/>
      <family val="1"/>
    </font>
    <font>
      <b/>
      <i/>
      <sz val="14"/>
      <color rgb="FF000000"/>
      <name val="Arial"/>
      <family val="1"/>
    </font>
    <font>
      <b/>
      <sz val="14"/>
      <color rgb="FF000000"/>
      <name val="Arial"/>
      <family val="1"/>
    </font>
    <font>
      <b/>
      <sz val="10"/>
      <color rgb="FF000000"/>
      <name val="Arial"/>
      <family val="1"/>
    </font>
    <font>
      <b/>
      <sz val="12"/>
      <color rgb="FF000000"/>
      <name val="Arial"/>
      <family val="1"/>
    </font>
    <font>
      <i/>
      <sz val="10"/>
      <color rgb="FFFF0000"/>
      <name val="Arial"/>
      <family val="1"/>
    </font>
    <font>
      <sz val="9"/>
      <color rgb="FFFF0000"/>
      <name val="Arial Narrow"/>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9"/>
      <color theme="1"/>
      <name val="Arial"/>
      <family val="1"/>
    </font>
    <font>
      <sz val="11"/>
      <color rgb="FFFFFFFF"/>
      <name val="Calibri"/>
      <family val="1"/>
    </font>
    <font>
      <i/>
      <sz val="9"/>
      <color theme="1"/>
      <name val="Calibri"/>
      <family val="2"/>
      <scheme val="minor"/>
    </font>
    <font>
      <i/>
      <sz val="11"/>
      <color theme="1"/>
      <name val="Calibri"/>
      <family val="2"/>
      <scheme val="minor"/>
    </font>
    <font>
      <i/>
      <sz val="10"/>
      <color theme="1"/>
      <name val="Calibri"/>
      <family val="2"/>
      <scheme val="minor"/>
    </font>
    <font>
      <b/>
      <u/>
      <sz val="14"/>
      <color rgb="FF000000"/>
      <name val="Arial"/>
      <family val="1"/>
    </font>
    <font>
      <i/>
      <sz val="9"/>
      <color rgb="FF000000"/>
      <name val="Arial"/>
      <family val="2"/>
    </font>
    <font>
      <i/>
      <vertAlign val="superscript"/>
      <sz val="9"/>
      <color rgb="FF000000"/>
      <name val="Arial"/>
      <family val="2"/>
    </font>
  </fonts>
  <fills count="4">
    <fill>
      <patternFill patternType="none"/>
    </fill>
    <fill>
      <patternFill patternType="gray125"/>
    </fill>
    <fill>
      <patternFill patternType="solid">
        <fgColor rgb="FFBAC4EF"/>
        <bgColor indexed="64"/>
      </patternFill>
    </fill>
    <fill>
      <patternFill patternType="solid">
        <fgColor rgb="FFFFFFFF"/>
      </patternFill>
    </fill>
  </fills>
  <borders count="26">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thin">
        <color rgb="FF000000"/>
      </left>
      <right/>
      <top/>
      <bottom style="thin">
        <color rgb="FF000000"/>
      </bottom>
      <diagonal/>
    </border>
    <border>
      <left style="hair">
        <color rgb="FF000000"/>
      </left>
      <right style="hair">
        <color rgb="FF000000"/>
      </right>
      <top/>
      <bottom/>
      <diagonal/>
    </border>
    <border>
      <left style="hair">
        <color rgb="FF000000"/>
      </left>
      <right style="thin">
        <color rgb="FF000000"/>
      </right>
      <top style="thin">
        <color rgb="FF000000"/>
      </top>
      <bottom/>
      <diagonal/>
    </border>
    <border>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right style="hair">
        <color rgb="FF000000"/>
      </right>
      <top/>
      <bottom style="thin">
        <color rgb="FF000000"/>
      </bottom>
      <diagonal/>
    </border>
    <border>
      <left style="hair">
        <color rgb="FF000000"/>
      </left>
      <right style="thin">
        <color rgb="FF000000"/>
      </right>
      <top/>
      <bottom/>
      <diagonal/>
    </border>
    <border>
      <left style="thin">
        <color rgb="FF000000"/>
      </left>
      <right/>
      <top/>
      <bottom/>
      <diagonal/>
    </border>
    <border>
      <left/>
      <right style="hair">
        <color rgb="FF000000"/>
      </right>
      <top/>
      <bottom/>
      <diagonal/>
    </border>
    <border>
      <left/>
      <right style="hair">
        <color rgb="FF000000"/>
      </right>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indexed="64"/>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2" borderId="0">
      <alignment horizontal="left" vertical="top" wrapText="1"/>
    </xf>
    <xf numFmtId="0" fontId="2"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 fillId="0" borderId="0" applyFill="0">
      <alignment horizontal="left" vertical="top" wrapText="1"/>
    </xf>
    <xf numFmtId="0" fontId="9" fillId="0" borderId="0" applyFill="0">
      <alignment horizontal="left" vertical="top" wrapText="1"/>
    </xf>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4"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6" fillId="0" borderId="0" applyFill="0">
      <alignment horizontal="left" vertical="top" wrapText="1"/>
    </xf>
  </cellStyleXfs>
  <cellXfs count="72">
    <xf numFmtId="0" fontId="0" fillId="0" borderId="0" xfId="0"/>
    <xf numFmtId="0" fontId="0" fillId="0" borderId="22" xfId="0" applyBorder="1" applyAlignment="1">
      <alignment horizontal="left" vertical="top" wrapText="1"/>
    </xf>
    <xf numFmtId="0" fontId="0" fillId="0" borderId="20" xfId="0" applyBorder="1" applyAlignment="1">
      <alignment horizontal="center" vertical="top" wrapText="1"/>
    </xf>
    <xf numFmtId="0" fontId="17" fillId="0" borderId="21" xfId="0" applyFont="1" applyBorder="1" applyAlignment="1">
      <alignment horizontal="center" vertical="top" wrapText="1"/>
    </xf>
    <xf numFmtId="0" fontId="0" fillId="0" borderId="9" xfId="0" applyBorder="1" applyAlignment="1">
      <alignment horizontal="left" vertical="top" wrapText="1"/>
    </xf>
    <xf numFmtId="0" fontId="0" fillId="0" borderId="8" xfId="0" applyBorder="1" applyAlignment="1">
      <alignment horizontal="left" vertical="top" wrapText="1"/>
    </xf>
    <xf numFmtId="0" fontId="0" fillId="0" borderId="19" xfId="0" applyBorder="1" applyAlignment="1">
      <alignment horizontal="left" vertical="top" wrapText="1"/>
    </xf>
    <xf numFmtId="0" fontId="0" fillId="0" borderId="7" xfId="0" applyBorder="1" applyAlignment="1">
      <alignment horizontal="left" vertical="top" wrapText="1"/>
    </xf>
    <xf numFmtId="0" fontId="1" fillId="3" borderId="5" xfId="1" applyFill="1" applyBorder="1">
      <alignment horizontal="left" vertical="top" wrapText="1"/>
    </xf>
    <xf numFmtId="0" fontId="0" fillId="0" borderId="6" xfId="0" applyBorder="1" applyAlignment="1">
      <alignment horizontal="left" vertical="top" wrapText="1"/>
    </xf>
    <xf numFmtId="0" fontId="0" fillId="0" borderId="15" xfId="0" applyBorder="1" applyAlignment="1">
      <alignment horizontal="left" vertical="top" wrapText="1"/>
    </xf>
    <xf numFmtId="0" fontId="0" fillId="0" borderId="0" xfId="0" applyAlignment="1">
      <alignment horizontal="left" vertical="top" wrapText="1"/>
    </xf>
    <xf numFmtId="0" fontId="6" fillId="0" borderId="11" xfId="10" applyBorder="1">
      <alignment horizontal="left" vertical="top" wrapText="1"/>
    </xf>
    <xf numFmtId="0" fontId="6" fillId="0" borderId="8" xfId="14" applyBorder="1">
      <alignment horizontal="left" vertical="top" wrapText="1"/>
    </xf>
    <xf numFmtId="0" fontId="1" fillId="0" borderId="16" xfId="1" applyBorder="1">
      <alignment horizontal="left" vertical="top" wrapText="1"/>
    </xf>
    <xf numFmtId="0" fontId="1" fillId="0" borderId="17" xfId="26" applyBorder="1">
      <alignment horizontal="left" vertical="top" wrapText="1"/>
    </xf>
    <xf numFmtId="0" fontId="0" fillId="0" borderId="6" xfId="0" applyBorder="1" applyAlignment="1" applyProtection="1">
      <alignment horizontal="left" vertical="top"/>
      <protection locked="0"/>
    </xf>
    <xf numFmtId="0" fontId="0" fillId="0" borderId="6" xfId="0" applyBorder="1" applyAlignment="1" applyProtection="1">
      <alignment horizontal="center" vertical="top" wrapText="1"/>
      <protection locked="0"/>
    </xf>
    <xf numFmtId="0" fontId="18" fillId="0" borderId="5" xfId="0" applyFont="1" applyBorder="1" applyAlignment="1">
      <alignment horizontal="left" vertical="top" wrapText="1"/>
    </xf>
    <xf numFmtId="0" fontId="0" fillId="0" borderId="14" xfId="0" applyBorder="1" applyAlignment="1">
      <alignment horizontal="left" vertical="top" wrapText="1"/>
    </xf>
    <xf numFmtId="0" fontId="1" fillId="0" borderId="13" xfId="17" applyFont="1" applyBorder="1">
      <alignment horizontal="left" vertical="top" wrapText="1"/>
    </xf>
    <xf numFmtId="0" fontId="2" fillId="0" borderId="11" xfId="17" applyBorder="1">
      <alignment horizontal="left" vertical="top" wrapText="1"/>
    </xf>
    <xf numFmtId="0" fontId="18" fillId="0" borderId="9" xfId="0" applyFont="1" applyBorder="1" applyAlignment="1">
      <alignment horizontal="left" vertical="top" wrapText="1"/>
    </xf>
    <xf numFmtId="0" fontId="6" fillId="0" borderId="17" xfId="14" applyBorder="1">
      <alignment horizontal="left" vertical="top" wrapText="1"/>
    </xf>
    <xf numFmtId="0" fontId="1" fillId="0" borderId="13" xfId="13" applyFont="1" applyBorder="1">
      <alignment horizontal="left" vertical="top" wrapText="1"/>
    </xf>
    <xf numFmtId="0" fontId="2" fillId="0" borderId="11" xfId="13" applyBorder="1">
      <alignment horizontal="left" vertical="top" wrapText="1"/>
    </xf>
    <xf numFmtId="0" fontId="0" fillId="0" borderId="12" xfId="0" applyBorder="1" applyAlignment="1">
      <alignment horizontal="left" vertical="top" wrapText="1"/>
    </xf>
    <xf numFmtId="0" fontId="0" fillId="0" borderId="11" xfId="0" applyBorder="1" applyAlignment="1">
      <alignment horizontal="left" vertical="top" wrapText="1"/>
    </xf>
    <xf numFmtId="0" fontId="5" fillId="0" borderId="17" xfId="18" applyBorder="1">
      <alignment horizontal="left" vertical="top" wrapText="1"/>
    </xf>
    <xf numFmtId="0" fontId="0" fillId="0" borderId="18" xfId="0" applyBorder="1" applyAlignment="1">
      <alignment horizontal="left" vertical="top" wrapText="1"/>
    </xf>
    <xf numFmtId="0" fontId="9" fillId="0" borderId="17" xfId="22" applyBorder="1">
      <alignment horizontal="left" vertical="top" wrapText="1"/>
    </xf>
    <xf numFmtId="0" fontId="0" fillId="0" borderId="4" xfId="0" applyBorder="1" applyAlignment="1">
      <alignment horizontal="left" vertical="top" wrapText="1"/>
    </xf>
    <xf numFmtId="0" fontId="0" fillId="0" borderId="2" xfId="0" applyBorder="1" applyAlignment="1">
      <alignment horizontal="left" vertical="top" wrapText="1"/>
    </xf>
    <xf numFmtId="0" fontId="0" fillId="0" borderId="1" xfId="0" applyBorder="1" applyAlignment="1">
      <alignment horizontal="left" vertical="top" wrapText="1"/>
    </xf>
    <xf numFmtId="0" fontId="17" fillId="0" borderId="0" xfId="0" applyFont="1" applyAlignment="1">
      <alignment horizontal="right" vertical="top" wrapText="1"/>
    </xf>
    <xf numFmtId="0" fontId="19" fillId="3" borderId="0" xfId="0" applyFont="1" applyFill="1" applyAlignment="1">
      <alignment horizontal="left" vertical="top" wrapText="1"/>
    </xf>
    <xf numFmtId="164" fontId="0" fillId="0" borderId="6" xfId="0" applyNumberFormat="1" applyBorder="1" applyAlignment="1">
      <alignment horizontal="left" vertical="top" wrapText="1"/>
    </xf>
    <xf numFmtId="164" fontId="0" fillId="0" borderId="15" xfId="0" applyNumberFormat="1" applyBorder="1" applyAlignment="1">
      <alignment horizontal="left" vertical="top" wrapText="1"/>
    </xf>
    <xf numFmtId="164" fontId="0" fillId="0" borderId="6" xfId="0" applyNumberFormat="1" applyBorder="1" applyAlignment="1" applyProtection="1">
      <alignment horizontal="center" vertical="top" wrapText="1"/>
      <protection locked="0"/>
    </xf>
    <xf numFmtId="164" fontId="0" fillId="0" borderId="15" xfId="0" applyNumberFormat="1" applyBorder="1" applyAlignment="1" applyProtection="1">
      <alignment horizontal="right" vertical="top" wrapText="1"/>
      <protection locked="0"/>
    </xf>
    <xf numFmtId="164" fontId="0" fillId="0" borderId="15" xfId="0" applyNumberFormat="1" applyBorder="1" applyAlignment="1">
      <alignment horizontal="right" vertical="top" wrapText="1"/>
    </xf>
    <xf numFmtId="164" fontId="0" fillId="0" borderId="3" xfId="0" applyNumberFormat="1" applyBorder="1" applyAlignment="1">
      <alignment horizontal="right" vertical="top" wrapText="1"/>
    </xf>
    <xf numFmtId="164" fontId="0" fillId="0" borderId="10" xfId="0" applyNumberFormat="1" applyBorder="1" applyAlignment="1">
      <alignment horizontal="right" vertical="top" wrapText="1"/>
    </xf>
    <xf numFmtId="164" fontId="0" fillId="0" borderId="7" xfId="0" applyNumberFormat="1" applyBorder="1" applyAlignment="1">
      <alignment horizontal="left" vertical="top" wrapText="1"/>
    </xf>
    <xf numFmtId="164" fontId="0" fillId="0" borderId="2" xfId="0" applyNumberFormat="1" applyBorder="1" applyAlignment="1">
      <alignment horizontal="left" vertical="top" wrapText="1"/>
    </xf>
    <xf numFmtId="164" fontId="0" fillId="0" borderId="3" xfId="0" applyNumberFormat="1" applyBorder="1" applyAlignment="1">
      <alignment horizontal="left" vertical="top" wrapText="1"/>
    </xf>
    <xf numFmtId="164" fontId="0" fillId="0" borderId="24" xfId="0" applyNumberFormat="1" applyBorder="1" applyAlignment="1">
      <alignment horizontal="left" vertical="top" wrapText="1"/>
    </xf>
    <xf numFmtId="164" fontId="17" fillId="0" borderId="25" xfId="0" applyNumberFormat="1" applyFont="1" applyBorder="1" applyAlignment="1">
      <alignment horizontal="right" vertical="top" wrapText="1"/>
    </xf>
    <xf numFmtId="0" fontId="23" fillId="0" borderId="14" xfId="6" applyFont="1" applyBorder="1">
      <alignment horizontal="left" vertical="top" wrapText="1"/>
    </xf>
    <xf numFmtId="0" fontId="1" fillId="0" borderId="18" xfId="26" applyBorder="1">
      <alignment horizontal="left" vertical="top" wrapText="1"/>
    </xf>
    <xf numFmtId="0" fontId="24" fillId="0" borderId="17" xfId="26" applyFont="1" applyBorder="1">
      <alignment horizontal="left" vertical="top" wrapText="1"/>
    </xf>
    <xf numFmtId="0" fontId="0" fillId="0" borderId="6" xfId="0" applyFill="1" applyBorder="1" applyAlignment="1" applyProtection="1">
      <alignment horizontal="center" vertical="top" wrapText="1"/>
      <protection locked="0"/>
    </xf>
    <xf numFmtId="49" fontId="1" fillId="3" borderId="13" xfId="1" applyNumberFormat="1" applyFill="1" applyBorder="1">
      <alignment horizontal="left" vertical="top" wrapText="1"/>
    </xf>
    <xf numFmtId="49" fontId="1" fillId="3" borderId="9" xfId="1" applyNumberFormat="1" applyFill="1" applyBorder="1">
      <alignment horizontal="left" vertical="top" wrapText="1"/>
    </xf>
    <xf numFmtId="49" fontId="1" fillId="0" borderId="16" xfId="1" applyNumberFormat="1" applyBorder="1">
      <alignment horizontal="left" vertical="top" wrapText="1"/>
    </xf>
    <xf numFmtId="49" fontId="18" fillId="0" borderId="5" xfId="0" applyNumberFormat="1" applyFont="1" applyBorder="1" applyAlignment="1">
      <alignment horizontal="left" vertical="top" wrapText="1"/>
    </xf>
    <xf numFmtId="49" fontId="1" fillId="0" borderId="13" xfId="17" applyNumberFormat="1" applyFont="1" applyBorder="1">
      <alignment horizontal="left" vertical="top" wrapText="1"/>
    </xf>
    <xf numFmtId="49" fontId="18" fillId="0" borderId="9" xfId="0" applyNumberFormat="1" applyFont="1" applyBorder="1" applyAlignment="1">
      <alignment horizontal="left" vertical="top" wrapText="1"/>
    </xf>
    <xf numFmtId="49" fontId="1" fillId="3" borderId="16" xfId="1" applyNumberFormat="1" applyFill="1" applyBorder="1">
      <alignment horizontal="left" vertical="top" wrapText="1"/>
    </xf>
    <xf numFmtId="49" fontId="1" fillId="0" borderId="13" xfId="13" applyNumberFormat="1" applyFont="1" applyBorder="1">
      <alignment horizontal="left" vertical="top" wrapText="1"/>
    </xf>
    <xf numFmtId="49" fontId="18" fillId="0" borderId="13" xfId="0" applyNumberFormat="1" applyFont="1" applyBorder="1" applyAlignment="1">
      <alignment horizontal="left" vertical="top" wrapText="1"/>
    </xf>
    <xf numFmtId="0" fontId="0" fillId="0" borderId="22" xfId="0" applyBorder="1" applyAlignment="1">
      <alignment horizontal="left" vertical="top" wrapText="1"/>
    </xf>
    <xf numFmtId="0" fontId="0" fillId="0" borderId="23" xfId="0" applyBorder="1" applyAlignment="1">
      <alignment horizontal="left" vertical="top" wrapText="1"/>
    </xf>
    <xf numFmtId="0" fontId="0" fillId="0" borderId="20" xfId="0" applyBorder="1" applyAlignment="1">
      <alignment horizontal="left" vertical="top" wrapText="1"/>
    </xf>
    <xf numFmtId="0" fontId="20" fillId="0" borderId="23" xfId="0" applyFont="1" applyBorder="1" applyAlignment="1">
      <alignment horizontal="left" vertical="top" wrapText="1"/>
    </xf>
    <xf numFmtId="0" fontId="21" fillId="0" borderId="23" xfId="0" applyFont="1" applyBorder="1" applyAlignment="1">
      <alignment horizontal="left" vertical="top" wrapText="1"/>
    </xf>
    <xf numFmtId="0" fontId="21" fillId="0" borderId="20" xfId="0" applyFont="1" applyBorder="1" applyAlignment="1">
      <alignment horizontal="left" vertical="top" wrapText="1"/>
    </xf>
    <xf numFmtId="0" fontId="22" fillId="0" borderId="0" xfId="0" applyFont="1" applyAlignment="1">
      <alignment horizontal="left" vertical="top" wrapText="1"/>
    </xf>
    <xf numFmtId="0" fontId="22" fillId="0" borderId="0" xfId="0" applyFont="1" applyAlignment="1">
      <alignment horizontal="left" vertical="top"/>
    </xf>
    <xf numFmtId="0" fontId="0" fillId="0" borderId="24" xfId="0" applyBorder="1" applyAlignment="1">
      <alignment horizontal="right" vertical="top" wrapText="1"/>
    </xf>
    <xf numFmtId="0" fontId="17" fillId="0" borderId="25" xfId="0" applyFont="1" applyBorder="1" applyAlignment="1">
      <alignment horizontal="right" vertical="top" wrapText="1"/>
    </xf>
    <xf numFmtId="0" fontId="0" fillId="0" borderId="25" xfId="0" applyBorder="1" applyAlignment="1">
      <alignment horizontal="right" vertical="top"/>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bin"/></Relationships>
</file>

<file path=xl/drawings/drawing1.xml><?xml version="1.0" encoding="utf-8"?>
<xdr:wsDr xmlns:xdr="http://schemas.openxmlformats.org/drawingml/2006/spreadsheetDrawing" xmlns:a="http://schemas.openxmlformats.org/drawingml/2006/main">
  <xdr:twoCellAnchor editAs="absolute">
    <xdr:from>
      <xdr:col>0</xdr:col>
      <xdr:colOff>1188000</xdr:colOff>
      <xdr:row>2</xdr:row>
      <xdr:rowOff>105000</xdr:rowOff>
    </xdr:from>
    <xdr:to>
      <xdr:col>0</xdr:col>
      <xdr:colOff>5472000</xdr:colOff>
      <xdr:row>8</xdr:row>
      <xdr:rowOff>79800</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198800" y="486000"/>
          <a:ext cx="4293000" cy="1117800"/>
        </a:xfrm>
        <a:prstGeom prst="rect">
          <a:avLst/>
        </a:prstGeom>
        <a:solidFill>
          <a:srgbClr val="C0C0C0"/>
        </a:solidFill>
        <a:ln w="3175">
          <a:solidFill>
            <a:srgbClr val="000000"/>
          </a:solidFill>
          <a:prstDash val="solid"/>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4800" tIns="64800" rIns="64800" bIns="64800" rtlCol="0" anchor="ctr"/>
        <a:lstStyle/>
        <a:p>
          <a:pPr algn="ctr"/>
          <a:r>
            <a:rPr lang="fr-FR" sz="2000" b="1" i="0">
              <a:solidFill>
                <a:srgbClr val="000000"/>
              </a:solidFill>
              <a:latin typeface="Arial"/>
            </a:rPr>
            <a:t>PREFECTURE DE LA NIEVRE</a:t>
          </a:r>
        </a:p>
        <a:p>
          <a:pPr algn="ctr"/>
          <a:r>
            <a:rPr lang="fr-FR" sz="1600" b="0" i="0">
              <a:solidFill>
                <a:srgbClr val="000000"/>
              </a:solidFill>
              <a:latin typeface="Arial"/>
            </a:rPr>
            <a:t>40, rue de la Préfecture</a:t>
          </a:r>
        </a:p>
        <a:p>
          <a:pPr algn="ctr"/>
          <a:r>
            <a:rPr lang="fr-FR" sz="1600" b="0" i="0">
              <a:solidFill>
                <a:srgbClr val="000000"/>
              </a:solidFill>
              <a:latin typeface="Arial"/>
            </a:rPr>
            <a:t>58000 NEVERS</a:t>
          </a:r>
        </a:p>
      </xdr:txBody>
    </xdr:sp>
    <xdr:clientData/>
  </xdr:twoCellAnchor>
  <xdr:twoCellAnchor editAs="absolute">
    <xdr:from>
      <xdr:col>0</xdr:col>
      <xdr:colOff>108000</xdr:colOff>
      <xdr:row>12</xdr:row>
      <xdr:rowOff>111600</xdr:rowOff>
    </xdr:from>
    <xdr:to>
      <xdr:col>0</xdr:col>
      <xdr:colOff>6588000</xdr:colOff>
      <xdr:row>18</xdr:row>
      <xdr:rowOff>135000</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129600" y="2397600"/>
          <a:ext cx="6480000" cy="1166400"/>
        </a:xfrm>
        <a:prstGeom prst="roundRect">
          <a:avLst>
            <a:gd name="adj" fmla="val 3335"/>
          </a:avLst>
        </a:prstGeom>
        <a:noFill/>
        <a:ln w="6350">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64800" rIns="64800" bIns="64800" rtlCol="0" anchor="ctr"/>
        <a:lstStyle/>
        <a:p>
          <a:pPr algn="ctr"/>
          <a:r>
            <a:rPr lang="fr-FR" sz="2000" b="1" i="0">
              <a:solidFill>
                <a:srgbClr val="000000"/>
              </a:solidFill>
              <a:latin typeface="Arial"/>
            </a:rPr>
            <a:t>Travaux d'aménagement des locaux</a:t>
          </a:r>
        </a:p>
        <a:p>
          <a:pPr algn="ctr"/>
          <a:r>
            <a:rPr lang="fr-FR" sz="2000" b="1" i="0">
              <a:solidFill>
                <a:srgbClr val="000000"/>
              </a:solidFill>
              <a:latin typeface="Arial"/>
            </a:rPr>
            <a:t>et mise aux normes PMR de l'accueil</a:t>
          </a:r>
        </a:p>
        <a:p>
          <a:pPr algn="ctr"/>
          <a:r>
            <a:rPr lang="fr-FR" sz="1600" b="0" i="0">
              <a:solidFill>
                <a:srgbClr val="000000"/>
              </a:solidFill>
              <a:latin typeface="Arial"/>
            </a:rPr>
            <a:t>38, rue Jean Jaurès</a:t>
          </a:r>
        </a:p>
        <a:p>
          <a:pPr algn="ctr"/>
          <a:r>
            <a:rPr lang="fr-FR" sz="1600" b="0" i="0">
              <a:solidFill>
                <a:srgbClr val="000000"/>
              </a:solidFill>
              <a:latin typeface="Arial"/>
            </a:rPr>
            <a:t>58500 CLAMECY</a:t>
          </a:r>
        </a:p>
      </xdr:txBody>
    </xdr:sp>
    <xdr:clientData/>
  </xdr:twoCellAnchor>
  <xdr:twoCellAnchor editAs="absolute">
    <xdr:from>
      <xdr:col>0</xdr:col>
      <xdr:colOff>216000</xdr:colOff>
      <xdr:row>38</xdr:row>
      <xdr:rowOff>99600</xdr:rowOff>
    </xdr:from>
    <xdr:to>
      <xdr:col>0</xdr:col>
      <xdr:colOff>4068000</xdr:colOff>
      <xdr:row>39</xdr:row>
      <xdr:rowOff>168300</xdr:rowOff>
    </xdr:to>
    <xdr:sp macro="" textlink="">
      <xdr:nvSpPr>
        <xdr:cNvPr id="5" name="Forme3">
          <a:extLst>
            <a:ext uri="{FF2B5EF4-FFF2-40B4-BE49-F238E27FC236}">
              <a16:creationId xmlns:a16="http://schemas.microsoft.com/office/drawing/2014/main" id="{00000000-0008-0000-0000-000005000000}"/>
            </a:ext>
          </a:extLst>
        </xdr:cNvPr>
        <xdr:cNvSpPr/>
      </xdr:nvSpPr>
      <xdr:spPr>
        <a:xfrm>
          <a:off x="226800" y="7338600"/>
          <a:ext cx="3871800" cy="259200"/>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64800" rIns="64800" bIns="64800" rtlCol="0" anchor="t"/>
        <a:lstStyle/>
        <a:p>
          <a:pPr algn="l"/>
          <a:r>
            <a:rPr lang="fr-FR" sz="1100" b="0" i="0">
              <a:solidFill>
                <a:srgbClr val="000000"/>
              </a:solidFill>
              <a:latin typeface="Arial"/>
            </a:rPr>
            <a:t>Dressé le : 25 novembre 2024- Ind Ø</a:t>
          </a:r>
        </a:p>
      </xdr:txBody>
    </xdr:sp>
    <xdr:clientData/>
  </xdr:twoCellAnchor>
  <xdr:twoCellAnchor editAs="absolute">
    <xdr:from>
      <xdr:col>0</xdr:col>
      <xdr:colOff>288000</xdr:colOff>
      <xdr:row>45</xdr:row>
      <xdr:rowOff>13500</xdr:rowOff>
    </xdr:from>
    <xdr:to>
      <xdr:col>0</xdr:col>
      <xdr:colOff>6372000</xdr:colOff>
      <xdr:row>48</xdr:row>
      <xdr:rowOff>25200</xdr:rowOff>
    </xdr:to>
    <xdr:sp macro="" textlink="">
      <xdr:nvSpPr>
        <xdr:cNvPr id="6" name="Forme4">
          <a:extLst>
            <a:ext uri="{FF2B5EF4-FFF2-40B4-BE49-F238E27FC236}">
              <a16:creationId xmlns:a16="http://schemas.microsoft.com/office/drawing/2014/main" id="{00000000-0008-0000-0000-000006000000}"/>
            </a:ext>
          </a:extLst>
        </xdr:cNvPr>
        <xdr:cNvSpPr/>
      </xdr:nvSpPr>
      <xdr:spPr>
        <a:xfrm>
          <a:off x="307800" y="8586000"/>
          <a:ext cx="6091200" cy="583200"/>
        </a:xfrm>
        <a:prstGeom prst="rect">
          <a:avLst/>
        </a:prstGeom>
        <a:solidFill>
          <a:srgbClr val="C0C0C0"/>
        </a:solidFill>
        <a:ln w="9525">
          <a:solidFill>
            <a:srgbClr val="000000"/>
          </a:solidFill>
          <a:prstDash val="solid"/>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4800" tIns="64800" rIns="64800" bIns="64800" rtlCol="0" anchor="ctr"/>
        <a:lstStyle/>
        <a:p>
          <a:pPr algn="ctr"/>
          <a:r>
            <a:rPr lang="fr-FR" sz="1800" b="1" i="0">
              <a:solidFill>
                <a:srgbClr val="000000"/>
              </a:solidFill>
              <a:latin typeface="Arial"/>
            </a:rPr>
            <a:t>Lot N°07 CHAUFFAGE - VENTILATION - PLOMBERIE</a:t>
          </a:r>
        </a:p>
      </xdr:txBody>
    </xdr:sp>
    <xdr:clientData/>
  </xdr:twoCellAnchor>
  <xdr:twoCellAnchor editAs="absolute">
    <xdr:from>
      <xdr:col>0</xdr:col>
      <xdr:colOff>36000</xdr:colOff>
      <xdr:row>0</xdr:row>
      <xdr:rowOff>64800</xdr:rowOff>
    </xdr:from>
    <xdr:to>
      <xdr:col>0</xdr:col>
      <xdr:colOff>6624000</xdr:colOff>
      <xdr:row>2</xdr:row>
      <xdr:rowOff>7800</xdr:rowOff>
    </xdr:to>
    <xdr:sp macro="" textlink="">
      <xdr:nvSpPr>
        <xdr:cNvPr id="7" name="Forme5">
          <a:extLst>
            <a:ext uri="{FF2B5EF4-FFF2-40B4-BE49-F238E27FC236}">
              <a16:creationId xmlns:a16="http://schemas.microsoft.com/office/drawing/2014/main" id="{00000000-0008-0000-0000-000007000000}"/>
            </a:ext>
          </a:extLst>
        </xdr:cNvPr>
        <xdr:cNvSpPr/>
      </xdr:nvSpPr>
      <xdr:spPr>
        <a:xfrm>
          <a:off x="64800" y="64800"/>
          <a:ext cx="6561000" cy="324000"/>
        </a:xfrm>
        <a:prstGeom prst="rect">
          <a:avLst/>
        </a:prstGeom>
        <a:noFill/>
        <a:ln w="158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64800" rIns="64800" bIns="64800" rtlCol="0" anchor="t"/>
        <a:lstStyle/>
        <a:p>
          <a:pPr algn="ctr"/>
          <a:r>
            <a:rPr lang="fr-FR" sz="1600" b="1" i="0" u="sng">
              <a:solidFill>
                <a:srgbClr val="000000"/>
              </a:solidFill>
              <a:latin typeface="Arial"/>
            </a:rPr>
            <a:t>MAÎTRE D'OUVRAGE</a:t>
          </a:r>
        </a:p>
        <a:p>
          <a:pPr algn="ctr"/>
          <a:endParaRPr sz="1400">
            <a:solidFill>
              <a:srgbClr val="000000"/>
            </a:solidFill>
            <a:latin typeface="Arial"/>
          </a:endParaRPr>
        </a:p>
      </xdr:txBody>
    </xdr:sp>
    <xdr:clientData/>
  </xdr:twoCellAnchor>
  <xdr:twoCellAnchor editAs="absolute">
    <xdr:from>
      <xdr:col>0</xdr:col>
      <xdr:colOff>108000</xdr:colOff>
      <xdr:row>10</xdr:row>
      <xdr:rowOff>120000</xdr:rowOff>
    </xdr:from>
    <xdr:to>
      <xdr:col>0</xdr:col>
      <xdr:colOff>6624000</xdr:colOff>
      <xdr:row>12</xdr:row>
      <xdr:rowOff>46800</xdr:rowOff>
    </xdr:to>
    <xdr:sp macro="" textlink="">
      <xdr:nvSpPr>
        <xdr:cNvPr id="8" name="Forme6">
          <a:extLst>
            <a:ext uri="{FF2B5EF4-FFF2-40B4-BE49-F238E27FC236}">
              <a16:creationId xmlns:a16="http://schemas.microsoft.com/office/drawing/2014/main" id="{00000000-0008-0000-0000-000008000000}"/>
            </a:ext>
          </a:extLst>
        </xdr:cNvPr>
        <xdr:cNvSpPr/>
      </xdr:nvSpPr>
      <xdr:spPr>
        <a:xfrm>
          <a:off x="129600" y="2025000"/>
          <a:ext cx="6528600" cy="307800"/>
        </a:xfrm>
        <a:prstGeom prst="roundRect">
          <a:avLst>
            <a:gd name="adj" fmla="val 3335"/>
          </a:avLst>
        </a:prstGeom>
        <a:noFill/>
        <a:ln w="6350">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64800" rIns="64800" bIns="64800" rtlCol="0" anchor="t"/>
        <a:lstStyle/>
        <a:p>
          <a:pPr algn="ctr"/>
          <a:r>
            <a:rPr lang="fr-FR" sz="1600" b="1" i="0" u="sng">
              <a:solidFill>
                <a:srgbClr val="000000"/>
              </a:solidFill>
              <a:latin typeface="Arial"/>
            </a:rPr>
            <a:t>NATURE DE L'OPERATION :</a:t>
          </a:r>
        </a:p>
        <a:p>
          <a:pPr algn="ctr"/>
          <a:endParaRPr sz="800">
            <a:solidFill>
              <a:srgbClr val="000000"/>
            </a:solidFill>
            <a:latin typeface="MS Shell Dlg"/>
          </a:endParaRPr>
        </a:p>
      </xdr:txBody>
    </xdr:sp>
    <xdr:clientData/>
  </xdr:twoCellAnchor>
  <xdr:twoCellAnchor editAs="absolute">
    <xdr:from>
      <xdr:col>0</xdr:col>
      <xdr:colOff>36000</xdr:colOff>
      <xdr:row>9</xdr:row>
      <xdr:rowOff>83700</xdr:rowOff>
    </xdr:from>
    <xdr:to>
      <xdr:col>0</xdr:col>
      <xdr:colOff>6624000</xdr:colOff>
      <xdr:row>10</xdr:row>
      <xdr:rowOff>55200</xdr:rowOff>
    </xdr:to>
    <xdr:sp macro="" textlink="">
      <xdr:nvSpPr>
        <xdr:cNvPr id="9" name="Forme7">
          <a:extLst>
            <a:ext uri="{FF2B5EF4-FFF2-40B4-BE49-F238E27FC236}">
              <a16:creationId xmlns:a16="http://schemas.microsoft.com/office/drawing/2014/main" id="{00000000-0008-0000-0000-000009000000}"/>
            </a:ext>
          </a:extLst>
        </xdr:cNvPr>
        <xdr:cNvSpPr/>
      </xdr:nvSpPr>
      <xdr:spPr>
        <a:xfrm>
          <a:off x="64800" y="1798200"/>
          <a:ext cx="6561000" cy="1620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64800" rIns="64800" bIns="64800" rtlCol="0" anchor="ctr"/>
        <a:lstStyle/>
        <a:p>
          <a:pPr algn="l"/>
          <a:r>
            <a:rPr lang="fr-FR" sz="1200" b="1" i="0">
              <a:solidFill>
                <a:srgbClr val="000000"/>
              </a:solidFill>
              <a:latin typeface="Arial"/>
            </a:rPr>
            <a:t>--------------------------------------------------------------------------------------------------------------------------------------------------------------------------------------------------------------------------------------------------------------------------------------------------------------</a:t>
          </a:r>
        </a:p>
      </xdr:txBody>
    </xdr:sp>
    <xdr:clientData/>
  </xdr:twoCellAnchor>
  <xdr:twoCellAnchor editAs="absolute">
    <xdr:from>
      <xdr:col>0</xdr:col>
      <xdr:colOff>288000</xdr:colOff>
      <xdr:row>42</xdr:row>
      <xdr:rowOff>1800</xdr:rowOff>
    </xdr:from>
    <xdr:to>
      <xdr:col>0</xdr:col>
      <xdr:colOff>6372000</xdr:colOff>
      <xdr:row>43</xdr:row>
      <xdr:rowOff>102900</xdr:rowOff>
    </xdr:to>
    <xdr:sp macro="" textlink="">
      <xdr:nvSpPr>
        <xdr:cNvPr id="10" name="Forme8">
          <a:extLst>
            <a:ext uri="{FF2B5EF4-FFF2-40B4-BE49-F238E27FC236}">
              <a16:creationId xmlns:a16="http://schemas.microsoft.com/office/drawing/2014/main" id="{00000000-0008-0000-0000-00000A000000}"/>
            </a:ext>
          </a:extLst>
        </xdr:cNvPr>
        <xdr:cNvSpPr/>
      </xdr:nvSpPr>
      <xdr:spPr>
        <a:xfrm>
          <a:off x="307800" y="8002800"/>
          <a:ext cx="6075000" cy="291600"/>
        </a:xfrm>
        <a:prstGeom prst="roundRect">
          <a:avLst>
            <a:gd name="adj" fmla="val 3335"/>
          </a:avLst>
        </a:prstGeom>
        <a:noFill/>
        <a:ln w="6350">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64800" rIns="64800" bIns="64800" rtlCol="0" anchor="t"/>
        <a:lstStyle/>
        <a:p>
          <a:pPr algn="ctr"/>
          <a:r>
            <a:rPr lang="fr-FR" sz="1800" b="1" i="0" u="sng">
              <a:solidFill>
                <a:srgbClr val="000000"/>
              </a:solidFill>
              <a:latin typeface="Arial"/>
            </a:rPr>
            <a:t>DPGF</a:t>
          </a:r>
        </a:p>
        <a:p>
          <a:pPr algn="ctr"/>
          <a:endParaRPr sz="800">
            <a:solidFill>
              <a:srgbClr val="000000"/>
            </a:solidFill>
            <a:latin typeface="MS Shell Dlg"/>
          </a:endParaRPr>
        </a:p>
      </xdr:txBody>
    </xdr:sp>
    <xdr:clientData/>
  </xdr:twoCellAnchor>
  <xdr:twoCellAnchor editAs="absolute">
    <xdr:from>
      <xdr:col>0</xdr:col>
      <xdr:colOff>216000</xdr:colOff>
      <xdr:row>36</xdr:row>
      <xdr:rowOff>91800</xdr:rowOff>
    </xdr:from>
    <xdr:to>
      <xdr:col>0</xdr:col>
      <xdr:colOff>3060000</xdr:colOff>
      <xdr:row>38</xdr:row>
      <xdr:rowOff>76200</xdr:rowOff>
    </xdr:to>
    <xdr:sp macro="" textlink="">
      <xdr:nvSpPr>
        <xdr:cNvPr id="11" name="Forme9">
          <a:extLst>
            <a:ext uri="{FF2B5EF4-FFF2-40B4-BE49-F238E27FC236}">
              <a16:creationId xmlns:a16="http://schemas.microsoft.com/office/drawing/2014/main" id="{00000000-0008-0000-0000-00000B000000}"/>
            </a:ext>
          </a:extLst>
        </xdr:cNvPr>
        <xdr:cNvSpPr/>
      </xdr:nvSpPr>
      <xdr:spPr>
        <a:xfrm>
          <a:off x="216000" y="6949800"/>
          <a:ext cx="2844000" cy="365400"/>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64800" rIns="64800" bIns="64800" rtlCol="0" anchor="t"/>
        <a:lstStyle/>
        <a:p>
          <a:pPr algn="l"/>
          <a:r>
            <a:rPr lang="fr-FR" sz="1800" b="1" i="0">
              <a:solidFill>
                <a:srgbClr val="000000"/>
              </a:solidFill>
              <a:latin typeface="Arial"/>
            </a:rPr>
            <a:t>Phase DCE</a:t>
          </a:r>
        </a:p>
        <a:p>
          <a:pPr algn="l"/>
          <a:endParaRPr sz="800">
            <a:solidFill>
              <a:srgbClr val="000000"/>
            </a:solidFill>
            <a:latin typeface="MS Shell Dlg"/>
          </a:endParaRPr>
        </a:p>
      </xdr:txBody>
    </xdr:sp>
    <xdr:clientData/>
  </xdr:twoCellAnchor>
  <xdr:twoCellAnchor editAs="absolute">
    <xdr:from>
      <xdr:col>0</xdr:col>
      <xdr:colOff>3492000</xdr:colOff>
      <xdr:row>23</xdr:row>
      <xdr:rowOff>24900</xdr:rowOff>
    </xdr:from>
    <xdr:to>
      <xdr:col>0</xdr:col>
      <xdr:colOff>6336000</xdr:colOff>
      <xdr:row>33</xdr:row>
      <xdr:rowOff>31500</xdr:rowOff>
    </xdr:to>
    <xdr:sp macro="" textlink="">
      <xdr:nvSpPr>
        <xdr:cNvPr id="12" name="Forme10">
          <a:extLst>
            <a:ext uri="{FF2B5EF4-FFF2-40B4-BE49-F238E27FC236}">
              <a16:creationId xmlns:a16="http://schemas.microsoft.com/office/drawing/2014/main" id="{00000000-0008-0000-0000-00000C000000}"/>
            </a:ext>
          </a:extLst>
        </xdr:cNvPr>
        <xdr:cNvSpPr/>
      </xdr:nvSpPr>
      <xdr:spPr>
        <a:xfrm>
          <a:off x="3499200" y="4406400"/>
          <a:ext cx="2851200" cy="1911600"/>
        </a:xfrm>
        <a:prstGeom prst="rect">
          <a:avLst/>
        </a:prstGeom>
        <a:noFill/>
        <a:ln w="1587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64800" rIns="64800" bIns="64800" rtlCol="0" anchor="t"/>
        <a:lstStyle/>
        <a:p>
          <a:pPr algn="l"/>
          <a:endParaRPr sz="1300" b="1">
            <a:solidFill>
              <a:srgbClr val="000000"/>
            </a:solidFill>
            <a:latin typeface=""/>
          </a:endParaRPr>
        </a:p>
        <a:p>
          <a:pPr algn="l"/>
          <a:endParaRPr sz="1300" b="1">
            <a:solidFill>
              <a:srgbClr val="000000"/>
            </a:solidFill>
            <a:latin typeface=""/>
          </a:endParaRPr>
        </a:p>
        <a:p>
          <a:pPr algn="l"/>
          <a:endParaRPr sz="1300" b="1">
            <a:solidFill>
              <a:srgbClr val="000000"/>
            </a:solidFill>
            <a:latin typeface=""/>
          </a:endParaRPr>
        </a:p>
        <a:p>
          <a:pPr algn="l"/>
          <a:endParaRPr sz="1300" b="1">
            <a:solidFill>
              <a:srgbClr val="000000"/>
            </a:solidFill>
            <a:latin typeface=""/>
          </a:endParaRPr>
        </a:p>
        <a:p>
          <a:pPr algn="l"/>
          <a:endParaRPr sz="1300" b="1">
            <a:solidFill>
              <a:srgbClr val="000000"/>
            </a:solidFill>
            <a:latin typeface=""/>
          </a:endParaRPr>
        </a:p>
        <a:p>
          <a:pPr algn="ctr"/>
          <a:r>
            <a:rPr lang="fr-FR" sz="1300" b="1" i="0">
              <a:solidFill>
                <a:srgbClr val="000000"/>
              </a:solidFill>
              <a:latin typeface="Arial"/>
            </a:rPr>
            <a:t>3 iA AUXERRE</a:t>
          </a:r>
        </a:p>
        <a:p>
          <a:pPr algn="ctr"/>
          <a:r>
            <a:rPr lang="fr-FR" sz="1100" b="0" i="0">
              <a:solidFill>
                <a:srgbClr val="000000"/>
              </a:solidFill>
              <a:latin typeface="Arial"/>
            </a:rPr>
            <a:t>Centre d'affaires Les boutisses</a:t>
          </a:r>
        </a:p>
        <a:p>
          <a:pPr algn="ctr"/>
          <a:r>
            <a:rPr lang="fr-FR" sz="1100" b="0" i="0">
              <a:solidFill>
                <a:srgbClr val="000000"/>
              </a:solidFill>
              <a:latin typeface="Arial"/>
            </a:rPr>
            <a:t>Avenue des plaines de l'Yonne</a:t>
          </a:r>
        </a:p>
        <a:p>
          <a:pPr algn="ctr"/>
          <a:r>
            <a:rPr lang="fr-FR" sz="1100" b="0" i="0">
              <a:solidFill>
                <a:srgbClr val="000000"/>
              </a:solidFill>
              <a:latin typeface="Arial"/>
            </a:rPr>
            <a:t>89000 AUXERRE</a:t>
          </a:r>
        </a:p>
        <a:p>
          <a:pPr algn="ctr"/>
          <a:r>
            <a:rPr lang="fr-FR" sz="800" b="0" i="1">
              <a:solidFill>
                <a:srgbClr val="000000"/>
              </a:solidFill>
              <a:latin typeface="Arial"/>
            </a:rPr>
            <a:t>Tel : 03.86.42.90.02</a:t>
          </a:r>
        </a:p>
        <a:p>
          <a:pPr algn="ctr"/>
          <a:r>
            <a:rPr lang="fr-FR" sz="800" b="0" i="1">
              <a:solidFill>
                <a:srgbClr val="000000"/>
              </a:solidFill>
              <a:latin typeface="Arial"/>
            </a:rPr>
            <a:t>Email : auxerre@3ia.fr</a:t>
          </a:r>
        </a:p>
      </xdr:txBody>
    </xdr:sp>
    <xdr:clientData/>
  </xdr:twoCellAnchor>
  <xdr:twoCellAnchor editAs="absolute">
    <xdr:from>
      <xdr:col>0</xdr:col>
      <xdr:colOff>324000</xdr:colOff>
      <xdr:row>23</xdr:row>
      <xdr:rowOff>24900</xdr:rowOff>
    </xdr:from>
    <xdr:to>
      <xdr:col>0</xdr:col>
      <xdr:colOff>3240000</xdr:colOff>
      <xdr:row>33</xdr:row>
      <xdr:rowOff>31500</xdr:rowOff>
    </xdr:to>
    <xdr:sp macro="" textlink="">
      <xdr:nvSpPr>
        <xdr:cNvPr id="13" name="Forme11">
          <a:extLst>
            <a:ext uri="{FF2B5EF4-FFF2-40B4-BE49-F238E27FC236}">
              <a16:creationId xmlns:a16="http://schemas.microsoft.com/office/drawing/2014/main" id="{00000000-0008-0000-0000-00000D000000}"/>
            </a:ext>
          </a:extLst>
        </xdr:cNvPr>
        <xdr:cNvSpPr/>
      </xdr:nvSpPr>
      <xdr:spPr>
        <a:xfrm>
          <a:off x="356400" y="4406400"/>
          <a:ext cx="2916000" cy="1911600"/>
        </a:xfrm>
        <a:prstGeom prst="rect">
          <a:avLst/>
        </a:prstGeom>
        <a:noFill/>
        <a:ln w="1587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64800" rIns="64800" bIns="64800" rtlCol="0" anchor="t"/>
        <a:lstStyle/>
        <a:p>
          <a:pPr algn="l"/>
          <a:endParaRPr sz="1300" b="1">
            <a:solidFill>
              <a:srgbClr val="000000"/>
            </a:solidFill>
            <a:latin typeface=""/>
          </a:endParaRPr>
        </a:p>
        <a:p>
          <a:pPr algn="l"/>
          <a:endParaRPr sz="1300" b="1">
            <a:solidFill>
              <a:srgbClr val="000000"/>
            </a:solidFill>
            <a:latin typeface=""/>
          </a:endParaRPr>
        </a:p>
        <a:p>
          <a:pPr algn="l"/>
          <a:endParaRPr sz="1300" b="1">
            <a:solidFill>
              <a:srgbClr val="000000"/>
            </a:solidFill>
            <a:latin typeface=""/>
          </a:endParaRPr>
        </a:p>
        <a:p>
          <a:pPr algn="l"/>
          <a:endParaRPr sz="1300" b="1">
            <a:solidFill>
              <a:srgbClr val="000000"/>
            </a:solidFill>
            <a:latin typeface=""/>
          </a:endParaRPr>
        </a:p>
        <a:p>
          <a:pPr algn="l"/>
          <a:endParaRPr sz="1300" b="1">
            <a:solidFill>
              <a:srgbClr val="000000"/>
            </a:solidFill>
            <a:latin typeface=""/>
          </a:endParaRPr>
        </a:p>
        <a:p>
          <a:pPr algn="ctr"/>
          <a:r>
            <a:rPr lang="fr-FR" sz="1300" b="1" i="0">
              <a:solidFill>
                <a:srgbClr val="000000"/>
              </a:solidFill>
              <a:latin typeface="Arial"/>
            </a:rPr>
            <a:t>ATELIER ARCH'CADE</a:t>
          </a:r>
        </a:p>
        <a:p>
          <a:pPr algn="ctr"/>
          <a:r>
            <a:rPr lang="fr-FR" sz="1100" b="0" i="0">
              <a:solidFill>
                <a:srgbClr val="000000"/>
              </a:solidFill>
              <a:latin typeface="Arial"/>
            </a:rPr>
            <a:t>22, rue Frédéric Beaulieu</a:t>
          </a:r>
        </a:p>
        <a:p>
          <a:pPr algn="ctr"/>
          <a:r>
            <a:rPr lang="fr-FR" sz="1100" b="0" i="0">
              <a:solidFill>
                <a:srgbClr val="000000"/>
              </a:solidFill>
              <a:latin typeface="Arial"/>
            </a:rPr>
            <a:t>58200 COSNE SUR LOIRE</a:t>
          </a:r>
        </a:p>
        <a:p>
          <a:pPr algn="ctr"/>
          <a:r>
            <a:rPr lang="fr-FR" sz="800" b="0" i="1">
              <a:solidFill>
                <a:srgbClr val="000000"/>
              </a:solidFill>
              <a:latin typeface="Arial"/>
            </a:rPr>
            <a:t>Tel : 03.86.26.36.48</a:t>
          </a:r>
        </a:p>
        <a:p>
          <a:pPr algn="ctr"/>
          <a:r>
            <a:rPr lang="fr-FR" sz="800" b="0" i="1">
              <a:solidFill>
                <a:srgbClr val="000000"/>
              </a:solidFill>
              <a:latin typeface="Arial"/>
            </a:rPr>
            <a:t>Email : contact@archcade.com</a:t>
          </a:r>
        </a:p>
        <a:p>
          <a:pPr algn="ctr"/>
          <a:endParaRPr sz="1400">
            <a:solidFill>
              <a:srgbClr val="000000"/>
            </a:solidFill>
            <a:latin typeface="MS Shell Dlg"/>
          </a:endParaRPr>
        </a:p>
      </xdr:txBody>
    </xdr:sp>
    <xdr:clientData/>
  </xdr:twoCellAnchor>
  <xdr:twoCellAnchor editAs="absolute">
    <xdr:from>
      <xdr:col>0</xdr:col>
      <xdr:colOff>540000</xdr:colOff>
      <xdr:row>23</xdr:row>
      <xdr:rowOff>185221</xdr:rowOff>
    </xdr:from>
    <xdr:to>
      <xdr:col>0</xdr:col>
      <xdr:colOff>3024000</xdr:colOff>
      <xdr:row>28</xdr:row>
      <xdr:rowOff>13679</xdr:rowOff>
    </xdr:to>
    <xdr:pic>
      <xdr:nvPicPr>
        <xdr:cNvPr id="14" name="Forme12">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0800" y="4566721"/>
          <a:ext cx="69" cy="22"/>
        </a:xfrm>
        <a:prstGeom prst="rect">
          <a:avLst/>
        </a:prstGeom>
      </xdr:spPr>
    </xdr:pic>
    <xdr:clientData/>
  </xdr:twoCellAnchor>
  <xdr:twoCellAnchor editAs="absolute">
    <xdr:from>
      <xdr:col>0</xdr:col>
      <xdr:colOff>4104000</xdr:colOff>
      <xdr:row>23</xdr:row>
      <xdr:rowOff>89700</xdr:rowOff>
    </xdr:from>
    <xdr:to>
      <xdr:col>0</xdr:col>
      <xdr:colOff>5760000</xdr:colOff>
      <xdr:row>28</xdr:row>
      <xdr:rowOff>28200</xdr:rowOff>
    </xdr:to>
    <xdr:pic>
      <xdr:nvPicPr>
        <xdr:cNvPr id="15" name="Forme13">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116070" y="4471200"/>
          <a:ext cx="46" cy="25"/>
        </a:xfrm>
        <a:prstGeom prst="rect">
          <a:avLst/>
        </a:prstGeom>
      </xdr:spPr>
    </xdr:pic>
    <xdr:clientData/>
  </xdr:twoCellAnchor>
  <xdr:twoCellAnchor editAs="absolute">
    <xdr:from>
      <xdr:col>0</xdr:col>
      <xdr:colOff>3564000</xdr:colOff>
      <xdr:row>20</xdr:row>
      <xdr:rowOff>110400</xdr:rowOff>
    </xdr:from>
    <xdr:to>
      <xdr:col>0</xdr:col>
      <xdr:colOff>6300000</xdr:colOff>
      <xdr:row>21</xdr:row>
      <xdr:rowOff>162900</xdr:rowOff>
    </xdr:to>
    <xdr:sp macro="" textlink="">
      <xdr:nvSpPr>
        <xdr:cNvPr id="16" name="Forme14">
          <a:extLst>
            <a:ext uri="{FF2B5EF4-FFF2-40B4-BE49-F238E27FC236}">
              <a16:creationId xmlns:a16="http://schemas.microsoft.com/office/drawing/2014/main" id="{00000000-0008-0000-0000-000010000000}"/>
            </a:ext>
          </a:extLst>
        </xdr:cNvPr>
        <xdr:cNvSpPr/>
      </xdr:nvSpPr>
      <xdr:spPr>
        <a:xfrm>
          <a:off x="3596400" y="3920400"/>
          <a:ext cx="2737800" cy="2430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800" b="1" i="0" u="sng">
              <a:solidFill>
                <a:srgbClr val="000000"/>
              </a:solidFill>
              <a:latin typeface="MS Shell Dlg"/>
            </a:rPr>
            <a:t>BET FLUIDES</a:t>
          </a:r>
        </a:p>
      </xdr:txBody>
    </xdr:sp>
    <xdr:clientData/>
  </xdr:twoCellAnchor>
  <xdr:twoCellAnchor editAs="absolute">
    <xdr:from>
      <xdr:col>0</xdr:col>
      <xdr:colOff>432000</xdr:colOff>
      <xdr:row>20</xdr:row>
      <xdr:rowOff>110400</xdr:rowOff>
    </xdr:from>
    <xdr:to>
      <xdr:col>0</xdr:col>
      <xdr:colOff>3168000</xdr:colOff>
      <xdr:row>21</xdr:row>
      <xdr:rowOff>162900</xdr:rowOff>
    </xdr:to>
    <xdr:sp macro="" textlink="">
      <xdr:nvSpPr>
        <xdr:cNvPr id="17" name="Forme15">
          <a:extLst>
            <a:ext uri="{FF2B5EF4-FFF2-40B4-BE49-F238E27FC236}">
              <a16:creationId xmlns:a16="http://schemas.microsoft.com/office/drawing/2014/main" id="{00000000-0008-0000-0000-000011000000}"/>
            </a:ext>
          </a:extLst>
        </xdr:cNvPr>
        <xdr:cNvSpPr/>
      </xdr:nvSpPr>
      <xdr:spPr>
        <a:xfrm>
          <a:off x="437400" y="3920400"/>
          <a:ext cx="2737800" cy="2430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800" b="1" i="0" u="sng">
              <a:solidFill>
                <a:srgbClr val="000000"/>
              </a:solidFill>
              <a:latin typeface="MS Shell Dlg"/>
            </a:rPr>
            <a:t>ARCHITECTE</a:t>
          </a:r>
        </a:p>
      </xdr:txBody>
    </xdr:sp>
    <xdr:clientData/>
  </xdr:twoCellAnchor>
  <xdr:twoCellAnchor editAs="absolute">
    <xdr:from>
      <xdr:col>0</xdr:col>
      <xdr:colOff>36000</xdr:colOff>
      <xdr:row>35</xdr:row>
      <xdr:rowOff>55500</xdr:rowOff>
    </xdr:from>
    <xdr:to>
      <xdr:col>0</xdr:col>
      <xdr:colOff>6624000</xdr:colOff>
      <xdr:row>36</xdr:row>
      <xdr:rowOff>27000</xdr:rowOff>
    </xdr:to>
    <xdr:sp macro="" textlink="">
      <xdr:nvSpPr>
        <xdr:cNvPr id="18" name="Forme16">
          <a:extLst>
            <a:ext uri="{FF2B5EF4-FFF2-40B4-BE49-F238E27FC236}">
              <a16:creationId xmlns:a16="http://schemas.microsoft.com/office/drawing/2014/main" id="{00000000-0008-0000-0000-000012000000}"/>
            </a:ext>
          </a:extLst>
        </xdr:cNvPr>
        <xdr:cNvSpPr/>
      </xdr:nvSpPr>
      <xdr:spPr>
        <a:xfrm>
          <a:off x="64800" y="6723000"/>
          <a:ext cx="6561000" cy="1620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64800" rIns="64800" bIns="64800" rtlCol="0" anchor="ctr"/>
        <a:lstStyle/>
        <a:p>
          <a:pPr algn="l"/>
          <a:r>
            <a:rPr lang="fr-FR" sz="1200" b="1" i="0">
              <a:solidFill>
                <a:srgbClr val="000000"/>
              </a:solidFill>
              <a:latin typeface="Arial"/>
            </a:rPr>
            <a:t>--------------------------------------------------------------------------------------------------------------------------------------------------------------------------------------------------------------------------------------------------------------------------------------------------------------</a:t>
          </a:r>
        </a:p>
      </xdr:txBody>
    </xdr:sp>
    <xdr:clientData/>
  </xdr:twoCellAnchor>
  <xdr:twoCellAnchor editAs="absolute">
    <xdr:from>
      <xdr:col>0</xdr:col>
      <xdr:colOff>36000</xdr:colOff>
      <xdr:row>39</xdr:row>
      <xdr:rowOff>119700</xdr:rowOff>
    </xdr:from>
    <xdr:to>
      <xdr:col>0</xdr:col>
      <xdr:colOff>6624000</xdr:colOff>
      <xdr:row>40</xdr:row>
      <xdr:rowOff>91200</xdr:rowOff>
    </xdr:to>
    <xdr:sp macro="" textlink="">
      <xdr:nvSpPr>
        <xdr:cNvPr id="19" name="Forme17">
          <a:extLst>
            <a:ext uri="{FF2B5EF4-FFF2-40B4-BE49-F238E27FC236}">
              <a16:creationId xmlns:a16="http://schemas.microsoft.com/office/drawing/2014/main" id="{00000000-0008-0000-0000-000013000000}"/>
            </a:ext>
          </a:extLst>
        </xdr:cNvPr>
        <xdr:cNvSpPr/>
      </xdr:nvSpPr>
      <xdr:spPr>
        <a:xfrm>
          <a:off x="64800" y="7549200"/>
          <a:ext cx="6561000" cy="1620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64800" rIns="64800" bIns="64800" rtlCol="0" anchor="ctr"/>
        <a:lstStyle/>
        <a:p>
          <a:pPr algn="l"/>
          <a:r>
            <a:rPr lang="fr-FR" sz="1200" b="1" i="0">
              <a:solidFill>
                <a:srgbClr val="000000"/>
              </a:solidFill>
              <a:latin typeface="Arial"/>
            </a:rPr>
            <a:t>--------------------------------------------------------------------------------------------------------------------------------------------------------------------------------------------------------------------------------------------------------------------------------------------------------------</a:t>
          </a:r>
        </a:p>
      </xdr:txBody>
    </xdr:sp>
    <xdr:clientData/>
  </xdr:twoCellAnchor>
  <xdr:twoCellAnchor editAs="absolute">
    <xdr:from>
      <xdr:col>0</xdr:col>
      <xdr:colOff>36000</xdr:colOff>
      <xdr:row>18</xdr:row>
      <xdr:rowOff>70200</xdr:rowOff>
    </xdr:from>
    <xdr:to>
      <xdr:col>0</xdr:col>
      <xdr:colOff>6624000</xdr:colOff>
      <xdr:row>19</xdr:row>
      <xdr:rowOff>41700</xdr:rowOff>
    </xdr:to>
    <xdr:sp macro="" textlink="">
      <xdr:nvSpPr>
        <xdr:cNvPr id="20" name="Forme18">
          <a:extLst>
            <a:ext uri="{FF2B5EF4-FFF2-40B4-BE49-F238E27FC236}">
              <a16:creationId xmlns:a16="http://schemas.microsoft.com/office/drawing/2014/main" id="{00000000-0008-0000-0000-000014000000}"/>
            </a:ext>
          </a:extLst>
        </xdr:cNvPr>
        <xdr:cNvSpPr/>
      </xdr:nvSpPr>
      <xdr:spPr>
        <a:xfrm>
          <a:off x="64800" y="3499200"/>
          <a:ext cx="6561000" cy="1620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64800" rIns="64800" bIns="64800" rtlCol="0" anchor="ctr"/>
        <a:lstStyle/>
        <a:p>
          <a:pPr algn="l"/>
          <a:r>
            <a:rPr lang="fr-FR" sz="1200" b="1" i="0">
              <a:solidFill>
                <a:srgbClr val="000000"/>
              </a:solidFill>
              <a:latin typeface="Arial"/>
            </a:rPr>
            <a:t>--------------------------------------------------------------------------------------------------------------------------------------------------------------------------------------------------------------------------------------------------------------------------------------------------------------</a:t>
          </a:r>
        </a:p>
      </xdr:txBody>
    </xdr:sp>
    <xdr:clientData/>
  </xdr:twoCellAnchor>
  <xdr:twoCellAnchor editAs="absolute">
    <xdr:from>
      <xdr:col>0</xdr:col>
      <xdr:colOff>3564000</xdr:colOff>
      <xdr:row>36</xdr:row>
      <xdr:rowOff>91799</xdr:rowOff>
    </xdr:from>
    <xdr:to>
      <xdr:col>0</xdr:col>
      <xdr:colOff>6408000</xdr:colOff>
      <xdr:row>38</xdr:row>
      <xdr:rowOff>66674</xdr:rowOff>
    </xdr:to>
    <xdr:sp macro="" textlink="">
      <xdr:nvSpPr>
        <xdr:cNvPr id="21" name="Forme19">
          <a:extLst>
            <a:ext uri="{FF2B5EF4-FFF2-40B4-BE49-F238E27FC236}">
              <a16:creationId xmlns:a16="http://schemas.microsoft.com/office/drawing/2014/main" id="{00000000-0008-0000-0000-000015000000}"/>
            </a:ext>
          </a:extLst>
        </xdr:cNvPr>
        <xdr:cNvSpPr/>
      </xdr:nvSpPr>
      <xdr:spPr>
        <a:xfrm>
          <a:off x="3564000" y="6949799"/>
          <a:ext cx="2844000" cy="355875"/>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64800" rIns="64800" bIns="64800" rtlCol="0" anchor="t"/>
        <a:lstStyle/>
        <a:p>
          <a:pPr algn="r"/>
          <a:r>
            <a:rPr lang="fr-FR" sz="1800" b="1" i="0">
              <a:solidFill>
                <a:srgbClr val="000000"/>
              </a:solidFill>
              <a:latin typeface="Arial"/>
            </a:rPr>
            <a:t>Réf : 23-808AUX</a:t>
          </a:r>
        </a:p>
        <a:p>
          <a:pPr algn="r"/>
          <a:endParaRPr sz="1600">
            <a:solidFill>
              <a:srgbClr val="000000"/>
            </a:solidFill>
            <a:latin typeface="Arial"/>
          </a:endParaRPr>
        </a:p>
        <a:p>
          <a:pPr algn="r"/>
          <a:endParaRPr sz="800">
            <a:solidFill>
              <a:srgbClr val="000000"/>
            </a:solidFill>
            <a:latin typeface="MS Shell Dlg"/>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47624</xdr:colOff>
      <xdr:row>0</xdr:row>
      <xdr:rowOff>9525</xdr:rowOff>
    </xdr:from>
    <xdr:to>
      <xdr:col>1</xdr:col>
      <xdr:colOff>1171574</xdr:colOff>
      <xdr:row>0</xdr:row>
      <xdr:rowOff>419100</xdr:rowOff>
    </xdr:to>
    <xdr:sp macro="" textlink="">
      <xdr:nvSpPr>
        <xdr:cNvPr id="3" name="Forme1">
          <a:extLst>
            <a:ext uri="{FF2B5EF4-FFF2-40B4-BE49-F238E27FC236}">
              <a16:creationId xmlns:a16="http://schemas.microsoft.com/office/drawing/2014/main" id="{00000000-0008-0000-0100-000003000000}"/>
            </a:ext>
          </a:extLst>
        </xdr:cNvPr>
        <xdr:cNvSpPr/>
      </xdr:nvSpPr>
      <xdr:spPr>
        <a:xfrm>
          <a:off x="47624" y="9525"/>
          <a:ext cx="1800225" cy="409575"/>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r>
            <a:rPr lang="fr-FR" sz="800" b="0" i="0">
              <a:solidFill>
                <a:srgbClr val="000000"/>
              </a:solidFill>
              <a:latin typeface="MS Shell Dlg"/>
            </a:rPr>
            <a:t>Travaux d'aménagement des locaux</a:t>
          </a:r>
        </a:p>
        <a:p>
          <a:pPr algn="l"/>
          <a:r>
            <a:rPr lang="fr-FR" sz="800" b="0" i="0">
              <a:solidFill>
                <a:srgbClr val="000000"/>
              </a:solidFill>
              <a:latin typeface="MS Shell Dlg"/>
            </a:rPr>
            <a:t>et mise aux normes PMR de l'accueil</a:t>
          </a:r>
        </a:p>
        <a:p>
          <a:pPr algn="l"/>
          <a:r>
            <a:rPr lang="fr-FR" sz="800" b="0" i="0">
              <a:solidFill>
                <a:srgbClr val="000000"/>
              </a:solidFill>
              <a:latin typeface="MS Shell Dlg"/>
            </a:rPr>
            <a:t>CLAMECY</a:t>
          </a:r>
        </a:p>
      </xdr:txBody>
    </xdr:sp>
    <xdr:clientData/>
  </xdr:twoCellAnchor>
  <xdr:twoCellAnchor editAs="absolute">
    <xdr:from>
      <xdr:col>1</xdr:col>
      <xdr:colOff>1593375</xdr:colOff>
      <xdr:row>0</xdr:row>
      <xdr:rowOff>19050</xdr:rowOff>
    </xdr:from>
    <xdr:to>
      <xdr:col>3</xdr:col>
      <xdr:colOff>191775</xdr:colOff>
      <xdr:row>0</xdr:row>
      <xdr:rowOff>363398</xdr:rowOff>
    </xdr:to>
    <xdr:sp macro="" textlink="">
      <xdr:nvSpPr>
        <xdr:cNvPr id="4" name="Forme2">
          <a:extLst>
            <a:ext uri="{FF2B5EF4-FFF2-40B4-BE49-F238E27FC236}">
              <a16:creationId xmlns:a16="http://schemas.microsoft.com/office/drawing/2014/main" id="{00000000-0008-0000-0100-000004000000}"/>
            </a:ext>
          </a:extLst>
        </xdr:cNvPr>
        <xdr:cNvSpPr/>
      </xdr:nvSpPr>
      <xdr:spPr>
        <a:xfrm>
          <a:off x="2269650" y="19050"/>
          <a:ext cx="2637000" cy="344348"/>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800" b="0" i="0">
              <a:solidFill>
                <a:srgbClr val="000000"/>
              </a:solidFill>
              <a:latin typeface="MS Shell Dlg"/>
            </a:rPr>
            <a:t>CCTP DCE</a:t>
          </a:r>
        </a:p>
        <a:p>
          <a:pPr algn="ctr"/>
          <a:r>
            <a:rPr lang="fr-FR" sz="800" b="0" i="0">
              <a:solidFill>
                <a:srgbClr val="000000"/>
              </a:solidFill>
              <a:latin typeface="MS Shell Dlg"/>
            </a:rPr>
            <a:t>Lot N°07 CHAUFFAGE - VENTILATION - PLOMBERIE</a:t>
          </a:r>
        </a:p>
      </xdr:txBody>
    </xdr:sp>
    <xdr:clientData/>
  </xdr:twoCellAnchor>
  <xdr:twoCellAnchor editAs="absolute">
    <xdr:from>
      <xdr:col>0</xdr:col>
      <xdr:colOff>0</xdr:colOff>
      <xdr:row>0</xdr:row>
      <xdr:rowOff>477698</xdr:rowOff>
    </xdr:from>
    <xdr:to>
      <xdr:col>5</xdr:col>
      <xdr:colOff>819150</xdr:colOff>
      <xdr:row>0</xdr:row>
      <xdr:rowOff>495300</xdr:rowOff>
    </xdr:to>
    <xdr:cxnSp macro="">
      <xdr:nvCxnSpPr>
        <xdr:cNvPr id="5" name="Forme3">
          <a:extLst>
            <a:ext uri="{FF2B5EF4-FFF2-40B4-BE49-F238E27FC236}">
              <a16:creationId xmlns:a16="http://schemas.microsoft.com/office/drawing/2014/main" id="{00000000-0008-0000-0100-000005000000}"/>
            </a:ext>
          </a:extLst>
        </xdr:cNvPr>
        <xdr:cNvCxnSpPr/>
      </xdr:nvCxnSpPr>
      <xdr:spPr>
        <a:xfrm>
          <a:off x="0" y="477698"/>
          <a:ext cx="6962775" cy="17602"/>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twoCellAnchor>
  <xdr:twoCellAnchor editAs="absolute">
    <xdr:from>
      <xdr:col>4</xdr:col>
      <xdr:colOff>154650</xdr:colOff>
      <xdr:row>0</xdr:row>
      <xdr:rowOff>38100</xdr:rowOff>
    </xdr:from>
    <xdr:to>
      <xdr:col>5</xdr:col>
      <xdr:colOff>786375</xdr:colOff>
      <xdr:row>0</xdr:row>
      <xdr:rowOff>319839</xdr:rowOff>
    </xdr:to>
    <xdr:sp macro="" textlink="">
      <xdr:nvSpPr>
        <xdr:cNvPr id="6" name="Forme4">
          <a:extLst>
            <a:ext uri="{FF2B5EF4-FFF2-40B4-BE49-F238E27FC236}">
              <a16:creationId xmlns:a16="http://schemas.microsoft.com/office/drawing/2014/main" id="{00000000-0008-0000-0100-000006000000}"/>
            </a:ext>
          </a:extLst>
        </xdr:cNvPr>
        <xdr:cNvSpPr/>
      </xdr:nvSpPr>
      <xdr:spPr>
        <a:xfrm>
          <a:off x="5583900" y="38100"/>
          <a:ext cx="1346100" cy="281739"/>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r"/>
          <a:r>
            <a:rPr lang="fr-FR" sz="800" b="0" i="0">
              <a:solidFill>
                <a:srgbClr val="000000"/>
              </a:solidFill>
              <a:latin typeface="MS Shell Dlg"/>
            </a:rPr>
            <a:t>25/11/2024 - Ind Ø</a:t>
          </a:r>
        </a:p>
      </xdr:txBody>
    </xdr:sp>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09697-1959-4805-A9CE-BDF91C004DAA}">
  <sheetPr>
    <pageSetUpPr fitToPage="1"/>
  </sheetPr>
  <dimension ref="A1"/>
  <sheetViews>
    <sheetView showGridLines="0" workbookViewId="0">
      <selection activeCell="C33" sqref="C33"/>
    </sheetView>
  </sheetViews>
  <sheetFormatPr baseColWidth="10" defaultColWidth="10.7109375" defaultRowHeight="15" x14ac:dyDescent="0.25"/>
  <cols>
    <col min="1" max="1" width="111.7109375" customWidth="1"/>
    <col min="2" max="2" width="10.7109375" customWidth="1"/>
  </cols>
  <sheetData/>
  <printOptions horizontalCentered="1"/>
  <pageMargins left="0.06" right="0.06" top="0.06" bottom="0.06" header="0.76" footer="0.76"/>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3F6B2-EB12-4D73-AA45-5B1A30EA7C3B}">
  <sheetPr>
    <pageSetUpPr fitToPage="1"/>
  </sheetPr>
  <dimension ref="A1:ZZ166"/>
  <sheetViews>
    <sheetView showGridLines="0" tabSelected="1" view="pageBreakPreview" zoomScaleNormal="100" zoomScaleSheetLayoutView="100" workbookViewId="0">
      <pane xSplit="2" ySplit="3" topLeftCell="C4" activePane="bottomRight" state="frozen"/>
      <selection pane="topRight" activeCell="C1" sqref="C1"/>
      <selection pane="bottomLeft" activeCell="A3" sqref="A3"/>
      <selection pane="bottomRight" activeCell="I2" sqref="I2"/>
    </sheetView>
  </sheetViews>
  <sheetFormatPr baseColWidth="10" defaultColWidth="10.7109375" defaultRowHeight="15" x14ac:dyDescent="0.25"/>
  <cols>
    <col min="1" max="1" width="10.140625" bestFit="1" customWidth="1"/>
    <col min="2" max="2" width="55.85546875" customWidth="1"/>
    <col min="3" max="3" width="4.7109375" customWidth="1"/>
    <col min="4" max="5" width="10.7109375" customWidth="1"/>
    <col min="6" max="6" width="12.7109375" customWidth="1"/>
    <col min="7" max="7" width="10.7109375" customWidth="1"/>
    <col min="701" max="703" width="10.7109375" customWidth="1"/>
  </cols>
  <sheetData>
    <row r="1" spans="1:702" ht="51.75" customHeight="1" x14ac:dyDescent="0.25">
      <c r="A1" s="61"/>
      <c r="B1" s="62"/>
      <c r="C1" s="62"/>
      <c r="D1" s="62"/>
      <c r="E1" s="62"/>
      <c r="F1" s="63"/>
      <c r="J1">
        <f>MATCH("Montant TTC",B1:B1068,0)</f>
        <v>164</v>
      </c>
      <c r="K1" t="s">
        <v>202</v>
      </c>
    </row>
    <row r="2" spans="1:702" ht="80.099999999999994" customHeight="1" x14ac:dyDescent="0.25">
      <c r="A2" s="1"/>
      <c r="B2" s="64" t="s">
        <v>203</v>
      </c>
      <c r="C2" s="65"/>
      <c r="D2" s="65"/>
      <c r="E2" s="65"/>
      <c r="F2" s="66"/>
    </row>
    <row r="3" spans="1:702" ht="30" x14ac:dyDescent="0.25">
      <c r="A3" s="1"/>
      <c r="B3" s="2" t="s">
        <v>0</v>
      </c>
      <c r="C3" s="3" t="s">
        <v>1</v>
      </c>
      <c r="D3" s="3" t="s">
        <v>2</v>
      </c>
      <c r="E3" s="3" t="s">
        <v>3</v>
      </c>
      <c r="F3" s="3" t="s">
        <v>4</v>
      </c>
    </row>
    <row r="4" spans="1:702" x14ac:dyDescent="0.25">
      <c r="A4" s="4"/>
      <c r="B4" s="5"/>
      <c r="C4" s="6"/>
      <c r="D4" s="6"/>
      <c r="E4" s="6"/>
      <c r="F4" s="7"/>
    </row>
    <row r="5" spans="1:702" ht="20.100000000000001" customHeight="1" x14ac:dyDescent="0.25">
      <c r="A5" s="8"/>
      <c r="B5" s="48" t="s">
        <v>5</v>
      </c>
      <c r="C5" s="9"/>
      <c r="D5" s="9"/>
      <c r="E5" s="9"/>
      <c r="F5" s="10"/>
      <c r="ZY5" t="s">
        <v>6</v>
      </c>
      <c r="ZZ5" s="11"/>
    </row>
    <row r="6" spans="1:702" ht="15" customHeight="1" x14ac:dyDescent="0.25">
      <c r="A6" s="52" t="s">
        <v>244</v>
      </c>
      <c r="B6" s="12" t="s">
        <v>7</v>
      </c>
      <c r="C6" s="9"/>
      <c r="D6" s="9"/>
      <c r="E6" s="36"/>
      <c r="F6" s="37"/>
      <c r="ZY6" t="s">
        <v>8</v>
      </c>
      <c r="ZZ6" s="11"/>
    </row>
    <row r="7" spans="1:702" ht="15" customHeight="1" x14ac:dyDescent="0.25">
      <c r="A7" s="53" t="s">
        <v>235</v>
      </c>
      <c r="B7" s="13" t="s">
        <v>9</v>
      </c>
      <c r="C7" s="9"/>
      <c r="D7" s="9"/>
      <c r="E7" s="36"/>
      <c r="F7" s="37"/>
      <c r="ZY7" t="s">
        <v>10</v>
      </c>
      <c r="ZZ7" s="11"/>
    </row>
    <row r="8" spans="1:702" ht="15" customHeight="1" x14ac:dyDescent="0.25">
      <c r="A8" s="54" t="s">
        <v>236</v>
      </c>
      <c r="B8" s="15" t="s">
        <v>11</v>
      </c>
      <c r="C8" s="16" t="s">
        <v>41</v>
      </c>
      <c r="D8" s="17">
        <v>1</v>
      </c>
      <c r="E8" s="38">
        <v>0</v>
      </c>
      <c r="F8" s="39">
        <f>ROUND(D8*E8,2)</f>
        <v>0</v>
      </c>
      <c r="ZY8" t="s">
        <v>12</v>
      </c>
      <c r="ZZ8" s="11" t="s">
        <v>13</v>
      </c>
    </row>
    <row r="9" spans="1:702" ht="15" customHeight="1" x14ac:dyDescent="0.25">
      <c r="A9" s="54" t="s">
        <v>237</v>
      </c>
      <c r="B9" s="15" t="s">
        <v>14</v>
      </c>
      <c r="C9" s="16" t="s">
        <v>41</v>
      </c>
      <c r="D9" s="17">
        <v>1</v>
      </c>
      <c r="E9" s="38">
        <v>0</v>
      </c>
      <c r="F9" s="39">
        <f>ROUND(D9*E9,2)</f>
        <v>0</v>
      </c>
      <c r="ZY9" t="s">
        <v>15</v>
      </c>
      <c r="ZZ9" s="11" t="s">
        <v>16</v>
      </c>
    </row>
    <row r="10" spans="1:702" ht="15" customHeight="1" x14ac:dyDescent="0.25">
      <c r="A10" s="55"/>
      <c r="B10" s="19"/>
      <c r="C10" s="9"/>
      <c r="D10" s="9"/>
      <c r="E10" s="36"/>
      <c r="F10" s="37"/>
    </row>
    <row r="11" spans="1:702" ht="15" customHeight="1" x14ac:dyDescent="0.25">
      <c r="A11" s="56"/>
      <c r="B11" s="21" t="s">
        <v>17</v>
      </c>
      <c r="C11" s="9"/>
      <c r="D11" s="9"/>
      <c r="E11" s="36"/>
      <c r="F11" s="40">
        <f>SUBTOTAL(109,F8:F10)</f>
        <v>0</v>
      </c>
      <c r="ZY11" t="s">
        <v>18</v>
      </c>
    </row>
    <row r="12" spans="1:702" ht="15" customHeight="1" x14ac:dyDescent="0.25">
      <c r="A12" s="57"/>
      <c r="B12" s="5"/>
      <c r="C12" s="9"/>
      <c r="D12" s="9"/>
      <c r="E12" s="36"/>
      <c r="F12" s="37"/>
    </row>
    <row r="13" spans="1:702" ht="15" customHeight="1" x14ac:dyDescent="0.25">
      <c r="A13" s="58" t="s">
        <v>238</v>
      </c>
      <c r="B13" s="23" t="s">
        <v>19</v>
      </c>
      <c r="C13" s="9"/>
      <c r="D13" s="9"/>
      <c r="E13" s="36"/>
      <c r="F13" s="37"/>
      <c r="ZY13" t="s">
        <v>20</v>
      </c>
      <c r="ZZ13" s="11"/>
    </row>
    <row r="14" spans="1:702" ht="15" customHeight="1" x14ac:dyDescent="0.25">
      <c r="A14" s="54" t="s">
        <v>239</v>
      </c>
      <c r="B14" s="15" t="s">
        <v>21</v>
      </c>
      <c r="C14" s="16" t="s">
        <v>41</v>
      </c>
      <c r="D14" s="17">
        <v>1</v>
      </c>
      <c r="E14" s="38">
        <v>0</v>
      </c>
      <c r="F14" s="39">
        <f>ROUND(D14*E14,2)</f>
        <v>0</v>
      </c>
      <c r="ZY14" t="s">
        <v>22</v>
      </c>
      <c r="ZZ14" s="11" t="s">
        <v>23</v>
      </c>
    </row>
    <row r="15" spans="1:702" ht="15" customHeight="1" x14ac:dyDescent="0.25">
      <c r="A15" s="54" t="s">
        <v>240</v>
      </c>
      <c r="B15" s="15" t="s">
        <v>24</v>
      </c>
      <c r="C15" s="16" t="s">
        <v>41</v>
      </c>
      <c r="D15" s="17">
        <v>1</v>
      </c>
      <c r="E15" s="38">
        <v>0</v>
      </c>
      <c r="F15" s="39">
        <f>ROUND(D15*E15,2)</f>
        <v>0</v>
      </c>
      <c r="ZY15" t="s">
        <v>25</v>
      </c>
      <c r="ZZ15" s="11" t="s">
        <v>26</v>
      </c>
    </row>
    <row r="16" spans="1:702" ht="15" customHeight="1" x14ac:dyDescent="0.25">
      <c r="A16" s="54" t="s">
        <v>241</v>
      </c>
      <c r="B16" s="15" t="s">
        <v>27</v>
      </c>
      <c r="C16" s="16" t="s">
        <v>41</v>
      </c>
      <c r="D16" s="17">
        <v>1</v>
      </c>
      <c r="E16" s="38">
        <v>0</v>
      </c>
      <c r="F16" s="39">
        <f>ROUND(D16*E16,2)</f>
        <v>0</v>
      </c>
      <c r="ZY16" t="s">
        <v>28</v>
      </c>
      <c r="ZZ16" s="11" t="s">
        <v>29</v>
      </c>
    </row>
    <row r="17" spans="1:702" ht="15" customHeight="1" x14ac:dyDescent="0.25">
      <c r="A17" s="55"/>
      <c r="B17" s="19"/>
      <c r="C17" s="9"/>
      <c r="D17" s="9"/>
      <c r="E17" s="36"/>
      <c r="F17" s="37"/>
    </row>
    <row r="18" spans="1:702" ht="15" customHeight="1" x14ac:dyDescent="0.25">
      <c r="A18" s="56"/>
      <c r="B18" s="21" t="s">
        <v>30</v>
      </c>
      <c r="C18" s="9"/>
      <c r="D18" s="9"/>
      <c r="E18" s="36"/>
      <c r="F18" s="41">
        <f>SUBTOTAL(109,F14:F17)</f>
        <v>0</v>
      </c>
      <c r="ZY18" t="s">
        <v>31</v>
      </c>
    </row>
    <row r="19" spans="1:702" x14ac:dyDescent="0.25">
      <c r="A19" s="59"/>
      <c r="B19" s="25" t="s">
        <v>32</v>
      </c>
      <c r="C19" s="9"/>
      <c r="D19" s="9"/>
      <c r="E19" s="36"/>
      <c r="F19" s="42">
        <f>SUBTOTAL(109,F7:F18)</f>
        <v>0</v>
      </c>
      <c r="G19" s="26"/>
      <c r="ZY19" t="s">
        <v>33</v>
      </c>
    </row>
    <row r="20" spans="1:702" x14ac:dyDescent="0.25">
      <c r="A20" s="60"/>
      <c r="B20" s="27"/>
      <c r="C20" s="9"/>
      <c r="D20" s="9"/>
      <c r="E20" s="36"/>
      <c r="F20" s="43"/>
    </row>
    <row r="21" spans="1:702" ht="15" customHeight="1" x14ac:dyDescent="0.25">
      <c r="A21" s="52" t="s">
        <v>245</v>
      </c>
      <c r="B21" s="12" t="s">
        <v>34</v>
      </c>
      <c r="C21" s="9"/>
      <c r="D21" s="9"/>
      <c r="E21" s="36"/>
      <c r="F21" s="37"/>
      <c r="ZY21" t="s">
        <v>35</v>
      </c>
      <c r="ZZ21" s="11"/>
    </row>
    <row r="22" spans="1:702" ht="15" customHeight="1" x14ac:dyDescent="0.25">
      <c r="A22" s="53" t="s">
        <v>242</v>
      </c>
      <c r="B22" s="13" t="s">
        <v>36</v>
      </c>
      <c r="C22" s="9"/>
      <c r="D22" s="9"/>
      <c r="E22" s="36"/>
      <c r="F22" s="37"/>
      <c r="ZY22" t="s">
        <v>37</v>
      </c>
      <c r="ZZ22" s="11"/>
    </row>
    <row r="23" spans="1:702" ht="15" customHeight="1" x14ac:dyDescent="0.25">
      <c r="A23" s="58" t="s">
        <v>243</v>
      </c>
      <c r="B23" s="28" t="s">
        <v>38</v>
      </c>
      <c r="C23" s="9"/>
      <c r="D23" s="9"/>
      <c r="E23" s="36"/>
      <c r="F23" s="37"/>
      <c r="ZY23" t="s">
        <v>39</v>
      </c>
      <c r="ZZ23" s="11"/>
    </row>
    <row r="24" spans="1:702" ht="15" customHeight="1" x14ac:dyDescent="0.25">
      <c r="A24" s="54" t="s">
        <v>246</v>
      </c>
      <c r="B24" s="15" t="s">
        <v>40</v>
      </c>
      <c r="C24" s="16" t="s">
        <v>41</v>
      </c>
      <c r="D24" s="17">
        <v>1</v>
      </c>
      <c r="E24" s="38">
        <v>0</v>
      </c>
      <c r="F24" s="39">
        <f>ROUND(D24*E24,2)</f>
        <v>0</v>
      </c>
      <c r="ZY24" t="s">
        <v>42</v>
      </c>
      <c r="ZZ24" s="11" t="s">
        <v>43</v>
      </c>
    </row>
    <row r="25" spans="1:702" ht="15" customHeight="1" x14ac:dyDescent="0.25">
      <c r="A25" s="54"/>
      <c r="B25" s="49"/>
      <c r="C25" s="16"/>
      <c r="D25" s="17"/>
      <c r="E25" s="38"/>
      <c r="F25" s="39"/>
      <c r="ZZ25" s="11"/>
    </row>
    <row r="26" spans="1:702" ht="15" customHeight="1" x14ac:dyDescent="0.25">
      <c r="A26" s="58" t="s">
        <v>247</v>
      </c>
      <c r="B26" s="28" t="s">
        <v>44</v>
      </c>
      <c r="C26" s="9"/>
      <c r="D26" s="9"/>
      <c r="E26" s="36"/>
      <c r="F26" s="37"/>
      <c r="ZY26" t="s">
        <v>45</v>
      </c>
      <c r="ZZ26" s="11"/>
    </row>
    <row r="27" spans="1:702" ht="15" customHeight="1" x14ac:dyDescent="0.25">
      <c r="A27" s="54" t="s">
        <v>248</v>
      </c>
      <c r="B27" s="15" t="s">
        <v>46</v>
      </c>
      <c r="C27" s="16" t="s">
        <v>57</v>
      </c>
      <c r="D27" s="17">
        <v>1</v>
      </c>
      <c r="E27" s="38">
        <v>0</v>
      </c>
      <c r="F27" s="39">
        <f>ROUND(D27*E27,2)</f>
        <v>0</v>
      </c>
      <c r="ZY27" t="s">
        <v>47</v>
      </c>
      <c r="ZZ27" s="11" t="s">
        <v>48</v>
      </c>
    </row>
    <row r="28" spans="1:702" ht="15" customHeight="1" x14ac:dyDescent="0.25">
      <c r="A28" s="54"/>
      <c r="B28" s="49"/>
      <c r="C28" s="16"/>
      <c r="D28" s="17"/>
      <c r="E28" s="38"/>
      <c r="F28" s="39"/>
      <c r="ZZ28" s="11"/>
    </row>
    <row r="29" spans="1:702" ht="15" customHeight="1" x14ac:dyDescent="0.25">
      <c r="A29" s="58" t="s">
        <v>249</v>
      </c>
      <c r="B29" s="28" t="s">
        <v>49</v>
      </c>
      <c r="C29" s="9"/>
      <c r="D29" s="9"/>
      <c r="E29" s="36"/>
      <c r="F29" s="37"/>
      <c r="ZY29" t="s">
        <v>50</v>
      </c>
      <c r="ZZ29" s="11"/>
    </row>
    <row r="30" spans="1:702" ht="15" customHeight="1" x14ac:dyDescent="0.25">
      <c r="A30" s="54" t="s">
        <v>250</v>
      </c>
      <c r="B30" s="15" t="s">
        <v>51</v>
      </c>
      <c r="C30" s="16"/>
      <c r="D30" s="17"/>
      <c r="E30" s="38">
        <v>0</v>
      </c>
      <c r="F30" s="39">
        <f>ROUND(D30*E30,2)</f>
        <v>0</v>
      </c>
      <c r="ZY30" t="s">
        <v>52</v>
      </c>
      <c r="ZZ30" s="11" t="s">
        <v>53</v>
      </c>
    </row>
    <row r="31" spans="1:702" ht="15" customHeight="1" x14ac:dyDescent="0.25">
      <c r="A31" s="54"/>
      <c r="B31" s="49"/>
      <c r="C31" s="16"/>
      <c r="D31" s="17"/>
      <c r="E31" s="38"/>
      <c r="F31" s="39"/>
      <c r="ZZ31" s="11"/>
    </row>
    <row r="32" spans="1:702" ht="15" customHeight="1" x14ac:dyDescent="0.25">
      <c r="A32" s="58" t="s">
        <v>251</v>
      </c>
      <c r="B32" s="28" t="s">
        <v>54</v>
      </c>
      <c r="C32" s="9"/>
      <c r="D32" s="9"/>
      <c r="E32" s="36"/>
      <c r="F32" s="37"/>
      <c r="ZY32" t="s">
        <v>55</v>
      </c>
      <c r="ZZ32" s="11"/>
    </row>
    <row r="33" spans="1:702" ht="15" customHeight="1" x14ac:dyDescent="0.25">
      <c r="A33" s="54" t="s">
        <v>252</v>
      </c>
      <c r="B33" s="15" t="s">
        <v>56</v>
      </c>
      <c r="C33" s="16" t="s">
        <v>41</v>
      </c>
      <c r="D33" s="17">
        <v>1</v>
      </c>
      <c r="E33" s="38">
        <v>0</v>
      </c>
      <c r="F33" s="39">
        <f>ROUND(D33*E33,2)</f>
        <v>0</v>
      </c>
      <c r="ZY33" t="s">
        <v>58</v>
      </c>
      <c r="ZZ33" s="11" t="s">
        <v>59</v>
      </c>
    </row>
    <row r="34" spans="1:702" ht="15" customHeight="1" x14ac:dyDescent="0.25">
      <c r="A34" s="54"/>
      <c r="B34" s="49"/>
      <c r="C34" s="16"/>
      <c r="D34" s="17"/>
      <c r="E34" s="38"/>
      <c r="F34" s="39"/>
      <c r="ZZ34" s="11"/>
    </row>
    <row r="35" spans="1:702" ht="15" customHeight="1" x14ac:dyDescent="0.25">
      <c r="A35" s="58" t="s">
        <v>253</v>
      </c>
      <c r="B35" s="28" t="s">
        <v>60</v>
      </c>
      <c r="C35" s="9"/>
      <c r="D35" s="9"/>
      <c r="E35" s="36"/>
      <c r="F35" s="37"/>
      <c r="ZY35" t="s">
        <v>61</v>
      </c>
      <c r="ZZ35" s="11"/>
    </row>
    <row r="36" spans="1:702" ht="15" customHeight="1" x14ac:dyDescent="0.25">
      <c r="A36" s="54" t="s">
        <v>254</v>
      </c>
      <c r="B36" s="15" t="s">
        <v>62</v>
      </c>
      <c r="C36" s="16" t="s">
        <v>41</v>
      </c>
      <c r="D36" s="17">
        <v>1</v>
      </c>
      <c r="E36" s="38">
        <v>0</v>
      </c>
      <c r="F36" s="39">
        <f>ROUND(D36*E36,2)</f>
        <v>0</v>
      </c>
      <c r="ZY36" t="s">
        <v>63</v>
      </c>
      <c r="ZZ36" s="11" t="s">
        <v>64</v>
      </c>
    </row>
    <row r="37" spans="1:702" ht="15" customHeight="1" x14ac:dyDescent="0.25">
      <c r="A37" s="54"/>
      <c r="B37" s="49"/>
      <c r="C37" s="16"/>
      <c r="D37" s="17"/>
      <c r="E37" s="38"/>
      <c r="F37" s="39"/>
      <c r="ZZ37" s="11"/>
    </row>
    <row r="38" spans="1:702" ht="15" customHeight="1" x14ac:dyDescent="0.25">
      <c r="A38" s="58" t="s">
        <v>255</v>
      </c>
      <c r="B38" s="28" t="s">
        <v>65</v>
      </c>
      <c r="C38" s="9"/>
      <c r="D38" s="9"/>
      <c r="E38" s="36"/>
      <c r="F38" s="37"/>
      <c r="ZY38" t="s">
        <v>66</v>
      </c>
      <c r="ZZ38" s="11"/>
    </row>
    <row r="39" spans="1:702" ht="15" customHeight="1" x14ac:dyDescent="0.25">
      <c r="A39" s="54" t="s">
        <v>256</v>
      </c>
      <c r="B39" s="15" t="s">
        <v>205</v>
      </c>
      <c r="C39" s="16" t="s">
        <v>67</v>
      </c>
      <c r="D39" s="17">
        <v>1</v>
      </c>
      <c r="E39" s="38">
        <v>0</v>
      </c>
      <c r="F39" s="39">
        <f>ROUND(D39*E39,2)</f>
        <v>0</v>
      </c>
      <c r="ZY39" t="s">
        <v>68</v>
      </c>
      <c r="ZZ39" s="11" t="s">
        <v>69</v>
      </c>
    </row>
    <row r="40" spans="1:702" ht="15" customHeight="1" x14ac:dyDescent="0.25">
      <c r="A40" s="55"/>
      <c r="B40" s="19"/>
      <c r="C40" s="9"/>
      <c r="D40" s="9"/>
      <c r="E40" s="36"/>
      <c r="F40" s="37"/>
    </row>
    <row r="41" spans="1:702" ht="15" customHeight="1" x14ac:dyDescent="0.25">
      <c r="A41" s="56"/>
      <c r="B41" s="21" t="s">
        <v>70</v>
      </c>
      <c r="C41" s="9"/>
      <c r="D41" s="9"/>
      <c r="E41" s="36"/>
      <c r="F41" s="40">
        <f>SUBTOTAL(109,F23:F40)</f>
        <v>0</v>
      </c>
      <c r="ZY41" t="s">
        <v>71</v>
      </c>
    </row>
    <row r="42" spans="1:702" ht="15" customHeight="1" x14ac:dyDescent="0.25">
      <c r="A42" s="57"/>
      <c r="B42" s="5"/>
      <c r="C42" s="9"/>
      <c r="D42" s="9"/>
      <c r="E42" s="36"/>
      <c r="F42" s="37"/>
    </row>
    <row r="43" spans="1:702" ht="15" customHeight="1" x14ac:dyDescent="0.25">
      <c r="A43" s="58" t="s">
        <v>257</v>
      </c>
      <c r="B43" s="23" t="s">
        <v>72</v>
      </c>
      <c r="C43" s="9"/>
      <c r="D43" s="9"/>
      <c r="E43" s="36"/>
      <c r="F43" s="37"/>
      <c r="ZY43" t="s">
        <v>73</v>
      </c>
      <c r="ZZ43" s="11"/>
    </row>
    <row r="44" spans="1:702" ht="15" customHeight="1" x14ac:dyDescent="0.25">
      <c r="A44" s="58" t="s">
        <v>258</v>
      </c>
      <c r="B44" s="28" t="s">
        <v>74</v>
      </c>
      <c r="C44" s="9"/>
      <c r="D44" s="9"/>
      <c r="E44" s="36"/>
      <c r="F44" s="37"/>
      <c r="ZY44" t="s">
        <v>75</v>
      </c>
      <c r="ZZ44" s="11"/>
    </row>
    <row r="45" spans="1:702" ht="15" customHeight="1" x14ac:dyDescent="0.25">
      <c r="A45" s="58" t="s">
        <v>259</v>
      </c>
      <c r="B45" s="30" t="s">
        <v>76</v>
      </c>
      <c r="C45" s="9"/>
      <c r="D45" s="9"/>
      <c r="E45" s="36"/>
      <c r="F45" s="37"/>
      <c r="ZY45" t="s">
        <v>77</v>
      </c>
      <c r="ZZ45" s="11"/>
    </row>
    <row r="46" spans="1:702" ht="15" customHeight="1" x14ac:dyDescent="0.25">
      <c r="A46" s="54" t="s">
        <v>260</v>
      </c>
      <c r="B46" s="15" t="s">
        <v>206</v>
      </c>
      <c r="C46" s="16" t="s">
        <v>207</v>
      </c>
      <c r="D46" s="17"/>
      <c r="E46" s="38">
        <v>0</v>
      </c>
      <c r="F46" s="39">
        <f>ROUND(D46*E46,2)</f>
        <v>0</v>
      </c>
      <c r="ZY46" t="s">
        <v>78</v>
      </c>
      <c r="ZZ46" s="11" t="s">
        <v>79</v>
      </c>
    </row>
    <row r="47" spans="1:702" ht="15" customHeight="1" x14ac:dyDescent="0.25">
      <c r="A47" s="54"/>
      <c r="B47" s="29"/>
      <c r="C47" s="16"/>
      <c r="D47" s="17"/>
      <c r="E47" s="38"/>
      <c r="F47" s="39"/>
      <c r="ZZ47" s="11"/>
    </row>
    <row r="48" spans="1:702" ht="15" customHeight="1" x14ac:dyDescent="0.25">
      <c r="A48" s="58" t="s">
        <v>261</v>
      </c>
      <c r="B48" s="30" t="s">
        <v>80</v>
      </c>
      <c r="C48" s="9"/>
      <c r="D48" s="9"/>
      <c r="E48" s="36"/>
      <c r="F48" s="37"/>
      <c r="ZY48" t="s">
        <v>81</v>
      </c>
      <c r="ZZ48" s="11"/>
    </row>
    <row r="49" spans="1:702" ht="15" customHeight="1" x14ac:dyDescent="0.25">
      <c r="A49" s="54" t="s">
        <v>262</v>
      </c>
      <c r="B49" s="15" t="s">
        <v>82</v>
      </c>
      <c r="C49" s="16" t="s">
        <v>83</v>
      </c>
      <c r="D49" s="17">
        <v>1</v>
      </c>
      <c r="E49" s="38">
        <v>0</v>
      </c>
      <c r="F49" s="39">
        <f>ROUND(D49*E49,2)</f>
        <v>0</v>
      </c>
      <c r="ZY49" t="s">
        <v>84</v>
      </c>
      <c r="ZZ49" s="11" t="s">
        <v>85</v>
      </c>
    </row>
    <row r="50" spans="1:702" ht="15" customHeight="1" x14ac:dyDescent="0.25">
      <c r="A50" s="54" t="s">
        <v>263</v>
      </c>
      <c r="B50" s="15" t="s">
        <v>86</v>
      </c>
      <c r="C50" s="16" t="s">
        <v>87</v>
      </c>
      <c r="D50" s="17">
        <v>1</v>
      </c>
      <c r="E50" s="38">
        <v>0</v>
      </c>
      <c r="F50" s="39">
        <f>ROUND(D50*E50,2)</f>
        <v>0</v>
      </c>
      <c r="ZY50" t="s">
        <v>88</v>
      </c>
      <c r="ZZ50" s="11" t="s">
        <v>89</v>
      </c>
    </row>
    <row r="51" spans="1:702" ht="15" customHeight="1" x14ac:dyDescent="0.25">
      <c r="A51" s="54"/>
      <c r="B51" s="49"/>
      <c r="C51" s="16"/>
      <c r="D51" s="17"/>
      <c r="E51" s="38"/>
      <c r="F51" s="39"/>
      <c r="ZZ51" s="11"/>
    </row>
    <row r="52" spans="1:702" ht="15" customHeight="1" x14ac:dyDescent="0.25">
      <c r="A52" s="58" t="s">
        <v>264</v>
      </c>
      <c r="B52" s="30" t="s">
        <v>90</v>
      </c>
      <c r="C52" s="9"/>
      <c r="D52" s="9"/>
      <c r="E52" s="36"/>
      <c r="F52" s="37"/>
      <c r="ZY52" t="s">
        <v>91</v>
      </c>
      <c r="ZZ52" s="11"/>
    </row>
    <row r="53" spans="1:702" ht="15" customHeight="1" x14ac:dyDescent="0.25">
      <c r="A53" s="54" t="s">
        <v>265</v>
      </c>
      <c r="B53" s="15" t="s">
        <v>92</v>
      </c>
      <c r="C53" s="16"/>
      <c r="D53" s="17"/>
      <c r="E53" s="38"/>
      <c r="F53" s="39"/>
      <c r="ZY53" t="s">
        <v>93</v>
      </c>
      <c r="ZZ53" s="11" t="s">
        <v>94</v>
      </c>
    </row>
    <row r="54" spans="1:702" ht="15" customHeight="1" x14ac:dyDescent="0.25">
      <c r="A54" s="54"/>
      <c r="B54" s="50" t="s">
        <v>208</v>
      </c>
      <c r="C54" s="16" t="s">
        <v>57</v>
      </c>
      <c r="D54" s="17">
        <v>1</v>
      </c>
      <c r="E54" s="38">
        <v>0</v>
      </c>
      <c r="F54" s="39">
        <f>ROUND(D54*E54,2)</f>
        <v>0</v>
      </c>
      <c r="ZZ54" s="11"/>
    </row>
    <row r="55" spans="1:702" ht="15" customHeight="1" x14ac:dyDescent="0.25">
      <c r="A55" s="54"/>
      <c r="B55" s="50" t="s">
        <v>209</v>
      </c>
      <c r="C55" s="16" t="s">
        <v>57</v>
      </c>
      <c r="D55" s="17">
        <v>1</v>
      </c>
      <c r="E55" s="38">
        <v>0</v>
      </c>
      <c r="F55" s="39">
        <f>ROUND(D55*E55,2)</f>
        <v>0</v>
      </c>
      <c r="ZZ55" s="11"/>
    </row>
    <row r="56" spans="1:702" ht="15" customHeight="1" x14ac:dyDescent="0.25">
      <c r="A56" s="54"/>
      <c r="B56" s="49"/>
      <c r="C56" s="16"/>
      <c r="D56" s="17"/>
      <c r="E56" s="38"/>
      <c r="F56" s="39"/>
      <c r="ZZ56" s="11"/>
    </row>
    <row r="57" spans="1:702" ht="15" customHeight="1" x14ac:dyDescent="0.25">
      <c r="A57" s="58" t="s">
        <v>266</v>
      </c>
      <c r="B57" s="30" t="s">
        <v>95</v>
      </c>
      <c r="C57" s="9"/>
      <c r="D57" s="9"/>
      <c r="E57" s="36"/>
      <c r="F57" s="37"/>
      <c r="ZY57" t="s">
        <v>96</v>
      </c>
      <c r="ZZ57" s="11"/>
    </row>
    <row r="58" spans="1:702" ht="15" customHeight="1" x14ac:dyDescent="0.25">
      <c r="A58" s="54" t="s">
        <v>267</v>
      </c>
      <c r="B58" s="15" t="s">
        <v>97</v>
      </c>
      <c r="C58" s="16"/>
      <c r="D58" s="17"/>
      <c r="E58" s="38">
        <v>0</v>
      </c>
      <c r="F58" s="39">
        <f>ROUND(D58*E58,2)</f>
        <v>0</v>
      </c>
      <c r="ZY58" t="s">
        <v>99</v>
      </c>
      <c r="ZZ58" s="11" t="s">
        <v>100</v>
      </c>
    </row>
    <row r="59" spans="1:702" ht="15" customHeight="1" x14ac:dyDescent="0.25">
      <c r="A59" s="54"/>
      <c r="B59" s="50" t="s">
        <v>208</v>
      </c>
      <c r="C59" s="16" t="s">
        <v>98</v>
      </c>
      <c r="D59" s="51">
        <v>30</v>
      </c>
      <c r="E59" s="38">
        <v>0</v>
      </c>
      <c r="F59" s="39">
        <f>ROUND(D59*E59,2)</f>
        <v>0</v>
      </c>
      <c r="ZZ59" s="11"/>
    </row>
    <row r="60" spans="1:702" ht="15" customHeight="1" x14ac:dyDescent="0.25">
      <c r="A60" s="54"/>
      <c r="B60" s="50" t="s">
        <v>209</v>
      </c>
      <c r="C60" s="16" t="s">
        <v>98</v>
      </c>
      <c r="D60" s="51">
        <v>2</v>
      </c>
      <c r="E60" s="38">
        <v>0</v>
      </c>
      <c r="F60" s="39">
        <f>ROUND(D60*E60,2)</f>
        <v>0</v>
      </c>
      <c r="ZZ60" s="11"/>
    </row>
    <row r="61" spans="1:702" ht="15" customHeight="1" x14ac:dyDescent="0.25">
      <c r="A61" s="54"/>
      <c r="B61" s="49"/>
      <c r="C61" s="16"/>
      <c r="D61" s="17"/>
      <c r="E61" s="38"/>
      <c r="F61" s="39"/>
      <c r="ZZ61" s="11"/>
    </row>
    <row r="62" spans="1:702" ht="15" customHeight="1" x14ac:dyDescent="0.25">
      <c r="A62" s="54" t="s">
        <v>268</v>
      </c>
      <c r="B62" s="15" t="s">
        <v>101</v>
      </c>
      <c r="C62" s="16"/>
      <c r="D62" s="17"/>
      <c r="E62" s="38"/>
      <c r="F62" s="39"/>
      <c r="ZY62" t="s">
        <v>102</v>
      </c>
      <c r="ZZ62" s="11" t="s">
        <v>103</v>
      </c>
    </row>
    <row r="63" spans="1:702" ht="15" customHeight="1" x14ac:dyDescent="0.25">
      <c r="A63" s="54"/>
      <c r="B63" s="50" t="s">
        <v>208</v>
      </c>
      <c r="C63" s="16" t="s">
        <v>98</v>
      </c>
      <c r="D63" s="51">
        <v>5</v>
      </c>
      <c r="E63" s="38">
        <v>0</v>
      </c>
      <c r="F63" s="39">
        <f>ROUND(D63*E63,2)</f>
        <v>0</v>
      </c>
      <c r="ZZ63" s="11"/>
    </row>
    <row r="64" spans="1:702" ht="15" customHeight="1" x14ac:dyDescent="0.25">
      <c r="A64" s="54"/>
      <c r="B64" s="49"/>
      <c r="C64" s="16"/>
      <c r="D64" s="17"/>
      <c r="E64" s="38"/>
      <c r="F64" s="39"/>
      <c r="ZZ64" s="11"/>
    </row>
    <row r="65" spans="1:702" ht="15" customHeight="1" x14ac:dyDescent="0.25">
      <c r="A65" s="54" t="s">
        <v>269</v>
      </c>
      <c r="B65" s="15" t="s">
        <v>104</v>
      </c>
      <c r="C65" s="16" t="s">
        <v>41</v>
      </c>
      <c r="D65" s="17">
        <v>1</v>
      </c>
      <c r="E65" s="38">
        <v>0</v>
      </c>
      <c r="F65" s="39">
        <f>ROUND(D65*E65,2)</f>
        <v>0</v>
      </c>
      <c r="ZY65" t="s">
        <v>105</v>
      </c>
      <c r="ZZ65" s="11" t="s">
        <v>106</v>
      </c>
    </row>
    <row r="66" spans="1:702" ht="15" customHeight="1" x14ac:dyDescent="0.25">
      <c r="A66" s="54"/>
      <c r="B66" s="49"/>
      <c r="C66" s="16"/>
      <c r="D66" s="17"/>
      <c r="E66" s="38"/>
      <c r="F66" s="39"/>
      <c r="ZZ66" s="11"/>
    </row>
    <row r="67" spans="1:702" ht="15" customHeight="1" x14ac:dyDescent="0.25">
      <c r="A67" s="58" t="s">
        <v>270</v>
      </c>
      <c r="B67" s="30" t="s">
        <v>107</v>
      </c>
      <c r="C67" s="9"/>
      <c r="D67" s="9"/>
      <c r="E67" s="36"/>
      <c r="F67" s="37"/>
      <c r="ZY67" t="s">
        <v>108</v>
      </c>
      <c r="ZZ67" s="11"/>
    </row>
    <row r="68" spans="1:702" ht="15" customHeight="1" x14ac:dyDescent="0.25">
      <c r="A68" s="54" t="s">
        <v>271</v>
      </c>
      <c r="B68" s="15" t="s">
        <v>109</v>
      </c>
      <c r="C68" s="16"/>
      <c r="D68" s="17"/>
      <c r="E68" s="38"/>
      <c r="F68" s="39"/>
      <c r="ZY68" t="s">
        <v>110</v>
      </c>
      <c r="ZZ68" s="11" t="s">
        <v>272</v>
      </c>
    </row>
    <row r="69" spans="1:702" ht="15" customHeight="1" x14ac:dyDescent="0.25">
      <c r="A69" s="54"/>
      <c r="B69" s="50" t="s">
        <v>210</v>
      </c>
      <c r="C69" s="16" t="s">
        <v>57</v>
      </c>
      <c r="D69" s="17">
        <v>2</v>
      </c>
      <c r="E69" s="38">
        <v>0</v>
      </c>
      <c r="F69" s="39">
        <f>ROUND(D69*E69,2)</f>
        <v>0</v>
      </c>
      <c r="ZZ69" s="11"/>
    </row>
    <row r="70" spans="1:702" ht="15" customHeight="1" x14ac:dyDescent="0.25">
      <c r="A70" s="54"/>
      <c r="B70" s="50" t="s">
        <v>211</v>
      </c>
      <c r="C70" s="16" t="s">
        <v>57</v>
      </c>
      <c r="D70" s="17">
        <v>1</v>
      </c>
      <c r="E70" s="38">
        <v>0</v>
      </c>
      <c r="F70" s="39">
        <f>ROUND(D70*E70,2)</f>
        <v>0</v>
      </c>
      <c r="ZZ70" s="11"/>
    </row>
    <row r="71" spans="1:702" ht="15" customHeight="1" x14ac:dyDescent="0.25">
      <c r="A71" s="54"/>
      <c r="B71" s="49"/>
      <c r="C71" s="16"/>
      <c r="D71" s="17"/>
      <c r="E71" s="38"/>
      <c r="F71" s="39"/>
      <c r="ZZ71" s="11"/>
    </row>
    <row r="72" spans="1:702" ht="15" customHeight="1" x14ac:dyDescent="0.25">
      <c r="A72" s="54" t="s">
        <v>273</v>
      </c>
      <c r="B72" s="15" t="s">
        <v>111</v>
      </c>
      <c r="C72" s="16"/>
      <c r="D72" s="17"/>
      <c r="E72" s="38"/>
      <c r="F72" s="39"/>
      <c r="ZY72" t="s">
        <v>112</v>
      </c>
      <c r="ZZ72" s="11" t="s">
        <v>113</v>
      </c>
    </row>
    <row r="73" spans="1:702" ht="15" customHeight="1" x14ac:dyDescent="0.25">
      <c r="A73" s="54"/>
      <c r="B73" s="50" t="s">
        <v>210</v>
      </c>
      <c r="C73" s="16" t="s">
        <v>57</v>
      </c>
      <c r="D73" s="17">
        <v>2</v>
      </c>
      <c r="E73" s="38">
        <v>0</v>
      </c>
      <c r="F73" s="39">
        <f>ROUND(D73*E73,2)</f>
        <v>0</v>
      </c>
      <c r="ZZ73" s="11"/>
    </row>
    <row r="74" spans="1:702" ht="15" customHeight="1" x14ac:dyDescent="0.25">
      <c r="A74" s="54"/>
      <c r="B74" s="50" t="s">
        <v>212</v>
      </c>
      <c r="C74" s="16" t="s">
        <v>57</v>
      </c>
      <c r="D74" s="17">
        <v>1</v>
      </c>
      <c r="E74" s="38">
        <v>0</v>
      </c>
      <c r="F74" s="39">
        <f>ROUND(D74*E74,2)</f>
        <v>0</v>
      </c>
      <c r="ZZ74" s="11"/>
    </row>
    <row r="75" spans="1:702" ht="15" customHeight="1" x14ac:dyDescent="0.25">
      <c r="A75" s="54"/>
      <c r="B75" s="50" t="s">
        <v>211</v>
      </c>
      <c r="C75" s="16" t="s">
        <v>57</v>
      </c>
      <c r="D75" s="17">
        <v>1</v>
      </c>
      <c r="E75" s="38">
        <v>0</v>
      </c>
      <c r="F75" s="39">
        <f>ROUND(D75*E75,2)</f>
        <v>0</v>
      </c>
      <c r="ZZ75" s="11"/>
    </row>
    <row r="76" spans="1:702" ht="15" customHeight="1" x14ac:dyDescent="0.25">
      <c r="A76" s="54"/>
      <c r="B76" s="49"/>
      <c r="C76" s="16"/>
      <c r="D76" s="17"/>
      <c r="E76" s="38"/>
      <c r="F76" s="39"/>
      <c r="ZZ76" s="11"/>
    </row>
    <row r="77" spans="1:702" ht="15" customHeight="1" x14ac:dyDescent="0.25">
      <c r="A77" s="58" t="s">
        <v>274</v>
      </c>
      <c r="B77" s="30" t="s">
        <v>114</v>
      </c>
      <c r="C77" s="9"/>
      <c r="D77" s="9"/>
      <c r="E77" s="36"/>
      <c r="F77" s="37"/>
      <c r="ZY77" t="s">
        <v>115</v>
      </c>
      <c r="ZZ77" s="11"/>
    </row>
    <row r="78" spans="1:702" ht="15" customHeight="1" x14ac:dyDescent="0.25">
      <c r="A78" s="54" t="s">
        <v>275</v>
      </c>
      <c r="B78" s="15" t="s">
        <v>116</v>
      </c>
      <c r="C78" s="16" t="s">
        <v>117</v>
      </c>
      <c r="D78" s="17">
        <v>7</v>
      </c>
      <c r="E78" s="38">
        <v>0</v>
      </c>
      <c r="F78" s="39">
        <f>ROUND(D78*E78,2)</f>
        <v>0</v>
      </c>
      <c r="ZY78" t="s">
        <v>118</v>
      </c>
      <c r="ZZ78" s="11" t="s">
        <v>119</v>
      </c>
    </row>
    <row r="79" spans="1:702" ht="15" customHeight="1" x14ac:dyDescent="0.25">
      <c r="A79" s="54"/>
      <c r="B79" s="49"/>
      <c r="C79" s="16"/>
      <c r="D79" s="17"/>
      <c r="E79" s="38"/>
      <c r="F79" s="39"/>
      <c r="ZZ79" s="11"/>
    </row>
    <row r="80" spans="1:702" ht="15" customHeight="1" x14ac:dyDescent="0.25">
      <c r="A80" s="58" t="s">
        <v>276</v>
      </c>
      <c r="B80" s="30" t="s">
        <v>120</v>
      </c>
      <c r="C80" s="9"/>
      <c r="D80" s="9"/>
      <c r="E80" s="36"/>
      <c r="F80" s="37"/>
      <c r="ZY80" t="s">
        <v>121</v>
      </c>
      <c r="ZZ80" s="11"/>
    </row>
    <row r="81" spans="1:702" ht="15" customHeight="1" x14ac:dyDescent="0.25">
      <c r="A81" s="54" t="s">
        <v>277</v>
      </c>
      <c r="B81" s="15" t="s">
        <v>122</v>
      </c>
      <c r="C81" s="16"/>
      <c r="D81" s="17"/>
      <c r="E81" s="38"/>
      <c r="F81" s="39"/>
      <c r="ZY81" t="s">
        <v>123</v>
      </c>
      <c r="ZZ81" s="11" t="s">
        <v>278</v>
      </c>
    </row>
    <row r="82" spans="1:702" ht="15" customHeight="1" x14ac:dyDescent="0.25">
      <c r="A82" s="54"/>
      <c r="B82" s="50" t="s">
        <v>210</v>
      </c>
      <c r="C82" s="16" t="s">
        <v>57</v>
      </c>
      <c r="D82" s="17">
        <v>5</v>
      </c>
      <c r="E82" s="38">
        <v>0</v>
      </c>
      <c r="F82" s="39">
        <f>ROUND(D82*E82,2)</f>
        <v>0</v>
      </c>
      <c r="ZZ82" s="11"/>
    </row>
    <row r="83" spans="1:702" ht="15" customHeight="1" x14ac:dyDescent="0.25">
      <c r="A83" s="54"/>
      <c r="B83" s="49"/>
      <c r="C83" s="16"/>
      <c r="D83" s="17"/>
      <c r="E83" s="38"/>
      <c r="F83" s="39"/>
      <c r="ZZ83" s="11"/>
    </row>
    <row r="84" spans="1:702" ht="15" customHeight="1" x14ac:dyDescent="0.25">
      <c r="A84" s="58" t="s">
        <v>279</v>
      </c>
      <c r="B84" s="30" t="s">
        <v>124</v>
      </c>
      <c r="C84" s="9"/>
      <c r="D84" s="9"/>
      <c r="E84" s="36"/>
      <c r="F84" s="37"/>
      <c r="ZY84" t="s">
        <v>125</v>
      </c>
      <c r="ZZ84" s="11"/>
    </row>
    <row r="85" spans="1:702" ht="15" customHeight="1" x14ac:dyDescent="0.25">
      <c r="A85" s="54" t="s">
        <v>280</v>
      </c>
      <c r="B85" s="15" t="s">
        <v>126</v>
      </c>
      <c r="C85" s="16"/>
      <c r="D85" s="17"/>
      <c r="E85" s="38"/>
      <c r="F85" s="39"/>
      <c r="ZY85" t="s">
        <v>127</v>
      </c>
      <c r="ZZ85" s="11" t="s">
        <v>128</v>
      </c>
    </row>
    <row r="86" spans="1:702" ht="15" customHeight="1" x14ac:dyDescent="0.25">
      <c r="A86" s="54"/>
      <c r="B86" s="50" t="s">
        <v>208</v>
      </c>
      <c r="C86" s="16" t="s">
        <v>57</v>
      </c>
      <c r="D86" s="17">
        <v>2</v>
      </c>
      <c r="E86" s="38">
        <v>0</v>
      </c>
      <c r="F86" s="39">
        <f>ROUND(D86*E86,2)</f>
        <v>0</v>
      </c>
      <c r="ZZ86" s="11"/>
    </row>
    <row r="87" spans="1:702" ht="15" customHeight="1" x14ac:dyDescent="0.25">
      <c r="A87" s="54"/>
      <c r="B87" s="49"/>
      <c r="C87" s="16"/>
      <c r="D87" s="17"/>
      <c r="E87" s="38"/>
      <c r="F87" s="39"/>
      <c r="ZZ87" s="11"/>
    </row>
    <row r="88" spans="1:702" ht="15" customHeight="1" x14ac:dyDescent="0.25">
      <c r="A88" s="58" t="s">
        <v>281</v>
      </c>
      <c r="B88" s="30" t="s">
        <v>129</v>
      </c>
      <c r="C88" s="9"/>
      <c r="D88" s="9"/>
      <c r="E88" s="36"/>
      <c r="F88" s="37"/>
      <c r="ZY88" t="s">
        <v>130</v>
      </c>
      <c r="ZZ88" s="11"/>
    </row>
    <row r="89" spans="1:702" ht="15" customHeight="1" x14ac:dyDescent="0.25">
      <c r="A89" s="54" t="s">
        <v>282</v>
      </c>
      <c r="B89" s="15" t="s">
        <v>213</v>
      </c>
      <c r="C89" s="16"/>
      <c r="D89" s="17"/>
      <c r="E89" s="38"/>
      <c r="F89" s="39"/>
      <c r="ZY89" t="s">
        <v>131</v>
      </c>
      <c r="ZZ89" s="11" t="s">
        <v>132</v>
      </c>
    </row>
    <row r="90" spans="1:702" ht="15" customHeight="1" x14ac:dyDescent="0.25">
      <c r="A90" s="54"/>
      <c r="B90" s="50" t="s">
        <v>209</v>
      </c>
      <c r="C90" s="16" t="s">
        <v>57</v>
      </c>
      <c r="D90" s="17">
        <v>1</v>
      </c>
      <c r="E90" s="38">
        <v>0</v>
      </c>
      <c r="F90" s="39">
        <f>ROUND(D90*E90,2)</f>
        <v>0</v>
      </c>
      <c r="ZZ90" s="11"/>
    </row>
    <row r="91" spans="1:702" ht="15" customHeight="1" x14ac:dyDescent="0.25">
      <c r="A91" s="54"/>
      <c r="B91" s="49"/>
      <c r="C91" s="16"/>
      <c r="D91" s="17"/>
      <c r="E91" s="38"/>
      <c r="F91" s="39"/>
      <c r="ZZ91" s="11"/>
    </row>
    <row r="92" spans="1:702" ht="15" customHeight="1" x14ac:dyDescent="0.25">
      <c r="A92" s="54" t="s">
        <v>283</v>
      </c>
      <c r="B92" s="15" t="s">
        <v>214</v>
      </c>
      <c r="C92" s="16"/>
      <c r="D92" s="17"/>
      <c r="E92" s="38"/>
      <c r="F92" s="39"/>
      <c r="ZY92" t="s">
        <v>12</v>
      </c>
      <c r="ZZ92" s="11" t="s">
        <v>132</v>
      </c>
    </row>
    <row r="93" spans="1:702" ht="15" customHeight="1" x14ac:dyDescent="0.25">
      <c r="A93" s="54"/>
      <c r="B93" s="50" t="s">
        <v>208</v>
      </c>
      <c r="C93" s="16" t="s">
        <v>57</v>
      </c>
      <c r="D93" s="17">
        <v>1</v>
      </c>
      <c r="E93" s="38">
        <v>0</v>
      </c>
      <c r="F93" s="39">
        <f>ROUND(D93*E93,2)</f>
        <v>0</v>
      </c>
      <c r="ZZ93" s="11"/>
    </row>
    <row r="94" spans="1:702" ht="15" customHeight="1" x14ac:dyDescent="0.25">
      <c r="A94" s="55"/>
      <c r="B94" s="19"/>
      <c r="C94" s="9"/>
      <c r="D94" s="9"/>
      <c r="E94" s="36"/>
      <c r="F94" s="37"/>
    </row>
    <row r="95" spans="1:702" ht="15" customHeight="1" x14ac:dyDescent="0.25">
      <c r="A95" s="56"/>
      <c r="B95" s="21" t="s">
        <v>133</v>
      </c>
      <c r="C95" s="9"/>
      <c r="D95" s="9"/>
      <c r="E95" s="36"/>
      <c r="F95" s="40">
        <f>SUBTOTAL(109,F44:F94)</f>
        <v>0</v>
      </c>
      <c r="ZY95" t="s">
        <v>134</v>
      </c>
    </row>
    <row r="96" spans="1:702" ht="15" customHeight="1" x14ac:dyDescent="0.25">
      <c r="A96" s="57"/>
      <c r="B96" s="5"/>
      <c r="C96" s="9"/>
      <c r="D96" s="9"/>
      <c r="E96" s="36"/>
      <c r="F96" s="37"/>
    </row>
    <row r="97" spans="1:702" ht="15" customHeight="1" x14ac:dyDescent="0.25">
      <c r="A97" s="58" t="s">
        <v>284</v>
      </c>
      <c r="B97" s="23" t="s">
        <v>135</v>
      </c>
      <c r="C97" s="9"/>
      <c r="D97" s="9"/>
      <c r="E97" s="36"/>
      <c r="F97" s="37"/>
      <c r="ZY97" t="s">
        <v>136</v>
      </c>
      <c r="ZZ97" s="11"/>
    </row>
    <row r="98" spans="1:702" ht="15" customHeight="1" x14ac:dyDescent="0.25">
      <c r="A98" s="58" t="s">
        <v>285</v>
      </c>
      <c r="B98" s="28" t="s">
        <v>137</v>
      </c>
      <c r="C98" s="9"/>
      <c r="D98" s="9"/>
      <c r="E98" s="36"/>
      <c r="F98" s="37"/>
      <c r="ZY98" t="s">
        <v>138</v>
      </c>
      <c r="ZZ98" s="11"/>
    </row>
    <row r="99" spans="1:702" ht="15" customHeight="1" x14ac:dyDescent="0.25">
      <c r="A99" s="54" t="s">
        <v>286</v>
      </c>
      <c r="B99" s="15" t="s">
        <v>139</v>
      </c>
      <c r="C99" s="16"/>
      <c r="D99" s="17"/>
      <c r="E99" s="38"/>
      <c r="F99" s="39"/>
      <c r="ZY99" t="s">
        <v>140</v>
      </c>
      <c r="ZZ99" s="11" t="s">
        <v>141</v>
      </c>
    </row>
    <row r="100" spans="1:702" ht="15" customHeight="1" x14ac:dyDescent="0.25">
      <c r="A100" s="54"/>
      <c r="B100" s="50" t="s">
        <v>215</v>
      </c>
      <c r="C100" s="16" t="s">
        <v>57</v>
      </c>
      <c r="D100" s="17">
        <v>1</v>
      </c>
      <c r="E100" s="38">
        <v>0</v>
      </c>
      <c r="F100" s="39">
        <f>ROUND(D100*E100,2)</f>
        <v>0</v>
      </c>
      <c r="ZZ100" s="11"/>
    </row>
    <row r="101" spans="1:702" ht="15" customHeight="1" x14ac:dyDescent="0.25">
      <c r="A101" s="54"/>
      <c r="B101" s="50" t="s">
        <v>216</v>
      </c>
      <c r="C101" s="16" t="s">
        <v>57</v>
      </c>
      <c r="D101" s="17">
        <v>2</v>
      </c>
      <c r="E101" s="38">
        <v>0</v>
      </c>
      <c r="F101" s="39">
        <f>ROUND(D101*E101,2)</f>
        <v>0</v>
      </c>
      <c r="ZZ101" s="11"/>
    </row>
    <row r="102" spans="1:702" ht="15" customHeight="1" x14ac:dyDescent="0.25">
      <c r="A102" s="54"/>
      <c r="B102" s="50" t="s">
        <v>217</v>
      </c>
      <c r="C102" s="16" t="s">
        <v>57</v>
      </c>
      <c r="D102" s="17">
        <v>1</v>
      </c>
      <c r="E102" s="38">
        <v>0</v>
      </c>
      <c r="F102" s="39">
        <f>ROUND(D102*E102,2)</f>
        <v>0</v>
      </c>
      <c r="ZZ102" s="11"/>
    </row>
    <row r="103" spans="1:702" ht="15" customHeight="1" x14ac:dyDescent="0.25">
      <c r="A103" s="54"/>
      <c r="B103" s="49"/>
      <c r="C103" s="16"/>
      <c r="D103" s="17"/>
      <c r="E103" s="38"/>
      <c r="F103" s="39"/>
      <c r="ZZ103" s="11"/>
    </row>
    <row r="104" spans="1:702" ht="15" customHeight="1" x14ac:dyDescent="0.25">
      <c r="A104" s="58" t="s">
        <v>287</v>
      </c>
      <c r="B104" s="28" t="s">
        <v>142</v>
      </c>
      <c r="C104" s="9"/>
      <c r="D104" s="9"/>
      <c r="E104" s="36"/>
      <c r="F104" s="37"/>
      <c r="ZY104" t="s">
        <v>143</v>
      </c>
      <c r="ZZ104" s="11"/>
    </row>
    <row r="105" spans="1:702" ht="15" customHeight="1" x14ac:dyDescent="0.25">
      <c r="A105" s="54" t="s">
        <v>288</v>
      </c>
      <c r="B105" s="15" t="s">
        <v>144</v>
      </c>
      <c r="C105" s="16" t="s">
        <v>145</v>
      </c>
      <c r="D105" s="17">
        <v>1</v>
      </c>
      <c r="E105" s="38">
        <v>0</v>
      </c>
      <c r="F105" s="39">
        <f>ROUND(D105*E105,2)</f>
        <v>0</v>
      </c>
      <c r="ZY105" t="s">
        <v>146</v>
      </c>
      <c r="ZZ105" s="11" t="s">
        <v>147</v>
      </c>
    </row>
    <row r="106" spans="1:702" ht="15" customHeight="1" x14ac:dyDescent="0.25">
      <c r="A106" s="54"/>
      <c r="B106" s="49"/>
      <c r="C106" s="16"/>
      <c r="D106" s="17"/>
      <c r="E106" s="38"/>
      <c r="F106" s="39"/>
      <c r="ZZ106" s="11"/>
    </row>
    <row r="107" spans="1:702" ht="15" customHeight="1" x14ac:dyDescent="0.25">
      <c r="A107" s="58" t="s">
        <v>289</v>
      </c>
      <c r="B107" s="28" t="s">
        <v>148</v>
      </c>
      <c r="C107" s="9"/>
      <c r="D107" s="9"/>
      <c r="E107" s="36"/>
      <c r="F107" s="37"/>
      <c r="ZY107" t="s">
        <v>149</v>
      </c>
      <c r="ZZ107" s="11"/>
    </row>
    <row r="108" spans="1:702" ht="15" customHeight="1" x14ac:dyDescent="0.25">
      <c r="A108" s="58" t="s">
        <v>290</v>
      </c>
      <c r="B108" s="30" t="s">
        <v>150</v>
      </c>
      <c r="C108" s="9"/>
      <c r="D108" s="9"/>
      <c r="E108" s="36"/>
      <c r="F108" s="37"/>
      <c r="ZY108" t="s">
        <v>151</v>
      </c>
      <c r="ZZ108" s="11"/>
    </row>
    <row r="109" spans="1:702" ht="15" customHeight="1" x14ac:dyDescent="0.25">
      <c r="A109" s="54" t="s">
        <v>291</v>
      </c>
      <c r="B109" s="15" t="s">
        <v>152</v>
      </c>
      <c r="C109" s="16"/>
      <c r="D109" s="17"/>
      <c r="E109" s="38"/>
      <c r="F109" s="39"/>
      <c r="ZY109" t="s">
        <v>153</v>
      </c>
      <c r="ZZ109" s="11" t="s">
        <v>154</v>
      </c>
    </row>
    <row r="110" spans="1:702" ht="15" customHeight="1" x14ac:dyDescent="0.25">
      <c r="A110" s="54"/>
      <c r="B110" s="50" t="s">
        <v>231</v>
      </c>
      <c r="C110" s="16" t="s">
        <v>98</v>
      </c>
      <c r="D110" s="17">
        <v>10</v>
      </c>
      <c r="E110" s="38">
        <v>0</v>
      </c>
      <c r="F110" s="39">
        <f>ROUND(D110*E110,2)</f>
        <v>0</v>
      </c>
      <c r="ZZ110" s="11"/>
    </row>
    <row r="111" spans="1:702" ht="15" customHeight="1" x14ac:dyDescent="0.25">
      <c r="A111" s="54"/>
      <c r="B111" s="50" t="s">
        <v>232</v>
      </c>
      <c r="C111" s="16" t="s">
        <v>98</v>
      </c>
      <c r="D111" s="17">
        <v>10</v>
      </c>
      <c r="E111" s="38">
        <v>0</v>
      </c>
      <c r="F111" s="39">
        <f>ROUND(D111*E111,2)</f>
        <v>0</v>
      </c>
      <c r="ZZ111" s="11"/>
    </row>
    <row r="112" spans="1:702" ht="15" customHeight="1" x14ac:dyDescent="0.25">
      <c r="A112" s="54"/>
      <c r="B112" s="50" t="s">
        <v>233</v>
      </c>
      <c r="C112" s="16" t="s">
        <v>98</v>
      </c>
      <c r="D112" s="17">
        <v>5</v>
      </c>
      <c r="E112" s="38">
        <v>0</v>
      </c>
      <c r="F112" s="39">
        <f>ROUND(D112*E112,2)</f>
        <v>0</v>
      </c>
      <c r="ZZ112" s="11"/>
    </row>
    <row r="113" spans="1:702" ht="15" customHeight="1" x14ac:dyDescent="0.25">
      <c r="A113" s="54"/>
      <c r="B113" s="49"/>
      <c r="C113" s="16"/>
      <c r="D113" s="17"/>
      <c r="E113" s="38"/>
      <c r="F113" s="39"/>
      <c r="ZZ113" s="11"/>
    </row>
    <row r="114" spans="1:702" ht="15" customHeight="1" x14ac:dyDescent="0.25">
      <c r="A114" s="58" t="s">
        <v>292</v>
      </c>
      <c r="B114" s="28" t="s">
        <v>155</v>
      </c>
      <c r="C114" s="9"/>
      <c r="D114" s="9"/>
      <c r="E114" s="36"/>
      <c r="F114" s="37"/>
      <c r="ZY114" t="s">
        <v>156</v>
      </c>
      <c r="ZZ114" s="11"/>
    </row>
    <row r="115" spans="1:702" ht="15" customHeight="1" x14ac:dyDescent="0.25">
      <c r="A115" s="58" t="s">
        <v>293</v>
      </c>
      <c r="B115" s="30" t="s">
        <v>157</v>
      </c>
      <c r="C115" s="9"/>
      <c r="D115" s="9"/>
      <c r="E115" s="36"/>
      <c r="F115" s="37"/>
      <c r="ZY115" t="s">
        <v>158</v>
      </c>
      <c r="ZZ115" s="11"/>
    </row>
    <row r="116" spans="1:702" ht="15" customHeight="1" x14ac:dyDescent="0.25">
      <c r="A116" s="54" t="s">
        <v>294</v>
      </c>
      <c r="B116" s="15" t="s">
        <v>159</v>
      </c>
      <c r="C116" s="16" t="s">
        <v>41</v>
      </c>
      <c r="D116" s="17">
        <v>1</v>
      </c>
      <c r="E116" s="38">
        <v>0</v>
      </c>
      <c r="F116" s="39">
        <f>ROUND(D116*E116,2)</f>
        <v>0</v>
      </c>
      <c r="ZY116" t="s">
        <v>160</v>
      </c>
      <c r="ZZ116" s="11" t="s">
        <v>161</v>
      </c>
    </row>
    <row r="117" spans="1:702" ht="15" customHeight="1" x14ac:dyDescent="0.25">
      <c r="A117" s="54"/>
      <c r="B117" s="49"/>
      <c r="C117" s="16"/>
      <c r="D117" s="17"/>
      <c r="E117" s="38"/>
      <c r="F117" s="39"/>
      <c r="ZZ117" s="11"/>
    </row>
    <row r="118" spans="1:702" ht="15" customHeight="1" x14ac:dyDescent="0.25">
      <c r="A118" s="58" t="s">
        <v>295</v>
      </c>
      <c r="B118" s="30" t="s">
        <v>162</v>
      </c>
      <c r="C118" s="9"/>
      <c r="D118" s="9"/>
      <c r="E118" s="36"/>
      <c r="F118" s="37"/>
      <c r="ZY118" t="s">
        <v>163</v>
      </c>
      <c r="ZZ118" s="11"/>
    </row>
    <row r="119" spans="1:702" ht="15" customHeight="1" x14ac:dyDescent="0.25">
      <c r="A119" s="54" t="s">
        <v>296</v>
      </c>
      <c r="B119" s="15" t="s">
        <v>164</v>
      </c>
      <c r="C119" s="16"/>
      <c r="D119" s="17"/>
      <c r="E119" s="38">
        <v>0</v>
      </c>
      <c r="F119" s="39">
        <f>ROUND(D119*E119,2)</f>
        <v>0</v>
      </c>
      <c r="ZY119" t="s">
        <v>165</v>
      </c>
      <c r="ZZ119" s="11" t="s">
        <v>166</v>
      </c>
    </row>
    <row r="120" spans="1:702" ht="15" customHeight="1" x14ac:dyDescent="0.25">
      <c r="A120" s="54"/>
      <c r="B120" s="50" t="s">
        <v>231</v>
      </c>
      <c r="C120" s="16" t="s">
        <v>98</v>
      </c>
      <c r="D120" s="17">
        <v>10</v>
      </c>
      <c r="E120" s="38">
        <v>0</v>
      </c>
      <c r="F120" s="39">
        <f>ROUND(D120*E120,2)</f>
        <v>0</v>
      </c>
      <c r="ZZ120" s="11"/>
    </row>
    <row r="121" spans="1:702" ht="15" customHeight="1" x14ac:dyDescent="0.25">
      <c r="A121" s="54"/>
      <c r="B121" s="50" t="s">
        <v>232</v>
      </c>
      <c r="C121" s="16" t="s">
        <v>98</v>
      </c>
      <c r="D121" s="17">
        <v>10</v>
      </c>
      <c r="E121" s="38">
        <v>0</v>
      </c>
      <c r="F121" s="39">
        <f>ROUND(D121*E121,2)</f>
        <v>0</v>
      </c>
      <c r="ZZ121" s="11"/>
    </row>
    <row r="122" spans="1:702" ht="15" customHeight="1" x14ac:dyDescent="0.25">
      <c r="A122" s="54"/>
      <c r="B122" s="49"/>
      <c r="C122" s="16"/>
      <c r="D122" s="17"/>
      <c r="E122" s="38"/>
      <c r="F122" s="39"/>
      <c r="ZZ122" s="11"/>
    </row>
    <row r="123" spans="1:702" ht="15" customHeight="1" x14ac:dyDescent="0.25">
      <c r="A123" s="58" t="s">
        <v>297</v>
      </c>
      <c r="B123" s="28" t="s">
        <v>167</v>
      </c>
      <c r="C123" s="9"/>
      <c r="D123" s="9"/>
      <c r="E123" s="36"/>
      <c r="F123" s="37"/>
      <c r="ZY123" t="s">
        <v>168</v>
      </c>
      <c r="ZZ123" s="11"/>
    </row>
    <row r="124" spans="1:702" ht="15" customHeight="1" x14ac:dyDescent="0.25">
      <c r="A124" s="54" t="s">
        <v>298</v>
      </c>
      <c r="B124" s="15" t="s">
        <v>169</v>
      </c>
      <c r="C124" s="16" t="s">
        <v>41</v>
      </c>
      <c r="D124" s="17">
        <v>1</v>
      </c>
      <c r="E124" s="38">
        <v>0</v>
      </c>
      <c r="F124" s="39">
        <f>ROUND(D124*E124,2)</f>
        <v>0</v>
      </c>
      <c r="ZY124" t="s">
        <v>170</v>
      </c>
      <c r="ZZ124" s="11" t="s">
        <v>171</v>
      </c>
    </row>
    <row r="125" spans="1:702" ht="15" customHeight="1" x14ac:dyDescent="0.25">
      <c r="A125" s="54"/>
      <c r="B125" s="49"/>
      <c r="C125" s="16"/>
      <c r="D125" s="17"/>
      <c r="E125" s="38"/>
      <c r="F125" s="39"/>
      <c r="ZZ125" s="11"/>
    </row>
    <row r="126" spans="1:702" ht="15" customHeight="1" x14ac:dyDescent="0.25">
      <c r="A126" s="58" t="s">
        <v>299</v>
      </c>
      <c r="B126" s="28" t="s">
        <v>172</v>
      </c>
      <c r="C126" s="9"/>
      <c r="D126" s="9"/>
      <c r="E126" s="36"/>
      <c r="F126" s="37"/>
      <c r="ZY126" t="s">
        <v>173</v>
      </c>
      <c r="ZZ126" s="11"/>
    </row>
    <row r="127" spans="1:702" ht="15" customHeight="1" x14ac:dyDescent="0.25">
      <c r="A127" s="58" t="s">
        <v>300</v>
      </c>
      <c r="B127" s="30" t="s">
        <v>174</v>
      </c>
      <c r="C127" s="9"/>
      <c r="D127" s="9"/>
      <c r="E127" s="36"/>
      <c r="F127" s="37"/>
      <c r="ZY127" t="s">
        <v>175</v>
      </c>
      <c r="ZZ127" s="11"/>
    </row>
    <row r="128" spans="1:702" ht="15" customHeight="1" x14ac:dyDescent="0.25">
      <c r="A128" s="54" t="s">
        <v>301</v>
      </c>
      <c r="B128" s="15" t="s">
        <v>176</v>
      </c>
      <c r="C128" s="16"/>
      <c r="D128" s="17"/>
      <c r="E128" s="38"/>
      <c r="F128" s="39"/>
      <c r="ZY128" t="s">
        <v>177</v>
      </c>
      <c r="ZZ128" s="11" t="s">
        <v>178</v>
      </c>
    </row>
    <row r="129" spans="1:702" ht="15" customHeight="1" x14ac:dyDescent="0.25">
      <c r="A129" s="54"/>
      <c r="B129" s="50" t="s">
        <v>218</v>
      </c>
      <c r="C129" s="16" t="s">
        <v>57</v>
      </c>
      <c r="D129" s="17">
        <v>1</v>
      </c>
      <c r="E129" s="38">
        <v>0</v>
      </c>
      <c r="F129" s="39">
        <f>ROUND(D129*E129,2)</f>
        <v>0</v>
      </c>
      <c r="ZZ129" s="11"/>
    </row>
    <row r="130" spans="1:702" ht="15" customHeight="1" x14ac:dyDescent="0.25">
      <c r="A130" s="54"/>
      <c r="B130" s="50" t="s">
        <v>219</v>
      </c>
      <c r="C130" s="16" t="s">
        <v>57</v>
      </c>
      <c r="D130" s="17">
        <v>1</v>
      </c>
      <c r="E130" s="38">
        <v>0</v>
      </c>
      <c r="F130" s="39">
        <f>ROUND(D130*E130,2)</f>
        <v>0</v>
      </c>
      <c r="ZZ130" s="11"/>
    </row>
    <row r="131" spans="1:702" ht="15" customHeight="1" x14ac:dyDescent="0.25">
      <c r="A131" s="54"/>
      <c r="B131" s="50" t="s">
        <v>220</v>
      </c>
      <c r="C131" s="16" t="s">
        <v>57</v>
      </c>
      <c r="D131" s="17">
        <v>1</v>
      </c>
      <c r="E131" s="38">
        <v>0</v>
      </c>
      <c r="F131" s="39">
        <f>ROUND(D131*E131,2)</f>
        <v>0</v>
      </c>
      <c r="ZZ131" s="11"/>
    </row>
    <row r="132" spans="1:702" ht="15" customHeight="1" x14ac:dyDescent="0.25">
      <c r="A132" s="54"/>
      <c r="B132" s="50" t="s">
        <v>221</v>
      </c>
      <c r="C132" s="16" t="s">
        <v>57</v>
      </c>
      <c r="D132" s="17">
        <v>1</v>
      </c>
      <c r="E132" s="38">
        <v>0</v>
      </c>
      <c r="F132" s="39">
        <f>ROUND(D132*E132,2)</f>
        <v>0</v>
      </c>
      <c r="ZZ132" s="11"/>
    </row>
    <row r="133" spans="1:702" ht="15" customHeight="1" x14ac:dyDescent="0.25">
      <c r="A133" s="54"/>
      <c r="B133" s="50" t="s">
        <v>222</v>
      </c>
      <c r="C133" s="16" t="s">
        <v>57</v>
      </c>
      <c r="D133" s="17">
        <v>1</v>
      </c>
      <c r="E133" s="38">
        <v>0</v>
      </c>
      <c r="F133" s="39">
        <f>ROUND(D133*E133,2)</f>
        <v>0</v>
      </c>
      <c r="ZZ133" s="11"/>
    </row>
    <row r="134" spans="1:702" ht="15" customHeight="1" x14ac:dyDescent="0.25">
      <c r="A134" s="54"/>
      <c r="B134" s="50" t="s">
        <v>223</v>
      </c>
      <c r="C134" s="16"/>
      <c r="D134" s="17"/>
      <c r="E134" s="38"/>
      <c r="F134" s="39"/>
      <c r="ZZ134" s="11"/>
    </row>
    <row r="135" spans="1:702" ht="15" customHeight="1" x14ac:dyDescent="0.25">
      <c r="A135" s="54"/>
      <c r="B135" s="49"/>
      <c r="C135" s="16"/>
      <c r="D135" s="17"/>
      <c r="E135" s="38"/>
      <c r="F135" s="39"/>
      <c r="ZZ135" s="11"/>
    </row>
    <row r="136" spans="1:702" ht="15" customHeight="1" x14ac:dyDescent="0.25">
      <c r="A136" s="58" t="s">
        <v>302</v>
      </c>
      <c r="B136" s="30" t="s">
        <v>179</v>
      </c>
      <c r="C136" s="9"/>
      <c r="D136" s="9"/>
      <c r="E136" s="36"/>
      <c r="F136" s="37"/>
      <c r="ZY136" t="s">
        <v>180</v>
      </c>
      <c r="ZZ136" s="11"/>
    </row>
    <row r="137" spans="1:702" ht="15" customHeight="1" x14ac:dyDescent="0.25">
      <c r="A137" s="54" t="s">
        <v>303</v>
      </c>
      <c r="B137" s="15" t="s">
        <v>181</v>
      </c>
      <c r="C137" s="16"/>
      <c r="D137" s="17"/>
      <c r="E137" s="38"/>
      <c r="F137" s="39"/>
      <c r="ZY137" t="s">
        <v>182</v>
      </c>
      <c r="ZZ137" s="11" t="s">
        <v>183</v>
      </c>
    </row>
    <row r="138" spans="1:702" ht="15" customHeight="1" x14ac:dyDescent="0.25">
      <c r="A138" s="54"/>
      <c r="B138" s="50" t="s">
        <v>224</v>
      </c>
      <c r="C138" s="16" t="s">
        <v>57</v>
      </c>
      <c r="D138" s="17">
        <v>1</v>
      </c>
      <c r="E138" s="38">
        <v>0</v>
      </c>
      <c r="F138" s="39">
        <f>ROUND(D138*E138,2)</f>
        <v>0</v>
      </c>
      <c r="ZZ138" s="11"/>
    </row>
    <row r="139" spans="1:702" ht="15" customHeight="1" x14ac:dyDescent="0.25">
      <c r="A139" s="54"/>
      <c r="B139" s="50" t="s">
        <v>225</v>
      </c>
      <c r="C139" s="16" t="s">
        <v>57</v>
      </c>
      <c r="D139" s="17">
        <v>1</v>
      </c>
      <c r="E139" s="38">
        <v>0</v>
      </c>
      <c r="F139" s="39">
        <f>ROUND(D139*E139,2)</f>
        <v>0</v>
      </c>
      <c r="ZZ139" s="11"/>
    </row>
    <row r="140" spans="1:702" ht="15" customHeight="1" x14ac:dyDescent="0.25">
      <c r="A140" s="54"/>
      <c r="B140" s="50" t="s">
        <v>226</v>
      </c>
      <c r="C140" s="16" t="s">
        <v>57</v>
      </c>
      <c r="D140" s="17">
        <v>1</v>
      </c>
      <c r="E140" s="38">
        <v>0</v>
      </c>
      <c r="F140" s="39">
        <f>ROUND(D140*E140,2)</f>
        <v>0</v>
      </c>
      <c r="ZZ140" s="11"/>
    </row>
    <row r="141" spans="1:702" ht="15" customHeight="1" x14ac:dyDescent="0.25">
      <c r="A141" s="54"/>
      <c r="B141" s="50" t="s">
        <v>227</v>
      </c>
      <c r="C141" s="16" t="s">
        <v>57</v>
      </c>
      <c r="D141" s="17">
        <v>1</v>
      </c>
      <c r="E141" s="38">
        <v>0</v>
      </c>
      <c r="F141" s="39">
        <f>ROUND(D141*E141,2)</f>
        <v>0</v>
      </c>
      <c r="ZZ141" s="11"/>
    </row>
    <row r="142" spans="1:702" ht="15" customHeight="1" x14ac:dyDescent="0.25">
      <c r="A142" s="54"/>
      <c r="B142" s="49"/>
      <c r="C142" s="16"/>
      <c r="D142" s="17"/>
      <c r="E142" s="38"/>
      <c r="F142" s="39"/>
      <c r="ZZ142" s="11"/>
    </row>
    <row r="143" spans="1:702" ht="15" customHeight="1" x14ac:dyDescent="0.25">
      <c r="A143" s="58" t="s">
        <v>304</v>
      </c>
      <c r="B143" s="30" t="s">
        <v>184</v>
      </c>
      <c r="C143" s="9"/>
      <c r="D143" s="9"/>
      <c r="E143" s="36"/>
      <c r="F143" s="37"/>
      <c r="ZY143" t="s">
        <v>185</v>
      </c>
      <c r="ZZ143" s="11"/>
    </row>
    <row r="144" spans="1:702" ht="15" customHeight="1" x14ac:dyDescent="0.25">
      <c r="A144" s="54" t="s">
        <v>305</v>
      </c>
      <c r="B144" s="15" t="s">
        <v>186</v>
      </c>
      <c r="C144" s="16"/>
      <c r="D144" s="17"/>
      <c r="E144" s="38">
        <v>0</v>
      </c>
      <c r="F144" s="39">
        <f t="shared" ref="F144:F149" si="0">ROUND(D144*E144,2)</f>
        <v>0</v>
      </c>
      <c r="ZY144" t="s">
        <v>187</v>
      </c>
      <c r="ZZ144" s="11" t="s">
        <v>188</v>
      </c>
    </row>
    <row r="145" spans="1:702" ht="15" customHeight="1" x14ac:dyDescent="0.25">
      <c r="A145" s="54"/>
      <c r="B145" s="50" t="s">
        <v>224</v>
      </c>
      <c r="C145" s="16" t="s">
        <v>57</v>
      </c>
      <c r="D145" s="17">
        <v>1</v>
      </c>
      <c r="E145" s="38">
        <v>0</v>
      </c>
      <c r="F145" s="39">
        <f t="shared" si="0"/>
        <v>0</v>
      </c>
      <c r="ZZ145" s="11"/>
    </row>
    <row r="146" spans="1:702" ht="15" customHeight="1" x14ac:dyDescent="0.25">
      <c r="A146" s="54"/>
      <c r="B146" s="50" t="s">
        <v>225</v>
      </c>
      <c r="C146" s="16" t="s">
        <v>57</v>
      </c>
      <c r="D146" s="17">
        <v>1</v>
      </c>
      <c r="E146" s="38">
        <v>0</v>
      </c>
      <c r="F146" s="39">
        <f t="shared" si="0"/>
        <v>0</v>
      </c>
      <c r="ZZ146" s="11"/>
    </row>
    <row r="147" spans="1:702" ht="15" customHeight="1" x14ac:dyDescent="0.25">
      <c r="A147" s="54"/>
      <c r="B147" s="50" t="s">
        <v>228</v>
      </c>
      <c r="C147" s="16" t="s">
        <v>57</v>
      </c>
      <c r="D147" s="17">
        <v>1</v>
      </c>
      <c r="E147" s="38">
        <v>0</v>
      </c>
      <c r="F147" s="39">
        <f t="shared" si="0"/>
        <v>0</v>
      </c>
      <c r="ZZ147" s="11"/>
    </row>
    <row r="148" spans="1:702" ht="15" customHeight="1" x14ac:dyDescent="0.25">
      <c r="A148" s="54"/>
      <c r="B148" s="50" t="s">
        <v>229</v>
      </c>
      <c r="C148" s="16" t="s">
        <v>57</v>
      </c>
      <c r="D148" s="17">
        <v>1</v>
      </c>
      <c r="E148" s="38">
        <v>0</v>
      </c>
      <c r="F148" s="39">
        <f t="shared" si="0"/>
        <v>0</v>
      </c>
      <c r="ZZ148" s="11"/>
    </row>
    <row r="149" spans="1:702" ht="15" customHeight="1" x14ac:dyDescent="0.25">
      <c r="A149" s="54"/>
      <c r="B149" s="50" t="s">
        <v>227</v>
      </c>
      <c r="C149" s="16" t="s">
        <v>57</v>
      </c>
      <c r="D149" s="17">
        <v>1</v>
      </c>
      <c r="E149" s="38">
        <v>0</v>
      </c>
      <c r="F149" s="39">
        <f t="shared" si="0"/>
        <v>0</v>
      </c>
      <c r="ZZ149" s="11"/>
    </row>
    <row r="150" spans="1:702" ht="15" customHeight="1" x14ac:dyDescent="0.25">
      <c r="A150" s="54"/>
      <c r="B150" s="49"/>
      <c r="C150" s="16"/>
      <c r="D150" s="17"/>
      <c r="E150" s="38"/>
      <c r="F150" s="39"/>
      <c r="ZZ150" s="11"/>
    </row>
    <row r="151" spans="1:702" ht="15" customHeight="1" x14ac:dyDescent="0.25">
      <c r="A151" s="58" t="s">
        <v>306</v>
      </c>
      <c r="B151" s="30" t="s">
        <v>189</v>
      </c>
      <c r="C151" s="9"/>
      <c r="D151" s="9"/>
      <c r="E151" s="36"/>
      <c r="F151" s="37"/>
      <c r="ZY151" t="s">
        <v>190</v>
      </c>
      <c r="ZZ151" s="11"/>
    </row>
    <row r="152" spans="1:702" ht="15" customHeight="1" x14ac:dyDescent="0.25">
      <c r="A152" s="54" t="s">
        <v>307</v>
      </c>
      <c r="B152" s="15" t="s">
        <v>191</v>
      </c>
      <c r="C152" s="16"/>
      <c r="D152" s="17"/>
      <c r="E152" s="38">
        <v>0</v>
      </c>
      <c r="F152" s="39">
        <f>ROUND(D152*E152,2)</f>
        <v>0</v>
      </c>
      <c r="ZY152" t="s">
        <v>192</v>
      </c>
      <c r="ZZ152" s="11" t="s">
        <v>193</v>
      </c>
    </row>
    <row r="153" spans="1:702" ht="15" customHeight="1" x14ac:dyDescent="0.25">
      <c r="A153" s="54"/>
      <c r="B153" s="50" t="s">
        <v>224</v>
      </c>
      <c r="C153" s="16" t="s">
        <v>57</v>
      </c>
      <c r="D153" s="17">
        <v>1</v>
      </c>
      <c r="E153" s="38">
        <v>0</v>
      </c>
      <c r="F153" s="39">
        <f>ROUND(D153*E153,2)</f>
        <v>0</v>
      </c>
      <c r="ZZ153" s="11"/>
    </row>
    <row r="154" spans="1:702" ht="15" customHeight="1" x14ac:dyDescent="0.25">
      <c r="A154" s="54"/>
      <c r="B154" s="50" t="s">
        <v>225</v>
      </c>
      <c r="C154" s="16" t="s">
        <v>57</v>
      </c>
      <c r="D154" s="17">
        <v>1</v>
      </c>
      <c r="E154" s="38">
        <v>0</v>
      </c>
      <c r="F154" s="39">
        <f>ROUND(D154*E154,2)</f>
        <v>0</v>
      </c>
      <c r="ZZ154" s="11"/>
    </row>
    <row r="155" spans="1:702" ht="15" customHeight="1" x14ac:dyDescent="0.25">
      <c r="A155" s="14"/>
      <c r="B155" s="50" t="s">
        <v>230</v>
      </c>
      <c r="C155" s="16" t="s">
        <v>57</v>
      </c>
      <c r="D155" s="17">
        <v>1</v>
      </c>
      <c r="E155" s="38">
        <v>0</v>
      </c>
      <c r="F155" s="39">
        <f>ROUND(D155*E155,2)</f>
        <v>0</v>
      </c>
      <c r="ZZ155" s="11"/>
    </row>
    <row r="156" spans="1:702" ht="15" customHeight="1" x14ac:dyDescent="0.25">
      <c r="A156" s="18"/>
      <c r="B156" s="19"/>
      <c r="C156" s="9"/>
      <c r="D156" s="9"/>
      <c r="E156" s="36"/>
      <c r="F156" s="37"/>
    </row>
    <row r="157" spans="1:702" ht="15" customHeight="1" x14ac:dyDescent="0.25">
      <c r="A157" s="20"/>
      <c r="B157" s="21" t="s">
        <v>194</v>
      </c>
      <c r="C157" s="9"/>
      <c r="D157" s="9"/>
      <c r="E157" s="36"/>
      <c r="F157" s="41">
        <f>SUBTOTAL(109,F98:F156)</f>
        <v>0</v>
      </c>
      <c r="ZY157" t="s">
        <v>195</v>
      </c>
    </row>
    <row r="158" spans="1:702" x14ac:dyDescent="0.25">
      <c r="A158" s="24"/>
      <c r="B158" s="25" t="s">
        <v>196</v>
      </c>
      <c r="C158" s="9"/>
      <c r="D158" s="9"/>
      <c r="E158" s="36"/>
      <c r="F158" s="42">
        <f>SUBTOTAL(109,F22:F157)</f>
        <v>0</v>
      </c>
      <c r="G158" s="26"/>
      <c r="ZY158" t="s">
        <v>197</v>
      </c>
    </row>
    <row r="159" spans="1:702" ht="15" customHeight="1" x14ac:dyDescent="0.25">
      <c r="A159" s="22"/>
      <c r="B159" s="5"/>
      <c r="C159" s="9"/>
      <c r="D159" s="9"/>
      <c r="E159" s="36"/>
      <c r="F159" s="43"/>
    </row>
    <row r="160" spans="1:702" x14ac:dyDescent="0.25">
      <c r="A160" s="18"/>
      <c r="B160" s="31"/>
      <c r="C160" s="32"/>
      <c r="D160" s="32"/>
      <c r="E160" s="44"/>
      <c r="F160" s="45"/>
    </row>
    <row r="161" spans="1:701" x14ac:dyDescent="0.25">
      <c r="A161" s="33"/>
      <c r="B161" s="69"/>
      <c r="C161" s="69"/>
      <c r="D161" s="69"/>
      <c r="E161" s="69"/>
      <c r="F161" s="46"/>
    </row>
    <row r="162" spans="1:701" x14ac:dyDescent="0.25">
      <c r="B162" s="70" t="s">
        <v>234</v>
      </c>
      <c r="C162" s="71"/>
      <c r="D162" s="71"/>
      <c r="E162" s="71"/>
      <c r="F162" s="47">
        <f>SUBTOTAL(109,F5:F160)</f>
        <v>0</v>
      </c>
      <c r="ZY162" t="s">
        <v>198</v>
      </c>
    </row>
    <row r="163" spans="1:701" x14ac:dyDescent="0.25">
      <c r="A163" s="35">
        <v>20</v>
      </c>
      <c r="B163" s="70" t="str">
        <f>CONCATENATE("Montant TVA (",A163,"%)")</f>
        <v>Montant TVA (20%)</v>
      </c>
      <c r="C163" s="71"/>
      <c r="D163" s="71"/>
      <c r="E163" s="71"/>
      <c r="F163" s="47">
        <f>(F162*A163)/100</f>
        <v>0</v>
      </c>
      <c r="ZY163" t="s">
        <v>199</v>
      </c>
    </row>
    <row r="164" spans="1:701" x14ac:dyDescent="0.25">
      <c r="B164" s="70" t="s">
        <v>200</v>
      </c>
      <c r="C164" s="71"/>
      <c r="D164" s="71"/>
      <c r="E164" s="71"/>
      <c r="F164" s="47">
        <f>F162+F163</f>
        <v>0</v>
      </c>
      <c r="ZY164" t="s">
        <v>201</v>
      </c>
    </row>
    <row r="165" spans="1:701" ht="120" customHeight="1" x14ac:dyDescent="0.25">
      <c r="B165" s="67" t="s">
        <v>204</v>
      </c>
      <c r="C165" s="68"/>
      <c r="D165" s="68"/>
      <c r="E165" s="68"/>
      <c r="F165" s="68"/>
    </row>
    <row r="166" spans="1:701" x14ac:dyDescent="0.25">
      <c r="F166" s="34"/>
    </row>
  </sheetData>
  <mergeCells count="7">
    <mergeCell ref="A1:F1"/>
    <mergeCell ref="B2:F2"/>
    <mergeCell ref="B165:F165"/>
    <mergeCell ref="B161:E161"/>
    <mergeCell ref="B162:E162"/>
    <mergeCell ref="B163:E163"/>
    <mergeCell ref="B164:E164"/>
  </mergeCells>
  <printOptions horizontalCentered="1"/>
  <pageMargins left="0.39370078740157499" right="0.31496062992126" top="0.39370078740157499" bottom="0.39370078740157499" header="0.31496062992126" footer="0.31496062992126"/>
  <pageSetup paperSize="9" scale="91" fitToHeight="10000" orientation="portrait" cellComments="atEnd" r:id="rId1"/>
  <headerFooter>
    <oddFooter>&amp;CModèle établi par 3iA&amp;RPage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N°07 Page de garde</vt:lpstr>
      <vt:lpstr>Lot N°07 CHAUFFAGE - VENTILATI</vt:lpstr>
      <vt:lpstr>'Lot N°07 CHAUFFAGE - VENTILATI'!Impression_des_titres</vt:lpstr>
      <vt:lpstr>'Lot N°07 CHAUFFAGE - VENTILATI'!Zone_d_impression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gouej</dc:creator>
  <cp:lastModifiedBy>Julien GOUET</cp:lastModifiedBy>
  <dcterms:created xsi:type="dcterms:W3CDTF">2024-11-07T10:40:31Z</dcterms:created>
  <dcterms:modified xsi:type="dcterms:W3CDTF">2024-11-26T14:56:07Z</dcterms:modified>
</cp:coreProperties>
</file>