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ot N°01 GROS ŒUVRE - VRD" sheetId="1" state="visible" r:id="rId2"/>
  </sheets>
  <definedNames>
    <definedName function="false" hidden="false" localSheetId="0" name="_xlnm.Print_Area" vbProcedure="false">'Lot N°01 GROS ŒUVRE - VRD'!$A$1:$F$107</definedName>
    <definedName function="false" hidden="false" localSheetId="0" name="_xlnm.Print_Titles" vbProcedure="false">'Lot N°01 GROS ŒUVRE - VRD'!$3:$3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<sst xmlns="http://schemas.openxmlformats.org/spreadsheetml/2006/main" count="348" uniqueCount="233">
  <si>
    <t xml:space="preserve">F</t>
  </si>
  <si>
    <t xml:space="preserve">L'ENTREPRISE DEVRA IMPERATIVEMENT REPONDRE SUR LA PRESENTE DPGF. EN FIN DU DOCUMENT L'ENTREPRISE POURRA AJOUTER LES OUVRAGES COMPLEMENTAIRES QU'ELLE JUGERA NECESSAIRES A LA BONNE EXECUTION DES TRAVAUX ET EN FONCTION DE SON HABITUDE.
PAR AILLEURS, L'OFFRE DE PRIX PRESENTEE SELON LE MODELE HABITUEL DE L'ENTREPRISE POURRA ÊTRE JOINTE EN ANNEXE MAIS NE POURRA EN AUCUN CAS SE SUBSTITUE A LA PRESENTE DPGF.
APRES ACCEPTATION DE L'OFFRE, AUCUNE PLUS VALUE NE POURRA ÊTRE RECLAMEE.</t>
  </si>
  <si>
    <t xml:space="preserve">DESIGNATION DES OUVRAGES</t>
  </si>
  <si>
    <t xml:space="preserve">U</t>
  </si>
  <si>
    <t xml:space="preserve">Quantité indicative</t>
  </si>
  <si>
    <t xml:space="preserve">Prix en €</t>
  </si>
  <si>
    <t xml:space="preserve">Total en €</t>
  </si>
  <si>
    <t xml:space="preserve">GROS ŒUVRE - VRD</t>
  </si>
  <si>
    <t xml:space="preserve">CH2</t>
  </si>
  <si>
    <t xml:space="preserve">GO</t>
  </si>
  <si>
    <t xml:space="preserve">01.2</t>
  </si>
  <si>
    <t xml:space="preserve">DESCRIPTION DES PRESTATIONS DU LOT</t>
  </si>
  <si>
    <t xml:space="preserve">CH3</t>
  </si>
  <si>
    <t xml:space="preserve">G216</t>
  </si>
  <si>
    <t xml:space="preserve">01.2.1</t>
  </si>
  <si>
    <t xml:space="preserve">TRAVAUX PREPARATOIRES</t>
  </si>
  <si>
    <t xml:space="preserve">CH4</t>
  </si>
  <si>
    <t xml:space="preserve">01.2.1.1</t>
  </si>
  <si>
    <t xml:space="preserve">PRISE DE POSSESSION DU TERRAIN</t>
  </si>
  <si>
    <t xml:space="preserve">CH5</t>
  </si>
  <si>
    <t xml:space="preserve">01.2.1.1 1 </t>
  </si>
  <si>
    <t xml:space="preserve">Connaissance du site existant</t>
  </si>
  <si>
    <t xml:space="preserve">PM</t>
  </si>
  <si>
    <t xml:space="preserve">ART</t>
  </si>
  <si>
    <t xml:space="preserve">000-M107</t>
  </si>
  <si>
    <t xml:space="preserve">01.2.1.1 2 </t>
  </si>
  <si>
    <t xml:space="preserve">Marquage / Piquetage des réseaux existants</t>
  </si>
  <si>
    <t xml:space="preserve">FT</t>
  </si>
  <si>
    <t xml:space="preserve">017-A182</t>
  </si>
  <si>
    <t xml:space="preserve">01.2.1.1 3 </t>
  </si>
  <si>
    <t xml:space="preserve">Signalisation de chantier</t>
  </si>
  <si>
    <t xml:space="preserve">005-A974</t>
  </si>
  <si>
    <t xml:space="preserve">01.2.1.2</t>
  </si>
  <si>
    <t xml:space="preserve">TRAVAUX EN SITE OCCUPE</t>
  </si>
  <si>
    <t xml:space="preserve">01.2.1.2 1 </t>
  </si>
  <si>
    <t xml:space="preserve">Prescriptions et protections en conséquence</t>
  </si>
  <si>
    <t xml:space="preserve">005-A953</t>
  </si>
  <si>
    <t xml:space="preserve">01.2.1.2 2 </t>
  </si>
  <si>
    <t xml:space="preserve">Cloisonnements provisoires</t>
  </si>
  <si>
    <t xml:space="preserve">ens</t>
  </si>
  <si>
    <t xml:space="preserve">000-G275</t>
  </si>
  <si>
    <t xml:space="preserve">01.2.1.2 3 </t>
  </si>
  <si>
    <t xml:space="preserve">Protection des sols existants en dalles de pierre et/ou carrelages sur toute la durée du chantier</t>
  </si>
  <si>
    <t xml:space="preserve">000-B175</t>
  </si>
  <si>
    <t xml:space="preserve">01.2.1.3</t>
  </si>
  <si>
    <t xml:space="preserve">PANNEAU DE CHANTIER - CONSTAT</t>
  </si>
  <si>
    <t xml:space="preserve">01.2.1.3 1 </t>
  </si>
  <si>
    <t xml:space="preserve">Panneau à prévoir</t>
  </si>
  <si>
    <t xml:space="preserve">u</t>
  </si>
  <si>
    <t xml:space="preserve">004-J819</t>
  </si>
  <si>
    <t xml:space="preserve">01.2.1.3 2 </t>
  </si>
  <si>
    <t xml:space="preserve">Constat d’huissier</t>
  </si>
  <si>
    <t xml:space="preserve">000-G267</t>
  </si>
  <si>
    <t xml:space="preserve">01.2.1.4</t>
  </si>
  <si>
    <t xml:space="preserve">INSTALLATION DU CHANTIER</t>
  </si>
  <si>
    <t xml:space="preserve">01.2.1.4 1 </t>
  </si>
  <si>
    <t xml:space="preserve">Installation du chantier et utilisation des locaux existants</t>
  </si>
  <si>
    <t xml:space="preserve">010-J235</t>
  </si>
  <si>
    <t xml:space="preserve">01.2.1.4 2 </t>
  </si>
  <si>
    <t xml:space="preserve">Locaux base vie - Utilisation des locaux existants</t>
  </si>
  <si>
    <t xml:space="preserve">004-I146</t>
  </si>
  <si>
    <t xml:space="preserve">01.2.1.4 3 </t>
  </si>
  <si>
    <t xml:space="preserve">Moyens de levages et d'approvisionnement</t>
  </si>
  <si>
    <t xml:space="preserve">004-E737</t>
  </si>
  <si>
    <t xml:space="preserve">01.2.1.5</t>
  </si>
  <si>
    <t xml:space="preserve">FONCTIONNEMENT DU CHANTIER</t>
  </si>
  <si>
    <t xml:space="preserve">01.2.1.5 1 </t>
  </si>
  <si>
    <t xml:space="preserve">Modalité du fonctionnement</t>
  </si>
  <si>
    <t xml:space="preserve">000-G268</t>
  </si>
  <si>
    <t xml:space="preserve">01.2.1.5 2 </t>
  </si>
  <si>
    <t xml:space="preserve">Nettoyage – Déchets</t>
  </si>
  <si>
    <t xml:space="preserve">004-A707</t>
  </si>
  <si>
    <t xml:space="preserve">01.2.1.6</t>
  </si>
  <si>
    <t xml:space="preserve">ÉTUDES D'EXÉCUTION B.A.</t>
  </si>
  <si>
    <t xml:space="preserve">01.2.1.6 1 </t>
  </si>
  <si>
    <t xml:space="preserve">Études d'exécution B.A.</t>
  </si>
  <si>
    <t xml:space="preserve">000-B168</t>
  </si>
  <si>
    <t xml:space="preserve">01.2.1.7</t>
  </si>
  <si>
    <t xml:space="preserve">DOSSIER DE RECOLEMENT</t>
  </si>
  <si>
    <t xml:space="preserve">01.2.1.7 1 </t>
  </si>
  <si>
    <t xml:space="preserve">Dossier de récolement</t>
  </si>
  <si>
    <t xml:space="preserve">005-L686</t>
  </si>
  <si>
    <t xml:space="preserve">Total HT TRAVAUX PREPARATOIRES</t>
  </si>
  <si>
    <t xml:space="preserve">STOT</t>
  </si>
  <si>
    <t xml:space="preserve">01.2.2</t>
  </si>
  <si>
    <t xml:space="preserve">TRAVAUX DE VRD</t>
  </si>
  <si>
    <t xml:space="preserve">01.2.2.1</t>
  </si>
  <si>
    <t xml:space="preserve">DEPOSE OU DEPLACEMENT</t>
  </si>
  <si>
    <t xml:space="preserve">01.2.2.1 1 </t>
  </si>
  <si>
    <t xml:space="preserve">Dépose de pavés pierre existants</t>
  </si>
  <si>
    <t xml:space="preserve">m²</t>
  </si>
  <si>
    <t xml:space="preserve">017-A739</t>
  </si>
  <si>
    <t xml:space="preserve">01.2.2.2</t>
  </si>
  <si>
    <t xml:space="preserve">TERRASSEMENT GENERAUX</t>
  </si>
  <si>
    <t xml:space="preserve">01.2.2.2 1 </t>
  </si>
  <si>
    <t xml:space="preserve">Réalisation de purges</t>
  </si>
  <si>
    <t xml:space="preserve">m3</t>
  </si>
  <si>
    <t xml:space="preserve">005-A006</t>
  </si>
  <si>
    <t xml:space="preserve">01.2.2.2 2 </t>
  </si>
  <si>
    <t xml:space="preserve">Reprofilage du fond de forme après dépose des pavés existants</t>
  </si>
  <si>
    <t xml:space="preserve">000-L023</t>
  </si>
  <si>
    <t xml:space="preserve">01.2.2.3</t>
  </si>
  <si>
    <t xml:space="preserve">22.8AMENAGEMENTS DE SURFACE</t>
  </si>
  <si>
    <t xml:space="preserve">01.2.2.3 1 </t>
  </si>
  <si>
    <t xml:space="preserve">Rejointoiement ponctuel des pavés existants sous la zone couverte</t>
  </si>
  <si>
    <t xml:space="preserve">017-B019</t>
  </si>
  <si>
    <t xml:space="preserve">01.2.2.3 2 </t>
  </si>
  <si>
    <t xml:space="preserve">Couche de base en grave-ciment</t>
  </si>
  <si>
    <t xml:space="preserve">005-A962</t>
  </si>
  <si>
    <t xml:space="preserve">01.2.2.3 3 </t>
  </si>
  <si>
    <t xml:space="preserve">Repose des pavés existants</t>
  </si>
  <si>
    <t xml:space="preserve">017-A757</t>
  </si>
  <si>
    <t xml:space="preserve">01.2.2.3 4 </t>
  </si>
  <si>
    <t xml:space="preserve">Fourniture et pose de pavés pierre identique à l'existant</t>
  </si>
  <si>
    <t xml:space="preserve">003-A011</t>
  </si>
  <si>
    <t xml:space="preserve">01.2.2.3 5 </t>
  </si>
  <si>
    <t xml:space="preserve">Caniveau formé par 3 pavés longitudinaux</t>
  </si>
  <si>
    <t xml:space="preserve">ml</t>
  </si>
  <si>
    <t xml:space="preserve">017-A735</t>
  </si>
  <si>
    <t xml:space="preserve">01.2.2.3 6 </t>
  </si>
  <si>
    <t xml:space="preserve">Reprise de bandeaux de pierre</t>
  </si>
  <si>
    <t xml:space="preserve">003-A010</t>
  </si>
  <si>
    <t xml:space="preserve">01.2.2.4</t>
  </si>
  <si>
    <t xml:space="preserve">ASSAINISSEMENT</t>
  </si>
  <si>
    <t xml:space="preserve">01.2.2.4 1 </t>
  </si>
  <si>
    <t xml:space="preserve">Réalisation de tranchées pour réseaux d'assainissement</t>
  </si>
  <si>
    <t xml:space="preserve">005-A017</t>
  </si>
  <si>
    <t xml:space="preserve">01.2.2.4 2 </t>
  </si>
  <si>
    <t xml:space="preserve">Réalisation de grille avaloir concave</t>
  </si>
  <si>
    <t xml:space="preserve">017-A771</t>
  </si>
  <si>
    <t xml:space="preserve">01.2.2.4 3 </t>
  </si>
  <si>
    <t xml:space="preserve">Canalisations PVC Ø200mm</t>
  </si>
  <si>
    <t xml:space="preserve">017-A159</t>
  </si>
  <si>
    <t xml:space="preserve">01.2.2.4 4 </t>
  </si>
  <si>
    <t xml:space="preserve">Raccordement de canalisation sur regard existant</t>
  </si>
  <si>
    <t xml:space="preserve">000-L031</t>
  </si>
  <si>
    <t xml:space="preserve">01.2.2.4 5 </t>
  </si>
  <si>
    <t xml:space="preserve">Remplacement et mise a niveau de tous les émergents</t>
  </si>
  <si>
    <t xml:space="preserve">005-A028</t>
  </si>
  <si>
    <t xml:space="preserve">Total HT TRAVAUX DE VRD</t>
  </si>
  <si>
    <t xml:space="preserve">01.2.3</t>
  </si>
  <si>
    <t xml:space="preserve">TRAVAUX DE GROS OEUVRE</t>
  </si>
  <si>
    <t xml:space="preserve">01.2.3.1</t>
  </si>
  <si>
    <t xml:space="preserve">ASSAINISSEMENT - RESEAUX</t>
  </si>
  <si>
    <t xml:space="preserve">01.2.3.1 1 </t>
  </si>
  <si>
    <t xml:space="preserve">Tranchées en dallage existant</t>
  </si>
  <si>
    <t xml:space="preserve">004-C390</t>
  </si>
  <si>
    <t xml:space="preserve">01.2.3.1 2 </t>
  </si>
  <si>
    <t xml:space="preserve">Enlèvement des déblais et gravois</t>
  </si>
  <si>
    <t xml:space="preserve">000-B493</t>
  </si>
  <si>
    <t xml:space="preserve">Réseau EU/EV compris attentes</t>
  </si>
  <si>
    <t xml:space="preserve">001-D514</t>
  </si>
  <si>
    <t xml:space="preserve">Raccordement sur réseau EV du WC actuel conservé</t>
  </si>
  <si>
    <t xml:space="preserve">000-M108</t>
  </si>
  <si>
    <t xml:space="preserve">01.2.3.2</t>
  </si>
  <si>
    <t xml:space="preserve">SUPERSTRUCTURE</t>
  </si>
  <si>
    <t xml:space="preserve">01.2.3.2 1 </t>
  </si>
  <si>
    <t xml:space="preserve">Créations d’ouvertures en cloisons briques porteuses en 100 x 2.10 m de ht</t>
  </si>
  <si>
    <t xml:space="preserve">000-C546</t>
  </si>
  <si>
    <t xml:space="preserve">01.2.3.2 2 </t>
  </si>
  <si>
    <t xml:space="preserve">Reprises d'encadrement de porte après dépose de menuiserie</t>
  </si>
  <si>
    <t xml:space="preserve">000-M109</t>
  </si>
  <si>
    <t xml:space="preserve">01.2.3.2 3 </t>
  </si>
  <si>
    <t xml:space="preserve">Bouchement de porte de béton cellulaire Coupe-feu 2 heures</t>
  </si>
  <si>
    <t xml:space="preserve">000-C561</t>
  </si>
  <si>
    <t xml:space="preserve">01.2.3.3</t>
  </si>
  <si>
    <t xml:space="preserve">PLANCHERS</t>
  </si>
  <si>
    <t xml:space="preserve">01.2.3.3 1 </t>
  </si>
  <si>
    <t xml:space="preserve">Travaux de réparations du plancher béton de la coursive (50 % de la surface du plancher)</t>
  </si>
  <si>
    <t xml:space="preserve">004-X361</t>
  </si>
  <si>
    <t xml:space="preserve">01.2.3.3 2 </t>
  </si>
  <si>
    <t xml:space="preserve">Ragréage type P3 fibré</t>
  </si>
  <si>
    <t xml:space="preserve">000-J819</t>
  </si>
  <si>
    <t xml:space="preserve">01.2.3.3 3 </t>
  </si>
  <si>
    <t xml:space="preserve">Étanchéité liquide pour balcons accessibles aux piétons, finition coloré</t>
  </si>
  <si>
    <t xml:space="preserve">000-J101</t>
  </si>
  <si>
    <t xml:space="preserve">01.2.3.4</t>
  </si>
  <si>
    <t xml:space="preserve">FAÇADES</t>
  </si>
  <si>
    <t xml:space="preserve">01.2.3.4 1 </t>
  </si>
  <si>
    <t xml:space="preserve">Reprise d'ouvertures - seuils - appuis - tableaux - voussures</t>
  </si>
  <si>
    <t xml:space="preserve">001-B863</t>
  </si>
  <si>
    <t xml:space="preserve">Total HT TRAVAUX DE GROS OEUVRE</t>
  </si>
  <si>
    <t xml:space="preserve">01.2.4</t>
  </si>
  <si>
    <t xml:space="preserve">TRAVAUX DE TAILLE DE PIERRE</t>
  </si>
  <si>
    <t xml:space="preserve">01.2.4.1</t>
  </si>
  <si>
    <t xml:space="preserve">RECONSTITUTION D'UN LINTEAU EN PIERRE</t>
  </si>
  <si>
    <t xml:space="preserve">01.2.4.1 1 </t>
  </si>
  <si>
    <t xml:space="preserve">Étaiement / consolidation</t>
  </si>
  <si>
    <t xml:space="preserve">004-H563</t>
  </si>
  <si>
    <t xml:space="preserve">01.2.4.1 2 </t>
  </si>
  <si>
    <t xml:space="preserve">Fourniture et pose d'un linteau en pierre blanche </t>
  </si>
  <si>
    <t xml:space="preserve">004-D304</t>
  </si>
  <si>
    <t xml:space="preserve">01.2.4.2</t>
  </si>
  <si>
    <t xml:space="preserve">REPRISES ET CONSOLIDATION DE PIERRES EN LINTEAU CONSERVE</t>
  </si>
  <si>
    <t xml:space="preserve">01.2.4.2 1 </t>
  </si>
  <si>
    <t xml:space="preserve">Piquetage et purge des enduits ciment existants</t>
  </si>
  <si>
    <t xml:space="preserve">004-D082</t>
  </si>
  <si>
    <t xml:space="preserve">01.2.4.2 2 </t>
  </si>
  <si>
    <t xml:space="preserve">Reprise et consolidation de pierres formant linteau</t>
  </si>
  <si>
    <t xml:space="preserve">000-H098</t>
  </si>
  <si>
    <t xml:space="preserve">01.2.4.2 3 </t>
  </si>
  <si>
    <t xml:space="preserve">Enduits à la chaux et badigeon lait de chaux</t>
  </si>
  <si>
    <t xml:space="preserve">010-T270</t>
  </si>
  <si>
    <t xml:space="preserve">01.2.4.3</t>
  </si>
  <si>
    <t xml:space="preserve">NETTOYAGE DE PIERRES</t>
  </si>
  <si>
    <t xml:space="preserve">01.2.4.3 1 </t>
  </si>
  <si>
    <t xml:space="preserve">Nettoyage à l'eau</t>
  </si>
  <si>
    <t xml:space="preserve">004-D303</t>
  </si>
  <si>
    <t xml:space="preserve">01.2.4.4</t>
  </si>
  <si>
    <t xml:space="preserve">PERCEMENTS EN GROS MURS PIERRES</t>
  </si>
  <si>
    <t xml:space="preserve">01.2.4.4 1 </t>
  </si>
  <si>
    <t xml:space="preserve">Percements dans les gros murs pierre</t>
  </si>
  <si>
    <t xml:space="preserve">000-L471</t>
  </si>
  <si>
    <t xml:space="preserve">Total HT TRAVAUX DE TAILLE DE PIERRE</t>
  </si>
  <si>
    <t xml:space="preserve">Total HT DESCRIPTION DES PRESTATIONS DU LOT</t>
  </si>
  <si>
    <t xml:space="preserve">Montant HT du Lot N°01 GROS ŒUVRE - VRD</t>
  </si>
  <si>
    <t xml:space="preserve">TOTHT</t>
  </si>
  <si>
    <t xml:space="preserve">TVA (20%)</t>
  </si>
  <si>
    <t xml:space="preserve">TVA</t>
  </si>
  <si>
    <t xml:space="preserve">Montant TTC</t>
  </si>
  <si>
    <t xml:space="preserve">TOTTTC</t>
  </si>
  <si>
    <t xml:space="preserve">01.2.5</t>
  </si>
  <si>
    <t xml:space="preserve">PSE : REPRISE COMPLETE DE LA DALLE DE COMPRESSION DU BALCON</t>
  </si>
  <si>
    <t xml:space="preserve">01.2.5.1</t>
  </si>
  <si>
    <t xml:space="preserve">REPRISES DE DALLES DE PLANCHERS EXISTANTS APRES PURGES</t>
  </si>
  <si>
    <t xml:space="preserve">01.2.5.1 1 </t>
  </si>
  <si>
    <t xml:space="preserve">Remplacement de la chape de compression sur voutains existants conservés</t>
  </si>
  <si>
    <t xml:space="preserve">01.2.5.1 2 </t>
  </si>
  <si>
    <t xml:space="preserve">Habillage de la sous face</t>
  </si>
  <si>
    <t xml:space="preserve">01.2.5.1 3 </t>
  </si>
  <si>
    <t xml:space="preserve">Peinture minérale de protection</t>
  </si>
  <si>
    <t xml:space="preserve">Total HT PSE : REPRISE COMPLETE DE LA DALLE DE COMPRESSION DU BALCON</t>
  </si>
  <si>
    <t xml:space="preserve">
FAIT A ………………………...…………….… LE ……………………….
 L'ENTREPRENEUR, 
(Raison sociale + cachet + signature)</t>
  </si>
</sst>
</file>

<file path=xl/styles.xml><?xml version="1.0" encoding="utf-8"?>
<styleSheet xmlns="http://schemas.openxmlformats.org/spreadsheetml/2006/main">
  <numFmts count="4">
    <numFmt numFmtId="164" formatCode="General"/>
    <numFmt numFmtId="165" formatCode="#,##0.00"/>
    <numFmt numFmtId="166" formatCode="_-* #,##0.00\ [$€-40C]_-;\-* #,##0.00\ [$€-40C]_-;_-* \-??\ [$€-40C]_-;_-@_-"/>
    <numFmt numFmtId="167" formatCode="General"/>
  </numFmts>
  <fonts count="25">
    <font>
      <sz val="11"/>
      <color rgb="FF000000"/>
      <name val="Calibri"/>
      <family val="2"/>
      <charset val="1"/>
    </font>
    <font>
      <sz val="10"/>
      <name val="Arial"/>
      <family val="0"/>
    </font>
    <font>
      <sz val="10"/>
      <name val="Arial"/>
      <family val="0"/>
    </font>
    <font>
      <sz val="10"/>
      <name val="Arial"/>
      <family val="0"/>
    </font>
    <font>
      <sz val="9"/>
      <color rgb="FF000000"/>
      <name val="Arial"/>
      <family val="1"/>
      <charset val="1"/>
    </font>
    <font>
      <b val="true"/>
      <sz val="9"/>
      <color rgb="FF000000"/>
      <name val="Arial"/>
      <family val="1"/>
      <charset val="1"/>
    </font>
    <font>
      <sz val="10"/>
      <color rgb="FF000000"/>
      <name val="Arial"/>
      <family val="1"/>
      <charset val="1"/>
    </font>
    <font>
      <sz val="10"/>
      <color rgb="FFFF0000"/>
      <name val="Arial"/>
      <family val="1"/>
      <charset val="1"/>
    </font>
    <font>
      <i val="true"/>
      <sz val="10"/>
      <color rgb="FFFF0000"/>
      <name val="Arial"/>
      <family val="1"/>
      <charset val="1"/>
    </font>
    <font>
      <b val="true"/>
      <sz val="10"/>
      <color rgb="FF000000"/>
      <name val="Arial"/>
      <family val="1"/>
      <charset val="1"/>
    </font>
    <font>
      <sz val="9"/>
      <color rgb="FFFF0000"/>
      <name val="Arial Narrow"/>
      <family val="1"/>
      <charset val="1"/>
    </font>
    <font>
      <b val="true"/>
      <sz val="14"/>
      <color rgb="FF000000"/>
      <name val="Arial"/>
      <family val="1"/>
      <charset val="1"/>
    </font>
    <font>
      <b val="true"/>
      <sz val="12"/>
      <color rgb="FF000000"/>
      <name val="Arial"/>
      <family val="1"/>
      <charset val="1"/>
    </font>
    <font>
      <sz val="8"/>
      <color rgb="FF000000"/>
      <name val="Arial Narrow"/>
      <family val="1"/>
      <charset val="1"/>
    </font>
    <font>
      <b val="true"/>
      <sz val="8"/>
      <color rgb="FF000000"/>
      <name val="Arial Narrow"/>
      <family val="1"/>
      <charset val="1"/>
    </font>
    <font>
      <sz val="7"/>
      <color rgb="FF000000"/>
      <name val="Arial"/>
      <family val="1"/>
      <charset val="1"/>
    </font>
    <font>
      <sz val="8"/>
      <color rgb="FF000000"/>
      <name val="Arial"/>
      <family val="1"/>
      <charset val="1"/>
    </font>
    <font>
      <sz val="8"/>
      <color rgb="FFFF0000"/>
      <name val="Arial"/>
      <family val="1"/>
      <charset val="1"/>
    </font>
    <font>
      <b val="true"/>
      <i val="true"/>
      <sz val="14"/>
      <color rgb="FF000000"/>
      <name val="Arial"/>
      <family val="1"/>
      <charset val="1"/>
    </font>
    <font>
      <i val="true"/>
      <sz val="8"/>
      <color rgb="FFFF0000"/>
      <name val="Arial"/>
      <family val="1"/>
      <charset val="1"/>
    </font>
    <font>
      <i val="true"/>
      <sz val="9"/>
      <color rgb="FF000000"/>
      <name val="Calibri"/>
      <family val="2"/>
      <charset val="1"/>
    </font>
    <font>
      <b val="true"/>
      <sz val="11"/>
      <color rgb="FF000000"/>
      <name val="Calibri"/>
      <family val="1"/>
      <charset val="1"/>
    </font>
    <font>
      <sz val="11"/>
      <color rgb="FFFFFFFF"/>
      <name val="Calibri"/>
      <family val="1"/>
      <charset val="1"/>
    </font>
    <font>
      <i val="true"/>
      <sz val="10"/>
      <color rgb="FF000000"/>
      <name val="Calibri"/>
      <family val="2"/>
      <charset val="1"/>
    </font>
    <font>
      <sz val="8"/>
      <color rgb="FF000000"/>
      <name val="MS Shell Dlg"/>
      <family val="0"/>
    </font>
  </fonts>
  <fills count="4">
    <fill>
      <patternFill patternType="none"/>
    </fill>
    <fill>
      <patternFill patternType="gray125"/>
    </fill>
    <fill>
      <patternFill patternType="solid">
        <fgColor rgb="FFBAC4EF"/>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thin"/>
      <right/>
      <top style="thin"/>
      <bottom/>
      <diagonal/>
    </border>
    <border diagonalUp="false" diagonalDown="false">
      <left/>
      <right style="hair"/>
      <top style="thin"/>
      <bottom/>
      <diagonal/>
    </border>
    <border diagonalUp="false" diagonalDown="false">
      <left style="hair"/>
      <right style="hair"/>
      <top style="thin"/>
      <bottom/>
      <diagonal/>
    </border>
    <border diagonalUp="false" diagonalDown="false">
      <left style="hair"/>
      <right style="thin"/>
      <top style="thin"/>
      <bottom/>
      <diagonal/>
    </border>
    <border diagonalUp="false" diagonalDown="false">
      <left style="thin"/>
      <right/>
      <top/>
      <bottom style="thin"/>
      <diagonal/>
    </border>
    <border diagonalUp="false" diagonalDown="false">
      <left/>
      <right style="hair"/>
      <top/>
      <bottom style="thin"/>
      <diagonal/>
    </border>
    <border diagonalUp="false" diagonalDown="false">
      <left style="hair"/>
      <right style="hair"/>
      <top/>
      <bottom/>
      <diagonal/>
    </border>
    <border diagonalUp="false" diagonalDown="false">
      <left style="hair"/>
      <right style="thin"/>
      <top/>
      <bottom/>
      <diagonal/>
    </border>
    <border diagonalUp="false" diagonalDown="false">
      <left/>
      <right style="hair"/>
      <top style="thin"/>
      <bottom style="thin"/>
      <diagonal/>
    </border>
    <border diagonalUp="false" diagonalDown="false">
      <left style="thin"/>
      <right/>
      <top/>
      <bottom/>
      <diagonal/>
    </border>
    <border diagonalUp="false" diagonalDown="false">
      <left/>
      <right style="hair"/>
      <top/>
      <bottom/>
      <diagonal/>
    </border>
    <border diagonalUp="false" diagonalDown="false">
      <left style="hair"/>
      <right/>
      <top/>
      <bottom/>
      <diagonal/>
    </border>
    <border diagonalUp="false" diagonalDown="false">
      <left style="hair"/>
      <right style="hair"/>
      <top/>
      <bottom style="thin"/>
      <diagonal/>
    </border>
    <border diagonalUp="false" diagonalDown="false">
      <left style="hair"/>
      <right style="thin"/>
      <top/>
      <bottom style="thin"/>
      <diagonal/>
    </border>
    <border diagonalUp="false" diagonalDown="false">
      <left/>
      <right/>
      <top style="thin"/>
      <bottom/>
      <diagonal/>
    </border>
  </borders>
  <cellStyleXfs count="6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left" vertical="top" textRotation="0" wrapText="true" indent="0" shrinkToFit="false"/>
      <protection locked="true" hidden="false"/>
    </xf>
    <xf numFmtId="164" fontId="5"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7" fillId="0" borderId="0" applyFont="true" applyBorder="true" applyAlignment="true" applyProtection="true">
      <alignment horizontal="left" vertical="top" textRotation="0" wrapText="true" indent="0" shrinkToFit="false"/>
      <protection locked="true" hidden="false"/>
    </xf>
    <xf numFmtId="164" fontId="4"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8"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9"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10"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11" fillId="0" borderId="0" applyFont="true" applyBorder="true" applyAlignment="true" applyProtection="true">
      <alignment horizontal="left" vertical="top" textRotation="0" wrapText="true" indent="0" shrinkToFit="false"/>
      <protection locked="true" hidden="false"/>
    </xf>
    <xf numFmtId="164" fontId="12" fillId="0" borderId="0" applyFont="true" applyBorder="true" applyAlignment="true" applyProtection="true">
      <alignment horizontal="left" vertical="top" textRotation="0" wrapText="true" indent="0" shrinkToFit="false"/>
      <protection locked="true" hidden="false"/>
    </xf>
    <xf numFmtId="164" fontId="12" fillId="0" borderId="0" applyFont="true" applyBorder="true" applyAlignment="true" applyProtection="true">
      <alignment horizontal="left" vertical="top" textRotation="0" wrapText="true" indent="0" shrinkToFit="false"/>
      <protection locked="true" hidden="false"/>
    </xf>
    <xf numFmtId="164" fontId="9" fillId="0" borderId="0" applyFont="true" applyBorder="true" applyAlignment="true" applyProtection="true">
      <alignment horizontal="left" vertical="top" textRotation="0" wrapText="true" indent="0" shrinkToFit="false"/>
      <protection locked="true" hidden="false"/>
    </xf>
    <xf numFmtId="164" fontId="5" fillId="0" borderId="0" applyFont="true" applyBorder="true" applyAlignment="true" applyProtection="true">
      <alignment horizontal="left" vertical="top" textRotation="0" wrapText="true" indent="0" shrinkToFit="false"/>
      <protection locked="true" hidden="false"/>
    </xf>
    <xf numFmtId="164" fontId="13" fillId="0" borderId="0" applyFont="true" applyBorder="true" applyAlignment="true" applyProtection="true">
      <alignment horizontal="left" vertical="top" textRotation="0" wrapText="true" indent="2" shrinkToFit="false"/>
      <protection locked="true" hidden="false"/>
    </xf>
    <xf numFmtId="164" fontId="14" fillId="0" borderId="0" applyFont="true" applyBorder="true" applyAlignment="true" applyProtection="true">
      <alignment horizontal="left" vertical="top" textRotation="0" wrapText="true" indent="2" shrinkToFit="false"/>
      <protection locked="true" hidden="false"/>
    </xf>
    <xf numFmtId="164" fontId="13" fillId="0" borderId="0" applyFont="true" applyBorder="true" applyAlignment="true" applyProtection="true">
      <alignment horizontal="left" vertical="top" textRotation="0" wrapText="true" indent="2" shrinkToFit="false"/>
      <protection locked="true" hidden="false"/>
    </xf>
    <xf numFmtId="164" fontId="15" fillId="0" borderId="0" applyFont="true" applyBorder="true" applyAlignment="true" applyProtection="true">
      <alignment horizontal="left" vertical="top" textRotation="0" wrapText="true" indent="0" shrinkToFit="false"/>
      <protection locked="true" hidden="false"/>
    </xf>
    <xf numFmtId="164" fontId="16" fillId="0" borderId="0" applyFont="true" applyBorder="true" applyAlignment="true" applyProtection="true">
      <alignment horizontal="left" vertical="top" textRotation="0" wrapText="true" indent="0" shrinkToFit="false"/>
      <protection locked="true" hidden="false"/>
    </xf>
    <xf numFmtId="164" fontId="17" fillId="0" borderId="0" applyFont="true" applyBorder="true" applyAlignment="true" applyProtection="true">
      <alignment horizontal="left" vertical="top" textRotation="0" wrapText="true" indent="0" shrinkToFit="false"/>
      <protection locked="true" hidden="false"/>
    </xf>
    <xf numFmtId="164" fontId="16" fillId="0" borderId="0" applyFont="true" applyBorder="true" applyAlignment="true" applyProtection="true">
      <alignment horizontal="left" vertical="top" textRotation="0" wrapText="true" indent="0" shrinkToFit="false"/>
      <protection locked="true" hidden="false"/>
    </xf>
    <xf numFmtId="164" fontId="1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left" vertical="top" textRotation="0" wrapText="true" indent="0" shrinkToFit="false"/>
      <protection locked="true" hidden="false"/>
    </xf>
    <xf numFmtId="164" fontId="18" fillId="2" borderId="0" applyFont="true" applyBorder="true" applyAlignment="true" applyProtection="true">
      <alignment horizontal="left" vertical="top" textRotation="0" wrapText="true" indent="0" shrinkToFit="false"/>
      <protection locked="true" hidden="false"/>
    </xf>
    <xf numFmtId="164" fontId="16" fillId="0" borderId="0" applyFont="true" applyBorder="true" applyAlignment="true" applyProtection="true">
      <alignment horizontal="left" vertical="top" textRotation="0" wrapText="true" indent="0" shrinkToFit="false"/>
      <protection locked="true" hidden="false"/>
    </xf>
    <xf numFmtId="164" fontId="19" fillId="0" borderId="0" applyFont="true" applyBorder="true" applyAlignment="true" applyProtection="true">
      <alignment horizontal="left" vertical="top" textRotation="0" wrapText="true" indent="0" shrinkToFit="false"/>
      <protection locked="true" hidden="false"/>
    </xf>
    <xf numFmtId="164" fontId="4" fillId="0" borderId="0" applyFont="true" applyBorder="true" applyAlignment="true" applyProtection="true">
      <alignment horizontal="left" vertical="top" textRotation="0" wrapText="true" indent="0" shrinkToFit="false"/>
      <protection locked="true" hidden="false"/>
    </xf>
  </cellStyleXfs>
  <cellXfs count="5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1" xfId="0" applyFont="false" applyBorder="true" applyAlignment="true" applyProtection="false">
      <alignment horizontal="left" vertical="top" textRotation="0" wrapText="true" indent="0" shrinkToFit="false"/>
      <protection locked="true" hidden="false"/>
    </xf>
    <xf numFmtId="164" fontId="0" fillId="0" borderId="2" xfId="0" applyFont="false" applyBorder="true" applyAlignment="true" applyProtection="false">
      <alignment horizontal="left" vertical="top" textRotation="0" wrapText="true" indent="0" shrinkToFit="false"/>
      <protection locked="true" hidden="false"/>
    </xf>
    <xf numFmtId="164" fontId="20" fillId="0" borderId="3" xfId="0" applyFont="true" applyBorder="true" applyAlignment="true" applyProtection="false">
      <alignment horizontal="left" vertical="top" textRotation="0" wrapText="true" indent="0" shrinkToFit="false"/>
      <protection locked="true" hidden="false"/>
    </xf>
    <xf numFmtId="164" fontId="0" fillId="0" borderId="3" xfId="0" applyFont="true" applyBorder="true" applyAlignment="true" applyProtection="false">
      <alignment horizontal="center" vertical="top" textRotation="0" wrapText="true" indent="0" shrinkToFit="false"/>
      <protection locked="true" hidden="false"/>
    </xf>
    <xf numFmtId="164" fontId="21" fillId="0" borderId="1" xfId="0" applyFont="true" applyBorder="true" applyAlignment="true" applyProtection="false">
      <alignment horizontal="center" vertical="top" textRotation="0" wrapText="true" indent="0" shrinkToFit="false"/>
      <protection locked="true" hidden="false"/>
    </xf>
    <xf numFmtId="165" fontId="21" fillId="0" borderId="1" xfId="0" applyFont="true" applyBorder="true" applyAlignment="true" applyProtection="false">
      <alignment horizontal="center" vertical="top" textRotation="0" wrapText="true" indent="0" shrinkToFit="false"/>
      <protection locked="true" hidden="false"/>
    </xf>
    <xf numFmtId="164" fontId="0" fillId="0" borderId="4" xfId="0" applyFont="false" applyBorder="true" applyAlignment="true" applyProtection="false">
      <alignment horizontal="left" vertical="top" textRotation="0" wrapText="true" indent="0" shrinkToFit="false"/>
      <protection locked="true" hidden="false"/>
    </xf>
    <xf numFmtId="164" fontId="0" fillId="0" borderId="5" xfId="0" applyFont="false" applyBorder="true" applyAlignment="true" applyProtection="false">
      <alignment horizontal="left" vertical="top" textRotation="0" wrapText="true" indent="0" shrinkToFit="false"/>
      <protection locked="true" hidden="false"/>
    </xf>
    <xf numFmtId="164" fontId="0" fillId="0" borderId="6" xfId="0" applyFont="false" applyBorder="true" applyAlignment="true" applyProtection="false">
      <alignment horizontal="left" vertical="top" textRotation="0" wrapText="true" indent="0" shrinkToFit="false"/>
      <protection locked="true" hidden="false"/>
    </xf>
    <xf numFmtId="165" fontId="0" fillId="0" borderId="6" xfId="0" applyFont="false" applyBorder="true" applyAlignment="true" applyProtection="false">
      <alignment horizontal="left" vertical="top" textRotation="0" wrapText="true" indent="0" shrinkToFit="false"/>
      <protection locked="true" hidden="false"/>
    </xf>
    <xf numFmtId="164" fontId="0" fillId="0" borderId="7" xfId="0" applyFont="false" applyBorder="true" applyAlignment="true" applyProtection="false">
      <alignment horizontal="left" vertical="top" textRotation="0" wrapText="true" indent="0" shrinkToFit="false"/>
      <protection locked="true" hidden="false"/>
    </xf>
    <xf numFmtId="164" fontId="4" fillId="3" borderId="8" xfId="63" applyFont="true" applyBorder="true" applyAlignment="true" applyProtection="false">
      <alignment horizontal="left" vertical="top" textRotation="0" wrapText="true" indent="0" shrinkToFit="false"/>
      <protection locked="true" hidden="false"/>
    </xf>
    <xf numFmtId="164" fontId="11" fillId="0" borderId="9" xfId="44" applyFont="true" applyBorder="true" applyAlignment="true" applyProtection="false">
      <alignment horizontal="left" vertical="top" textRotation="0" wrapText="true" indent="0" shrinkToFit="false"/>
      <protection locked="true" hidden="false"/>
    </xf>
    <xf numFmtId="164" fontId="0" fillId="0" borderId="10" xfId="0" applyFont="false" applyBorder="true" applyAlignment="true" applyProtection="false">
      <alignment horizontal="left" vertical="top" textRotation="0" wrapText="true" indent="0" shrinkToFit="false"/>
      <protection locked="true" hidden="false"/>
    </xf>
    <xf numFmtId="165" fontId="0" fillId="0" borderId="10" xfId="0" applyFont="false" applyBorder="true" applyAlignment="true" applyProtection="false">
      <alignment horizontal="left" vertical="top" textRotation="0" wrapText="true" indent="0" shrinkToFit="false"/>
      <protection locked="true" hidden="false"/>
    </xf>
    <xf numFmtId="164" fontId="0" fillId="0" borderId="11" xfId="0" applyFont="false" applyBorder="true" applyAlignment="true" applyProtection="false">
      <alignment horizontal="left" vertical="top" textRotation="0" wrapText="true" indent="0" shrinkToFit="false"/>
      <protection locked="true" hidden="false"/>
    </xf>
    <xf numFmtId="164" fontId="0" fillId="0" borderId="0" xfId="0" applyFont="true" applyBorder="false" applyAlignment="true" applyProtection="false">
      <alignment horizontal="left" vertical="top" textRotation="0" wrapText="true" indent="0" shrinkToFit="false"/>
      <protection locked="true" hidden="false"/>
    </xf>
    <xf numFmtId="164" fontId="4" fillId="3" borderId="2" xfId="63" applyFont="true" applyBorder="true" applyAlignment="true" applyProtection="false">
      <alignment horizontal="left" vertical="top" textRotation="0" wrapText="true" indent="0" shrinkToFit="false"/>
      <protection locked="true" hidden="false"/>
    </xf>
    <xf numFmtId="164" fontId="12" fillId="0" borderId="12" xfId="45" applyFont="true" applyBorder="true" applyAlignment="true" applyProtection="false">
      <alignment horizontal="left" vertical="top" textRotation="0" wrapText="true" indent="0" shrinkToFit="false"/>
      <protection locked="true" hidden="false"/>
    </xf>
    <xf numFmtId="166" fontId="0" fillId="0" borderId="10" xfId="0" applyFont="false" applyBorder="true" applyAlignment="true" applyProtection="false">
      <alignment horizontal="left" vertical="top" textRotation="0" wrapText="true" indent="0" shrinkToFit="false"/>
      <protection locked="true" hidden="false"/>
    </xf>
    <xf numFmtId="166" fontId="0" fillId="0" borderId="11" xfId="0" applyFont="false" applyBorder="true" applyAlignment="true" applyProtection="false">
      <alignment horizontal="left" vertical="top" textRotation="0" wrapText="true" indent="0" shrinkToFit="false"/>
      <protection locked="true" hidden="false"/>
    </xf>
    <xf numFmtId="164" fontId="4" fillId="3" borderId="4" xfId="63" applyFont="true" applyBorder="true" applyAlignment="true" applyProtection="false">
      <alignment horizontal="left" vertical="top" textRotation="0" wrapText="true" indent="0" shrinkToFit="false"/>
      <protection locked="true" hidden="false"/>
    </xf>
    <xf numFmtId="164" fontId="12" fillId="0" borderId="5" xfId="46" applyFont="true" applyBorder="true" applyAlignment="true" applyProtection="false">
      <alignment horizontal="left" vertical="top" textRotation="0" wrapText="true" indent="0" shrinkToFit="false"/>
      <protection locked="true" hidden="false"/>
    </xf>
    <xf numFmtId="164" fontId="4" fillId="3" borderId="13" xfId="63" applyFont="true" applyBorder="true" applyAlignment="true" applyProtection="false">
      <alignment horizontal="left" vertical="top" textRotation="0" wrapText="true" indent="0" shrinkToFit="false"/>
      <protection locked="true" hidden="false"/>
    </xf>
    <xf numFmtId="164" fontId="9" fillId="0" borderId="14" xfId="47" applyFont="true" applyBorder="true" applyAlignment="true" applyProtection="false">
      <alignment horizontal="left" vertical="top" textRotation="0" wrapText="true" indent="0" shrinkToFit="false"/>
      <protection locked="true" hidden="false"/>
    </xf>
    <xf numFmtId="164" fontId="4" fillId="0" borderId="13" xfId="63" applyFont="true" applyBorder="true" applyAlignment="true" applyProtection="false">
      <alignment horizontal="left" vertical="top" textRotation="0" wrapText="true" indent="0" shrinkToFit="false"/>
      <protection locked="true" hidden="false"/>
    </xf>
    <xf numFmtId="164" fontId="4" fillId="0" borderId="14" xfId="28" applyFont="true" applyBorder="true" applyAlignment="true" applyProtection="false">
      <alignment horizontal="left" vertical="top" textRotation="0" wrapText="true" indent="0" shrinkToFit="false"/>
      <protection locked="true" hidden="false"/>
    </xf>
    <xf numFmtId="164" fontId="0" fillId="0" borderId="10" xfId="0" applyFont="true" applyBorder="true" applyAlignment="true" applyProtection="true">
      <alignment horizontal="left" vertical="top" textRotation="0" wrapText="false" indent="0" shrinkToFit="false"/>
      <protection locked="false" hidden="false"/>
    </xf>
    <xf numFmtId="165" fontId="0" fillId="0" borderId="10" xfId="0" applyFont="false" applyBorder="true" applyAlignment="true" applyProtection="true">
      <alignment horizontal="center" vertical="top" textRotation="0" wrapText="true" indent="0" shrinkToFit="false"/>
      <protection locked="false" hidden="false"/>
    </xf>
    <xf numFmtId="166" fontId="0" fillId="0" borderId="10" xfId="0" applyFont="false" applyBorder="true" applyAlignment="true" applyProtection="true">
      <alignment horizontal="center" vertical="top" textRotation="0" wrapText="true" indent="0" shrinkToFit="false"/>
      <protection locked="false" hidden="false"/>
    </xf>
    <xf numFmtId="166" fontId="0" fillId="0" borderId="11" xfId="0" applyFont="false" applyBorder="true" applyAlignment="true" applyProtection="true">
      <alignment horizontal="right" vertical="top" textRotation="0" wrapText="true" indent="0" shrinkToFit="false"/>
      <protection locked="false" hidden="false"/>
    </xf>
    <xf numFmtId="164" fontId="4" fillId="0" borderId="8" xfId="0" applyFont="true" applyBorder="true" applyAlignment="true" applyProtection="false">
      <alignment horizontal="left" vertical="top" textRotation="0" wrapText="true" indent="0" shrinkToFit="false"/>
      <protection locked="true" hidden="false"/>
    </xf>
    <xf numFmtId="164" fontId="0" fillId="0" borderId="9" xfId="0" applyFont="false" applyBorder="true" applyAlignment="true" applyProtection="false">
      <alignment horizontal="left" vertical="top" textRotation="0" wrapText="true" indent="0" shrinkToFit="false"/>
      <protection locked="true" hidden="false"/>
    </xf>
    <xf numFmtId="164" fontId="4" fillId="0" borderId="2" xfId="41" applyFont="true" applyBorder="true" applyAlignment="true" applyProtection="false">
      <alignment horizontal="left" vertical="top" textRotation="0" wrapText="true" indent="0" shrinkToFit="false"/>
      <protection locked="true" hidden="false"/>
    </xf>
    <xf numFmtId="164" fontId="6" fillId="0" borderId="12" xfId="41" applyFont="true" applyBorder="true" applyAlignment="true" applyProtection="false">
      <alignment horizontal="left" vertical="top" textRotation="0" wrapText="true" indent="0" shrinkToFit="false"/>
      <protection locked="true" hidden="false"/>
    </xf>
    <xf numFmtId="166" fontId="0" fillId="0" borderId="15" xfId="0" applyFont="false" applyBorder="true" applyAlignment="true" applyProtection="false">
      <alignment horizontal="left" vertical="top" textRotation="0" wrapText="true" indent="0" shrinkToFit="false"/>
      <protection locked="true" hidden="false"/>
    </xf>
    <xf numFmtId="166" fontId="0" fillId="0" borderId="1" xfId="0" applyFont="false" applyBorder="true" applyAlignment="true" applyProtection="false">
      <alignment horizontal="right" vertical="top" textRotation="0" wrapText="true" indent="0" shrinkToFit="false"/>
      <protection locked="true" hidden="false"/>
    </xf>
    <xf numFmtId="164" fontId="4" fillId="0" borderId="4" xfId="0" applyFont="true" applyBorder="true" applyAlignment="true" applyProtection="false">
      <alignment horizontal="left" vertical="top" textRotation="0" wrapText="true" indent="0" shrinkToFit="false"/>
      <protection locked="true" hidden="false"/>
    </xf>
    <xf numFmtId="164" fontId="12" fillId="0" borderId="14" xfId="46" applyFont="true" applyBorder="true" applyAlignment="true" applyProtection="false">
      <alignment horizontal="left" vertical="top" textRotation="0" wrapText="true" indent="0" shrinkToFit="false"/>
      <protection locked="true" hidden="false"/>
    </xf>
    <xf numFmtId="164" fontId="4" fillId="0" borderId="2" xfId="40" applyFont="true" applyBorder="true" applyAlignment="true" applyProtection="false">
      <alignment horizontal="left" vertical="top" textRotation="0" wrapText="true" indent="0" shrinkToFit="false"/>
      <protection locked="true" hidden="false"/>
    </xf>
    <xf numFmtId="164" fontId="6" fillId="0" borderId="12" xfId="40" applyFont="true" applyBorder="true" applyAlignment="true" applyProtection="false">
      <alignment horizontal="left" vertical="top" textRotation="0" wrapText="true" indent="0" shrinkToFit="false"/>
      <protection locked="true" hidden="false"/>
    </xf>
    <xf numFmtId="164" fontId="0" fillId="0" borderId="0" xfId="0" applyFont="false" applyBorder="true" applyAlignment="true" applyProtection="false">
      <alignment horizontal="left" vertical="top" textRotation="0" wrapText="true" indent="0" shrinkToFit="false"/>
      <protection locked="true" hidden="false"/>
    </xf>
    <xf numFmtId="164" fontId="0" fillId="0" borderId="16" xfId="0" applyFont="false" applyBorder="true" applyAlignment="true" applyProtection="false">
      <alignment horizontal="left" vertical="top" textRotation="0" wrapText="true" indent="0" shrinkToFit="false"/>
      <protection locked="true" hidden="false"/>
    </xf>
    <xf numFmtId="165" fontId="0" fillId="0" borderId="16" xfId="0" applyFont="false" applyBorder="true" applyAlignment="true" applyProtection="false">
      <alignment horizontal="left" vertical="top" textRotation="0" wrapText="true" indent="0" shrinkToFit="false"/>
      <protection locked="true" hidden="false"/>
    </xf>
    <xf numFmtId="166" fontId="0" fillId="0" borderId="16" xfId="0" applyFont="false" applyBorder="true" applyAlignment="true" applyProtection="false">
      <alignment horizontal="left" vertical="top" textRotation="0" wrapText="true" indent="0" shrinkToFit="false"/>
      <protection locked="true" hidden="false"/>
    </xf>
    <xf numFmtId="166" fontId="0" fillId="0" borderId="17" xfId="0" applyFont="false" applyBorder="true" applyAlignment="true" applyProtection="false">
      <alignment horizontal="left" vertical="top" textRotation="0" wrapText="true" indent="0" shrinkToFit="false"/>
      <protection locked="true" hidden="false"/>
    </xf>
    <xf numFmtId="164" fontId="0" fillId="0" borderId="18" xfId="0" applyFont="false" applyBorder="true" applyAlignment="true" applyProtection="false">
      <alignment horizontal="left" vertical="top" textRotation="0" wrapText="true" indent="0" shrinkToFit="false"/>
      <protection locked="true" hidden="false"/>
    </xf>
    <xf numFmtId="164" fontId="0" fillId="0" borderId="1" xfId="0" applyFont="false" applyBorder="true" applyAlignment="true" applyProtection="false">
      <alignment horizontal="right" vertical="top" textRotation="0" wrapText="true" indent="0" shrinkToFit="false"/>
      <protection locked="true" hidden="false"/>
    </xf>
    <xf numFmtId="166" fontId="0" fillId="0" borderId="1" xfId="0" applyFont="false" applyBorder="true" applyAlignment="true" applyProtection="false">
      <alignment horizontal="left" vertical="top" textRotation="0" wrapText="true" indent="0" shrinkToFit="false"/>
      <protection locked="true" hidden="false"/>
    </xf>
    <xf numFmtId="164" fontId="21" fillId="0" borderId="1" xfId="0" applyFont="true" applyBorder="true" applyAlignment="true" applyProtection="false">
      <alignment horizontal="right" vertical="top" textRotation="0" wrapText="true" indent="0" shrinkToFit="false"/>
      <protection locked="true" hidden="false"/>
    </xf>
    <xf numFmtId="166" fontId="21" fillId="0" borderId="1" xfId="0" applyFont="true" applyBorder="true" applyAlignment="true" applyProtection="false">
      <alignment horizontal="right" vertical="top" textRotation="0" wrapText="true" indent="0" shrinkToFit="false"/>
      <protection locked="true" hidden="false"/>
    </xf>
    <xf numFmtId="167" fontId="22" fillId="3" borderId="0" xfId="0" applyFont="true" applyBorder="false" applyAlignment="true" applyProtection="false">
      <alignment horizontal="left" vertical="top" textRotation="0" wrapText="true" indent="0" shrinkToFit="false"/>
      <protection locked="true" hidden="false"/>
    </xf>
    <xf numFmtId="164" fontId="21" fillId="0" borderId="0" xfId="0" applyFont="true" applyBorder="true" applyAlignment="true" applyProtection="false">
      <alignment horizontal="right" vertical="top" textRotation="0" wrapText="true" indent="0" shrinkToFit="false"/>
      <protection locked="true" hidden="false"/>
    </xf>
    <xf numFmtId="164" fontId="0" fillId="0" borderId="0" xfId="0" applyFont="false" applyBorder="true" applyAlignment="true" applyProtection="false">
      <alignment horizontal="right" vertical="top" textRotation="0" wrapText="false" indent="0" shrinkToFit="false"/>
      <protection locked="true" hidden="false"/>
    </xf>
    <xf numFmtId="166" fontId="21" fillId="0" borderId="0" xfId="0" applyFont="true" applyBorder="true" applyAlignment="true" applyProtection="false">
      <alignment horizontal="right" vertical="top" textRotation="0" wrapText="true" indent="0" shrinkToFit="false"/>
      <protection locked="true" hidden="false"/>
    </xf>
    <xf numFmtId="164" fontId="23" fillId="0" borderId="0" xfId="0" applyFont="true" applyBorder="true" applyAlignment="true" applyProtection="false">
      <alignment horizontal="left" vertical="top" textRotation="0" wrapText="true" indent="0" shrinkToFit="false"/>
      <protection locked="true" hidden="false"/>
    </xf>
  </cellXfs>
  <cellStyles count="50">
    <cellStyle name="Normal" xfId="0" builtinId="0"/>
    <cellStyle name="Comma" xfId="15" builtinId="3"/>
    <cellStyle name="Comma [0]" xfId="16" builtinId="6"/>
    <cellStyle name="Currency" xfId="17" builtinId="4"/>
    <cellStyle name="Currency [0]" xfId="18" builtinId="7"/>
    <cellStyle name="Percent" xfId="19" builtinId="5"/>
    <cellStyle name="ArtDescriptif" xfId="20"/>
    <cellStyle name="ArtLibelleCond" xfId="21"/>
    <cellStyle name="ArtNote1" xfId="22"/>
    <cellStyle name="ArtNote2" xfId="23"/>
    <cellStyle name="ArtNote3" xfId="24"/>
    <cellStyle name="ArtNote4" xfId="25"/>
    <cellStyle name="ArtNote5" xfId="26"/>
    <cellStyle name="ArtQuantite" xfId="27"/>
    <cellStyle name="ArtTitre" xfId="28"/>
    <cellStyle name="ChapDescriptif0" xfId="29"/>
    <cellStyle name="ChapDescriptif1" xfId="30"/>
    <cellStyle name="ChapDescriptif2" xfId="31"/>
    <cellStyle name="ChapDescriptif3" xfId="32"/>
    <cellStyle name="ChapDescriptif4" xfId="33"/>
    <cellStyle name="ChapNote0" xfId="34"/>
    <cellStyle name="ChapNote1" xfId="35"/>
    <cellStyle name="ChapNote2" xfId="36"/>
    <cellStyle name="ChapNote3" xfId="37"/>
    <cellStyle name="ChapNote4" xfId="38"/>
    <cellStyle name="ChapRecap0" xfId="39"/>
    <cellStyle name="ChapRecap1" xfId="40"/>
    <cellStyle name="ChapRecap2" xfId="41"/>
    <cellStyle name="ChapRecap3" xfId="42"/>
    <cellStyle name="ChapRecap4" xfId="43"/>
    <cellStyle name="ChapTitre0" xfId="44"/>
    <cellStyle name="ChapTitre1" xfId="45"/>
    <cellStyle name="ChapTitre2" xfId="46"/>
    <cellStyle name="ChapTitre3" xfId="47"/>
    <cellStyle name="ChapTitre4" xfId="48"/>
    <cellStyle name="DQLocQuantNonLoc" xfId="49"/>
    <cellStyle name="DQLocRefClass" xfId="50"/>
    <cellStyle name="DQLocStruct" xfId="51"/>
    <cellStyle name="DQMinutes" xfId="52"/>
    <cellStyle name="LocGen" xfId="53"/>
    <cellStyle name="LocLit" xfId="54"/>
    <cellStyle name="LocRefClass" xfId="55"/>
    <cellStyle name="LocSignetRep" xfId="56"/>
    <cellStyle name="LocStrRecap0" xfId="57"/>
    <cellStyle name="LocStrRecap1" xfId="58"/>
    <cellStyle name="LocStrTexte0" xfId="59"/>
    <cellStyle name="LocStrTexte1" xfId="60"/>
    <cellStyle name="LocStruct" xfId="61"/>
    <cellStyle name="LocTitre" xfId="62"/>
    <cellStyle name="Numerotation" xfId="6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AC4E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1</xdr:col>
      <xdr:colOff>1790280</xdr:colOff>
      <xdr:row>0</xdr:row>
      <xdr:rowOff>475920</xdr:rowOff>
    </xdr:to>
    <xdr:sp>
      <xdr:nvSpPr>
        <xdr:cNvPr id="0" name="Forme1"/>
        <xdr:cNvSpPr/>
      </xdr:nvSpPr>
      <xdr:spPr>
        <a:xfrm>
          <a:off x="0" y="0"/>
          <a:ext cx="2474640" cy="475920"/>
        </a:xfrm>
        <a:prstGeom prst="rect">
          <a:avLst/>
        </a:prstGeom>
        <a:noFill/>
        <a:ln w="3175">
          <a:solidFill>
            <a:srgbClr val="ffffff"/>
          </a:solidFill>
          <a:miter/>
        </a:ln>
      </xdr:spPr>
      <xdr:style>
        <a:lnRef idx="2">
          <a:schemeClr val="accent1">
            <a:shade val="50000"/>
          </a:schemeClr>
        </a:lnRef>
        <a:fillRef idx="0"/>
        <a:effectRef idx="0">
          <a:schemeClr val="accent1"/>
        </a:effectRef>
        <a:fontRef idx="minor"/>
      </xdr:style>
      <xdr:txBody>
        <a:bodyPr horzOverflow="clip" vertOverflow="clip" lIns="0" rIns="0" tIns="0" bIns="0" anchor="t">
          <a:noAutofit/>
        </a:bodyPr>
        <a:p>
          <a:pPr>
            <a:lnSpc>
              <a:spcPct val="100000"/>
            </a:lnSpc>
          </a:pPr>
          <a:r>
            <a:rPr b="0" lang="fr-FR" sz="800" spc="-1" strike="noStrike">
              <a:solidFill>
                <a:srgbClr val="000000"/>
              </a:solidFill>
              <a:latin typeface="MS Shell Dlg"/>
            </a:rPr>
            <a:t>Travaux d'aménagement des locaux et mise aux normes PMR de l'accueil</a:t>
          </a:r>
          <a:endParaRPr b="0" lang="fr-FR" sz="800" spc="-1" strike="noStrike">
            <a:latin typeface="Times New Roman"/>
          </a:endParaRPr>
        </a:p>
        <a:p>
          <a:pPr>
            <a:lnSpc>
              <a:spcPct val="100000"/>
            </a:lnSpc>
          </a:pPr>
          <a:r>
            <a:rPr b="0" lang="fr-FR" sz="800" spc="-1" strike="noStrike">
              <a:solidFill>
                <a:srgbClr val="000000"/>
              </a:solidFill>
              <a:latin typeface="MS Shell Dlg"/>
            </a:rPr>
            <a:t>CLAMECY</a:t>
          </a:r>
          <a:endParaRPr b="0" lang="fr-FR" sz="800" spc="-1" strike="noStrike">
            <a:latin typeface="Times New Roman"/>
          </a:endParaRPr>
        </a:p>
      </xdr:txBody>
    </xdr:sp>
    <xdr:clientData/>
  </xdr:twoCellAnchor>
  <xdr:twoCellAnchor editAs="absolute">
    <xdr:from>
      <xdr:col>1</xdr:col>
      <xdr:colOff>1812600</xdr:colOff>
      <xdr:row>0</xdr:row>
      <xdr:rowOff>66600</xdr:rowOff>
    </xdr:from>
    <xdr:to>
      <xdr:col>3</xdr:col>
      <xdr:colOff>300240</xdr:colOff>
      <xdr:row>0</xdr:row>
      <xdr:rowOff>410760</xdr:rowOff>
    </xdr:to>
    <xdr:sp>
      <xdr:nvSpPr>
        <xdr:cNvPr id="1" name="Forme2"/>
        <xdr:cNvSpPr/>
      </xdr:nvSpPr>
      <xdr:spPr>
        <a:xfrm>
          <a:off x="2496960" y="66600"/>
          <a:ext cx="2112480" cy="344160"/>
        </a:xfrm>
        <a:prstGeom prst="rect">
          <a:avLst/>
        </a:prstGeom>
        <a:noFill/>
        <a:ln w="3175">
          <a:solidFill>
            <a:srgbClr val="ffffff"/>
          </a:solidFill>
          <a:miter/>
        </a:ln>
      </xdr:spPr>
      <xdr:style>
        <a:lnRef idx="2">
          <a:schemeClr val="accent1">
            <a:shade val="50000"/>
          </a:schemeClr>
        </a:lnRef>
        <a:fillRef idx="0"/>
        <a:effectRef idx="0">
          <a:schemeClr val="accent1"/>
        </a:effectRef>
        <a:fontRef idx="minor"/>
      </xdr:style>
      <xdr:txBody>
        <a:bodyPr horzOverflow="clip" vertOverflow="clip" lIns="0" rIns="0" tIns="0" bIns="0" anchor="t">
          <a:noAutofit/>
        </a:bodyPr>
        <a:p>
          <a:pPr algn="ctr">
            <a:lnSpc>
              <a:spcPct val="100000"/>
            </a:lnSpc>
          </a:pPr>
          <a:r>
            <a:rPr b="0" lang="fr-FR" sz="800" spc="-1" strike="noStrike">
              <a:solidFill>
                <a:srgbClr val="000000"/>
              </a:solidFill>
              <a:latin typeface="MS Shell Dlg"/>
            </a:rPr>
            <a:t>DPGF DCE</a:t>
          </a:r>
          <a:endParaRPr b="0" lang="fr-FR" sz="800" spc="-1" strike="noStrike">
            <a:latin typeface="Times New Roman"/>
          </a:endParaRPr>
        </a:p>
        <a:p>
          <a:pPr algn="ctr">
            <a:lnSpc>
              <a:spcPct val="100000"/>
            </a:lnSpc>
          </a:pPr>
          <a:r>
            <a:rPr b="0" lang="fr-FR" sz="800" spc="-1" strike="noStrike">
              <a:solidFill>
                <a:srgbClr val="000000"/>
              </a:solidFill>
              <a:latin typeface="MS Shell Dlg"/>
            </a:rPr>
            <a:t>Lot N°01 GROS OEUVRE - VRD</a:t>
          </a:r>
          <a:endParaRPr b="0" lang="fr-FR" sz="800" spc="-1" strike="noStrike">
            <a:latin typeface="Times New Roman"/>
          </a:endParaRPr>
        </a:p>
      </xdr:txBody>
    </xdr:sp>
    <xdr:clientData/>
  </xdr:twoCellAnchor>
  <xdr:twoCellAnchor editAs="absolute">
    <xdr:from>
      <xdr:col>0</xdr:col>
      <xdr:colOff>0</xdr:colOff>
      <xdr:row>0</xdr:row>
      <xdr:rowOff>401400</xdr:rowOff>
    </xdr:from>
    <xdr:to>
      <xdr:col>6</xdr:col>
      <xdr:colOff>72000</xdr:colOff>
      <xdr:row>0</xdr:row>
      <xdr:rowOff>401400</xdr:rowOff>
    </xdr:to>
    <xdr:cxnSp>
      <xdr:nvCxnSpPr>
        <xdr:cNvPr id="2" name="Forme3"/>
        <xdr:cNvCxnSpPr/>
      </xdr:nvCxnSpPr>
      <xdr:spPr>
        <a:xfrm>
          <a:off x="0" y="401400"/>
          <a:ext cx="6787440" cy="360"/>
        </a:xfrm>
        <a:prstGeom prst="straightConnector1">
          <a:avLst/>
        </a:prstGeom>
        <a:ln w="3175">
          <a:solidFill>
            <a:srgbClr val="000000"/>
          </a:solidFill>
          <a:miter/>
        </a:ln>
      </xdr:spPr>
    </xdr:cxnSp>
    <xdr:clientData/>
  </xdr:twoCellAnchor>
  <xdr:twoCellAnchor editAs="absolute">
    <xdr:from>
      <xdr:col>4</xdr:col>
      <xdr:colOff>40320</xdr:colOff>
      <xdr:row>0</xdr:row>
      <xdr:rowOff>114480</xdr:rowOff>
    </xdr:from>
    <xdr:to>
      <xdr:col>5</xdr:col>
      <xdr:colOff>671760</xdr:colOff>
      <xdr:row>0</xdr:row>
      <xdr:rowOff>396000</xdr:rowOff>
    </xdr:to>
    <xdr:sp>
      <xdr:nvSpPr>
        <xdr:cNvPr id="3" name="Forme4"/>
        <xdr:cNvSpPr/>
      </xdr:nvSpPr>
      <xdr:spPr>
        <a:xfrm>
          <a:off x="5104440" y="114480"/>
          <a:ext cx="1386360" cy="281520"/>
        </a:xfrm>
        <a:prstGeom prst="rect">
          <a:avLst/>
        </a:prstGeom>
        <a:noFill/>
        <a:ln w="3175">
          <a:solidFill>
            <a:srgbClr val="ffffff"/>
          </a:solidFill>
          <a:miter/>
        </a:ln>
      </xdr:spPr>
      <xdr:style>
        <a:lnRef idx="2">
          <a:schemeClr val="accent1">
            <a:shade val="50000"/>
          </a:schemeClr>
        </a:lnRef>
        <a:fillRef idx="0"/>
        <a:effectRef idx="0">
          <a:schemeClr val="accent1"/>
        </a:effectRef>
        <a:fontRef idx="minor"/>
      </xdr:style>
      <xdr:txBody>
        <a:bodyPr horzOverflow="clip" vertOverflow="clip" lIns="0" rIns="0" tIns="0" bIns="0" anchor="t">
          <a:noAutofit/>
        </a:bodyPr>
        <a:p>
          <a:pPr algn="r">
            <a:lnSpc>
              <a:spcPct val="100000"/>
            </a:lnSpc>
          </a:pPr>
          <a:r>
            <a:rPr b="0" lang="fr-FR" sz="800" spc="-1" strike="noStrike">
              <a:solidFill>
                <a:srgbClr val="000000"/>
              </a:solidFill>
              <a:latin typeface="MS Shell Dlg"/>
            </a:rPr>
            <a:t>03/02/2025 - Ø</a:t>
          </a:r>
          <a:endParaRPr b="0" lang="fr-FR" sz="800" spc="-1" strike="noStrike">
            <a:latin typeface="Times New Roman"/>
          </a:endParaRPr>
        </a:p>
      </xdr:txBody>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Z114"/>
  <sheetViews>
    <sheetView showFormulas="false" showGridLines="false" showRowColHeaders="true" showZeros="true" rightToLeft="false" tabSelected="true" showOutlineSymbols="true" defaultGridColor="true" view="pageBreakPreview" topLeftCell="A1" colorId="64" zoomScale="100" zoomScaleNormal="100" zoomScalePageLayoutView="100" workbookViewId="0">
      <pane xSplit="2" ySplit="3" topLeftCell="C4" activePane="bottomRight" state="frozen"/>
      <selection pane="topLeft" activeCell="A1" activeCellId="0" sqref="A1"/>
      <selection pane="topRight" activeCell="C1" activeCellId="0" sqref="C1"/>
      <selection pane="bottomLeft" activeCell="A4" activeCellId="0" sqref="A4"/>
      <selection pane="bottomRight" activeCell="B38" activeCellId="0" sqref="B38"/>
    </sheetView>
  </sheetViews>
  <sheetFormatPr defaultColWidth="10.71484375" defaultRowHeight="15" zeroHeight="false" outlineLevelRow="0" outlineLevelCol="0"/>
  <cols>
    <col collapsed="false" customWidth="true" hidden="false" outlineLevel="0" max="1" min="1" style="1" width="9.71"/>
    <col collapsed="false" customWidth="true" hidden="false" outlineLevel="0" max="2" min="2" style="1" width="46.71"/>
    <col collapsed="false" customWidth="true" hidden="false" outlineLevel="0" max="3" min="3" style="1" width="4.71"/>
    <col collapsed="false" customWidth="false" hidden="false" outlineLevel="0" max="4" min="4" style="2" width="10.71"/>
    <col collapsed="false" customWidth="false" hidden="false" outlineLevel="0" max="5" min="5" style="1" width="10.71"/>
    <col collapsed="false" customWidth="true" hidden="false" outlineLevel="0" max="6" min="6" style="1" width="12.71"/>
    <col collapsed="false" customWidth="false" hidden="false" outlineLevel="0" max="16384" min="7" style="1" width="10.71"/>
  </cols>
  <sheetData>
    <row r="1" customFormat="false" ht="38.25" hidden="false" customHeight="true" outlineLevel="0" collapsed="false">
      <c r="A1" s="3"/>
      <c r="B1" s="3"/>
      <c r="C1" s="3"/>
      <c r="D1" s="3"/>
      <c r="E1" s="3"/>
      <c r="F1" s="3"/>
      <c r="J1" s="1" t="n">
        <f aca="false">MATCH("Montant TTC",B1:B1005,0)</f>
        <v>95</v>
      </c>
      <c r="K1" s="1" t="s">
        <v>0</v>
      </c>
    </row>
    <row r="2" customFormat="false" ht="79.5" hidden="false" customHeight="true" outlineLevel="0" collapsed="false">
      <c r="A2" s="4"/>
      <c r="B2" s="5" t="s">
        <v>1</v>
      </c>
      <c r="C2" s="5"/>
      <c r="D2" s="5"/>
      <c r="E2" s="5"/>
      <c r="F2" s="5"/>
    </row>
    <row r="3" customFormat="false" ht="30" hidden="false" customHeight="false" outlineLevel="0" collapsed="false">
      <c r="A3" s="4"/>
      <c r="B3" s="6" t="s">
        <v>2</v>
      </c>
      <c r="C3" s="7" t="s">
        <v>3</v>
      </c>
      <c r="D3" s="8" t="s">
        <v>4</v>
      </c>
      <c r="E3" s="7" t="s">
        <v>5</v>
      </c>
      <c r="F3" s="7" t="s">
        <v>6</v>
      </c>
    </row>
    <row r="4" customFormat="false" ht="15" hidden="false" customHeight="false" outlineLevel="0" collapsed="false">
      <c r="A4" s="9"/>
      <c r="B4" s="10"/>
      <c r="C4" s="11"/>
      <c r="D4" s="12"/>
      <c r="E4" s="11"/>
      <c r="F4" s="13"/>
    </row>
    <row r="5" customFormat="false" ht="18" hidden="false" customHeight="false" outlineLevel="0" collapsed="false">
      <c r="A5" s="14"/>
      <c r="B5" s="15" t="s">
        <v>7</v>
      </c>
      <c r="C5" s="16"/>
      <c r="D5" s="17"/>
      <c r="E5" s="16"/>
      <c r="F5" s="18"/>
      <c r="ZY5" s="1" t="s">
        <v>8</v>
      </c>
      <c r="ZZ5" s="19" t="s">
        <v>9</v>
      </c>
    </row>
    <row r="6" customFormat="false" ht="31.5" hidden="false" customHeight="false" outlineLevel="0" collapsed="false">
      <c r="A6" s="20" t="s">
        <v>10</v>
      </c>
      <c r="B6" s="21" t="s">
        <v>11</v>
      </c>
      <c r="C6" s="16"/>
      <c r="D6" s="17"/>
      <c r="E6" s="22"/>
      <c r="F6" s="23"/>
      <c r="ZY6" s="1" t="s">
        <v>12</v>
      </c>
      <c r="ZZ6" s="19" t="s">
        <v>13</v>
      </c>
    </row>
    <row r="7" customFormat="false" ht="15.75" hidden="false" customHeight="false" outlineLevel="0" collapsed="false">
      <c r="A7" s="24" t="s">
        <v>14</v>
      </c>
      <c r="B7" s="25" t="s">
        <v>15</v>
      </c>
      <c r="C7" s="16"/>
      <c r="D7" s="17"/>
      <c r="E7" s="22"/>
      <c r="F7" s="23"/>
      <c r="ZY7" s="1" t="s">
        <v>16</v>
      </c>
      <c r="ZZ7" s="19"/>
    </row>
    <row r="8" customFormat="false" ht="15" hidden="false" customHeight="false" outlineLevel="0" collapsed="false">
      <c r="A8" s="26" t="s">
        <v>17</v>
      </c>
      <c r="B8" s="27" t="s">
        <v>18</v>
      </c>
      <c r="C8" s="16"/>
      <c r="D8" s="17"/>
      <c r="E8" s="22"/>
      <c r="F8" s="23"/>
      <c r="ZY8" s="1" t="s">
        <v>19</v>
      </c>
      <c r="ZZ8" s="19"/>
    </row>
    <row r="9" customFormat="false" ht="15" hidden="false" customHeight="false" outlineLevel="0" collapsed="false">
      <c r="A9" s="28" t="s">
        <v>20</v>
      </c>
      <c r="B9" s="29" t="s">
        <v>21</v>
      </c>
      <c r="C9" s="30" t="s">
        <v>22</v>
      </c>
      <c r="D9" s="31"/>
      <c r="E9" s="32"/>
      <c r="F9" s="33" t="n">
        <f aca="false">ROUND(D9*E9,2)</f>
        <v>0</v>
      </c>
      <c r="ZY9" s="1" t="s">
        <v>23</v>
      </c>
      <c r="ZZ9" s="19" t="s">
        <v>24</v>
      </c>
    </row>
    <row r="10" customFormat="false" ht="15" hidden="false" customHeight="false" outlineLevel="0" collapsed="false">
      <c r="A10" s="28" t="s">
        <v>25</v>
      </c>
      <c r="B10" s="29" t="s">
        <v>26</v>
      </c>
      <c r="C10" s="30" t="s">
        <v>27</v>
      </c>
      <c r="D10" s="31" t="n">
        <v>1</v>
      </c>
      <c r="E10" s="32"/>
      <c r="F10" s="33" t="n">
        <f aca="false">ROUND(D10*E10,2)</f>
        <v>0</v>
      </c>
      <c r="ZY10" s="1" t="s">
        <v>23</v>
      </c>
      <c r="ZZ10" s="19" t="s">
        <v>28</v>
      </c>
    </row>
    <row r="11" customFormat="false" ht="15" hidden="false" customHeight="false" outlineLevel="0" collapsed="false">
      <c r="A11" s="28" t="s">
        <v>29</v>
      </c>
      <c r="B11" s="29" t="s">
        <v>30</v>
      </c>
      <c r="C11" s="30" t="s">
        <v>27</v>
      </c>
      <c r="D11" s="31" t="n">
        <v>1</v>
      </c>
      <c r="E11" s="32"/>
      <c r="F11" s="33" t="n">
        <f aca="false">ROUND(D11*E11,2)</f>
        <v>0</v>
      </c>
      <c r="ZY11" s="1" t="s">
        <v>23</v>
      </c>
      <c r="ZZ11" s="19" t="s">
        <v>31</v>
      </c>
    </row>
    <row r="12" customFormat="false" ht="15" hidden="false" customHeight="false" outlineLevel="0" collapsed="false">
      <c r="A12" s="26" t="s">
        <v>32</v>
      </c>
      <c r="B12" s="27" t="s">
        <v>33</v>
      </c>
      <c r="C12" s="16"/>
      <c r="D12" s="17"/>
      <c r="E12" s="22"/>
      <c r="F12" s="23"/>
      <c r="ZY12" s="1" t="s">
        <v>19</v>
      </c>
      <c r="ZZ12" s="19"/>
    </row>
    <row r="13" customFormat="false" ht="15" hidden="false" customHeight="false" outlineLevel="0" collapsed="false">
      <c r="A13" s="28" t="s">
        <v>34</v>
      </c>
      <c r="B13" s="29" t="s">
        <v>35</v>
      </c>
      <c r="C13" s="30" t="s">
        <v>22</v>
      </c>
      <c r="D13" s="31"/>
      <c r="E13" s="32"/>
      <c r="F13" s="33" t="n">
        <f aca="false">ROUND(D13*E13,2)</f>
        <v>0</v>
      </c>
      <c r="ZY13" s="1" t="s">
        <v>23</v>
      </c>
      <c r="ZZ13" s="19" t="s">
        <v>36</v>
      </c>
    </row>
    <row r="14" customFormat="false" ht="15" hidden="false" customHeight="false" outlineLevel="0" collapsed="false">
      <c r="A14" s="28" t="s">
        <v>37</v>
      </c>
      <c r="B14" s="29" t="s">
        <v>38</v>
      </c>
      <c r="C14" s="30" t="s">
        <v>39</v>
      </c>
      <c r="D14" s="31" t="n">
        <v>1</v>
      </c>
      <c r="E14" s="32"/>
      <c r="F14" s="33" t="n">
        <f aca="false">ROUND(D14*E14,2)</f>
        <v>0</v>
      </c>
      <c r="ZY14" s="1" t="s">
        <v>23</v>
      </c>
      <c r="ZZ14" s="19" t="s">
        <v>40</v>
      </c>
    </row>
    <row r="15" customFormat="false" ht="24" hidden="false" customHeight="false" outlineLevel="0" collapsed="false">
      <c r="A15" s="28" t="s">
        <v>41</v>
      </c>
      <c r="B15" s="29" t="s">
        <v>42</v>
      </c>
      <c r="C15" s="30" t="s">
        <v>39</v>
      </c>
      <c r="D15" s="31" t="n">
        <v>1</v>
      </c>
      <c r="E15" s="32"/>
      <c r="F15" s="33" t="n">
        <f aca="false">ROUND(D15*E15,2)</f>
        <v>0</v>
      </c>
      <c r="ZY15" s="1" t="s">
        <v>23</v>
      </c>
      <c r="ZZ15" s="19" t="s">
        <v>43</v>
      </c>
    </row>
    <row r="16" customFormat="false" ht="15" hidden="false" customHeight="false" outlineLevel="0" collapsed="false">
      <c r="A16" s="26" t="s">
        <v>44</v>
      </c>
      <c r="B16" s="27" t="s">
        <v>45</v>
      </c>
      <c r="C16" s="16"/>
      <c r="D16" s="17"/>
      <c r="E16" s="22"/>
      <c r="F16" s="23"/>
      <c r="ZY16" s="1" t="s">
        <v>19</v>
      </c>
      <c r="ZZ16" s="19"/>
    </row>
    <row r="17" customFormat="false" ht="15" hidden="false" customHeight="false" outlineLevel="0" collapsed="false">
      <c r="A17" s="28" t="s">
        <v>46</v>
      </c>
      <c r="B17" s="29" t="s">
        <v>47</v>
      </c>
      <c r="C17" s="30" t="s">
        <v>48</v>
      </c>
      <c r="D17" s="31" t="n">
        <v>1</v>
      </c>
      <c r="E17" s="32"/>
      <c r="F17" s="33" t="n">
        <f aca="false">ROUND(D17*E17,2)</f>
        <v>0</v>
      </c>
      <c r="ZY17" s="1" t="s">
        <v>23</v>
      </c>
      <c r="ZZ17" s="19" t="s">
        <v>49</v>
      </c>
    </row>
    <row r="18" customFormat="false" ht="15" hidden="false" customHeight="false" outlineLevel="0" collapsed="false">
      <c r="A18" s="28" t="s">
        <v>50</v>
      </c>
      <c r="B18" s="29" t="s">
        <v>51</v>
      </c>
      <c r="C18" s="30" t="s">
        <v>48</v>
      </c>
      <c r="D18" s="31"/>
      <c r="E18" s="32"/>
      <c r="F18" s="33" t="n">
        <f aca="false">ROUND(D18*E18,2)</f>
        <v>0</v>
      </c>
      <c r="ZY18" s="1" t="s">
        <v>23</v>
      </c>
      <c r="ZZ18" s="19" t="s">
        <v>52</v>
      </c>
    </row>
    <row r="19" customFormat="false" ht="15" hidden="false" customHeight="false" outlineLevel="0" collapsed="false">
      <c r="A19" s="26" t="s">
        <v>53</v>
      </c>
      <c r="B19" s="27" t="s">
        <v>54</v>
      </c>
      <c r="C19" s="16"/>
      <c r="D19" s="17"/>
      <c r="E19" s="22"/>
      <c r="F19" s="23"/>
      <c r="ZY19" s="1" t="s">
        <v>19</v>
      </c>
      <c r="ZZ19" s="19"/>
    </row>
    <row r="20" customFormat="false" ht="15" hidden="false" customHeight="false" outlineLevel="0" collapsed="false">
      <c r="A20" s="28" t="s">
        <v>55</v>
      </c>
      <c r="B20" s="29" t="s">
        <v>56</v>
      </c>
      <c r="C20" s="30" t="s">
        <v>39</v>
      </c>
      <c r="D20" s="31" t="n">
        <v>1</v>
      </c>
      <c r="E20" s="32"/>
      <c r="F20" s="33" t="n">
        <f aca="false">ROUND(D20*E20,2)</f>
        <v>0</v>
      </c>
      <c r="ZY20" s="1" t="s">
        <v>23</v>
      </c>
      <c r="ZZ20" s="19" t="s">
        <v>57</v>
      </c>
    </row>
    <row r="21" customFormat="false" ht="15" hidden="false" customHeight="false" outlineLevel="0" collapsed="false">
      <c r="A21" s="28" t="s">
        <v>58</v>
      </c>
      <c r="B21" s="29" t="s">
        <v>59</v>
      </c>
      <c r="C21" s="30" t="s">
        <v>22</v>
      </c>
      <c r="D21" s="31"/>
      <c r="E21" s="32"/>
      <c r="F21" s="33" t="n">
        <f aca="false">ROUND(D21*E21,2)</f>
        <v>0</v>
      </c>
      <c r="ZY21" s="1" t="s">
        <v>23</v>
      </c>
      <c r="ZZ21" s="19" t="s">
        <v>60</v>
      </c>
    </row>
    <row r="22" customFormat="false" ht="15" hidden="false" customHeight="false" outlineLevel="0" collapsed="false">
      <c r="A22" s="28" t="s">
        <v>61</v>
      </c>
      <c r="B22" s="29" t="s">
        <v>62</v>
      </c>
      <c r="C22" s="30" t="s">
        <v>39</v>
      </c>
      <c r="D22" s="31" t="n">
        <v>1</v>
      </c>
      <c r="E22" s="32"/>
      <c r="F22" s="33" t="n">
        <f aca="false">ROUND(D22*E22,2)</f>
        <v>0</v>
      </c>
      <c r="ZY22" s="1" t="s">
        <v>23</v>
      </c>
      <c r="ZZ22" s="19" t="s">
        <v>63</v>
      </c>
    </row>
    <row r="23" customFormat="false" ht="15" hidden="false" customHeight="false" outlineLevel="0" collapsed="false">
      <c r="A23" s="26" t="s">
        <v>64</v>
      </c>
      <c r="B23" s="27" t="s">
        <v>65</v>
      </c>
      <c r="C23" s="16"/>
      <c r="D23" s="17"/>
      <c r="E23" s="22"/>
      <c r="F23" s="23"/>
      <c r="ZY23" s="1" t="s">
        <v>19</v>
      </c>
      <c r="ZZ23" s="19"/>
    </row>
    <row r="24" customFormat="false" ht="15" hidden="false" customHeight="false" outlineLevel="0" collapsed="false">
      <c r="A24" s="28" t="s">
        <v>66</v>
      </c>
      <c r="B24" s="29" t="s">
        <v>67</v>
      </c>
      <c r="C24" s="30" t="s">
        <v>39</v>
      </c>
      <c r="D24" s="31" t="n">
        <v>1</v>
      </c>
      <c r="E24" s="32"/>
      <c r="F24" s="33" t="n">
        <f aca="false">ROUND(D24*E24,2)</f>
        <v>0</v>
      </c>
      <c r="ZY24" s="1" t="s">
        <v>23</v>
      </c>
      <c r="ZZ24" s="19" t="s">
        <v>68</v>
      </c>
    </row>
    <row r="25" customFormat="false" ht="15" hidden="false" customHeight="false" outlineLevel="0" collapsed="false">
      <c r="A25" s="28" t="s">
        <v>69</v>
      </c>
      <c r="B25" s="29" t="s">
        <v>70</v>
      </c>
      <c r="C25" s="30" t="s">
        <v>39</v>
      </c>
      <c r="D25" s="31" t="n">
        <v>1</v>
      </c>
      <c r="E25" s="32"/>
      <c r="F25" s="33" t="n">
        <f aca="false">ROUND(D25*E25,2)</f>
        <v>0</v>
      </c>
      <c r="ZY25" s="1" t="s">
        <v>23</v>
      </c>
      <c r="ZZ25" s="19" t="s">
        <v>71</v>
      </c>
    </row>
    <row r="26" customFormat="false" ht="15" hidden="false" customHeight="false" outlineLevel="0" collapsed="false">
      <c r="A26" s="26" t="s">
        <v>72</v>
      </c>
      <c r="B26" s="27" t="s">
        <v>73</v>
      </c>
      <c r="C26" s="16"/>
      <c r="D26" s="17"/>
      <c r="E26" s="22"/>
      <c r="F26" s="23"/>
      <c r="ZY26" s="1" t="s">
        <v>19</v>
      </c>
      <c r="ZZ26" s="19"/>
    </row>
    <row r="27" customFormat="false" ht="15" hidden="false" customHeight="false" outlineLevel="0" collapsed="false">
      <c r="A27" s="28" t="s">
        <v>74</v>
      </c>
      <c r="B27" s="29" t="s">
        <v>75</v>
      </c>
      <c r="C27" s="30" t="s">
        <v>39</v>
      </c>
      <c r="D27" s="31" t="n">
        <v>1</v>
      </c>
      <c r="E27" s="32"/>
      <c r="F27" s="33" t="n">
        <f aca="false">ROUND(D27*E27,2)</f>
        <v>0</v>
      </c>
      <c r="ZY27" s="1" t="s">
        <v>23</v>
      </c>
      <c r="ZZ27" s="19" t="s">
        <v>76</v>
      </c>
    </row>
    <row r="28" customFormat="false" ht="15" hidden="false" customHeight="false" outlineLevel="0" collapsed="false">
      <c r="A28" s="26" t="s">
        <v>77</v>
      </c>
      <c r="B28" s="27" t="s">
        <v>78</v>
      </c>
      <c r="C28" s="16"/>
      <c r="D28" s="17"/>
      <c r="E28" s="22"/>
      <c r="F28" s="23"/>
      <c r="ZY28" s="1" t="s">
        <v>19</v>
      </c>
      <c r="ZZ28" s="19"/>
    </row>
    <row r="29" customFormat="false" ht="15" hidden="false" customHeight="false" outlineLevel="0" collapsed="false">
      <c r="A29" s="28" t="s">
        <v>79</v>
      </c>
      <c r="B29" s="29" t="s">
        <v>80</v>
      </c>
      <c r="C29" s="30" t="s">
        <v>39</v>
      </c>
      <c r="D29" s="31" t="n">
        <v>1</v>
      </c>
      <c r="E29" s="32"/>
      <c r="F29" s="33" t="n">
        <f aca="false">ROUND(D29*E29,2)</f>
        <v>0</v>
      </c>
      <c r="ZY29" s="1" t="s">
        <v>23</v>
      </c>
      <c r="ZZ29" s="19" t="s">
        <v>81</v>
      </c>
    </row>
    <row r="30" customFormat="false" ht="15" hidden="false" customHeight="false" outlineLevel="0" collapsed="false">
      <c r="A30" s="34"/>
      <c r="B30" s="35"/>
      <c r="C30" s="16"/>
      <c r="D30" s="17"/>
      <c r="E30" s="22"/>
      <c r="F30" s="23"/>
    </row>
    <row r="31" customFormat="false" ht="15" hidden="false" customHeight="false" outlineLevel="0" collapsed="false">
      <c r="A31" s="36"/>
      <c r="B31" s="37" t="s">
        <v>82</v>
      </c>
      <c r="C31" s="16"/>
      <c r="D31" s="17"/>
      <c r="E31" s="38"/>
      <c r="F31" s="39" t="n">
        <f aca="false">SUBTOTAL(109,F8:F30)</f>
        <v>0</v>
      </c>
      <c r="ZY31" s="1" t="s">
        <v>83</v>
      </c>
    </row>
    <row r="32" customFormat="false" ht="15" hidden="false" customHeight="false" outlineLevel="0" collapsed="false">
      <c r="A32" s="40"/>
      <c r="B32" s="10"/>
      <c r="C32" s="16"/>
      <c r="D32" s="17"/>
      <c r="E32" s="22"/>
      <c r="F32" s="23"/>
    </row>
    <row r="33" customFormat="false" ht="15.75" hidden="false" customHeight="false" outlineLevel="0" collapsed="false">
      <c r="A33" s="26" t="s">
        <v>84</v>
      </c>
      <c r="B33" s="41" t="s">
        <v>85</v>
      </c>
      <c r="C33" s="16"/>
      <c r="D33" s="17"/>
      <c r="E33" s="22"/>
      <c r="F33" s="23"/>
      <c r="ZY33" s="1" t="s">
        <v>16</v>
      </c>
      <c r="ZZ33" s="19"/>
    </row>
    <row r="34" customFormat="false" ht="15" hidden="false" customHeight="false" outlineLevel="0" collapsed="false">
      <c r="A34" s="26" t="s">
        <v>86</v>
      </c>
      <c r="B34" s="27" t="s">
        <v>87</v>
      </c>
      <c r="C34" s="16"/>
      <c r="D34" s="17"/>
      <c r="E34" s="22"/>
      <c r="F34" s="23"/>
      <c r="ZY34" s="1" t="s">
        <v>19</v>
      </c>
      <c r="ZZ34" s="19"/>
    </row>
    <row r="35" customFormat="false" ht="15" hidden="false" customHeight="false" outlineLevel="0" collapsed="false">
      <c r="A35" s="28" t="s">
        <v>88</v>
      </c>
      <c r="B35" s="29" t="s">
        <v>89</v>
      </c>
      <c r="C35" s="30" t="s">
        <v>90</v>
      </c>
      <c r="D35" s="31" t="n">
        <v>113.1</v>
      </c>
      <c r="E35" s="32"/>
      <c r="F35" s="33" t="n">
        <f aca="false">ROUND(D35*E35,2)</f>
        <v>0</v>
      </c>
      <c r="ZY35" s="1" t="s">
        <v>23</v>
      </c>
      <c r="ZZ35" s="19" t="s">
        <v>91</v>
      </c>
    </row>
    <row r="36" customFormat="false" ht="15" hidden="false" customHeight="false" outlineLevel="0" collapsed="false">
      <c r="A36" s="26" t="s">
        <v>92</v>
      </c>
      <c r="B36" s="27" t="s">
        <v>93</v>
      </c>
      <c r="C36" s="16"/>
      <c r="D36" s="17"/>
      <c r="E36" s="22"/>
      <c r="F36" s="23"/>
      <c r="ZY36" s="1" t="s">
        <v>19</v>
      </c>
      <c r="ZZ36" s="19"/>
    </row>
    <row r="37" customFormat="false" ht="15" hidden="false" customHeight="false" outlineLevel="0" collapsed="false">
      <c r="A37" s="28" t="s">
        <v>94</v>
      </c>
      <c r="B37" s="29" t="s">
        <v>95</v>
      </c>
      <c r="C37" s="30" t="s">
        <v>96</v>
      </c>
      <c r="D37" s="31" t="n">
        <v>20</v>
      </c>
      <c r="E37" s="32"/>
      <c r="F37" s="33" t="n">
        <f aca="false">ROUND(D37*E37,2)</f>
        <v>0</v>
      </c>
      <c r="ZY37" s="1" t="s">
        <v>23</v>
      </c>
      <c r="ZZ37" s="19" t="s">
        <v>97</v>
      </c>
    </row>
    <row r="38" customFormat="false" ht="24" hidden="false" customHeight="false" outlineLevel="0" collapsed="false">
      <c r="A38" s="28" t="s">
        <v>98</v>
      </c>
      <c r="B38" s="29" t="s">
        <v>99</v>
      </c>
      <c r="C38" s="30" t="s">
        <v>96</v>
      </c>
      <c r="D38" s="31" t="n">
        <v>15</v>
      </c>
      <c r="E38" s="32"/>
      <c r="F38" s="33" t="n">
        <f aca="false">ROUND(D38*E38,2)</f>
        <v>0</v>
      </c>
      <c r="ZY38" s="1" t="s">
        <v>23</v>
      </c>
      <c r="ZZ38" s="19" t="s">
        <v>100</v>
      </c>
    </row>
    <row r="39" customFormat="false" ht="15" hidden="false" customHeight="false" outlineLevel="0" collapsed="false">
      <c r="A39" s="26" t="s">
        <v>101</v>
      </c>
      <c r="B39" s="27" t="s">
        <v>102</v>
      </c>
      <c r="C39" s="16"/>
      <c r="D39" s="17"/>
      <c r="E39" s="22"/>
      <c r="F39" s="23"/>
      <c r="ZY39" s="1" t="s">
        <v>19</v>
      </c>
      <c r="ZZ39" s="19"/>
    </row>
    <row r="40" customFormat="false" ht="24" hidden="false" customHeight="false" outlineLevel="0" collapsed="false">
      <c r="A40" s="28" t="s">
        <v>103</v>
      </c>
      <c r="B40" s="29" t="s">
        <v>104</v>
      </c>
      <c r="C40" s="30" t="s">
        <v>90</v>
      </c>
      <c r="D40" s="31" t="n">
        <v>22.8</v>
      </c>
      <c r="E40" s="32"/>
      <c r="F40" s="33" t="n">
        <f aca="false">ROUND(D40*E40,2)</f>
        <v>0</v>
      </c>
      <c r="ZY40" s="1" t="s">
        <v>23</v>
      </c>
      <c r="ZZ40" s="19" t="s">
        <v>105</v>
      </c>
    </row>
    <row r="41" customFormat="false" ht="15" hidden="false" customHeight="false" outlineLevel="0" collapsed="false">
      <c r="A41" s="28" t="s">
        <v>106</v>
      </c>
      <c r="B41" s="29" t="s">
        <v>107</v>
      </c>
      <c r="C41" s="30" t="s">
        <v>96</v>
      </c>
      <c r="D41" s="31" t="n">
        <v>11.31</v>
      </c>
      <c r="E41" s="32"/>
      <c r="F41" s="33" t="n">
        <f aca="false">ROUND(D41*E41,2)</f>
        <v>0</v>
      </c>
      <c r="ZY41" s="1" t="s">
        <v>23</v>
      </c>
      <c r="ZZ41" s="19" t="s">
        <v>108</v>
      </c>
    </row>
    <row r="42" customFormat="false" ht="15" hidden="false" customHeight="false" outlineLevel="0" collapsed="false">
      <c r="A42" s="28" t="s">
        <v>109</v>
      </c>
      <c r="B42" s="29" t="s">
        <v>110</v>
      </c>
      <c r="C42" s="30" t="s">
        <v>90</v>
      </c>
      <c r="D42" s="31" t="n">
        <v>113.1</v>
      </c>
      <c r="E42" s="32"/>
      <c r="F42" s="33" t="n">
        <f aca="false">ROUND(D42*E42,2)</f>
        <v>0</v>
      </c>
      <c r="ZY42" s="1" t="s">
        <v>23</v>
      </c>
      <c r="ZZ42" s="19" t="s">
        <v>111</v>
      </c>
    </row>
    <row r="43" customFormat="false" ht="15" hidden="false" customHeight="false" outlineLevel="0" collapsed="false">
      <c r="A43" s="28" t="s">
        <v>112</v>
      </c>
      <c r="B43" s="29" t="s">
        <v>113</v>
      </c>
      <c r="C43" s="30" t="s">
        <v>90</v>
      </c>
      <c r="D43" s="31" t="n">
        <v>2</v>
      </c>
      <c r="E43" s="32"/>
      <c r="F43" s="33" t="n">
        <f aca="false">ROUND(D43*E43,2)</f>
        <v>0</v>
      </c>
      <c r="ZY43" s="1" t="s">
        <v>23</v>
      </c>
      <c r="ZZ43" s="19" t="s">
        <v>114</v>
      </c>
    </row>
    <row r="44" customFormat="false" ht="15" hidden="false" customHeight="false" outlineLevel="0" collapsed="false">
      <c r="A44" s="28" t="s">
        <v>115</v>
      </c>
      <c r="B44" s="29" t="s">
        <v>116</v>
      </c>
      <c r="C44" s="30" t="s">
        <v>117</v>
      </c>
      <c r="D44" s="31" t="n">
        <v>12.32</v>
      </c>
      <c r="E44" s="32"/>
      <c r="F44" s="33" t="n">
        <f aca="false">ROUND(D44*E44,2)</f>
        <v>0</v>
      </c>
      <c r="ZY44" s="1" t="s">
        <v>23</v>
      </c>
      <c r="ZZ44" s="19" t="s">
        <v>118</v>
      </c>
    </row>
    <row r="45" customFormat="false" ht="15" hidden="false" customHeight="false" outlineLevel="0" collapsed="false">
      <c r="A45" s="28" t="s">
        <v>119</v>
      </c>
      <c r="B45" s="29" t="s">
        <v>120</v>
      </c>
      <c r="C45" s="30" t="s">
        <v>117</v>
      </c>
      <c r="D45" s="31" t="n">
        <v>5</v>
      </c>
      <c r="E45" s="32"/>
      <c r="F45" s="33" t="n">
        <f aca="false">ROUND(D45*E45,2)</f>
        <v>0</v>
      </c>
      <c r="ZY45" s="1" t="s">
        <v>23</v>
      </c>
      <c r="ZZ45" s="19" t="s">
        <v>121</v>
      </c>
    </row>
    <row r="46" customFormat="false" ht="15" hidden="false" customHeight="false" outlineLevel="0" collapsed="false">
      <c r="A46" s="26" t="s">
        <v>122</v>
      </c>
      <c r="B46" s="27" t="s">
        <v>123</v>
      </c>
      <c r="C46" s="16"/>
      <c r="D46" s="17"/>
      <c r="E46" s="22"/>
      <c r="F46" s="23"/>
      <c r="ZY46" s="1" t="s">
        <v>19</v>
      </c>
      <c r="ZZ46" s="19"/>
    </row>
    <row r="47" customFormat="false" ht="24" hidden="false" customHeight="false" outlineLevel="0" collapsed="false">
      <c r="A47" s="28" t="s">
        <v>124</v>
      </c>
      <c r="B47" s="29" t="s">
        <v>125</v>
      </c>
      <c r="C47" s="30" t="s">
        <v>117</v>
      </c>
      <c r="D47" s="31" t="n">
        <v>10</v>
      </c>
      <c r="E47" s="32"/>
      <c r="F47" s="33" t="n">
        <f aca="false">ROUND(D47*E47,2)</f>
        <v>0</v>
      </c>
      <c r="ZY47" s="1" t="s">
        <v>23</v>
      </c>
      <c r="ZZ47" s="19" t="s">
        <v>126</v>
      </c>
    </row>
    <row r="48" customFormat="false" ht="15" hidden="false" customHeight="false" outlineLevel="0" collapsed="false">
      <c r="A48" s="28" t="s">
        <v>127</v>
      </c>
      <c r="B48" s="29" t="s">
        <v>128</v>
      </c>
      <c r="C48" s="30" t="s">
        <v>48</v>
      </c>
      <c r="D48" s="31" t="n">
        <v>1</v>
      </c>
      <c r="E48" s="32"/>
      <c r="F48" s="33" t="n">
        <f aca="false">ROUND(D48*E48,2)</f>
        <v>0</v>
      </c>
      <c r="ZY48" s="1" t="s">
        <v>23</v>
      </c>
      <c r="ZZ48" s="19" t="s">
        <v>129</v>
      </c>
    </row>
    <row r="49" customFormat="false" ht="15" hidden="false" customHeight="false" outlineLevel="0" collapsed="false">
      <c r="A49" s="28" t="s">
        <v>130</v>
      </c>
      <c r="B49" s="29" t="s">
        <v>131</v>
      </c>
      <c r="C49" s="30" t="s">
        <v>117</v>
      </c>
      <c r="D49" s="31" t="n">
        <v>10</v>
      </c>
      <c r="E49" s="32"/>
      <c r="F49" s="33" t="n">
        <f aca="false">ROUND(D49*E49,2)</f>
        <v>0</v>
      </c>
      <c r="ZY49" s="1" t="s">
        <v>23</v>
      </c>
      <c r="ZZ49" s="19" t="s">
        <v>132</v>
      </c>
    </row>
    <row r="50" customFormat="false" ht="15" hidden="false" customHeight="false" outlineLevel="0" collapsed="false">
      <c r="A50" s="28" t="s">
        <v>133</v>
      </c>
      <c r="B50" s="29" t="s">
        <v>134</v>
      </c>
      <c r="C50" s="30" t="s">
        <v>48</v>
      </c>
      <c r="D50" s="31" t="n">
        <v>1</v>
      </c>
      <c r="E50" s="32"/>
      <c r="F50" s="33" t="n">
        <f aca="false">ROUND(D50*E50,2)</f>
        <v>0</v>
      </c>
      <c r="ZY50" s="1" t="s">
        <v>23</v>
      </c>
      <c r="ZZ50" s="19" t="s">
        <v>135</v>
      </c>
    </row>
    <row r="51" customFormat="false" ht="15" hidden="false" customHeight="false" outlineLevel="0" collapsed="false">
      <c r="A51" s="28" t="s">
        <v>136</v>
      </c>
      <c r="B51" s="29" t="s">
        <v>137</v>
      </c>
      <c r="C51" s="30" t="s">
        <v>39</v>
      </c>
      <c r="D51" s="31" t="n">
        <v>1</v>
      </c>
      <c r="E51" s="32"/>
      <c r="F51" s="33" t="n">
        <f aca="false">ROUND(D51*E51,2)</f>
        <v>0</v>
      </c>
      <c r="ZY51" s="1" t="s">
        <v>23</v>
      </c>
      <c r="ZZ51" s="19" t="s">
        <v>138</v>
      </c>
    </row>
    <row r="52" customFormat="false" ht="15" hidden="false" customHeight="false" outlineLevel="0" collapsed="false">
      <c r="A52" s="34"/>
      <c r="B52" s="35"/>
      <c r="C52" s="16"/>
      <c r="D52" s="17"/>
      <c r="E52" s="22"/>
      <c r="F52" s="23"/>
    </row>
    <row r="53" customFormat="false" ht="15" hidden="false" customHeight="false" outlineLevel="0" collapsed="false">
      <c r="A53" s="36"/>
      <c r="B53" s="37" t="s">
        <v>139</v>
      </c>
      <c r="C53" s="16"/>
      <c r="D53" s="17"/>
      <c r="E53" s="38"/>
      <c r="F53" s="39" t="n">
        <f aca="false">SUBTOTAL(109,F34:F52)</f>
        <v>0</v>
      </c>
      <c r="ZY53" s="1" t="s">
        <v>83</v>
      </c>
    </row>
    <row r="54" customFormat="false" ht="15" hidden="false" customHeight="false" outlineLevel="0" collapsed="false">
      <c r="A54" s="40"/>
      <c r="B54" s="10"/>
      <c r="C54" s="16"/>
      <c r="D54" s="17"/>
      <c r="E54" s="22"/>
      <c r="F54" s="23"/>
    </row>
    <row r="55" customFormat="false" ht="15.75" hidden="false" customHeight="false" outlineLevel="0" collapsed="false">
      <c r="A55" s="26" t="s">
        <v>140</v>
      </c>
      <c r="B55" s="41" t="s">
        <v>141</v>
      </c>
      <c r="C55" s="16"/>
      <c r="D55" s="17"/>
      <c r="E55" s="22"/>
      <c r="F55" s="23"/>
      <c r="ZY55" s="1" t="s">
        <v>16</v>
      </c>
      <c r="ZZ55" s="19"/>
    </row>
    <row r="56" customFormat="false" ht="15" hidden="false" customHeight="false" outlineLevel="0" collapsed="false">
      <c r="A56" s="26" t="s">
        <v>142</v>
      </c>
      <c r="B56" s="27" t="s">
        <v>143</v>
      </c>
      <c r="C56" s="16"/>
      <c r="D56" s="17"/>
      <c r="E56" s="22"/>
      <c r="F56" s="23"/>
      <c r="ZY56" s="1" t="s">
        <v>19</v>
      </c>
      <c r="ZZ56" s="19"/>
    </row>
    <row r="57" customFormat="false" ht="15" hidden="false" customHeight="false" outlineLevel="0" collapsed="false">
      <c r="A57" s="28" t="s">
        <v>144</v>
      </c>
      <c r="B57" s="29" t="s">
        <v>145</v>
      </c>
      <c r="C57" s="30" t="s">
        <v>117</v>
      </c>
      <c r="D57" s="31" t="n">
        <v>5</v>
      </c>
      <c r="E57" s="32"/>
      <c r="F57" s="33" t="n">
        <f aca="false">ROUND(D57*E57,2)</f>
        <v>0</v>
      </c>
      <c r="ZY57" s="1" t="s">
        <v>23</v>
      </c>
      <c r="ZZ57" s="19" t="s">
        <v>146</v>
      </c>
    </row>
    <row r="58" customFormat="false" ht="15" hidden="false" customHeight="false" outlineLevel="0" collapsed="false">
      <c r="A58" s="28" t="s">
        <v>147</v>
      </c>
      <c r="B58" s="29" t="s">
        <v>148</v>
      </c>
      <c r="C58" s="30" t="s">
        <v>22</v>
      </c>
      <c r="D58" s="31"/>
      <c r="E58" s="32"/>
      <c r="F58" s="33" t="n">
        <f aca="false">ROUND(D58*E58,2)</f>
        <v>0</v>
      </c>
      <c r="ZY58" s="1" t="s">
        <v>23</v>
      </c>
      <c r="ZZ58" s="19" t="s">
        <v>149</v>
      </c>
    </row>
    <row r="59" customFormat="false" ht="15" hidden="false" customHeight="false" outlineLevel="0" collapsed="false">
      <c r="A59" s="28"/>
      <c r="B59" s="29" t="s">
        <v>150</v>
      </c>
      <c r="C59" s="30" t="s">
        <v>117</v>
      </c>
      <c r="D59" s="31" t="n">
        <v>4.5</v>
      </c>
      <c r="E59" s="32"/>
      <c r="F59" s="33" t="n">
        <f aca="false">ROUND(D59*E59,2)</f>
        <v>0</v>
      </c>
      <c r="ZY59" s="1" t="s">
        <v>23</v>
      </c>
      <c r="ZZ59" s="19" t="s">
        <v>151</v>
      </c>
    </row>
    <row r="60" customFormat="false" ht="15" hidden="false" customHeight="false" outlineLevel="0" collapsed="false">
      <c r="A60" s="28"/>
      <c r="B60" s="29" t="s">
        <v>152</v>
      </c>
      <c r="C60" s="30" t="s">
        <v>48</v>
      </c>
      <c r="D60" s="31" t="n">
        <v>1</v>
      </c>
      <c r="E60" s="32"/>
      <c r="F60" s="33" t="n">
        <f aca="false">ROUND(D60*E60,2)</f>
        <v>0</v>
      </c>
      <c r="ZY60" s="1" t="s">
        <v>23</v>
      </c>
      <c r="ZZ60" s="19" t="s">
        <v>153</v>
      </c>
    </row>
    <row r="61" customFormat="false" ht="15" hidden="false" customHeight="false" outlineLevel="0" collapsed="false">
      <c r="A61" s="26" t="s">
        <v>154</v>
      </c>
      <c r="B61" s="27" t="s">
        <v>155</v>
      </c>
      <c r="C61" s="16"/>
      <c r="D61" s="17"/>
      <c r="E61" s="22"/>
      <c r="F61" s="23"/>
      <c r="ZY61" s="1" t="s">
        <v>19</v>
      </c>
      <c r="ZZ61" s="19"/>
    </row>
    <row r="62" customFormat="false" ht="24" hidden="false" customHeight="false" outlineLevel="0" collapsed="false">
      <c r="A62" s="28" t="s">
        <v>156</v>
      </c>
      <c r="B62" s="29" t="s">
        <v>157</v>
      </c>
      <c r="C62" s="30" t="s">
        <v>48</v>
      </c>
      <c r="D62" s="31" t="n">
        <v>1</v>
      </c>
      <c r="E62" s="32"/>
      <c r="F62" s="33" t="n">
        <f aca="false">ROUND(D62*E62,2)</f>
        <v>0</v>
      </c>
      <c r="ZY62" s="1" t="s">
        <v>23</v>
      </c>
      <c r="ZZ62" s="19" t="s">
        <v>158</v>
      </c>
    </row>
    <row r="63" customFormat="false" ht="24" hidden="false" customHeight="false" outlineLevel="0" collapsed="false">
      <c r="A63" s="28" t="s">
        <v>159</v>
      </c>
      <c r="B63" s="29" t="s">
        <v>160</v>
      </c>
      <c r="C63" s="30" t="s">
        <v>117</v>
      </c>
      <c r="D63" s="31" t="n">
        <v>5.2</v>
      </c>
      <c r="E63" s="32"/>
      <c r="F63" s="33" t="n">
        <f aca="false">ROUND(D63*E63,2)</f>
        <v>0</v>
      </c>
      <c r="ZY63" s="1" t="s">
        <v>23</v>
      </c>
      <c r="ZZ63" s="19" t="s">
        <v>161</v>
      </c>
    </row>
    <row r="64" customFormat="false" ht="24" hidden="false" customHeight="false" outlineLevel="0" collapsed="false">
      <c r="A64" s="28" t="s">
        <v>162</v>
      </c>
      <c r="B64" s="29" t="s">
        <v>163</v>
      </c>
      <c r="C64" s="30" t="s">
        <v>90</v>
      </c>
      <c r="D64" s="31" t="n">
        <v>2.52</v>
      </c>
      <c r="E64" s="32"/>
      <c r="F64" s="33" t="n">
        <f aca="false">ROUND(D64*E64,2)</f>
        <v>0</v>
      </c>
      <c r="ZY64" s="1" t="s">
        <v>23</v>
      </c>
      <c r="ZZ64" s="19" t="s">
        <v>164</v>
      </c>
    </row>
    <row r="65" customFormat="false" ht="15" hidden="false" customHeight="false" outlineLevel="0" collapsed="false">
      <c r="A65" s="26" t="s">
        <v>165</v>
      </c>
      <c r="B65" s="27" t="s">
        <v>166</v>
      </c>
      <c r="C65" s="16"/>
      <c r="D65" s="17"/>
      <c r="E65" s="22"/>
      <c r="F65" s="23"/>
      <c r="ZY65" s="1" t="s">
        <v>19</v>
      </c>
      <c r="ZZ65" s="19"/>
    </row>
    <row r="66" customFormat="false" ht="24" hidden="false" customHeight="false" outlineLevel="0" collapsed="false">
      <c r="A66" s="28" t="s">
        <v>167</v>
      </c>
      <c r="B66" s="29" t="s">
        <v>168</v>
      </c>
      <c r="C66" s="30" t="s">
        <v>90</v>
      </c>
      <c r="D66" s="31" t="n">
        <v>7.25</v>
      </c>
      <c r="E66" s="32"/>
      <c r="F66" s="33" t="n">
        <f aca="false">ROUND(D66*E66,2)</f>
        <v>0</v>
      </c>
      <c r="ZY66" s="1" t="s">
        <v>23</v>
      </c>
      <c r="ZZ66" s="19" t="s">
        <v>169</v>
      </c>
    </row>
    <row r="67" customFormat="false" ht="15" hidden="false" customHeight="false" outlineLevel="0" collapsed="false">
      <c r="A67" s="28" t="s">
        <v>170</v>
      </c>
      <c r="B67" s="29" t="s">
        <v>171</v>
      </c>
      <c r="C67" s="30" t="s">
        <v>90</v>
      </c>
      <c r="D67" s="31" t="n">
        <v>14.5</v>
      </c>
      <c r="E67" s="32"/>
      <c r="F67" s="33" t="n">
        <f aca="false">ROUND(D67*E67,2)</f>
        <v>0</v>
      </c>
      <c r="ZY67" s="1" t="s">
        <v>23</v>
      </c>
      <c r="ZZ67" s="19" t="s">
        <v>172</v>
      </c>
    </row>
    <row r="68" customFormat="false" ht="24" hidden="false" customHeight="false" outlineLevel="0" collapsed="false">
      <c r="A68" s="28" t="s">
        <v>173</v>
      </c>
      <c r="B68" s="29" t="s">
        <v>174</v>
      </c>
      <c r="C68" s="30" t="s">
        <v>90</v>
      </c>
      <c r="D68" s="31" t="n">
        <v>14.5</v>
      </c>
      <c r="E68" s="32"/>
      <c r="F68" s="33" t="n">
        <f aca="false">ROUND(D68*E68,2)</f>
        <v>0</v>
      </c>
      <c r="ZY68" s="1" t="s">
        <v>23</v>
      </c>
      <c r="ZZ68" s="19" t="s">
        <v>175</v>
      </c>
    </row>
    <row r="69" customFormat="false" ht="15" hidden="false" customHeight="false" outlineLevel="0" collapsed="false">
      <c r="A69" s="26" t="s">
        <v>176</v>
      </c>
      <c r="B69" s="27" t="s">
        <v>177</v>
      </c>
      <c r="C69" s="16"/>
      <c r="D69" s="17"/>
      <c r="E69" s="22"/>
      <c r="F69" s="23"/>
      <c r="ZY69" s="1" t="s">
        <v>19</v>
      </c>
      <c r="ZZ69" s="19"/>
    </row>
    <row r="70" customFormat="false" ht="24" hidden="false" customHeight="false" outlineLevel="0" collapsed="false">
      <c r="A70" s="28" t="s">
        <v>178</v>
      </c>
      <c r="B70" s="29" t="s">
        <v>179</v>
      </c>
      <c r="C70" s="30" t="s">
        <v>39</v>
      </c>
      <c r="D70" s="31" t="n">
        <v>1</v>
      </c>
      <c r="E70" s="32"/>
      <c r="F70" s="33" t="n">
        <f aca="false">ROUND(D70*E70,2)</f>
        <v>0</v>
      </c>
      <c r="ZY70" s="1" t="s">
        <v>23</v>
      </c>
      <c r="ZZ70" s="19" t="s">
        <v>180</v>
      </c>
    </row>
    <row r="71" customFormat="false" ht="15" hidden="false" customHeight="false" outlineLevel="0" collapsed="false">
      <c r="A71" s="34"/>
      <c r="B71" s="35"/>
      <c r="C71" s="16"/>
      <c r="D71" s="17"/>
      <c r="E71" s="22"/>
      <c r="F71" s="23"/>
    </row>
    <row r="72" customFormat="false" ht="15" hidden="false" customHeight="false" outlineLevel="0" collapsed="false">
      <c r="A72" s="36"/>
      <c r="B72" s="37" t="s">
        <v>181</v>
      </c>
      <c r="C72" s="16"/>
      <c r="D72" s="17"/>
      <c r="E72" s="38"/>
      <c r="F72" s="39" t="n">
        <f aca="false">SUBTOTAL(109,F56:F71)</f>
        <v>0</v>
      </c>
      <c r="ZY72" s="1" t="s">
        <v>83</v>
      </c>
    </row>
    <row r="73" customFormat="false" ht="15" hidden="false" customHeight="false" outlineLevel="0" collapsed="false">
      <c r="A73" s="40"/>
      <c r="B73" s="10"/>
      <c r="C73" s="16"/>
      <c r="D73" s="17"/>
      <c r="E73" s="22"/>
      <c r="F73" s="23"/>
    </row>
    <row r="74" customFormat="false" ht="15.75" hidden="false" customHeight="false" outlineLevel="0" collapsed="false">
      <c r="A74" s="26" t="s">
        <v>182</v>
      </c>
      <c r="B74" s="41" t="s">
        <v>183</v>
      </c>
      <c r="C74" s="16"/>
      <c r="D74" s="17"/>
      <c r="E74" s="22"/>
      <c r="F74" s="23"/>
      <c r="ZY74" s="1" t="s">
        <v>16</v>
      </c>
      <c r="ZZ74" s="19"/>
    </row>
    <row r="75" customFormat="false" ht="15" hidden="false" customHeight="false" outlineLevel="0" collapsed="false">
      <c r="A75" s="26" t="s">
        <v>184</v>
      </c>
      <c r="B75" s="27" t="s">
        <v>185</v>
      </c>
      <c r="C75" s="16"/>
      <c r="D75" s="17"/>
      <c r="E75" s="22"/>
      <c r="F75" s="23"/>
      <c r="ZY75" s="1" t="s">
        <v>19</v>
      </c>
      <c r="ZZ75" s="19"/>
    </row>
    <row r="76" customFormat="false" ht="15" hidden="false" customHeight="false" outlineLevel="0" collapsed="false">
      <c r="A76" s="28" t="s">
        <v>186</v>
      </c>
      <c r="B76" s="29" t="s">
        <v>187</v>
      </c>
      <c r="C76" s="30" t="s">
        <v>39</v>
      </c>
      <c r="D76" s="31" t="n">
        <v>1</v>
      </c>
      <c r="E76" s="32"/>
      <c r="F76" s="33" t="n">
        <f aca="false">ROUND(D76*E76,2)</f>
        <v>0</v>
      </c>
      <c r="ZY76" s="1" t="s">
        <v>23</v>
      </c>
      <c r="ZZ76" s="19" t="s">
        <v>188</v>
      </c>
    </row>
    <row r="77" customFormat="false" ht="15" hidden="false" customHeight="false" outlineLevel="0" collapsed="false">
      <c r="A77" s="28" t="s">
        <v>189</v>
      </c>
      <c r="B77" s="29" t="s">
        <v>190</v>
      </c>
      <c r="C77" s="30" t="s">
        <v>39</v>
      </c>
      <c r="D77" s="31" t="n">
        <v>1</v>
      </c>
      <c r="E77" s="32"/>
      <c r="F77" s="33" t="n">
        <f aca="false">ROUND(D77*E77,2)</f>
        <v>0</v>
      </c>
      <c r="ZY77" s="1" t="s">
        <v>23</v>
      </c>
      <c r="ZZ77" s="19" t="s">
        <v>191</v>
      </c>
    </row>
    <row r="78" customFormat="false" ht="25.5" hidden="false" customHeight="false" outlineLevel="0" collapsed="false">
      <c r="A78" s="26" t="s">
        <v>192</v>
      </c>
      <c r="B78" s="27" t="s">
        <v>193</v>
      </c>
      <c r="C78" s="16"/>
      <c r="D78" s="17"/>
      <c r="E78" s="22"/>
      <c r="F78" s="23"/>
      <c r="ZY78" s="1" t="s">
        <v>19</v>
      </c>
      <c r="ZZ78" s="19"/>
    </row>
    <row r="79" customFormat="false" ht="15" hidden="false" customHeight="false" outlineLevel="0" collapsed="false">
      <c r="A79" s="28" t="s">
        <v>194</v>
      </c>
      <c r="B79" s="29" t="s">
        <v>195</v>
      </c>
      <c r="C79" s="30" t="s">
        <v>90</v>
      </c>
      <c r="D79" s="31" t="n">
        <v>3</v>
      </c>
      <c r="E79" s="32"/>
      <c r="F79" s="33" t="n">
        <f aca="false">ROUND(D79*E79,2)</f>
        <v>0</v>
      </c>
      <c r="ZY79" s="1" t="s">
        <v>23</v>
      </c>
      <c r="ZZ79" s="19" t="s">
        <v>196</v>
      </c>
    </row>
    <row r="80" customFormat="false" ht="15" hidden="false" customHeight="false" outlineLevel="0" collapsed="false">
      <c r="A80" s="28" t="s">
        <v>197</v>
      </c>
      <c r="B80" s="29" t="s">
        <v>198</v>
      </c>
      <c r="C80" s="30" t="s">
        <v>39</v>
      </c>
      <c r="D80" s="31" t="n">
        <v>1</v>
      </c>
      <c r="E80" s="32"/>
      <c r="F80" s="33" t="n">
        <f aca="false">ROUND(D80*E80,2)</f>
        <v>0</v>
      </c>
      <c r="ZY80" s="1" t="s">
        <v>23</v>
      </c>
      <c r="ZZ80" s="19" t="s">
        <v>199</v>
      </c>
    </row>
    <row r="81" customFormat="false" ht="15" hidden="false" customHeight="false" outlineLevel="0" collapsed="false">
      <c r="A81" s="28" t="s">
        <v>200</v>
      </c>
      <c r="B81" s="29" t="s">
        <v>201</v>
      </c>
      <c r="C81" s="30" t="s">
        <v>90</v>
      </c>
      <c r="D81" s="31" t="n">
        <v>3</v>
      </c>
      <c r="E81" s="32"/>
      <c r="F81" s="33" t="n">
        <f aca="false">ROUND(D81*E81,2)</f>
        <v>0</v>
      </c>
      <c r="ZY81" s="1" t="s">
        <v>23</v>
      </c>
      <c r="ZZ81" s="19" t="s">
        <v>202</v>
      </c>
    </row>
    <row r="82" customFormat="false" ht="15" hidden="false" customHeight="false" outlineLevel="0" collapsed="false">
      <c r="A82" s="26" t="s">
        <v>203</v>
      </c>
      <c r="B82" s="27" t="s">
        <v>204</v>
      </c>
      <c r="C82" s="16"/>
      <c r="D82" s="17"/>
      <c r="E82" s="22"/>
      <c r="F82" s="23"/>
      <c r="ZY82" s="1" t="s">
        <v>19</v>
      </c>
      <c r="ZZ82" s="19"/>
    </row>
    <row r="83" customFormat="false" ht="15" hidden="false" customHeight="false" outlineLevel="0" collapsed="false">
      <c r="A83" s="28" t="s">
        <v>205</v>
      </c>
      <c r="B83" s="29" t="s">
        <v>206</v>
      </c>
      <c r="C83" s="30" t="s">
        <v>39</v>
      </c>
      <c r="D83" s="31" t="n">
        <v>1</v>
      </c>
      <c r="E83" s="32"/>
      <c r="F83" s="33" t="n">
        <f aca="false">ROUND(D83*E83,2)</f>
        <v>0</v>
      </c>
      <c r="ZY83" s="1" t="s">
        <v>23</v>
      </c>
      <c r="ZZ83" s="19" t="s">
        <v>207</v>
      </c>
    </row>
    <row r="84" customFormat="false" ht="15" hidden="false" customHeight="false" outlineLevel="0" collapsed="false">
      <c r="A84" s="26" t="s">
        <v>208</v>
      </c>
      <c r="B84" s="27" t="s">
        <v>209</v>
      </c>
      <c r="C84" s="16"/>
      <c r="D84" s="17"/>
      <c r="E84" s="22"/>
      <c r="F84" s="23"/>
      <c r="ZY84" s="1" t="s">
        <v>19</v>
      </c>
      <c r="ZZ84" s="19"/>
    </row>
    <row r="85" customFormat="false" ht="15" hidden="false" customHeight="false" outlineLevel="0" collapsed="false">
      <c r="A85" s="28" t="s">
        <v>210</v>
      </c>
      <c r="B85" s="29" t="s">
        <v>211</v>
      </c>
      <c r="C85" s="30" t="s">
        <v>48</v>
      </c>
      <c r="D85" s="31" t="n">
        <v>10</v>
      </c>
      <c r="E85" s="32"/>
      <c r="F85" s="33" t="n">
        <f aca="false">ROUND(D85*E85,2)</f>
        <v>0</v>
      </c>
      <c r="ZY85" s="1" t="s">
        <v>23</v>
      </c>
      <c r="ZZ85" s="19" t="s">
        <v>212</v>
      </c>
    </row>
    <row r="86" customFormat="false" ht="15" hidden="false" customHeight="false" outlineLevel="0" collapsed="false">
      <c r="A86" s="34"/>
      <c r="B86" s="35"/>
      <c r="C86" s="16"/>
      <c r="D86" s="17"/>
      <c r="E86" s="22"/>
      <c r="F86" s="23"/>
    </row>
    <row r="87" customFormat="false" ht="15" hidden="false" customHeight="false" outlineLevel="0" collapsed="false">
      <c r="A87" s="36"/>
      <c r="B87" s="37" t="s">
        <v>213</v>
      </c>
      <c r="C87" s="16"/>
      <c r="D87" s="17"/>
      <c r="E87" s="38"/>
      <c r="F87" s="39" t="n">
        <f aca="false">SUBTOTAL(109,F75:F86)</f>
        <v>0</v>
      </c>
      <c r="ZY87" s="1" t="s">
        <v>83</v>
      </c>
    </row>
    <row r="88" s="1" customFormat="true" ht="15" hidden="false" customHeight="false" outlineLevel="0" collapsed="false">
      <c r="ZY88" s="1" t="s">
        <v>83</v>
      </c>
    </row>
    <row r="89" customFormat="false" ht="15" hidden="false" customHeight="false" outlineLevel="0" collapsed="false">
      <c r="A89" s="42"/>
      <c r="B89" s="43" t="s">
        <v>214</v>
      </c>
      <c r="C89" s="16"/>
      <c r="D89" s="17"/>
      <c r="E89" s="38"/>
      <c r="F89" s="39" t="n">
        <f aca="false">SUBTOTAL(109,F7:F87)</f>
        <v>0</v>
      </c>
      <c r="G89" s="44"/>
      <c r="ZY89" s="1" t="s">
        <v>83</v>
      </c>
    </row>
    <row r="90" customFormat="false" ht="15" hidden="false" customHeight="false" outlineLevel="0" collapsed="false">
      <c r="A90" s="40"/>
      <c r="B90" s="10"/>
      <c r="C90" s="16"/>
      <c r="D90" s="17"/>
      <c r="E90" s="22"/>
      <c r="F90" s="23"/>
    </row>
    <row r="91" customFormat="false" ht="15" hidden="false" customHeight="false" outlineLevel="0" collapsed="false">
      <c r="A91" s="34"/>
      <c r="B91" s="35"/>
      <c r="C91" s="45"/>
      <c r="D91" s="46"/>
      <c r="E91" s="47"/>
      <c r="F91" s="48"/>
    </row>
    <row r="92" customFormat="false" ht="15" hidden="false" customHeight="false" outlineLevel="0" collapsed="false">
      <c r="A92" s="49"/>
      <c r="B92" s="50"/>
      <c r="C92" s="50"/>
      <c r="D92" s="50"/>
      <c r="E92" s="50"/>
      <c r="F92" s="51"/>
    </row>
    <row r="93" customFormat="false" ht="15" hidden="false" customHeight="true" outlineLevel="0" collapsed="false">
      <c r="B93" s="52" t="s">
        <v>215</v>
      </c>
      <c r="C93" s="52"/>
      <c r="D93" s="52"/>
      <c r="E93" s="52"/>
      <c r="F93" s="53" t="n">
        <f aca="false">F89</f>
        <v>0</v>
      </c>
      <c r="ZY93" s="1" t="s">
        <v>216</v>
      </c>
    </row>
    <row r="94" customFormat="false" ht="15" hidden="false" customHeight="true" outlineLevel="0" collapsed="false">
      <c r="A94" s="54" t="e">
        <f aca="false">#REF!</f>
        <v>#REF!</v>
      </c>
      <c r="B94" s="52" t="s">
        <v>217</v>
      </c>
      <c r="C94" s="52"/>
      <c r="D94" s="52"/>
      <c r="E94" s="52"/>
      <c r="F94" s="53" t="n">
        <f aca="false">F93*0.2</f>
        <v>0</v>
      </c>
      <c r="ZY94" s="1" t="s">
        <v>218</v>
      </c>
    </row>
    <row r="95" customFormat="false" ht="15" hidden="false" customHeight="true" outlineLevel="0" collapsed="false">
      <c r="B95" s="52" t="s">
        <v>219</v>
      </c>
      <c r="C95" s="52"/>
      <c r="D95" s="52"/>
      <c r="E95" s="52"/>
      <c r="F95" s="53" t="n">
        <f aca="false">F93+F94</f>
        <v>0</v>
      </c>
      <c r="ZY95" s="1" t="s">
        <v>220</v>
      </c>
    </row>
    <row r="96" customFormat="false" ht="15" hidden="false" customHeight="false" outlineLevel="0" collapsed="false">
      <c r="B96" s="55"/>
      <c r="C96" s="56"/>
      <c r="D96" s="56"/>
      <c r="E96" s="56"/>
      <c r="F96" s="57"/>
    </row>
    <row r="97" customFormat="false" ht="15" hidden="false" customHeight="false" outlineLevel="0" collapsed="false">
      <c r="B97" s="55"/>
      <c r="C97" s="56"/>
      <c r="D97" s="56"/>
      <c r="E97" s="56"/>
      <c r="F97" s="57"/>
    </row>
    <row r="98" customFormat="false" ht="31.5" hidden="false" customHeight="false" outlineLevel="0" collapsed="false">
      <c r="A98" s="26" t="s">
        <v>221</v>
      </c>
      <c r="B98" s="41" t="s">
        <v>222</v>
      </c>
      <c r="C98" s="16"/>
      <c r="D98" s="17"/>
      <c r="E98" s="22"/>
      <c r="F98" s="23"/>
    </row>
    <row r="99" customFormat="false" ht="25.5" hidden="false" customHeight="false" outlineLevel="0" collapsed="false">
      <c r="A99" s="26" t="s">
        <v>223</v>
      </c>
      <c r="B99" s="27" t="s">
        <v>224</v>
      </c>
      <c r="C99" s="16"/>
      <c r="D99" s="17"/>
      <c r="E99" s="22"/>
      <c r="F99" s="23"/>
    </row>
    <row r="100" customFormat="false" ht="24" hidden="false" customHeight="false" outlineLevel="0" collapsed="false">
      <c r="A100" s="28" t="s">
        <v>225</v>
      </c>
      <c r="B100" s="29" t="s">
        <v>226</v>
      </c>
      <c r="C100" s="30" t="s">
        <v>90</v>
      </c>
      <c r="D100" s="31" t="n">
        <v>14.5</v>
      </c>
      <c r="E100" s="32"/>
      <c r="F100" s="33" t="n">
        <f aca="false">ROUND(D100*E100,2)</f>
        <v>0</v>
      </c>
    </row>
    <row r="101" customFormat="false" ht="15" hidden="false" customHeight="false" outlineLevel="0" collapsed="false">
      <c r="A101" s="28" t="s">
        <v>227</v>
      </c>
      <c r="B101" s="29" t="s">
        <v>228</v>
      </c>
      <c r="C101" s="30" t="s">
        <v>90</v>
      </c>
      <c r="D101" s="31" t="n">
        <v>14.5</v>
      </c>
      <c r="E101" s="32"/>
      <c r="F101" s="33" t="n">
        <f aca="false">ROUND(D101*E101,2)</f>
        <v>0</v>
      </c>
    </row>
    <row r="102" customFormat="false" ht="15" hidden="false" customHeight="false" outlineLevel="0" collapsed="false">
      <c r="A102" s="28" t="s">
        <v>229</v>
      </c>
      <c r="B102" s="29" t="s">
        <v>230</v>
      </c>
      <c r="C102" s="30" t="s">
        <v>117</v>
      </c>
      <c r="D102" s="31" t="n">
        <v>15</v>
      </c>
      <c r="E102" s="32"/>
      <c r="F102" s="33" t="n">
        <f aca="false">ROUND(D102*E102,2)</f>
        <v>0</v>
      </c>
    </row>
    <row r="103" customFormat="false" ht="15" hidden="false" customHeight="false" outlineLevel="0" collapsed="false">
      <c r="A103" s="34"/>
      <c r="B103" s="35"/>
      <c r="C103" s="16"/>
      <c r="D103" s="17"/>
      <c r="E103" s="22"/>
      <c r="F103" s="23"/>
    </row>
    <row r="104" customFormat="false" ht="25.5" hidden="false" customHeight="false" outlineLevel="0" collapsed="false">
      <c r="A104" s="36"/>
      <c r="B104" s="37" t="s">
        <v>231</v>
      </c>
      <c r="C104" s="16"/>
      <c r="D104" s="17"/>
      <c r="E104" s="38"/>
      <c r="F104" s="39" t="n">
        <f aca="false">SUBTOTAL(109,F99:F103)</f>
        <v>0</v>
      </c>
    </row>
    <row r="105" customFormat="false" ht="15" hidden="false" customHeight="false" outlineLevel="0" collapsed="false">
      <c r="B105" s="55"/>
      <c r="C105" s="56"/>
      <c r="D105" s="56"/>
      <c r="E105" s="56"/>
      <c r="F105" s="57"/>
    </row>
    <row r="106" customFormat="false" ht="15" hidden="false" customHeight="false" outlineLevel="0" collapsed="false">
      <c r="B106" s="55"/>
      <c r="C106" s="56"/>
      <c r="D106" s="56"/>
      <c r="E106" s="56"/>
      <c r="F106" s="57"/>
    </row>
    <row r="107" customFormat="false" ht="120" hidden="false" customHeight="true" outlineLevel="0" collapsed="false">
      <c r="B107" s="58" t="s">
        <v>232</v>
      </c>
      <c r="C107" s="58"/>
      <c r="D107" s="58"/>
      <c r="E107" s="58"/>
      <c r="F107" s="58"/>
    </row>
    <row r="108" s="1" customFormat="true" ht="15" hidden="false" customHeight="false" outlineLevel="0" collapsed="false"/>
    <row r="109" s="1" customFormat="true" ht="15" hidden="false" customHeight="false" outlineLevel="0" collapsed="false"/>
    <row r="110" s="1" customFormat="true" ht="15" hidden="false" customHeight="false" outlineLevel="0" collapsed="false"/>
    <row r="111" s="1" customFormat="true" ht="15" hidden="false" customHeight="false" outlineLevel="0" collapsed="false"/>
    <row r="112" s="1" customFormat="true" ht="15" hidden="false" customHeight="false" outlineLevel="0" collapsed="false"/>
    <row r="113" s="1" customFormat="true" ht="15" hidden="false" customHeight="false" outlineLevel="0" collapsed="false"/>
    <row r="114" s="1" customFormat="true" ht="15" hidden="false" customHeight="false" outlineLevel="0" collapsed="false"/>
  </sheetData>
  <mergeCells count="7">
    <mergeCell ref="A1:F1"/>
    <mergeCell ref="B2:F2"/>
    <mergeCell ref="B92:E92"/>
    <mergeCell ref="B93:E93"/>
    <mergeCell ref="B94:E94"/>
    <mergeCell ref="B95:E95"/>
    <mergeCell ref="B107:F107"/>
  </mergeCells>
  <printOptions headings="false" gridLines="false" gridLinesSet="true" horizontalCentered="true" verticalCentered="false"/>
  <pageMargins left="0.39375" right="0.315277777777778" top="0.39375" bottom="0.39375" header="0.511811023622047" footer="0.315277777777778"/>
  <pageSetup paperSize="9" scale="100" fitToWidth="1" fitToHeight="1000" pageOrder="downThenOver" orientation="portrait" blackAndWhite="false" draft="false" cellComments="none" horizontalDpi="300" verticalDpi="300" copies="1"/>
  <headerFooter differentFirst="false" differentOddEven="false">
    <oddHeader/>
    <oddFooter>&amp;CModèle établi par 3iA&amp;RPage &amp;P/&amp;N</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LibreOffice/7.5.7.1.M1$Windows_X86_64 LibreOffice_project/9d4bf91ba30c991aaed3b97dd4173f7705c6b5ae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2025-02-03T10:04:10Z</dcterms:created>
  <dc:creator>lequd</dc:creator>
  <dc:description/>
  <dc:language>fr-FR</dc:language>
  <cp:lastModifiedBy>Dominique LEQUIN</cp:lastModifiedBy>
  <dcterms:modified xsi:type="dcterms:W3CDTF">2025-02-03T10:12:00Z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