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6F97B81C-5FC1-4190-8112-31401939F3A4}"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1" l="1"/>
  <c r="F19" i="1"/>
  <c r="F39" i="1"/>
  <c r="F27" i="1"/>
  <c r="F25" i="1"/>
  <c r="F24" i="1"/>
  <c r="F55" i="1"/>
  <c r="F57" i="1" s="1"/>
  <c r="F58" i="1" s="1"/>
  <c r="F34" i="1"/>
  <c r="F14" i="1"/>
  <c r="F12" i="1"/>
  <c r="F15" i="1"/>
  <c r="F38" i="1"/>
  <c r="F37" i="1"/>
  <c r="F36" i="1"/>
  <c r="F28" i="1"/>
  <c r="F26" i="1"/>
  <c r="F22" i="1"/>
  <c r="F20" i="1"/>
  <c r="F18" i="1"/>
  <c r="F40" i="1"/>
  <c r="F42" i="1" l="1"/>
  <c r="F43" i="1"/>
  <c r="F44" i="1" s="1"/>
  <c r="J42" i="1"/>
  <c r="I42" i="1"/>
  <c r="F45" i="1" l="1"/>
  <c r="J56" i="1" l="1"/>
  <c r="I56" i="1"/>
  <c r="F56" i="1"/>
  <c r="F59" i="1" s="1"/>
</calcChain>
</file>

<file path=xl/sharedStrings.xml><?xml version="1.0" encoding="utf-8"?>
<sst xmlns="http://schemas.openxmlformats.org/spreadsheetml/2006/main" count="130" uniqueCount="97">
  <si>
    <t>Taux TVA
et
Tableau dégrevement TFPB et CEE à la charge de TDLH</t>
  </si>
  <si>
    <t xml:space="preserve">Entreprise : </t>
  </si>
  <si>
    <t>REAMENAGEMENT DU CENTRE HOSPITALIER DE LOCHES</t>
  </si>
  <si>
    <t>Lot 06 - MENUISERIES EXTERIEURES ALUMINIUM ET SERRURERIE</t>
  </si>
  <si>
    <t>Dégrè. 
TFPB</t>
  </si>
  <si>
    <t>Dégrè. Accésibilité</t>
  </si>
  <si>
    <t>CEE</t>
  </si>
  <si>
    <t>CCTP</t>
  </si>
  <si>
    <t>Décomposition des travaux</t>
  </si>
  <si>
    <t>U</t>
  </si>
  <si>
    <t>Qté</t>
  </si>
  <si>
    <t xml:space="preserve">PU </t>
  </si>
  <si>
    <t>TOTAL HT</t>
  </si>
  <si>
    <t>Taux
TVA</t>
  </si>
  <si>
    <t>4.1</t>
  </si>
  <si>
    <t>MENUISERIES ALUMINIUM</t>
  </si>
  <si>
    <t>4.2</t>
  </si>
  <si>
    <t>PROTECTIONS EXTERIEURES</t>
  </si>
  <si>
    <t>4.2.1</t>
  </si>
  <si>
    <t>Volets roulants</t>
  </si>
  <si>
    <t>4.3</t>
  </si>
  <si>
    <t>BUTEE DE PORTE</t>
  </si>
  <si>
    <t>4.4</t>
  </si>
  <si>
    <t>ORGANIGRAMME</t>
  </si>
  <si>
    <t>AU LOT MENUISERIE INTERIEURE</t>
  </si>
  <si>
    <t>4.5</t>
  </si>
  <si>
    <t>ESCALIER</t>
  </si>
  <si>
    <t>4.5.1</t>
  </si>
  <si>
    <t>Escalier extérieure sur patio</t>
  </si>
  <si>
    <t>Escalier extérieure sur rue (compris poteaux)</t>
  </si>
  <si>
    <t>4.5.2</t>
  </si>
  <si>
    <t>Garde-corps sur</t>
  </si>
  <si>
    <t>ml</t>
  </si>
  <si>
    <t>4.6</t>
  </si>
  <si>
    <t>GARDE-CORPS</t>
  </si>
  <si>
    <t>4.6.1</t>
  </si>
  <si>
    <t>Garde-corps</t>
  </si>
  <si>
    <t>4.7</t>
  </si>
  <si>
    <t>ENSEMBLE ENTREE</t>
  </si>
  <si>
    <t>4.7.1</t>
  </si>
  <si>
    <t>Porte d'entrée</t>
  </si>
  <si>
    <t>4.7.2</t>
  </si>
  <si>
    <t>Rideaux métalliques</t>
  </si>
  <si>
    <t>4.8</t>
  </si>
  <si>
    <r>
      <t xml:space="preserve">PORTE LOCAL DECHETS </t>
    </r>
    <r>
      <rPr>
        <sz val="9"/>
        <rFont val="Verdana"/>
        <family val="2"/>
      </rPr>
      <t>(compris fourniture et pose d'une porte temporaire en phase chantier)</t>
    </r>
  </si>
  <si>
    <t>4.9</t>
  </si>
  <si>
    <t>POTEAUX</t>
  </si>
  <si>
    <t>4.10</t>
  </si>
  <si>
    <t>VERRIERE</t>
  </si>
  <si>
    <t>4.11</t>
  </si>
  <si>
    <t>TOTEM</t>
  </si>
  <si>
    <t>4.11.1</t>
  </si>
  <si>
    <t>Structure du totem</t>
  </si>
  <si>
    <t>4.11.2</t>
  </si>
  <si>
    <t>Habillage en tôle aluminium</t>
  </si>
  <si>
    <t>m²</t>
  </si>
  <si>
    <t>4.11.3</t>
  </si>
  <si>
    <t>Eclairage</t>
  </si>
  <si>
    <t>4.12</t>
  </si>
  <si>
    <t>LETTRAGE</t>
  </si>
  <si>
    <t>4.13</t>
  </si>
  <si>
    <t>PLAQUE DE RUES</t>
  </si>
  <si>
    <t>4.14</t>
  </si>
  <si>
    <t>STRUCTURE DU LOCAL VELO</t>
  </si>
  <si>
    <t>4.14.1</t>
  </si>
  <si>
    <t>Poteaux</t>
  </si>
  <si>
    <t>4.14.2</t>
  </si>
  <si>
    <t>Poutres</t>
  </si>
  <si>
    <t>4.14.3</t>
  </si>
  <si>
    <t>Lame d'habillage</t>
  </si>
  <si>
    <t>4.14.4</t>
  </si>
  <si>
    <t>Porte local vélo</t>
  </si>
  <si>
    <t>4.15</t>
  </si>
  <si>
    <t>DOSSIER D.O.E.</t>
  </si>
  <si>
    <t>Ens</t>
  </si>
  <si>
    <t>Montant de tavaux HT soumis à une TVA 20%</t>
  </si>
  <si>
    <t>Montant total de la TVA</t>
  </si>
  <si>
    <t>Montant Total de TVA</t>
  </si>
  <si>
    <t>TOTAL TTC</t>
  </si>
  <si>
    <t>Cachet et signature</t>
  </si>
  <si>
    <t xml:space="preserve">Fait à : </t>
  </si>
  <si>
    <t>Établie le :</t>
  </si>
  <si>
    <t>PSE</t>
  </si>
  <si>
    <t>4.16</t>
  </si>
  <si>
    <t>PSE : STORE INTERIEUR</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</si>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</sst>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2">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
      <b/>
      <sz val="12"/>
      <color theme="1"/>
      <name val="Verdana"/>
      <family val="2"/>
    </font>
    <font>
      <sz val="14"/>
      <name val="Verdana"/>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8">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70">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39"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4" xfId="0" applyBorder="1" applyAlignment="1">
      <alignment horizontal="center"/>
    </xf>
    <xf numFmtId="0" fontId="0" fillId="0" borderId="24" xfId="0" applyBorder="1" applyProtection="1">
      <protection locked="0"/>
    </xf>
    <xf numFmtId="164" fontId="10" fillId="0" borderId="24"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0" fontId="7" fillId="0" borderId="6" xfId="0" applyFont="1" applyBorder="1" applyAlignment="1" applyProtection="1">
      <alignment vertical="center"/>
      <protection locked="0"/>
    </xf>
    <xf numFmtId="44" fontId="7" fillId="0" borderId="6" xfId="1" applyFont="1" applyFill="1" applyBorder="1" applyAlignment="1" applyProtection="1">
      <alignment vertical="center"/>
      <protection locked="0"/>
    </xf>
    <xf numFmtId="164" fontId="5" fillId="0" borderId="7" xfId="4" applyNumberFormat="1" applyFont="1" applyFill="1" applyBorder="1" applyAlignment="1" applyProtection="1">
      <alignment horizontal="center" vertical="center"/>
      <protection locked="0"/>
    </xf>
    <xf numFmtId="164" fontId="5" fillId="0" borderId="10" xfId="4" applyNumberFormat="1" applyFont="1" applyFill="1" applyBorder="1" applyAlignment="1" applyProtection="1">
      <alignment horizontal="center" vertical="center"/>
      <protection locked="0"/>
    </xf>
    <xf numFmtId="0" fontId="1" fillId="0" borderId="5" xfId="2" applyFont="1" applyBorder="1" applyAlignment="1" applyProtection="1">
      <alignment horizontal="center" vertical="center" wrapText="1"/>
      <protection locked="0"/>
    </xf>
    <xf numFmtId="0" fontId="1" fillId="0" borderId="6" xfId="2" applyFont="1" applyBorder="1" applyAlignment="1" applyProtection="1">
      <alignment horizontal="left" vertical="center" wrapText="1"/>
      <protection locked="0"/>
    </xf>
    <xf numFmtId="0" fontId="0" fillId="0" borderId="17" xfId="0" applyBorder="1" applyAlignment="1">
      <alignment horizontal="center"/>
    </xf>
    <xf numFmtId="164" fontId="10" fillId="0" borderId="17" xfId="4" applyNumberFormat="1" applyFont="1" applyBorder="1" applyAlignment="1" applyProtection="1">
      <alignment horizontal="center" vertical="center"/>
      <protection locked="0"/>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44" fontId="8" fillId="0" borderId="6" xfId="1" applyFont="1" applyFill="1" applyBorder="1" applyAlignment="1" applyProtection="1">
      <alignment horizontal="center" vertical="center"/>
      <protection locked="0"/>
    </xf>
    <xf numFmtId="44" fontId="1" fillId="0" borderId="5" xfId="1" applyFont="1" applyFill="1" applyBorder="1" applyAlignment="1" applyProtection="1">
      <alignment horizontal="center" vertical="center"/>
      <protection locked="0"/>
    </xf>
    <xf numFmtId="44" fontId="8" fillId="5" borderId="11" xfId="1" applyFont="1" applyFill="1" applyBorder="1" applyAlignment="1" applyProtection="1">
      <alignment horizontal="center" vertical="center"/>
      <protection locked="0"/>
    </xf>
    <xf numFmtId="44" fontId="8" fillId="5" borderId="12" xfId="1" applyFont="1" applyFill="1" applyBorder="1" applyAlignment="1" applyProtection="1">
      <alignment vertical="center"/>
      <protection locked="0"/>
    </xf>
    <xf numFmtId="44" fontId="8" fillId="5" borderId="5" xfId="1" applyFont="1" applyFill="1" applyBorder="1" applyAlignment="1" applyProtection="1">
      <alignment horizontal="center" vertical="center"/>
      <protection locked="0"/>
    </xf>
    <xf numFmtId="44" fontId="8" fillId="5" borderId="6" xfId="1" applyFont="1" applyFill="1" applyBorder="1" applyAlignment="1" applyProtection="1">
      <alignment horizontal="center" vertical="center"/>
      <protection locked="0"/>
    </xf>
    <xf numFmtId="44" fontId="8" fillId="5" borderId="7" xfId="1" applyFont="1" applyFill="1" applyBorder="1" applyAlignment="1" applyProtection="1">
      <alignment horizontal="center" vertical="center"/>
      <protection locked="0"/>
    </xf>
    <xf numFmtId="44" fontId="1" fillId="5" borderId="6" xfId="1" applyFont="1" applyFill="1" applyBorder="1" applyAlignment="1" applyProtection="1">
      <alignment horizontal="center" vertical="center"/>
      <protection locked="0"/>
    </xf>
    <xf numFmtId="44" fontId="1" fillId="0" borderId="6" xfId="1" applyFont="1" applyFill="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44" fontId="1" fillId="5" borderId="12" xfId="1" applyFont="1" applyFill="1" applyBorder="1" applyAlignment="1" applyProtection="1">
      <alignment horizontal="center" vertical="center"/>
      <protection locked="0"/>
    </xf>
    <xf numFmtId="0" fontId="8" fillId="5" borderId="34" xfId="2" applyFont="1" applyFill="1" applyBorder="1" applyAlignment="1" applyProtection="1">
      <alignment horizontal="left" vertical="center" wrapText="1"/>
      <protection locked="0"/>
    </xf>
    <xf numFmtId="0" fontId="5" fillId="5" borderId="34" xfId="0" applyFont="1" applyFill="1" applyBorder="1" applyAlignment="1" applyProtection="1">
      <alignment horizontal="center" vertical="center"/>
      <protection locked="0"/>
    </xf>
    <xf numFmtId="0" fontId="7" fillId="5" borderId="34" xfId="0" applyFont="1" applyFill="1" applyBorder="1" applyAlignment="1" applyProtection="1">
      <alignment vertical="center"/>
      <protection locked="0"/>
    </xf>
    <xf numFmtId="44" fontId="7" fillId="5" borderId="34" xfId="1" applyFont="1" applyFill="1" applyBorder="1" applyAlignment="1" applyProtection="1">
      <alignment vertical="center"/>
      <protection locked="0"/>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8" fillId="5" borderId="6" xfId="1" applyNumberFormat="1" applyFont="1" applyFill="1" applyBorder="1" applyAlignment="1" applyProtection="1">
      <alignment horizontal="left" vertical="center"/>
      <protection locked="0"/>
    </xf>
    <xf numFmtId="0" fontId="8" fillId="5" borderId="12" xfId="1" applyNumberFormat="1" applyFont="1" applyFill="1" applyBorder="1" applyAlignment="1" applyProtection="1">
      <alignment vertical="center"/>
      <protection locked="0"/>
    </xf>
    <xf numFmtId="0" fontId="1" fillId="0" borderId="6" xfId="1" applyNumberFormat="1" applyFont="1" applyFill="1" applyBorder="1" applyAlignment="1" applyProtection="1">
      <alignment horizontal="left" vertical="center"/>
      <protection locked="0"/>
    </xf>
    <xf numFmtId="0" fontId="1" fillId="0" borderId="34" xfId="2" applyFont="1" applyBorder="1" applyAlignment="1" applyProtection="1">
      <alignment horizontal="left" vertical="center" wrapText="1"/>
      <protection locked="0"/>
    </xf>
    <xf numFmtId="0" fontId="5" fillId="0" borderId="34" xfId="0" applyFont="1" applyBorder="1" applyAlignment="1" applyProtection="1">
      <alignment horizontal="center" vertical="center"/>
      <protection locked="0"/>
    </xf>
    <xf numFmtId="0" fontId="7" fillId="0" borderId="34" xfId="0" applyFont="1" applyBorder="1" applyAlignment="1" applyProtection="1">
      <alignment vertical="center"/>
      <protection locked="0"/>
    </xf>
    <xf numFmtId="44" fontId="7" fillId="0" borderId="34" xfId="1" applyFont="1" applyFill="1" applyBorder="1" applyAlignment="1" applyProtection="1">
      <alignment vertical="center"/>
      <protection locked="0"/>
    </xf>
    <xf numFmtId="0" fontId="5" fillId="0" borderId="34" xfId="0" applyFont="1" applyBorder="1" applyAlignment="1" applyProtection="1">
      <alignment vertical="center"/>
      <protection locked="0"/>
    </xf>
    <xf numFmtId="44" fontId="5" fillId="0" borderId="34" xfId="1" applyFont="1" applyFill="1" applyBorder="1" applyAlignment="1" applyProtection="1">
      <alignment vertical="center"/>
      <protection locked="0"/>
    </xf>
    <xf numFmtId="44" fontId="5" fillId="0" borderId="6" xfId="1" applyFont="1" applyFill="1" applyBorder="1" applyAlignment="1" applyProtection="1">
      <alignment vertical="center"/>
      <protection locked="0"/>
    </xf>
    <xf numFmtId="0" fontId="21" fillId="0" borderId="43" xfId="0" applyFont="1" applyBorder="1" applyAlignment="1">
      <alignment horizontal="center" vertical="center"/>
    </xf>
    <xf numFmtId="0" fontId="21" fillId="0" borderId="44" xfId="0" applyFont="1" applyBorder="1" applyAlignment="1">
      <alignment horizontal="center" vertical="center"/>
    </xf>
    <xf numFmtId="0" fontId="21" fillId="0" borderId="45" xfId="0" applyFont="1" applyBorder="1" applyAlignment="1">
      <alignment horizontal="center" vertical="center"/>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4"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6" xfId="1" applyFont="1" applyBorder="1" applyAlignment="1" applyProtection="1">
      <alignment horizontal="center" vertical="top" textRotation="90"/>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0" fontId="3" fillId="0" borderId="0" xfId="2" applyFont="1" applyAlignment="1">
      <alignment horizontal="center" vertical="center" wrapText="1" shrinkToFit="1"/>
    </xf>
    <xf numFmtId="0" fontId="4" fillId="0" borderId="23" xfId="2" applyFont="1" applyBorder="1" applyAlignment="1">
      <alignment horizontal="left" vertical="center"/>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5"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0" fontId="5" fillId="5" borderId="46" xfId="0" applyFont="1" applyFill="1" applyBorder="1" applyAlignment="1" applyProtection="1">
      <alignment horizontal="center" vertical="center"/>
      <protection locked="0"/>
    </xf>
    <xf numFmtId="0" fontId="5" fillId="5" borderId="22" xfId="0" applyFont="1" applyFill="1" applyBorder="1" applyAlignment="1" applyProtection="1">
      <alignment horizontal="center" vertical="center"/>
      <protection locked="0"/>
    </xf>
    <xf numFmtId="0" fontId="5" fillId="5" borderId="47" xfId="0" applyFont="1" applyFill="1" applyBorder="1" applyAlignment="1" applyProtection="1">
      <alignment horizontal="center" vertical="center"/>
      <protection locked="0"/>
    </xf>
    <xf numFmtId="0" fontId="19" fillId="0" borderId="0" xfId="0" applyFont="1" applyAlignment="1">
      <alignment horizontal="left" vertical="top" wrapText="1"/>
    </xf>
    <xf numFmtId="0" fontId="5" fillId="2" borderId="27" xfId="0" applyFont="1" applyFill="1" applyBorder="1" applyAlignment="1">
      <alignment horizontal="right" vertical="center"/>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6" xfId="0" applyFont="1" applyBorder="1" applyAlignment="1">
      <alignment horizontal="center" vertical="center" wrapText="1"/>
    </xf>
    <xf numFmtId="0" fontId="0" fillId="0" borderId="15" xfId="0" applyBorder="1" applyAlignment="1">
      <alignment horizontal="center"/>
    </xf>
    <xf numFmtId="0" fontId="0" fillId="0" borderId="26" xfId="0" applyBorder="1" applyAlignment="1">
      <alignment horizontal="center"/>
    </xf>
    <xf numFmtId="0" fontId="7" fillId="2" borderId="30" xfId="0" applyFont="1" applyFill="1" applyBorder="1" applyAlignment="1">
      <alignment horizontal="right" vertical="center"/>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3" xfId="0" applyBorder="1" applyAlignment="1">
      <alignment horizontal="center" textRotation="90"/>
    </xf>
    <xf numFmtId="0" fontId="0" fillId="0" borderId="8" xfId="0" applyBorder="1" applyAlignment="1">
      <alignment horizontal="center" textRotation="90"/>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20" fillId="3" borderId="23" xfId="0" applyFont="1" applyFill="1" applyBorder="1" applyAlignment="1">
      <alignment horizontal="center"/>
    </xf>
    <xf numFmtId="0" fontId="20" fillId="3" borderId="24" xfId="0" applyFont="1" applyFill="1" applyBorder="1" applyAlignment="1">
      <alignment horizontal="center"/>
    </xf>
    <xf numFmtId="0" fontId="20" fillId="3" borderId="25" xfId="0" applyFont="1" applyFill="1" applyBorder="1" applyAlignment="1">
      <alignment horizont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5"/>
  <sheetViews>
    <sheetView tabSelected="1" view="pageBreakPreview" topLeftCell="A25" zoomScaleNormal="100" zoomScaleSheetLayoutView="100" workbookViewId="0">
      <selection activeCell="F43" sqref="F43:G43"/>
    </sheetView>
  </sheetViews>
  <sheetFormatPr defaultColWidth="11" defaultRowHeight="12.75"/>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c r="A1" s="37"/>
      <c r="B1" s="38"/>
      <c r="C1" s="117"/>
      <c r="D1" s="117"/>
      <c r="E1" s="117"/>
      <c r="G1" s="39"/>
      <c r="I1" s="123" t="s">
        <v>0</v>
      </c>
      <c r="J1" s="123"/>
      <c r="K1" s="123"/>
    </row>
    <row r="2" spans="1:11" ht="23.25" customHeight="1">
      <c r="A2" s="37"/>
      <c r="B2" s="36"/>
      <c r="C2" s="133"/>
      <c r="D2" s="133"/>
      <c r="E2" s="133"/>
      <c r="F2" s="40"/>
      <c r="G2" s="40"/>
      <c r="I2" s="123"/>
      <c r="J2" s="123"/>
      <c r="K2" s="123"/>
    </row>
    <row r="3" spans="1:11" ht="23.25" customHeight="1">
      <c r="A3" s="37"/>
      <c r="B3" s="36"/>
      <c r="C3" s="133"/>
      <c r="D3" s="133"/>
      <c r="E3" s="133"/>
      <c r="F3" s="40"/>
      <c r="G3" s="40"/>
      <c r="I3" s="123"/>
      <c r="J3" s="123"/>
      <c r="K3" s="123"/>
    </row>
    <row r="4" spans="1:11" ht="23.25" customHeight="1">
      <c r="A4" s="37"/>
      <c r="B4" s="36" t="s">
        <v>1</v>
      </c>
      <c r="C4" s="134"/>
      <c r="D4" s="134"/>
      <c r="E4" s="134"/>
      <c r="F4" s="40"/>
      <c r="G4" s="40"/>
      <c r="I4" s="123"/>
      <c r="J4" s="123"/>
      <c r="K4" s="123"/>
    </row>
    <row r="5" spans="1:11" ht="23.25" customHeight="1">
      <c r="A5" s="37"/>
      <c r="B5" s="36"/>
      <c r="C5" s="40"/>
      <c r="D5" s="40"/>
      <c r="E5" s="36"/>
      <c r="F5" s="40"/>
      <c r="G5" s="40"/>
      <c r="I5" s="123"/>
      <c r="J5" s="123"/>
      <c r="K5" s="123"/>
    </row>
    <row r="6" spans="1:11" ht="24.95" customHeight="1">
      <c r="A6" s="124" t="s">
        <v>2</v>
      </c>
      <c r="B6" s="124"/>
      <c r="C6" s="124"/>
      <c r="D6" s="124"/>
      <c r="E6" s="124"/>
      <c r="F6" s="124"/>
      <c r="G6" s="124"/>
      <c r="I6" s="123"/>
      <c r="J6" s="123"/>
      <c r="K6" s="123"/>
    </row>
    <row r="7" spans="1:11" ht="7.5" customHeight="1" thickBot="1">
      <c r="A7" s="35"/>
      <c r="B7" s="35"/>
      <c r="G7" s="2"/>
    </row>
    <row r="8" spans="1:11" ht="20.100000000000001" customHeight="1" thickBot="1">
      <c r="A8" s="125" t="s">
        <v>3</v>
      </c>
      <c r="B8" s="126"/>
      <c r="C8" s="126"/>
      <c r="D8" s="126"/>
      <c r="E8" s="126"/>
      <c r="F8" s="126"/>
      <c r="G8" s="127"/>
      <c r="I8" s="161" t="s">
        <v>4</v>
      </c>
      <c r="J8" s="113" t="s">
        <v>5</v>
      </c>
      <c r="K8" s="128" t="s">
        <v>6</v>
      </c>
    </row>
    <row r="9" spans="1:11">
      <c r="C9" s="132"/>
      <c r="D9" s="132"/>
      <c r="E9" s="132"/>
      <c r="F9" s="132"/>
      <c r="G9" s="3"/>
      <c r="I9" s="162"/>
      <c r="J9" s="114"/>
      <c r="K9" s="129"/>
    </row>
    <row r="10" spans="1:11" ht="15" thickBot="1">
      <c r="A10" s="24"/>
      <c r="B10" s="24"/>
      <c r="C10" s="24"/>
      <c r="D10" s="24"/>
      <c r="E10" s="24"/>
      <c r="F10" s="24"/>
      <c r="G10" s="24"/>
      <c r="I10" s="163"/>
      <c r="J10" s="115"/>
      <c r="K10" s="130"/>
    </row>
    <row r="11" spans="1:11" ht="21.75" thickBot="1">
      <c r="A11" s="5" t="s">
        <v>7</v>
      </c>
      <c r="B11" s="6" t="s">
        <v>8</v>
      </c>
      <c r="C11" s="7" t="s">
        <v>9</v>
      </c>
      <c r="D11" s="7" t="s">
        <v>10</v>
      </c>
      <c r="E11" s="7" t="s">
        <v>11</v>
      </c>
      <c r="F11" s="7" t="s">
        <v>12</v>
      </c>
      <c r="G11" s="8" t="s">
        <v>13</v>
      </c>
      <c r="I11" s="164"/>
      <c r="J11" s="116"/>
      <c r="K11" s="131"/>
    </row>
    <row r="12" spans="1:11" s="9" customFormat="1" ht="26.25" customHeight="1">
      <c r="A12" s="83" t="s">
        <v>14</v>
      </c>
      <c r="B12" s="101" t="s">
        <v>15</v>
      </c>
      <c r="C12" s="92" t="s">
        <v>9</v>
      </c>
      <c r="D12" s="84"/>
      <c r="E12" s="84"/>
      <c r="F12" s="66">
        <f t="shared" ref="F12" si="0">D12*E12</f>
        <v>0</v>
      </c>
      <c r="G12" s="56">
        <v>0.2</v>
      </c>
      <c r="I12" s="75"/>
      <c r="J12" s="76"/>
      <c r="K12" s="77"/>
    </row>
    <row r="13" spans="1:11" s="9" customFormat="1" ht="26.25" customHeight="1">
      <c r="A13" s="85" t="s">
        <v>16</v>
      </c>
      <c r="B13" s="100" t="s">
        <v>17</v>
      </c>
      <c r="C13" s="88"/>
      <c r="D13" s="86"/>
      <c r="E13" s="86"/>
      <c r="F13" s="86"/>
      <c r="G13" s="87"/>
      <c r="I13" s="78"/>
      <c r="J13" s="79"/>
      <c r="K13" s="80"/>
    </row>
    <row r="14" spans="1:11" s="9" customFormat="1" ht="26.25" customHeight="1">
      <c r="A14" s="82" t="s">
        <v>18</v>
      </c>
      <c r="B14" s="102" t="s">
        <v>19</v>
      </c>
      <c r="C14" s="89" t="s">
        <v>9</v>
      </c>
      <c r="D14" s="81"/>
      <c r="E14" s="81"/>
      <c r="F14" s="68">
        <f t="shared" ref="F14" si="1">D14*E14</f>
        <v>0</v>
      </c>
      <c r="G14" s="69">
        <v>0.2</v>
      </c>
      <c r="I14" s="78"/>
      <c r="J14" s="79"/>
      <c r="K14" s="80"/>
    </row>
    <row r="15" spans="1:11" s="9" customFormat="1" ht="26.25" customHeight="1">
      <c r="A15" s="85" t="s">
        <v>20</v>
      </c>
      <c r="B15" s="100" t="s">
        <v>21</v>
      </c>
      <c r="C15" s="88" t="s">
        <v>9</v>
      </c>
      <c r="D15" s="86"/>
      <c r="E15" s="86"/>
      <c r="F15" s="66">
        <f t="shared" ref="F15" si="2">D15*E15</f>
        <v>0</v>
      </c>
      <c r="G15" s="56">
        <v>0.2</v>
      </c>
      <c r="I15" s="78"/>
      <c r="J15" s="79"/>
      <c r="K15" s="80"/>
    </row>
    <row r="16" spans="1:11" s="9" customFormat="1" ht="26.25" customHeight="1">
      <c r="A16" s="54" t="s">
        <v>22</v>
      </c>
      <c r="B16" s="55" t="s">
        <v>23</v>
      </c>
      <c r="C16" s="140" t="s">
        <v>24</v>
      </c>
      <c r="D16" s="141"/>
      <c r="E16" s="141"/>
      <c r="F16" s="141"/>
      <c r="G16" s="142"/>
      <c r="I16" s="62"/>
      <c r="J16" s="63"/>
      <c r="K16" s="64"/>
    </row>
    <row r="17" spans="1:11" s="9" customFormat="1" ht="26.25" customHeight="1">
      <c r="A17" s="54" t="s">
        <v>25</v>
      </c>
      <c r="B17" s="55" t="s">
        <v>26</v>
      </c>
      <c r="C17" s="90"/>
      <c r="D17" s="65"/>
      <c r="E17" s="66"/>
      <c r="F17" s="66"/>
      <c r="G17" s="56"/>
      <c r="I17" s="62"/>
      <c r="J17" s="63"/>
      <c r="K17" s="64"/>
    </row>
    <row r="18" spans="1:11" s="9" customFormat="1" ht="26.25" customHeight="1">
      <c r="A18" s="71" t="s">
        <v>27</v>
      </c>
      <c r="B18" s="72" t="s">
        <v>28</v>
      </c>
      <c r="C18" s="91" t="s">
        <v>9</v>
      </c>
      <c r="D18" s="67"/>
      <c r="E18" s="68"/>
      <c r="F18" s="68">
        <f t="shared" ref="F18:F20" si="3">D18*E18</f>
        <v>0</v>
      </c>
      <c r="G18" s="69">
        <v>0.2</v>
      </c>
      <c r="I18" s="62"/>
      <c r="J18" s="63"/>
      <c r="K18" s="64"/>
    </row>
    <row r="19" spans="1:11" s="9" customFormat="1" ht="26.25" customHeight="1">
      <c r="A19" s="71"/>
      <c r="B19" s="72" t="s">
        <v>29</v>
      </c>
      <c r="C19" s="91" t="s">
        <v>9</v>
      </c>
      <c r="D19" s="67"/>
      <c r="E19" s="68"/>
      <c r="F19" s="68">
        <f t="shared" ref="F19" si="4">D19*E19</f>
        <v>0</v>
      </c>
      <c r="G19" s="69">
        <v>0.2</v>
      </c>
      <c r="I19" s="62"/>
      <c r="J19" s="63"/>
      <c r="K19" s="64"/>
    </row>
    <row r="20" spans="1:11" s="9" customFormat="1" ht="26.25" customHeight="1">
      <c r="A20" s="71" t="s">
        <v>30</v>
      </c>
      <c r="B20" s="72" t="s">
        <v>31</v>
      </c>
      <c r="C20" s="91" t="s">
        <v>32</v>
      </c>
      <c r="D20" s="67"/>
      <c r="E20" s="68"/>
      <c r="F20" s="68">
        <f t="shared" si="3"/>
        <v>0</v>
      </c>
      <c r="G20" s="69">
        <v>0.2</v>
      </c>
      <c r="I20" s="62"/>
      <c r="J20" s="63"/>
      <c r="K20" s="64"/>
    </row>
    <row r="21" spans="1:11" s="9" customFormat="1" ht="26.25" customHeight="1">
      <c r="A21" s="54" t="s">
        <v>33</v>
      </c>
      <c r="B21" s="55" t="s">
        <v>34</v>
      </c>
      <c r="C21" s="90"/>
      <c r="D21" s="65"/>
      <c r="E21" s="66"/>
      <c r="F21" s="66"/>
      <c r="G21" s="56"/>
      <c r="I21" s="62"/>
      <c r="J21" s="63"/>
      <c r="K21" s="64"/>
    </row>
    <row r="22" spans="1:11" s="9" customFormat="1" ht="26.25" customHeight="1">
      <c r="A22" s="71" t="s">
        <v>35</v>
      </c>
      <c r="B22" s="72" t="s">
        <v>36</v>
      </c>
      <c r="C22" s="91" t="s">
        <v>32</v>
      </c>
      <c r="D22" s="67"/>
      <c r="E22" s="68"/>
      <c r="F22" s="68">
        <f t="shared" ref="F22:F28" si="5">D22*E22</f>
        <v>0</v>
      </c>
      <c r="G22" s="69">
        <v>0.2</v>
      </c>
      <c r="I22" s="62"/>
      <c r="J22" s="63"/>
      <c r="K22" s="64"/>
    </row>
    <row r="23" spans="1:11" s="9" customFormat="1" ht="26.25" customHeight="1">
      <c r="A23" s="54" t="s">
        <v>37</v>
      </c>
      <c r="B23" s="55" t="s">
        <v>38</v>
      </c>
      <c r="C23" s="90"/>
      <c r="D23" s="65"/>
      <c r="E23" s="66"/>
      <c r="F23" s="66"/>
      <c r="G23" s="56"/>
      <c r="I23" s="62"/>
      <c r="J23" s="63"/>
      <c r="K23" s="64"/>
    </row>
    <row r="24" spans="1:11" s="9" customFormat="1" ht="26.25" customHeight="1">
      <c r="A24" s="71" t="s">
        <v>39</v>
      </c>
      <c r="B24" s="72" t="s">
        <v>40</v>
      </c>
      <c r="C24" s="91" t="s">
        <v>9</v>
      </c>
      <c r="D24" s="67"/>
      <c r="E24" s="68"/>
      <c r="F24" s="68">
        <f t="shared" ref="F24:F25" si="6">D24*E24</f>
        <v>0</v>
      </c>
      <c r="G24" s="69">
        <v>0.2</v>
      </c>
      <c r="I24" s="62"/>
      <c r="J24" s="63"/>
      <c r="K24" s="64"/>
    </row>
    <row r="25" spans="1:11" s="9" customFormat="1" ht="26.25" customHeight="1">
      <c r="A25" s="71" t="s">
        <v>41</v>
      </c>
      <c r="B25" s="72" t="s">
        <v>42</v>
      </c>
      <c r="C25" s="91" t="s">
        <v>9</v>
      </c>
      <c r="D25" s="67"/>
      <c r="E25" s="68"/>
      <c r="F25" s="68">
        <f t="shared" si="6"/>
        <v>0</v>
      </c>
      <c r="G25" s="69">
        <v>0.2</v>
      </c>
      <c r="I25" s="62"/>
      <c r="J25" s="63"/>
      <c r="K25" s="64"/>
    </row>
    <row r="26" spans="1:11" s="9" customFormat="1" ht="26.25" customHeight="1">
      <c r="A26" s="54" t="s">
        <v>43</v>
      </c>
      <c r="B26" s="55" t="s">
        <v>44</v>
      </c>
      <c r="C26" s="90" t="s">
        <v>9</v>
      </c>
      <c r="D26" s="65"/>
      <c r="E26" s="66"/>
      <c r="F26" s="66">
        <f t="shared" si="5"/>
        <v>0</v>
      </c>
      <c r="G26" s="69">
        <v>0.2</v>
      </c>
      <c r="I26" s="62"/>
      <c r="J26" s="63"/>
      <c r="K26" s="64"/>
    </row>
    <row r="27" spans="1:11" s="9" customFormat="1" ht="26.25" customHeight="1">
      <c r="A27" s="54" t="s">
        <v>45</v>
      </c>
      <c r="B27" s="55" t="s">
        <v>46</v>
      </c>
      <c r="C27" s="90" t="s">
        <v>9</v>
      </c>
      <c r="D27" s="65"/>
      <c r="E27" s="66"/>
      <c r="F27" s="66">
        <f t="shared" ref="F27" si="7">D27*E27</f>
        <v>0</v>
      </c>
      <c r="G27" s="69">
        <v>0.2</v>
      </c>
      <c r="I27" s="62"/>
      <c r="J27" s="63"/>
      <c r="K27" s="64"/>
    </row>
    <row r="28" spans="1:11" s="9" customFormat="1" ht="26.25" customHeight="1" thickBot="1">
      <c r="A28" s="54" t="s">
        <v>47</v>
      </c>
      <c r="B28" s="55" t="s">
        <v>48</v>
      </c>
      <c r="C28" s="90" t="s">
        <v>9</v>
      </c>
      <c r="D28" s="65"/>
      <c r="E28" s="66"/>
      <c r="F28" s="66">
        <f t="shared" si="5"/>
        <v>0</v>
      </c>
      <c r="G28" s="69">
        <v>0.2</v>
      </c>
      <c r="I28" s="62"/>
      <c r="J28" s="63"/>
      <c r="K28" s="64"/>
    </row>
    <row r="29" spans="1:11" s="9" customFormat="1" ht="26.25" customHeight="1">
      <c r="A29" s="54" t="s">
        <v>49</v>
      </c>
      <c r="B29" s="55" t="s">
        <v>50</v>
      </c>
      <c r="C29" s="90"/>
      <c r="D29" s="65"/>
      <c r="E29" s="66"/>
      <c r="F29" s="66"/>
      <c r="G29" s="56"/>
      <c r="I29" s="13"/>
      <c r="J29" s="14"/>
      <c r="K29" s="15"/>
    </row>
    <row r="30" spans="1:11" s="9" customFormat="1" ht="26.25" customHeight="1">
      <c r="A30" s="71" t="s">
        <v>51</v>
      </c>
      <c r="B30" s="103" t="s">
        <v>52</v>
      </c>
      <c r="C30" s="104" t="s">
        <v>9</v>
      </c>
      <c r="D30" s="107"/>
      <c r="E30" s="108"/>
      <c r="F30" s="109"/>
      <c r="G30" s="69">
        <v>0.2</v>
      </c>
      <c r="I30" s="110"/>
      <c r="J30" s="111"/>
      <c r="K30" s="112"/>
    </row>
    <row r="31" spans="1:11" s="9" customFormat="1" ht="26.25" customHeight="1">
      <c r="A31" s="71" t="s">
        <v>53</v>
      </c>
      <c r="B31" s="103" t="s">
        <v>54</v>
      </c>
      <c r="C31" s="104" t="s">
        <v>55</v>
      </c>
      <c r="D31" s="107"/>
      <c r="E31" s="108"/>
      <c r="F31" s="109"/>
      <c r="G31" s="69">
        <v>0.2</v>
      </c>
      <c r="I31" s="110"/>
      <c r="J31" s="111"/>
      <c r="K31" s="112"/>
    </row>
    <row r="32" spans="1:11" s="9" customFormat="1" ht="26.25" customHeight="1">
      <c r="A32" s="71" t="s">
        <v>56</v>
      </c>
      <c r="B32" s="103" t="s">
        <v>57</v>
      </c>
      <c r="C32" s="104" t="s">
        <v>9</v>
      </c>
      <c r="D32" s="107"/>
      <c r="E32" s="108"/>
      <c r="F32" s="109"/>
      <c r="G32" s="69">
        <v>0.2</v>
      </c>
      <c r="I32" s="110"/>
      <c r="J32" s="111"/>
      <c r="K32" s="112"/>
    </row>
    <row r="33" spans="1:11" s="9" customFormat="1" ht="26.25" customHeight="1">
      <c r="A33" s="54" t="s">
        <v>58</v>
      </c>
      <c r="B33" s="93" t="s">
        <v>59</v>
      </c>
      <c r="C33" s="94" t="s">
        <v>9</v>
      </c>
      <c r="D33" s="95"/>
      <c r="E33" s="96"/>
      <c r="F33" s="66">
        <f t="shared" ref="F33" si="8">D33*E33</f>
        <v>0</v>
      </c>
      <c r="G33" s="69">
        <v>0.2</v>
      </c>
      <c r="I33" s="97"/>
      <c r="J33" s="98"/>
      <c r="K33" s="99"/>
    </row>
    <row r="34" spans="1:11" s="9" customFormat="1" ht="26.25" customHeight="1" thickBot="1">
      <c r="A34" s="54" t="s">
        <v>60</v>
      </c>
      <c r="B34" s="93" t="s">
        <v>61</v>
      </c>
      <c r="C34" s="94" t="s">
        <v>9</v>
      </c>
      <c r="D34" s="95"/>
      <c r="E34" s="96"/>
      <c r="F34" s="66">
        <f t="shared" ref="F34" si="9">D34*E34</f>
        <v>0</v>
      </c>
      <c r="G34" s="69">
        <v>0.2</v>
      </c>
      <c r="I34" s="97"/>
      <c r="J34" s="98"/>
      <c r="K34" s="99"/>
    </row>
    <row r="35" spans="1:11" s="9" customFormat="1" ht="26.25" customHeight="1">
      <c r="A35" s="54" t="s">
        <v>62</v>
      </c>
      <c r="B35" s="55" t="s">
        <v>63</v>
      </c>
      <c r="C35" s="90"/>
      <c r="D35" s="65"/>
      <c r="E35" s="66"/>
      <c r="F35" s="66"/>
      <c r="G35" s="56"/>
      <c r="I35" s="13"/>
      <c r="J35" s="14"/>
      <c r="K35" s="15"/>
    </row>
    <row r="36" spans="1:11" s="9" customFormat="1" ht="26.25" customHeight="1">
      <c r="A36" s="71" t="s">
        <v>64</v>
      </c>
      <c r="B36" s="72" t="s">
        <v>65</v>
      </c>
      <c r="C36" s="91" t="s">
        <v>9</v>
      </c>
      <c r="D36" s="67"/>
      <c r="E36" s="68"/>
      <c r="F36" s="68">
        <f t="shared" ref="F36:F38" si="10">D36*E36</f>
        <v>0</v>
      </c>
      <c r="G36" s="69">
        <v>0.2</v>
      </c>
      <c r="I36" s="62"/>
      <c r="J36" s="63"/>
      <c r="K36" s="64"/>
    </row>
    <row r="37" spans="1:11" s="9" customFormat="1" ht="26.25" customHeight="1">
      <c r="A37" s="71" t="s">
        <v>66</v>
      </c>
      <c r="B37" s="72" t="s">
        <v>67</v>
      </c>
      <c r="C37" s="91" t="s">
        <v>9</v>
      </c>
      <c r="D37" s="67"/>
      <c r="E37" s="68"/>
      <c r="F37" s="68">
        <f t="shared" si="10"/>
        <v>0</v>
      </c>
      <c r="G37" s="69">
        <v>0.2</v>
      </c>
      <c r="I37" s="62"/>
      <c r="J37" s="63"/>
      <c r="K37" s="64"/>
    </row>
    <row r="38" spans="1:11" s="9" customFormat="1" ht="26.25" customHeight="1" thickBot="1">
      <c r="A38" s="71" t="s">
        <v>68</v>
      </c>
      <c r="B38" s="72" t="s">
        <v>69</v>
      </c>
      <c r="C38" s="91" t="s">
        <v>55</v>
      </c>
      <c r="D38" s="67"/>
      <c r="E38" s="68"/>
      <c r="F38" s="68">
        <f t="shared" si="10"/>
        <v>0</v>
      </c>
      <c r="G38" s="69">
        <v>0.2</v>
      </c>
      <c r="I38" s="62"/>
      <c r="J38" s="63"/>
      <c r="K38" s="12"/>
    </row>
    <row r="39" spans="1:11" s="9" customFormat="1" ht="26.25" customHeight="1" thickBot="1">
      <c r="A39" s="71" t="s">
        <v>70</v>
      </c>
      <c r="B39" s="103" t="s">
        <v>71</v>
      </c>
      <c r="C39" s="104" t="s">
        <v>9</v>
      </c>
      <c r="D39" s="105"/>
      <c r="E39" s="106"/>
      <c r="F39" s="68">
        <f t="shared" ref="F39" si="11">D39*E39</f>
        <v>0</v>
      </c>
      <c r="G39" s="69">
        <v>0.2</v>
      </c>
      <c r="I39" s="97"/>
      <c r="J39" s="98"/>
      <c r="K39" s="12"/>
    </row>
    <row r="40" spans="1:11" s="9" customFormat="1" ht="26.25" customHeight="1" thickBot="1">
      <c r="A40" s="57" t="s">
        <v>72</v>
      </c>
      <c r="B40" s="58" t="s">
        <v>73</v>
      </c>
      <c r="C40" s="59" t="s">
        <v>74</v>
      </c>
      <c r="D40" s="60"/>
      <c r="E40" s="61"/>
      <c r="F40" s="61">
        <f t="shared" ref="F40" si="12">D40*E40</f>
        <v>0</v>
      </c>
      <c r="G40" s="70">
        <v>0.2</v>
      </c>
      <c r="I40" s="10"/>
      <c r="J40" s="11"/>
      <c r="K40" s="12"/>
    </row>
    <row r="41" spans="1:11" ht="9" customHeight="1" thickBot="1">
      <c r="A41" s="28"/>
      <c r="B41" s="33"/>
      <c r="C41" s="26"/>
      <c r="D41" s="27"/>
      <c r="E41" s="29"/>
      <c r="F41" s="30"/>
      <c r="G41" s="32"/>
      <c r="I41" s="34"/>
      <c r="J41" s="34"/>
      <c r="K41" s="34"/>
    </row>
    <row r="42" spans="1:11" ht="18.75" customHeight="1">
      <c r="A42" s="158" t="s">
        <v>12</v>
      </c>
      <c r="B42" s="159"/>
      <c r="C42" s="159"/>
      <c r="D42" s="159"/>
      <c r="E42" s="160"/>
      <c r="F42" s="121">
        <f>SUM(F11:F40)</f>
        <v>0</v>
      </c>
      <c r="G42" s="122"/>
      <c r="I42" s="118">
        <f>SUMIF(F16:F40,"x",I16:I40)</f>
        <v>0</v>
      </c>
      <c r="J42" s="118">
        <f>SUMIF(F16:F40,"x",J16:J40)</f>
        <v>0</v>
      </c>
      <c r="K42" s="31"/>
    </row>
    <row r="43" spans="1:11" ht="26.25" customHeight="1">
      <c r="A43" s="135" t="s">
        <v>75</v>
      </c>
      <c r="B43" s="136"/>
      <c r="C43" s="136"/>
      <c r="D43" s="136"/>
      <c r="E43" s="137"/>
      <c r="F43" s="138">
        <f>SUMIF(G11:G40,0.2,F11:F40)</f>
        <v>0</v>
      </c>
      <c r="G43" s="139"/>
      <c r="I43" s="119"/>
      <c r="J43" s="119"/>
    </row>
    <row r="44" spans="1:11" ht="26.25" customHeight="1">
      <c r="A44" s="135" t="s">
        <v>76</v>
      </c>
      <c r="B44" s="136"/>
      <c r="C44" s="136"/>
      <c r="D44" s="136"/>
      <c r="E44" s="137" t="s">
        <v>77</v>
      </c>
      <c r="F44" s="138">
        <f>F43*0.2</f>
        <v>0</v>
      </c>
      <c r="G44" s="139"/>
      <c r="I44" s="119"/>
      <c r="J44" s="119"/>
    </row>
    <row r="45" spans="1:11" s="9" customFormat="1" ht="26.25" customHeight="1" thickBot="1">
      <c r="A45" s="144" t="s">
        <v>78</v>
      </c>
      <c r="B45" s="145"/>
      <c r="C45" s="145"/>
      <c r="D45" s="145"/>
      <c r="E45" s="146"/>
      <c r="F45" s="165">
        <f>F44+F42</f>
        <v>0</v>
      </c>
      <c r="G45" s="166"/>
      <c r="I45" s="120"/>
      <c r="J45" s="120"/>
      <c r="K45" s="25"/>
    </row>
    <row r="46" spans="1:11" ht="12.75" customHeight="1" thickBot="1">
      <c r="A46" s="44"/>
      <c r="B46" s="44"/>
      <c r="C46" s="44"/>
      <c r="D46" s="44"/>
      <c r="E46" s="44"/>
      <c r="F46" s="45"/>
      <c r="G46" s="45"/>
      <c r="H46" s="9"/>
      <c r="I46" s="46"/>
      <c r="J46" s="46"/>
      <c r="K46" s="25"/>
    </row>
    <row r="47" spans="1:11">
      <c r="A47" s="16"/>
      <c r="B47" s="17"/>
      <c r="C47" s="156" t="s">
        <v>79</v>
      </c>
      <c r="D47" s="156"/>
      <c r="E47" s="156"/>
      <c r="F47" s="156"/>
      <c r="G47" s="157"/>
    </row>
    <row r="48" spans="1:11">
      <c r="A48" s="18"/>
      <c r="B48" s="20" t="s">
        <v>80</v>
      </c>
      <c r="C48" s="20"/>
      <c r="D48" s="20"/>
      <c r="E48" s="20"/>
      <c r="F48" s="20"/>
      <c r="G48" s="22"/>
    </row>
    <row r="49" spans="1:11" ht="12.75" customHeight="1">
      <c r="A49" s="18"/>
      <c r="B49" s="20"/>
      <c r="C49" s="20"/>
      <c r="D49" s="20"/>
      <c r="E49" s="20"/>
      <c r="F49" s="20"/>
      <c r="G49" s="22"/>
    </row>
    <row r="50" spans="1:11" ht="30.75" customHeight="1">
      <c r="A50" s="18"/>
      <c r="B50" s="20" t="s">
        <v>81</v>
      </c>
      <c r="C50" s="20"/>
      <c r="D50" s="20"/>
      <c r="E50" s="20"/>
      <c r="F50" s="20"/>
      <c r="G50" s="22"/>
    </row>
    <row r="51" spans="1:11" ht="13.5" thickBot="1">
      <c r="A51" s="19"/>
      <c r="B51" s="21"/>
      <c r="C51" s="21"/>
      <c r="D51" s="21"/>
      <c r="E51" s="21"/>
      <c r="F51" s="21"/>
      <c r="G51" s="23"/>
    </row>
    <row r="52" spans="1:11" ht="13.5" thickBot="1">
      <c r="A52" s="73"/>
      <c r="B52" s="21"/>
      <c r="C52" s="21"/>
      <c r="D52" s="21"/>
      <c r="E52" s="21"/>
      <c r="F52" s="21"/>
      <c r="G52" s="74"/>
    </row>
    <row r="53" spans="1:11" ht="15.75" thickBot="1">
      <c r="A53" s="167" t="s">
        <v>82</v>
      </c>
      <c r="B53" s="168"/>
      <c r="C53" s="168"/>
      <c r="D53" s="168"/>
      <c r="E53" s="168"/>
      <c r="F53" s="168"/>
      <c r="G53" s="169"/>
    </row>
    <row r="54" spans="1:11" ht="21.75" thickBot="1">
      <c r="A54" s="5" t="s">
        <v>7</v>
      </c>
      <c r="B54" s="6" t="s">
        <v>8</v>
      </c>
      <c r="C54" s="7" t="s">
        <v>9</v>
      </c>
      <c r="D54" s="7" t="s">
        <v>10</v>
      </c>
      <c r="E54" s="7" t="s">
        <v>11</v>
      </c>
      <c r="F54" s="7" t="s">
        <v>12</v>
      </c>
      <c r="G54" s="8" t="s">
        <v>13</v>
      </c>
    </row>
    <row r="55" spans="1:11" s="9" customFormat="1" ht="26.25" customHeight="1" thickBot="1">
      <c r="A55" s="54" t="s">
        <v>83</v>
      </c>
      <c r="B55" s="55" t="s">
        <v>84</v>
      </c>
      <c r="C55" s="90" t="s">
        <v>9</v>
      </c>
      <c r="D55" s="65"/>
      <c r="E55" s="66"/>
      <c r="F55" s="66">
        <f t="shared" ref="F55" si="13">D55*E55</f>
        <v>0</v>
      </c>
      <c r="G55" s="69">
        <v>0.2</v>
      </c>
      <c r="I55" s="13"/>
      <c r="J55" s="14"/>
      <c r="K55" s="15"/>
    </row>
    <row r="56" spans="1:11" ht="18.75" customHeight="1">
      <c r="A56" s="158" t="s">
        <v>12</v>
      </c>
      <c r="B56" s="159"/>
      <c r="C56" s="159"/>
      <c r="D56" s="159"/>
      <c r="E56" s="160"/>
      <c r="F56" s="121">
        <f>SUM(F41:F55)</f>
        <v>0</v>
      </c>
      <c r="G56" s="122"/>
      <c r="I56" s="118">
        <f>SUMIF(F43:F55,"x",I43:I55)</f>
        <v>0</v>
      </c>
      <c r="J56" s="118">
        <f>SUMIF(F43:F55,"x",J43:J55)</f>
        <v>0</v>
      </c>
      <c r="K56" s="31"/>
    </row>
    <row r="57" spans="1:11" ht="26.25" customHeight="1">
      <c r="A57" s="135" t="s">
        <v>75</v>
      </c>
      <c r="B57" s="136"/>
      <c r="C57" s="136"/>
      <c r="D57" s="136"/>
      <c r="E57" s="137"/>
      <c r="F57" s="138">
        <f>SUMIF(G41:G55,0.2,F41:F55)</f>
        <v>0</v>
      </c>
      <c r="G57" s="139"/>
      <c r="I57" s="119"/>
      <c r="J57" s="119"/>
    </row>
    <row r="58" spans="1:11" ht="26.25" customHeight="1">
      <c r="A58" s="135" t="s">
        <v>76</v>
      </c>
      <c r="B58" s="136"/>
      <c r="C58" s="136"/>
      <c r="D58" s="136"/>
      <c r="E58" s="137" t="s">
        <v>77</v>
      </c>
      <c r="F58" s="138">
        <f>F57*0.2</f>
        <v>0</v>
      </c>
      <c r="G58" s="139"/>
      <c r="I58" s="119"/>
      <c r="J58" s="119"/>
    </row>
    <row r="59" spans="1:11" s="9" customFormat="1" ht="26.25" customHeight="1" thickBot="1">
      <c r="A59" s="144" t="s">
        <v>78</v>
      </c>
      <c r="B59" s="145"/>
      <c r="C59" s="145"/>
      <c r="D59" s="145"/>
      <c r="E59" s="146"/>
      <c r="F59" s="165">
        <f>F58+F56</f>
        <v>0</v>
      </c>
      <c r="G59" s="166"/>
      <c r="I59" s="120"/>
      <c r="J59" s="120"/>
      <c r="K59" s="25"/>
    </row>
    <row r="60" spans="1:11" ht="13.5" thickBot="1">
      <c r="A60" s="41"/>
      <c r="B60" s="42"/>
      <c r="C60" s="42"/>
      <c r="D60" s="42"/>
      <c r="E60" s="42"/>
      <c r="F60" s="42"/>
      <c r="G60" s="43"/>
    </row>
    <row r="61" spans="1:11" ht="23.25" customHeight="1">
      <c r="A61" s="153" t="s">
        <v>85</v>
      </c>
      <c r="B61" s="154"/>
      <c r="C61" s="154"/>
      <c r="D61" s="154"/>
      <c r="E61" s="154"/>
      <c r="F61" s="154"/>
      <c r="G61" s="155"/>
    </row>
    <row r="62" spans="1:11" ht="25.5" customHeight="1">
      <c r="A62" s="147" t="s">
        <v>86</v>
      </c>
      <c r="B62" s="148"/>
      <c r="C62" s="148"/>
      <c r="D62" s="148"/>
      <c r="E62" s="148"/>
      <c r="F62" s="148"/>
      <c r="G62" s="149"/>
    </row>
    <row r="63" spans="1:11">
      <c r="A63" s="147" t="s">
        <v>87</v>
      </c>
      <c r="B63" s="148"/>
      <c r="C63" s="148"/>
      <c r="D63" s="148"/>
      <c r="E63" s="148"/>
      <c r="F63" s="148"/>
      <c r="G63" s="149"/>
    </row>
    <row r="64" spans="1:11" ht="13.5" thickBot="1">
      <c r="A64" s="150"/>
      <c r="B64" s="151"/>
      <c r="C64" s="151"/>
      <c r="D64" s="151"/>
      <c r="E64" s="151"/>
      <c r="F64" s="151"/>
      <c r="G64" s="152"/>
    </row>
    <row r="66" spans="1:6" ht="15">
      <c r="A66" s="1" t="s">
        <v>88</v>
      </c>
      <c r="B66" s="47" t="s">
        <v>89</v>
      </c>
      <c r="C66" s="48"/>
      <c r="D66" s="48"/>
      <c r="E66" s="49"/>
      <c r="F66" s="49"/>
    </row>
    <row r="67" spans="1:6">
      <c r="B67" s="50" t="s">
        <v>90</v>
      </c>
      <c r="C67" s="48"/>
      <c r="D67" s="48"/>
      <c r="E67" s="49"/>
      <c r="F67" s="49"/>
    </row>
    <row r="68" spans="1:6" ht="15">
      <c r="B68" s="51" t="s">
        <v>91</v>
      </c>
      <c r="C68" s="48"/>
      <c r="D68" s="48"/>
      <c r="E68" s="49"/>
      <c r="F68" s="49"/>
    </row>
    <row r="69" spans="1:6">
      <c r="B69" s="52" t="s">
        <v>92</v>
      </c>
      <c r="C69" s="48"/>
      <c r="D69" s="48"/>
      <c r="E69" s="49"/>
      <c r="F69" s="49"/>
    </row>
    <row r="70" spans="1:6">
      <c r="B70" s="48"/>
      <c r="C70" s="48"/>
      <c r="D70" s="48"/>
      <c r="E70" s="49"/>
      <c r="F70" s="49"/>
    </row>
    <row r="71" spans="1:6">
      <c r="B71" s="48"/>
      <c r="C71" s="48"/>
      <c r="D71" s="48"/>
      <c r="E71" s="49"/>
      <c r="F71" s="49"/>
    </row>
    <row r="72" spans="1:6">
      <c r="B72" s="48"/>
      <c r="C72" s="48"/>
      <c r="D72" s="48"/>
      <c r="E72" s="49"/>
      <c r="F72" s="49"/>
    </row>
    <row r="73" spans="1:6">
      <c r="B73" s="48"/>
      <c r="C73" s="48"/>
      <c r="D73" s="48"/>
      <c r="E73" s="49"/>
      <c r="F73" s="49"/>
    </row>
    <row r="74" spans="1:6">
      <c r="B74" s="48"/>
      <c r="C74" s="48"/>
      <c r="D74" s="48"/>
      <c r="E74" s="49"/>
      <c r="F74" s="49"/>
    </row>
    <row r="75" spans="1:6">
      <c r="B75" s="48"/>
      <c r="C75" s="48"/>
      <c r="D75" s="48"/>
      <c r="E75" s="49"/>
      <c r="F75" s="49"/>
    </row>
    <row r="76" spans="1:6" ht="15">
      <c r="B76" s="51" t="s">
        <v>93</v>
      </c>
      <c r="C76" s="48"/>
      <c r="D76" s="48"/>
      <c r="E76" s="49"/>
      <c r="F76" s="49"/>
    </row>
    <row r="77" spans="1:6">
      <c r="B77" s="52" t="s">
        <v>94</v>
      </c>
      <c r="C77" s="48"/>
      <c r="D77" s="48"/>
      <c r="E77" s="49"/>
      <c r="F77" s="49"/>
    </row>
    <row r="78" spans="1:6" ht="15">
      <c r="B78" s="53"/>
      <c r="C78" s="48"/>
      <c r="D78" s="48"/>
      <c r="E78" s="49"/>
      <c r="F78" s="49"/>
    </row>
    <row r="79" spans="1:6">
      <c r="B79" s="48"/>
      <c r="C79" s="48"/>
      <c r="D79" s="48"/>
      <c r="E79" s="49"/>
      <c r="F79" s="49"/>
    </row>
    <row r="80" spans="1:6">
      <c r="B80" s="48"/>
      <c r="C80" s="48"/>
      <c r="D80" s="48"/>
      <c r="E80" s="49"/>
      <c r="F80" s="49"/>
    </row>
    <row r="81" spans="2:6">
      <c r="B81" s="48"/>
      <c r="C81" s="48"/>
      <c r="D81" s="48"/>
      <c r="E81" s="49"/>
      <c r="F81" s="49"/>
    </row>
    <row r="82" spans="2:6">
      <c r="B82" s="48"/>
      <c r="C82" s="48"/>
      <c r="D82" s="48"/>
      <c r="E82" s="49"/>
      <c r="F82" s="49"/>
    </row>
    <row r="83" spans="2:6">
      <c r="B83" s="48"/>
      <c r="C83" s="48"/>
      <c r="D83" s="48"/>
      <c r="E83" s="49"/>
      <c r="F83" s="49"/>
    </row>
    <row r="84" spans="2:6" ht="15">
      <c r="B84" s="51" t="s">
        <v>95</v>
      </c>
      <c r="C84" s="48"/>
      <c r="D84" s="48"/>
      <c r="E84" s="49"/>
      <c r="F84" s="49"/>
    </row>
    <row r="85" spans="2:6" ht="24.75" customHeight="1">
      <c r="B85" s="143" t="s">
        <v>96</v>
      </c>
      <c r="C85" s="143"/>
      <c r="D85" s="143"/>
      <c r="E85" s="143"/>
      <c r="F85" s="143"/>
    </row>
  </sheetData>
  <sheetProtection insertRows="0"/>
  <mergeCells count="38">
    <mergeCell ref="I56:I59"/>
    <mergeCell ref="A53:G53"/>
    <mergeCell ref="J56:J59"/>
    <mergeCell ref="A57:E57"/>
    <mergeCell ref="F57:G57"/>
    <mergeCell ref="A58:E58"/>
    <mergeCell ref="F58:G58"/>
    <mergeCell ref="A59:E59"/>
    <mergeCell ref="F59:G59"/>
    <mergeCell ref="I8:I11"/>
    <mergeCell ref="A42:E42"/>
    <mergeCell ref="A44:E44"/>
    <mergeCell ref="F44:G44"/>
    <mergeCell ref="F45:G45"/>
    <mergeCell ref="B85:F85"/>
    <mergeCell ref="A45:E45"/>
    <mergeCell ref="A63:G64"/>
    <mergeCell ref="A61:G61"/>
    <mergeCell ref="A62:G62"/>
    <mergeCell ref="C47:G47"/>
    <mergeCell ref="A56:E56"/>
    <mergeCell ref="F56:G56"/>
    <mergeCell ref="J8:J11"/>
    <mergeCell ref="C1:E1"/>
    <mergeCell ref="J42:J45"/>
    <mergeCell ref="F42:G42"/>
    <mergeCell ref="I42:I45"/>
    <mergeCell ref="I1:K6"/>
    <mergeCell ref="A6:G6"/>
    <mergeCell ref="A8:G8"/>
    <mergeCell ref="K8:K11"/>
    <mergeCell ref="C9:F9"/>
    <mergeCell ref="C2:E2"/>
    <mergeCell ref="C3:E3"/>
    <mergeCell ref="C4:E4"/>
    <mergeCell ref="A43:E43"/>
    <mergeCell ref="F43:G43"/>
    <mergeCell ref="C16:G16"/>
  </mergeCells>
  <phoneticPr fontId="5" type="noConversion"/>
  <conditionalFormatting sqref="G12 G14:G15 G55 G17:G41">
    <cfRule type="cellIs" dxfId="2" priority="4" stopIfTrue="1" operator="equal">
      <formula>0.055</formula>
    </cfRule>
    <cfRule type="cellIs" dxfId="1" priority="5" stopIfTrue="1" operator="equal">
      <formula>0.1</formula>
    </cfRule>
    <cfRule type="cellIs" dxfId="0" priority="6"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4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B9684F-314E-4242-B8AD-F290F147302F}"/>
</file>

<file path=customXml/itemProps2.xml><?xml version="1.0" encoding="utf-8"?>
<ds:datastoreItem xmlns:ds="http://schemas.openxmlformats.org/officeDocument/2006/customXml" ds:itemID="{CF5BFFEB-2125-400A-B52A-8ED9C71D8DD5}"/>
</file>

<file path=customXml/itemProps3.xml><?xml version="1.0" encoding="utf-8"?>
<ds:datastoreItem xmlns:ds="http://schemas.openxmlformats.org/officeDocument/2006/customXml" ds:itemID="{570520F5-48B3-440A-AC4D-E77FBEFDFDE3}"/>
</file>

<file path=docProps/app.xml><?xml version="1.0" encoding="utf-8"?>
<Properties xmlns="http://schemas.openxmlformats.org/officeDocument/2006/extended-properties" xmlns:vt="http://schemas.openxmlformats.org/officeDocument/2006/docPropsVTypes">
  <Application>Microsoft Excel Online</Application>
  <Manager/>
  <Company>VAL TOURAINE HABITAT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Guillaume</dc:creator>
  <cp:keywords/>
  <dc:description/>
  <cp:lastModifiedBy>HEMME MARION</cp:lastModifiedBy>
  <cp:revision/>
  <dcterms:created xsi:type="dcterms:W3CDTF">2018-05-02T13:44:23Z</dcterms:created>
  <dcterms:modified xsi:type="dcterms:W3CDTF">2025-01-31T10:02:47Z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y fmtid="{D5CDD505-2E9C-101B-9397-08002B2CF9AE}" pid="3" name="MediaServiceImageTags">
    <vt:lpwstr/>
  </property>
</Properties>
</file>