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sers\DIRECTION DES ACHATS$\08.HA\2024\24HA0192 - Fourniture d’équipements électroménagers et prestations de réparations sur équipements « gros électroménager » pour les établissements du GHT\2 DCE\2 DCE FINAL\DCE Final\"/>
    </mc:Choice>
  </mc:AlternateContent>
  <bookViews>
    <workbookView xWindow="0" yWindow="0" windowWidth="20490" windowHeight="7620"/>
  </bookViews>
  <sheets>
    <sheet name="BPU LOT 1 " sheetId="1" r:id="rId1"/>
    <sheet name="BPU LOT 2 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7" i="2" l="1"/>
  <c r="J30" i="2"/>
  <c r="J31" i="2"/>
  <c r="J32" i="2"/>
  <c r="H30" i="2"/>
  <c r="H31" i="2"/>
  <c r="H32" i="2"/>
  <c r="I25" i="1"/>
  <c r="K25" i="1"/>
  <c r="K8" i="1" l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M39" i="1" l="1"/>
  <c r="L52" i="2"/>
  <c r="J46" i="2" l="1"/>
  <c r="J47" i="2"/>
  <c r="J48" i="2"/>
  <c r="J49" i="2"/>
  <c r="J50" i="2"/>
  <c r="J51" i="2"/>
  <c r="H43" i="2"/>
  <c r="H44" i="2"/>
  <c r="H46" i="2"/>
  <c r="H48" i="2"/>
  <c r="H49" i="2"/>
  <c r="H50" i="2"/>
  <c r="H51" i="2"/>
  <c r="J43" i="2"/>
  <c r="J44" i="2"/>
  <c r="J35" i="2"/>
  <c r="J36" i="2"/>
  <c r="J37" i="2"/>
  <c r="J38" i="2"/>
  <c r="J39" i="2"/>
  <c r="J40" i="2"/>
  <c r="J41" i="2"/>
  <c r="J34" i="2"/>
  <c r="H38" i="2"/>
  <c r="H39" i="2"/>
  <c r="H40" i="2"/>
  <c r="H41" i="2"/>
  <c r="H35" i="2"/>
  <c r="H36" i="2"/>
  <c r="H37" i="2"/>
  <c r="H34" i="2"/>
  <c r="H18" i="2"/>
  <c r="J18" i="2"/>
  <c r="J8" i="2"/>
  <c r="J9" i="2"/>
  <c r="J10" i="2"/>
  <c r="J11" i="2"/>
  <c r="J12" i="2"/>
  <c r="J13" i="2"/>
  <c r="J14" i="2"/>
  <c r="J15" i="2"/>
  <c r="J16" i="2"/>
  <c r="J17" i="2"/>
  <c r="J19" i="2"/>
  <c r="J20" i="2"/>
  <c r="J21" i="2"/>
  <c r="J22" i="2"/>
  <c r="J23" i="2"/>
  <c r="J24" i="2"/>
  <c r="J25" i="2"/>
  <c r="J26" i="2"/>
  <c r="J27" i="2"/>
  <c r="J28" i="2"/>
  <c r="J29" i="2"/>
  <c r="J7" i="2"/>
  <c r="H8" i="2" l="1"/>
  <c r="H9" i="2"/>
  <c r="H10" i="2"/>
  <c r="H11" i="2"/>
  <c r="H12" i="2"/>
  <c r="H13" i="2"/>
  <c r="H14" i="2"/>
  <c r="H15" i="2"/>
  <c r="H16" i="2"/>
  <c r="H17" i="2"/>
  <c r="H19" i="2"/>
  <c r="H20" i="2"/>
  <c r="H21" i="2"/>
  <c r="H22" i="2"/>
  <c r="H23" i="2"/>
  <c r="H24" i="2"/>
  <c r="H25" i="2"/>
  <c r="H26" i="2"/>
  <c r="H27" i="2"/>
  <c r="H28" i="2"/>
  <c r="H29" i="2"/>
  <c r="H7" i="2"/>
  <c r="K7" i="1"/>
  <c r="J52" i="2" l="1"/>
  <c r="I7" i="1"/>
  <c r="K39" i="1" l="1"/>
</calcChain>
</file>

<file path=xl/sharedStrings.xml><?xml version="1.0" encoding="utf-8"?>
<sst xmlns="http://schemas.openxmlformats.org/spreadsheetml/2006/main" count="217" uniqueCount="138">
  <si>
    <t>BORDEREAU DE PRIX UNITAIRE</t>
  </si>
  <si>
    <t>DQE</t>
  </si>
  <si>
    <t>Désignation Matériel</t>
  </si>
  <si>
    <t>Caractéristiques techniques</t>
  </si>
  <si>
    <t>Durée de Garantie Constructeur</t>
  </si>
  <si>
    <t>Lot 1 : Gros électromménager</t>
  </si>
  <si>
    <t>Réfrigérateurs TOP</t>
  </si>
  <si>
    <t>Réfrigérateur 1 porte</t>
  </si>
  <si>
    <t>Réfrigérateurs 2 portes - Réfrigérateur combiné</t>
  </si>
  <si>
    <t>Plaque induction - Domino induction</t>
  </si>
  <si>
    <t xml:space="preserve">Plaque induction </t>
  </si>
  <si>
    <t xml:space="preserve">Table de cuisson vitrocéramique </t>
  </si>
  <si>
    <t xml:space="preserve">Sèche-linge pompe à chaleur </t>
  </si>
  <si>
    <t>Lave-vaisselle pose libre</t>
  </si>
  <si>
    <t>Lot 2 : Petit électroménager</t>
  </si>
  <si>
    <t>MENAGER</t>
  </si>
  <si>
    <t>Micro-ondes mono-fonction</t>
  </si>
  <si>
    <t>Volume : 25L environ</t>
  </si>
  <si>
    <t>Volume : 30L environ</t>
  </si>
  <si>
    <t>Micro-ondes à gril</t>
  </si>
  <si>
    <t>Micro-ondes combiné</t>
  </si>
  <si>
    <t xml:space="preserve">Mini four - Four posable  </t>
  </si>
  <si>
    <t>Machine à Expresso</t>
  </si>
  <si>
    <t>Machine à café à grain</t>
  </si>
  <si>
    <t>Nombre de tasses : 1 ou 2 tasses</t>
  </si>
  <si>
    <t xml:space="preserve">Cafetières Filtre </t>
  </si>
  <si>
    <t>Capacité : 8 à 10 tasses - Arrêt automatique</t>
  </si>
  <si>
    <t>Capacité : 10 à 12 tasses - Arrêt automatique</t>
  </si>
  <si>
    <t>Bouilloires</t>
  </si>
  <si>
    <t>Grille pain</t>
  </si>
  <si>
    <t>Centrifugeuse</t>
  </si>
  <si>
    <t xml:space="preserve">Gaufrier </t>
  </si>
  <si>
    <t xml:space="preserve">Crêpière </t>
  </si>
  <si>
    <t>Entretien</t>
  </si>
  <si>
    <t>Aspirateur balai</t>
  </si>
  <si>
    <t xml:space="preserve">Aspirateur sans sac </t>
  </si>
  <si>
    <t>Puissance élevée : supérieur 700W</t>
  </si>
  <si>
    <t>Nettoyeur Vapeur</t>
  </si>
  <si>
    <t>Central vapeur</t>
  </si>
  <si>
    <t>Fer à repasser</t>
  </si>
  <si>
    <t xml:space="preserve">Défroisseur  </t>
  </si>
  <si>
    <t xml:space="preserve">Pèse-personnes électronique </t>
  </si>
  <si>
    <t>Balance ménagère électronique</t>
  </si>
  <si>
    <t>CLIMATISATION</t>
  </si>
  <si>
    <t xml:space="preserve">Climatiseur mobile </t>
  </si>
  <si>
    <t>Ventilateur colonne</t>
  </si>
  <si>
    <t>Ventilateur pied</t>
  </si>
  <si>
    <t>Ventilateur table</t>
  </si>
  <si>
    <t>SANTE</t>
  </si>
  <si>
    <t>Volume : 20L environ</t>
  </si>
  <si>
    <t>Classe ENERGIE minimum imposée</t>
  </si>
  <si>
    <t>E</t>
  </si>
  <si>
    <t>D</t>
  </si>
  <si>
    <t>A</t>
  </si>
  <si>
    <t>C</t>
  </si>
  <si>
    <t>Capacité de lavage : 7 à 8 kg - Moteur à induction - Vitesse d'éssorage 1100trs/min au minimum</t>
  </si>
  <si>
    <t>Capacité de lavage : 9 à 10 kg - Moteur à induction - Vitesse d'éssorage 1100trs/min au minimum</t>
  </si>
  <si>
    <t>Capacité de lavage : 11 à 12 kg - Moteur à induction - Vitesse d'éssorage 1100trs/min au minimum</t>
  </si>
  <si>
    <t>Capacité de séchage : 9 kg - Moteur à induction - Tambour en inox</t>
  </si>
  <si>
    <t>Capacité de séchage : 10 kg ou plus - Moteur à induction - Tambour en inox</t>
  </si>
  <si>
    <t>Capacité de couvert : 11 à 12 Couverts - Paroi de la cuve : Inox</t>
  </si>
  <si>
    <t>Capacité de couvert : 13 à 14 Couverts - Paroi de la cuve : Inox</t>
  </si>
  <si>
    <t>Prix Unitaire en € HT</t>
  </si>
  <si>
    <t>Montant de l'éco-contribution en € HT</t>
  </si>
  <si>
    <t>Montant total HT en €</t>
  </si>
  <si>
    <t>Quantité annuelle estimative et non contractuelle</t>
  </si>
  <si>
    <t>Taux de TVA en %</t>
  </si>
  <si>
    <t>Montant Total DQE</t>
  </si>
  <si>
    <t>Pose libre - Avec congélateur (freezer)</t>
  </si>
  <si>
    <t>Pose libre - Sans congélateur (freezer)</t>
  </si>
  <si>
    <t>Pose libre - Sans congélateur - Hauteur inférieur à 175 cm</t>
  </si>
  <si>
    <t xml:space="preserve">Pose libre - Sans congélateur - Hauteur supérieur à  175 cm </t>
  </si>
  <si>
    <t>Pose libre - Avec congélateur</t>
  </si>
  <si>
    <t>Pose libre - Froid ventilé</t>
  </si>
  <si>
    <t>Pose libre - Froid ventilé - Hauteur inférieur à 180 cm</t>
  </si>
  <si>
    <t>Pose libre - Froid ventilé - hauteur supérieur à 180 cm</t>
  </si>
  <si>
    <t xml:space="preserve">Lave-linge - Machine à laver hublot </t>
  </si>
  <si>
    <t xml:space="preserve">Lave-linge top </t>
  </si>
  <si>
    <t>Capacité de lavage : 6kg  - Moteur à induction - Vitesse d'éssorage 1100trs/min au minimum</t>
  </si>
  <si>
    <t>Capacité de couvert : Minimum 14 Couverts - Paroi de la cuve : Inox</t>
  </si>
  <si>
    <t>2 Foyers - Sécurités : sécurité anti-débordement - Témoin de chaleur residuelle - Sécurité anti-surchauffe</t>
  </si>
  <si>
    <t>3 Foyers - Sécurités : sécurité anti-débordement - Témoin de chaleur residuelle - Sécurité anti-surchauffe</t>
  </si>
  <si>
    <t>4 Foyers - Sécurités : sécurité anti-débordement - Témoin de chaleur residuelle - Sécurité anti-surchauffe</t>
  </si>
  <si>
    <t>2 Foyers - Sécurités : Témoin de chaleur residuelle - Sécurité anti-surchauffe</t>
  </si>
  <si>
    <t>3 Foyers - Sécurités : Témoin de chaleur residuelle - Sécurité anti-surchauffe</t>
  </si>
  <si>
    <t>4 Foyers - Sécurités : Témoin de chaleur residuelle - Sécurité anti-surchauffe</t>
  </si>
  <si>
    <t>%</t>
  </si>
  <si>
    <t>Marque</t>
  </si>
  <si>
    <t>Capacité : 1L à 1,5L - Filtre anti-calcaire - Arrêt automatique</t>
  </si>
  <si>
    <t>Capacité : supérieur à 1,5L - Filtre anti-calcaire - Arrêt automatique</t>
  </si>
  <si>
    <t>Capacite : 20 L environ  - Arrêt automatique - Puissance 1200W minimum</t>
  </si>
  <si>
    <t>Capacite : 30 L environ  - Arrêt automatique - Puissance 1600W minimum</t>
  </si>
  <si>
    <t>Capacite : 50 L environ  - Arrêt automatique - Puissance 1800W minimum</t>
  </si>
  <si>
    <t xml:space="preserve">Type de capsules : Nespresso et compatibles - Arrêt automatique </t>
  </si>
  <si>
    <t>Cafetière à dosette ou capsule</t>
  </si>
  <si>
    <t xml:space="preserve">Arrêt automatique </t>
  </si>
  <si>
    <t>Capacite : 1,5L Maximium</t>
  </si>
  <si>
    <t>Capacité : 1,5L Minimum</t>
  </si>
  <si>
    <t>Option : plaques interchangeables</t>
  </si>
  <si>
    <t xml:space="preserve">Option : plaques interchangeables </t>
  </si>
  <si>
    <t xml:space="preserve">Sans fils - Puissance d'aspiration élevée (plus de 150 Airwatts) </t>
  </si>
  <si>
    <t xml:space="preserve">Sans fils - Puissance d'aspiration standard (de 50 à 150 Airwatts) </t>
  </si>
  <si>
    <t>Puissance standard : Entre 500W - 700W</t>
  </si>
  <si>
    <t xml:space="preserve">Pression 4 Bars Minimum </t>
  </si>
  <si>
    <t xml:space="preserve">Pression 5,5 Bars Minimum </t>
  </si>
  <si>
    <t>Débit de vapeur : 60 g/min Maximum</t>
  </si>
  <si>
    <t>Débit de vapeur : 30 g/min Minimum</t>
  </si>
  <si>
    <t>Graduation : 100g - Ecran LCD</t>
  </si>
  <si>
    <t>Graduation : 1g - Ecran LCD</t>
  </si>
  <si>
    <t xml:space="preserve">Puissance : 45W minimum </t>
  </si>
  <si>
    <t xml:space="preserve">Puissance : 30W minimum </t>
  </si>
  <si>
    <t>Surface couverte : 25m² eniron - Classe énergétique A minimum</t>
  </si>
  <si>
    <t>Surface couverte : 35m² eniron - Classe énergétique A minimum</t>
  </si>
  <si>
    <t>Surface couverte : 50m² environ - Classe énergétique A minimum</t>
  </si>
  <si>
    <r>
      <t xml:space="preserve">Taux de remise </t>
    </r>
    <r>
      <rPr>
        <b/>
        <u/>
        <sz val="10"/>
        <rFont val="Verdana"/>
        <family val="2"/>
      </rPr>
      <t xml:space="preserve">contractuel </t>
    </r>
    <r>
      <rPr>
        <b/>
        <sz val="10"/>
        <rFont val="Verdana"/>
        <family val="2"/>
      </rPr>
      <t xml:space="preserve">accordé selon la marque hors BPU sur devis * </t>
    </r>
  </si>
  <si>
    <t>(*) Liste non limitative, a compléter par le candidat</t>
  </si>
  <si>
    <t xml:space="preserve">Moyenne jours ouvrables </t>
  </si>
  <si>
    <r>
      <t xml:space="preserve">Lave-vaisselle </t>
    </r>
    <r>
      <rPr>
        <b/>
        <u/>
        <sz val="10"/>
        <rFont val="Calibri"/>
        <family val="2"/>
        <scheme val="minor"/>
      </rPr>
      <t>encastrable</t>
    </r>
  </si>
  <si>
    <r>
      <t xml:space="preserve">Mircro-ondes </t>
    </r>
    <r>
      <rPr>
        <b/>
        <u/>
        <sz val="10"/>
        <rFont val="Calibri"/>
        <family val="2"/>
        <scheme val="minor"/>
      </rPr>
      <t>encastrable</t>
    </r>
    <r>
      <rPr>
        <sz val="10"/>
        <rFont val="Calibri"/>
        <family val="2"/>
        <scheme val="minor"/>
      </rPr>
      <t xml:space="preserve"> </t>
    </r>
  </si>
  <si>
    <t xml:space="preserve">Hauteur - 38 cm environ </t>
  </si>
  <si>
    <t xml:space="preserve">Hauteur - 45 cm environ </t>
  </si>
  <si>
    <t>Table de cuisson vitrocéramique - 
Domino vitrocéramique</t>
  </si>
  <si>
    <r>
      <rPr>
        <b/>
        <u/>
        <sz val="10"/>
        <rFont val="Calibri"/>
        <family val="2"/>
        <scheme val="minor"/>
      </rPr>
      <t>Encastrable</t>
    </r>
    <r>
      <rPr>
        <sz val="10"/>
        <rFont val="Calibri"/>
        <family val="2"/>
        <scheme val="minor"/>
      </rPr>
      <t xml:space="preserve">  - Froid ventilé </t>
    </r>
  </si>
  <si>
    <t>Capacité de couvert : 11 à 13 Couverts - Paroi de la cuve : Inox</t>
  </si>
  <si>
    <r>
      <rPr>
        <b/>
        <u/>
        <sz val="10"/>
        <rFont val="Calibri"/>
        <family val="2"/>
        <scheme val="minor"/>
      </rPr>
      <t>Encastrable</t>
    </r>
    <r>
      <rPr>
        <sz val="10"/>
        <rFont val="Calibri"/>
        <family val="2"/>
        <scheme val="minor"/>
      </rPr>
      <t xml:space="preserve"> - Hauteur supérieur à 120 cm</t>
    </r>
  </si>
  <si>
    <t xml:space="preserve">Appareil raclette </t>
  </si>
  <si>
    <t>Batteur</t>
  </si>
  <si>
    <t xml:space="preserve">Mixeur </t>
  </si>
  <si>
    <t xml:space="preserve">Minimum : 2 vitesses </t>
  </si>
  <si>
    <t>Minimum : 2 vitesses</t>
  </si>
  <si>
    <t>Nombre de personnes : Minimum 4  / Source de chaleur : Electrique</t>
  </si>
  <si>
    <t>Nombre de tranches : 2 Fentes</t>
  </si>
  <si>
    <t>Nombre de tranches :  1 Fente</t>
  </si>
  <si>
    <t xml:space="preserve">Hotte aspirante </t>
  </si>
  <si>
    <r>
      <rPr>
        <b/>
        <u/>
        <sz val="10"/>
        <rFont val="Calibri"/>
        <family val="2"/>
        <scheme val="minor"/>
      </rPr>
      <t>Encastrable</t>
    </r>
    <r>
      <rPr>
        <sz val="10"/>
        <rFont val="Calibri"/>
        <family val="2"/>
        <scheme val="minor"/>
      </rPr>
      <t xml:space="preserve"> - Débit d'air : 300m3/h Minimum </t>
    </r>
  </si>
  <si>
    <t>Designation du produit proposé (Marque - Référence)</t>
  </si>
  <si>
    <t>Prix Unitaire TTC en € (éco contribution incluse)</t>
  </si>
  <si>
    <t xml:space="preserve">Délai maximum de livraison (jours ouvrables)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</si>
</sst>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b/>
      <u/>
      <sz val="10"/>
      <name val="Verdana"/>
      <family val="2"/>
    </font>
    <font>
      <b/>
      <u/>
      <sz val="10"/>
      <name val="Calibri"/>
      <family val="2"/>
      <scheme val="minor"/>
    </font>
    <font>
      <b/>
      <sz val="10"/>
      <color indexed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</cellStyleXfs>
  <cellXfs count="152">
    <xf numFmtId="0" fontId="0" fillId="0" borderId="0" xfId="0"/>
    <xf numFmtId="0" fontId="3" fillId="0" borderId="0" xfId="0" applyNumberFormat="1" applyFont="1" applyProtection="1">
      <protection locked="0"/>
    </xf>
    <xf numFmtId="0" fontId="3" fillId="0" borderId="0" xfId="0" applyFont="1"/>
    <xf numFmtId="0" fontId="3" fillId="0" borderId="0" xfId="0" applyNumberFormat="1" applyFont="1" applyAlignment="1" applyProtection="1">
      <alignment horizontal="center" vertical="center"/>
      <protection locked="0"/>
    </xf>
    <xf numFmtId="0" fontId="2" fillId="0" borderId="3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NumberFormat="1" applyFont="1" applyAlignment="1" applyProtection="1">
      <alignment horizontal="center" vertical="distributed"/>
      <protection locked="0"/>
    </xf>
    <xf numFmtId="0" fontId="3" fillId="0" borderId="0" xfId="0" applyFont="1" applyProtection="1">
      <protection locked="0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44" fontId="3" fillId="0" borderId="0" xfId="1" applyFont="1" applyProtection="1">
      <protection locked="0"/>
    </xf>
    <xf numFmtId="0" fontId="2" fillId="0" borderId="3" xfId="1" applyNumberFormat="1" applyFont="1" applyBorder="1" applyAlignment="1" applyProtection="1">
      <alignment horizontal="center" vertical="center" wrapText="1"/>
      <protection locked="0"/>
    </xf>
    <xf numFmtId="9" fontId="3" fillId="0" borderId="0" xfId="2" applyFont="1" applyProtection="1">
      <protection locked="0"/>
    </xf>
    <xf numFmtId="9" fontId="2" fillId="0" borderId="3" xfId="2" applyFont="1" applyBorder="1" applyAlignment="1" applyProtection="1">
      <alignment horizontal="center" vertical="center" wrapText="1"/>
      <protection locked="0"/>
    </xf>
    <xf numFmtId="0" fontId="2" fillId="0" borderId="4" xfId="0" applyNumberFormat="1" applyFont="1" applyBorder="1" applyAlignment="1" applyProtection="1">
      <alignment horizontal="center" vertical="center" wrapText="1"/>
      <protection locked="0"/>
    </xf>
    <xf numFmtId="44" fontId="2" fillId="0" borderId="4" xfId="1" applyFont="1" applyBorder="1" applyAlignment="1" applyProtection="1">
      <alignment horizontal="center" vertical="center" wrapText="1"/>
      <protection locked="0"/>
    </xf>
    <xf numFmtId="44" fontId="3" fillId="0" borderId="0" xfId="1" applyFont="1" applyAlignment="1" applyProtection="1">
      <alignment wrapText="1"/>
      <protection locked="0"/>
    </xf>
    <xf numFmtId="0" fontId="3" fillId="0" borderId="0" xfId="0" applyFont="1" applyAlignment="1">
      <alignment horizontal="center" vertical="center"/>
    </xf>
    <xf numFmtId="44" fontId="3" fillId="0" borderId="17" xfId="1" applyFont="1" applyBorder="1" applyAlignment="1" applyProtection="1">
      <alignment horizontal="center" vertical="center"/>
      <protection locked="0"/>
    </xf>
    <xf numFmtId="9" fontId="3" fillId="0" borderId="17" xfId="2" applyFont="1" applyBorder="1" applyAlignment="1" applyProtection="1">
      <alignment horizontal="center" vertical="center"/>
      <protection locked="0"/>
    </xf>
    <xf numFmtId="0" fontId="3" fillId="0" borderId="17" xfId="0" applyFont="1" applyBorder="1" applyAlignment="1" applyProtection="1">
      <alignment horizontal="center" vertical="center"/>
      <protection locked="0"/>
    </xf>
    <xf numFmtId="44" fontId="3" fillId="0" borderId="11" xfId="1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44" fontId="3" fillId="0" borderId="8" xfId="1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7" fillId="0" borderId="2" xfId="3" applyFont="1" applyBorder="1" applyAlignment="1">
      <alignment horizontal="center" vertical="center"/>
    </xf>
    <xf numFmtId="0" fontId="7" fillId="0" borderId="15" xfId="3" applyFont="1" applyBorder="1" applyAlignment="1">
      <alignment horizontal="center" vertical="center"/>
    </xf>
    <xf numFmtId="0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4" borderId="13" xfId="0" applyNumberFormat="1" applyFont="1" applyFill="1" applyBorder="1" applyAlignment="1" applyProtection="1">
      <alignment horizontal="center" vertical="center" wrapText="1"/>
      <protection locked="0"/>
    </xf>
    <xf numFmtId="0" fontId="2" fillId="4" borderId="13" xfId="0" applyNumberFormat="1" applyFont="1" applyFill="1" applyBorder="1" applyAlignment="1" applyProtection="1">
      <alignment horizontal="center" vertical="center"/>
      <protection locked="0"/>
    </xf>
    <xf numFmtId="9" fontId="2" fillId="4" borderId="13" xfId="2" applyFont="1" applyFill="1" applyBorder="1" applyAlignment="1" applyProtection="1">
      <alignment horizontal="center" vertical="center"/>
      <protection locked="0"/>
    </xf>
    <xf numFmtId="0" fontId="7" fillId="0" borderId="23" xfId="3" applyFont="1" applyBorder="1" applyAlignment="1">
      <alignment horizontal="center" vertical="center"/>
    </xf>
    <xf numFmtId="0" fontId="7" fillId="0" borderId="5" xfId="3" applyFont="1" applyBorder="1" applyAlignment="1">
      <alignment horizontal="center" vertical="center"/>
    </xf>
    <xf numFmtId="0" fontId="7" fillId="0" borderId="12" xfId="3" applyFont="1" applyBorder="1" applyAlignment="1">
      <alignment horizontal="center" vertical="center"/>
    </xf>
    <xf numFmtId="0" fontId="7" fillId="0" borderId="11" xfId="3" applyFont="1" applyBorder="1" applyAlignment="1">
      <alignment horizontal="center" vertical="center"/>
    </xf>
    <xf numFmtId="0" fontId="7" fillId="0" borderId="20" xfId="3" applyFont="1" applyBorder="1" applyAlignment="1">
      <alignment horizontal="center" vertical="center"/>
    </xf>
    <xf numFmtId="0" fontId="7" fillId="0" borderId="14" xfId="3" applyFont="1" applyBorder="1" applyAlignment="1">
      <alignment horizontal="center" vertical="center"/>
    </xf>
    <xf numFmtId="0" fontId="3" fillId="0" borderId="0" xfId="0" applyNumberFormat="1" applyFont="1" applyAlignment="1" applyProtection="1">
      <alignment horizontal="center" vertical="center" wrapText="1"/>
      <protection locked="0"/>
    </xf>
    <xf numFmtId="0" fontId="3" fillId="0" borderId="0" xfId="1" applyNumberFormat="1" applyFont="1" applyAlignment="1" applyProtection="1">
      <alignment horizontal="center" vertical="center"/>
      <protection locked="0"/>
    </xf>
    <xf numFmtId="9" fontId="3" fillId="0" borderId="0" xfId="2" applyFont="1" applyAlignment="1" applyProtection="1">
      <alignment horizontal="center" vertical="center"/>
      <protection locked="0"/>
    </xf>
    <xf numFmtId="44" fontId="3" fillId="0" borderId="0" xfId="1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44" fontId="2" fillId="0" borderId="3" xfId="1" applyFont="1" applyBorder="1" applyAlignment="1" applyProtection="1">
      <alignment horizontal="center" vertical="center" wrapText="1"/>
      <protection locked="0"/>
    </xf>
    <xf numFmtId="44" fontId="3" fillId="0" borderId="0" xfId="0" applyNumberFormat="1" applyFont="1" applyAlignment="1" applyProtection="1">
      <alignment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0" fontId="5" fillId="3" borderId="3" xfId="0" applyFont="1" applyFill="1" applyBorder="1" applyAlignment="1" applyProtection="1">
      <alignment horizontal="left" vertical="center" wrapText="1"/>
      <protection locked="0"/>
    </xf>
    <xf numFmtId="0" fontId="5" fillId="0" borderId="8" xfId="0" applyFont="1" applyFill="1" applyBorder="1" applyAlignment="1" applyProtection="1">
      <alignment horizontal="left" vertical="center" wrapText="1"/>
      <protection locked="0"/>
    </xf>
    <xf numFmtId="0" fontId="5" fillId="3" borderId="8" xfId="0" applyFont="1" applyFill="1" applyBorder="1" applyAlignment="1" applyProtection="1">
      <alignment horizontal="left" vertical="center" wrapText="1"/>
      <protection locked="0"/>
    </xf>
    <xf numFmtId="0" fontId="5" fillId="0" borderId="11" xfId="0" applyFont="1" applyFill="1" applyBorder="1" applyAlignment="1" applyProtection="1">
      <alignment horizontal="left" vertical="center" wrapText="1"/>
      <protection locked="0"/>
    </xf>
    <xf numFmtId="0" fontId="5" fillId="3" borderId="11" xfId="0" applyFont="1" applyFill="1" applyBorder="1" applyAlignment="1" applyProtection="1">
      <alignment horizontal="left" vertical="center" wrapText="1"/>
      <protection locked="0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5" fillId="3" borderId="14" xfId="0" applyFont="1" applyFill="1" applyBorder="1" applyAlignment="1" applyProtection="1">
      <alignment horizontal="left" vertical="center" wrapText="1"/>
      <protection locked="0"/>
    </xf>
    <xf numFmtId="0" fontId="2" fillId="4" borderId="13" xfId="1" applyNumberFormat="1" applyFont="1" applyFill="1" applyBorder="1" applyAlignment="1" applyProtection="1">
      <alignment horizontal="center" vertical="center"/>
      <protection locked="0"/>
    </xf>
    <xf numFmtId="44" fontId="2" fillId="4" borderId="2" xfId="1" applyFont="1" applyFill="1" applyBorder="1" applyAlignment="1" applyProtection="1">
      <alignment horizontal="center" vertical="center"/>
      <protection locked="0"/>
    </xf>
    <xf numFmtId="44" fontId="2" fillId="0" borderId="28" xfId="1" applyFont="1" applyBorder="1" applyAlignment="1" applyProtection="1">
      <alignment horizontal="center" vertical="center" wrapText="1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44" fontId="5" fillId="0" borderId="5" xfId="1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19" xfId="0" applyFont="1" applyBorder="1" applyAlignment="1" applyProtection="1">
      <alignment horizontal="center" vertical="center"/>
      <protection locked="0"/>
    </xf>
    <xf numFmtId="0" fontId="2" fillId="2" borderId="1" xfId="1" applyNumberFormat="1" applyFont="1" applyFill="1" applyBorder="1" applyAlignment="1" applyProtection="1">
      <alignment horizontal="left" vertical="center"/>
      <protection locked="0"/>
    </xf>
    <xf numFmtId="0" fontId="2" fillId="2" borderId="2" xfId="1" applyNumberFormat="1" applyFont="1" applyFill="1" applyBorder="1" applyAlignment="1" applyProtection="1">
      <alignment horizontal="center" vertical="center"/>
      <protection locked="0"/>
    </xf>
    <xf numFmtId="0" fontId="7" fillId="0" borderId="0" xfId="3" applyFont="1" applyAlignment="1">
      <alignment horizontal="center" vertical="center"/>
    </xf>
    <xf numFmtId="0" fontId="3" fillId="0" borderId="0" xfId="0" applyNumberFormat="1" applyFont="1" applyAlignment="1" applyProtection="1">
      <alignment wrapText="1"/>
      <protection locked="0"/>
    </xf>
    <xf numFmtId="0" fontId="3" fillId="0" borderId="0" xfId="0" applyNumberFormat="1" applyFont="1" applyAlignment="1" applyProtection="1">
      <alignment horizontal="center"/>
      <protection locked="0"/>
    </xf>
    <xf numFmtId="0" fontId="11" fillId="2" borderId="24" xfId="0" applyFont="1" applyFill="1" applyBorder="1" applyAlignment="1" applyProtection="1">
      <alignment vertical="center" wrapText="1"/>
      <protection locked="0"/>
    </xf>
    <xf numFmtId="0" fontId="11" fillId="2" borderId="32" xfId="0" applyFont="1" applyFill="1" applyBorder="1" applyAlignment="1" applyProtection="1">
      <alignment vertical="center" wrapText="1"/>
      <protection locked="0"/>
    </xf>
    <xf numFmtId="0" fontId="11" fillId="2" borderId="33" xfId="0" applyFont="1" applyFill="1" applyBorder="1" applyAlignment="1" applyProtection="1">
      <alignment vertical="center" wrapText="1"/>
      <protection locked="0"/>
    </xf>
    <xf numFmtId="0" fontId="5" fillId="0" borderId="17" xfId="0" applyFont="1" applyBorder="1" applyAlignment="1" applyProtection="1">
      <alignment horizontal="left" vertical="center" wrapText="1"/>
      <protection locked="0"/>
    </xf>
    <xf numFmtId="0" fontId="5" fillId="3" borderId="17" xfId="0" applyFont="1" applyFill="1" applyBorder="1" applyAlignment="1" applyProtection="1">
      <alignment vertical="center" wrapText="1"/>
      <protection locked="0"/>
    </xf>
    <xf numFmtId="0" fontId="3" fillId="0" borderId="17" xfId="0" applyFont="1" applyBorder="1" applyProtection="1">
      <protection locked="0"/>
    </xf>
    <xf numFmtId="44" fontId="3" fillId="0" borderId="21" xfId="1" applyFont="1" applyBorder="1" applyAlignment="1" applyProtection="1">
      <alignment horizontal="center" vertical="center"/>
      <protection locked="0"/>
    </xf>
    <xf numFmtId="9" fontId="3" fillId="0" borderId="31" xfId="2" applyFont="1" applyBorder="1" applyAlignment="1" applyProtection="1">
      <alignment horizontal="center" vertical="center"/>
    </xf>
    <xf numFmtId="44" fontId="3" fillId="0" borderId="16" xfId="1" applyFont="1" applyBorder="1" applyAlignment="1" applyProtection="1">
      <alignment horizontal="center" vertical="center"/>
    </xf>
    <xf numFmtId="0" fontId="5" fillId="0" borderId="17" xfId="0" applyFont="1" applyBorder="1" applyAlignment="1" applyProtection="1">
      <alignment horizontal="center" vertical="center"/>
      <protection locked="0"/>
    </xf>
    <xf numFmtId="164" fontId="3" fillId="0" borderId="17" xfId="0" applyNumberFormat="1" applyFont="1" applyBorder="1" applyAlignment="1" applyProtection="1">
      <alignment horizontal="center" vertical="center"/>
    </xf>
    <xf numFmtId="0" fontId="3" fillId="0" borderId="17" xfId="1" applyNumberFormat="1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left" vertical="center" wrapText="1"/>
      <protection locked="0"/>
    </xf>
    <xf numFmtId="0" fontId="5" fillId="3" borderId="11" xfId="0" applyFont="1" applyFill="1" applyBorder="1" applyAlignment="1" applyProtection="1">
      <alignment vertical="center" wrapText="1"/>
      <protection locked="0"/>
    </xf>
    <xf numFmtId="0" fontId="3" fillId="0" borderId="11" xfId="0" applyFont="1" applyBorder="1" applyProtection="1">
      <protection locked="0"/>
    </xf>
    <xf numFmtId="44" fontId="3" fillId="0" borderId="26" xfId="1" applyFont="1" applyBorder="1" applyAlignment="1" applyProtection="1">
      <alignment horizontal="center" vertical="center"/>
      <protection locked="0"/>
    </xf>
    <xf numFmtId="9" fontId="3" fillId="0" borderId="12" xfId="2" applyFont="1" applyBorder="1" applyAlignment="1" applyProtection="1">
      <alignment horizontal="center" vertical="center"/>
    </xf>
    <xf numFmtId="44" fontId="3" fillId="0" borderId="10" xfId="1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center" vertical="center"/>
      <protection locked="0"/>
    </xf>
    <xf numFmtId="164" fontId="3" fillId="0" borderId="11" xfId="0" applyNumberFormat="1" applyFont="1" applyBorder="1" applyAlignment="1" applyProtection="1">
      <alignment horizontal="center" vertical="center"/>
    </xf>
    <xf numFmtId="0" fontId="3" fillId="0" borderId="11" xfId="1" applyNumberFormat="1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vertical="center" wrapText="1"/>
      <protection locked="0"/>
    </xf>
    <xf numFmtId="0" fontId="11" fillId="2" borderId="11" xfId="0" applyNumberFormat="1" applyFont="1" applyFill="1" applyBorder="1" applyAlignment="1" applyProtection="1">
      <alignment vertical="center" wrapText="1"/>
      <protection locked="0"/>
    </xf>
    <xf numFmtId="0" fontId="11" fillId="2" borderId="8" xfId="0" applyNumberFormat="1" applyFont="1" applyFill="1" applyBorder="1" applyAlignment="1" applyProtection="1">
      <alignment vertical="center" wrapText="1"/>
      <protection locked="0"/>
    </xf>
    <xf numFmtId="0" fontId="4" fillId="2" borderId="8" xfId="0" applyNumberFormat="1" applyFont="1" applyFill="1" applyBorder="1" applyAlignment="1" applyProtection="1">
      <alignment horizontal="left" vertical="center"/>
      <protection locked="0"/>
    </xf>
    <xf numFmtId="44" fontId="4" fillId="2" borderId="29" xfId="1" applyFont="1" applyFill="1" applyBorder="1" applyAlignment="1" applyProtection="1">
      <alignment horizontal="center" vertical="center"/>
      <protection locked="0"/>
    </xf>
    <xf numFmtId="44" fontId="4" fillId="2" borderId="8" xfId="1" applyFont="1" applyFill="1" applyBorder="1" applyAlignment="1" applyProtection="1">
      <alignment horizontal="center" vertical="center"/>
      <protection locked="0"/>
    </xf>
    <xf numFmtId="0" fontId="4" fillId="2" borderId="25" xfId="1" applyNumberFormat="1" applyFont="1" applyFill="1" applyBorder="1" applyAlignment="1" applyProtection="1">
      <alignment horizontal="center" vertical="center"/>
      <protection locked="0"/>
    </xf>
    <xf numFmtId="0" fontId="4" fillId="2" borderId="7" xfId="1" applyNumberFormat="1" applyFont="1" applyFill="1" applyBorder="1" applyAlignment="1" applyProtection="1">
      <alignment horizontal="center" vertical="center"/>
      <protection locked="0"/>
    </xf>
    <xf numFmtId="0" fontId="4" fillId="2" borderId="8" xfId="0" applyNumberFormat="1" applyFont="1" applyFill="1" applyBorder="1" applyAlignment="1" applyProtection="1">
      <alignment horizontal="center" vertical="center"/>
      <protection locked="0"/>
    </xf>
    <xf numFmtId="0" fontId="4" fillId="2" borderId="6" xfId="1" applyNumberFormat="1" applyFont="1" applyFill="1" applyBorder="1" applyAlignment="1" applyProtection="1">
      <alignment horizontal="center" vertical="center"/>
      <protection locked="0"/>
    </xf>
    <xf numFmtId="0" fontId="4" fillId="2" borderId="27" xfId="1" applyNumberFormat="1" applyFont="1" applyFill="1" applyBorder="1" applyAlignment="1" applyProtection="1">
      <alignment horizontal="center" vertical="center"/>
      <protection locked="0"/>
    </xf>
    <xf numFmtId="44" fontId="4" fillId="2" borderId="25" xfId="1" applyFont="1" applyFill="1" applyBorder="1" applyAlignment="1" applyProtection="1">
      <alignment horizontal="center" vertical="center"/>
      <protection locked="0"/>
    </xf>
    <xf numFmtId="44" fontId="4" fillId="2" borderId="6" xfId="1" applyFont="1" applyFill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justify" vertical="center" wrapText="1"/>
      <protection locked="0"/>
    </xf>
    <xf numFmtId="0" fontId="5" fillId="3" borderId="11" xfId="0" applyFont="1" applyFill="1" applyBorder="1" applyAlignment="1" applyProtection="1">
      <alignment horizontal="justify" vertical="center" wrapText="1"/>
      <protection locked="0"/>
    </xf>
    <xf numFmtId="0" fontId="5" fillId="0" borderId="14" xfId="0" applyFont="1" applyBorder="1" applyAlignment="1" applyProtection="1">
      <alignment horizontal="justify" vertical="center" wrapText="1"/>
      <protection locked="0"/>
    </xf>
    <xf numFmtId="0" fontId="5" fillId="3" borderId="14" xfId="0" applyFont="1" applyFill="1" applyBorder="1" applyAlignment="1" applyProtection="1">
      <alignment vertical="center" wrapText="1"/>
      <protection locked="0"/>
    </xf>
    <xf numFmtId="0" fontId="3" fillId="0" borderId="14" xfId="0" applyFont="1" applyBorder="1" applyProtection="1">
      <protection locked="0"/>
    </xf>
    <xf numFmtId="44" fontId="3" fillId="0" borderId="30" xfId="1" applyFont="1" applyBorder="1" applyAlignment="1" applyProtection="1">
      <alignment horizontal="center" vertical="center"/>
      <protection locked="0"/>
    </xf>
    <xf numFmtId="44" fontId="3" fillId="0" borderId="14" xfId="1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3" fillId="0" borderId="8" xfId="1" applyNumberFormat="1" applyFont="1" applyBorder="1" applyAlignment="1" applyProtection="1">
      <alignment horizontal="center" vertical="center"/>
      <protection locked="0"/>
    </xf>
    <xf numFmtId="0" fontId="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2" fillId="2" borderId="1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13" xfId="0" applyNumberFormat="1" applyFont="1" applyFill="1" applyBorder="1" applyAlignment="1" applyProtection="1">
      <alignment horizontal="left" vertical="center"/>
      <protection locked="0"/>
    </xf>
    <xf numFmtId="44" fontId="2" fillId="2" borderId="13" xfId="1" applyFont="1" applyFill="1" applyBorder="1" applyAlignment="1" applyProtection="1">
      <alignment horizontal="left" vertical="center"/>
      <protection locked="0"/>
    </xf>
    <xf numFmtId="0" fontId="2" fillId="2" borderId="13" xfId="1" applyNumberFormat="1" applyFont="1" applyFill="1" applyBorder="1" applyAlignment="1" applyProtection="1">
      <alignment horizontal="center" vertical="center"/>
      <protection locked="0"/>
    </xf>
    <xf numFmtId="164" fontId="2" fillId="2" borderId="13" xfId="0" applyNumberFormat="1" applyFont="1" applyFill="1" applyBorder="1" applyAlignment="1" applyProtection="1">
      <alignment horizontal="left" vertical="center"/>
      <protection locked="0"/>
    </xf>
    <xf numFmtId="0" fontId="2" fillId="2" borderId="13" xfId="1" applyNumberFormat="1" applyFont="1" applyFill="1" applyBorder="1" applyAlignment="1" applyProtection="1">
      <alignment horizontal="left" vertical="center"/>
      <protection locked="0"/>
    </xf>
    <xf numFmtId="2" fontId="2" fillId="2" borderId="2" xfId="1" applyNumberFormat="1" applyFont="1" applyFill="1" applyBorder="1" applyAlignment="1" applyProtection="1">
      <alignment horizontal="center" vertical="center"/>
      <protection locked="0"/>
    </xf>
    <xf numFmtId="44" fontId="3" fillId="0" borderId="0" xfId="1" applyFont="1"/>
    <xf numFmtId="164" fontId="3" fillId="0" borderId="0" xfId="0" applyNumberFormat="1" applyFont="1"/>
    <xf numFmtId="0" fontId="5" fillId="3" borderId="17" xfId="0" applyFont="1" applyFill="1" applyBorder="1" applyAlignment="1" applyProtection="1">
      <alignment horizontal="left" vertical="center" wrapText="1"/>
      <protection locked="0"/>
    </xf>
    <xf numFmtId="0" fontId="3" fillId="0" borderId="31" xfId="0" applyFont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5" fillId="3" borderId="8" xfId="0" applyFont="1" applyFill="1" applyBorder="1" applyAlignment="1" applyProtection="1">
      <alignment vertical="center" wrapText="1"/>
      <protection locked="0"/>
    </xf>
    <xf numFmtId="0" fontId="3" fillId="0" borderId="8" xfId="0" applyFont="1" applyBorder="1" applyProtection="1">
      <protection locked="0"/>
    </xf>
    <xf numFmtId="44" fontId="3" fillId="0" borderId="29" xfId="1" applyFont="1" applyBorder="1" applyAlignment="1" applyProtection="1">
      <alignment horizontal="center" vertical="center"/>
      <protection locked="0"/>
    </xf>
    <xf numFmtId="9" fontId="3" fillId="0" borderId="9" xfId="2" applyFont="1" applyBorder="1" applyAlignment="1" applyProtection="1">
      <alignment horizontal="center" vertical="center"/>
    </xf>
    <xf numFmtId="44" fontId="3" fillId="0" borderId="9" xfId="1" applyFont="1" applyBorder="1" applyAlignment="1" applyProtection="1">
      <alignment horizontal="center" vertical="center"/>
      <protection locked="0"/>
    </xf>
    <xf numFmtId="0" fontId="3" fillId="0" borderId="29" xfId="1" applyNumberFormat="1" applyFont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2" xfId="0" applyNumberFormat="1" applyFont="1" applyBorder="1" applyAlignment="1" applyProtection="1">
      <alignment horizontal="center" vertical="center"/>
      <protection locked="0"/>
    </xf>
    <xf numFmtId="0" fontId="2" fillId="4" borderId="1" xfId="1" applyNumberFormat="1" applyFont="1" applyFill="1" applyBorder="1" applyAlignment="1" applyProtection="1">
      <alignment horizontal="center" vertical="center"/>
      <protection locked="0"/>
    </xf>
    <xf numFmtId="0" fontId="2" fillId="4" borderId="13" xfId="1" applyNumberFormat="1" applyFont="1" applyFill="1" applyBorder="1" applyAlignment="1" applyProtection="1">
      <alignment horizontal="center" vertical="center"/>
      <protection locked="0"/>
    </xf>
    <xf numFmtId="0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6" borderId="3" xfId="3" applyFont="1" applyFill="1" applyBorder="1" applyAlignment="1">
      <alignment horizontal="center" vertical="center" wrapText="1"/>
    </xf>
    <xf numFmtId="0" fontId="8" fillId="6" borderId="22" xfId="3" applyFont="1" applyFill="1" applyBorder="1" applyAlignment="1">
      <alignment horizontal="center" vertical="center" wrapText="1"/>
    </xf>
    <xf numFmtId="0" fontId="8" fillId="6" borderId="24" xfId="3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3" xfId="0" applyNumberFormat="1" applyFont="1" applyBorder="1" applyAlignment="1" applyProtection="1">
      <alignment horizontal="center" vertical="center"/>
      <protection locked="0"/>
    </xf>
    <xf numFmtId="0" fontId="2" fillId="0" borderId="2" xfId="0" applyNumberFormat="1" applyFont="1" applyBorder="1" applyAlignment="1" applyProtection="1">
      <alignment horizontal="center" vertical="center"/>
      <protection locked="0"/>
    </xf>
    <xf numFmtId="0" fontId="2" fillId="2" borderId="13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NumberFormat="1" applyFont="1" applyAlignment="1" applyProtection="1">
      <alignment horizontal="center"/>
      <protection locked="0"/>
    </xf>
    <xf numFmtId="0" fontId="2" fillId="0" borderId="1" xfId="0" applyNumberFormat="1" applyFont="1" applyBorder="1" applyAlignment="1" applyProtection="1">
      <alignment horizontal="center"/>
      <protection locked="0"/>
    </xf>
    <xf numFmtId="0" fontId="2" fillId="0" borderId="2" xfId="0" applyNumberFormat="1" applyFont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</cellXfs>
  <cellStyles count="4">
    <cellStyle name="Monétaire" xfId="1" builtinId="4"/>
    <cellStyle name="Normal" xfId="0" builtinId="0"/>
    <cellStyle name="Normal 2" xfId="3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57"/>
  <sheetViews>
    <sheetView tabSelected="1" topLeftCell="C1" zoomScale="81" zoomScaleNormal="85" workbookViewId="0">
      <selection activeCell="B6" sqref="B6:M6"/>
    </sheetView>
  </sheetViews>
  <sheetFormatPr baseColWidth="10" defaultRowHeight="12.75" x14ac:dyDescent="0.2"/>
  <cols>
    <col min="1" max="1" width="11.42578125" style="2"/>
    <col min="2" max="2" width="45.28515625" style="10" customWidth="1"/>
    <col min="3" max="3" width="92.85546875" style="10" customWidth="1"/>
    <col min="4" max="4" width="12.5703125" style="11" bestFit="1" customWidth="1"/>
    <col min="5" max="5" width="44.140625" style="6" bestFit="1" customWidth="1"/>
    <col min="6" max="6" width="13.28515625" style="12" bestFit="1" customWidth="1"/>
    <col min="7" max="7" width="15.140625" style="12" bestFit="1" customWidth="1"/>
    <col min="8" max="8" width="12.85546875" style="14" bestFit="1" customWidth="1"/>
    <col min="9" max="9" width="16.42578125" style="12" bestFit="1" customWidth="1"/>
    <col min="10" max="10" width="15.42578125" style="6" bestFit="1" customWidth="1"/>
    <col min="11" max="11" width="12.42578125" style="12" bestFit="1" customWidth="1"/>
    <col min="12" max="12" width="26.42578125" style="6" bestFit="1" customWidth="1"/>
    <col min="13" max="13" width="15.5703125" style="6" bestFit="1" customWidth="1"/>
    <col min="14" max="15" width="11.42578125" style="6"/>
    <col min="16" max="16384" width="11.42578125" style="2"/>
  </cols>
  <sheetData>
    <row r="1" spans="2:15" ht="13.5" thickBot="1" x14ac:dyDescent="0.25"/>
    <row r="2" spans="2:15" ht="13.5" thickBot="1" x14ac:dyDescent="0.25">
      <c r="B2" s="142" t="s">
        <v>0</v>
      </c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4"/>
      <c r="N2" s="1"/>
      <c r="O2" s="1"/>
    </row>
    <row r="3" spans="2:15" ht="13.5" thickBot="1" x14ac:dyDescent="0.25">
      <c r="B3" s="41"/>
      <c r="C3" s="41"/>
      <c r="D3" s="3"/>
      <c r="E3" s="3"/>
      <c r="F3" s="42"/>
      <c r="G3" s="42"/>
      <c r="H3" s="43"/>
      <c r="I3" s="42"/>
      <c r="J3" s="3"/>
      <c r="K3" s="44"/>
      <c r="L3" s="3"/>
      <c r="M3" s="3"/>
      <c r="N3" s="1"/>
      <c r="O3" s="1"/>
    </row>
    <row r="4" spans="2:15" ht="13.5" thickBot="1" x14ac:dyDescent="0.25">
      <c r="B4" s="41"/>
      <c r="C4" s="41"/>
      <c r="D4" s="3"/>
      <c r="E4" s="3"/>
      <c r="F4" s="42"/>
      <c r="G4" s="42"/>
      <c r="H4" s="43"/>
      <c r="I4" s="42"/>
      <c r="J4" s="132" t="s">
        <v>1</v>
      </c>
      <c r="K4" s="133"/>
      <c r="L4" s="3"/>
      <c r="M4" s="3"/>
      <c r="N4" s="1"/>
      <c r="O4" s="1"/>
    </row>
    <row r="5" spans="2:15" ht="49.5" customHeight="1" thickBot="1" x14ac:dyDescent="0.25">
      <c r="B5" s="4" t="s">
        <v>2</v>
      </c>
      <c r="C5" s="4" t="s">
        <v>3</v>
      </c>
      <c r="D5" s="4" t="s">
        <v>50</v>
      </c>
      <c r="E5" s="4" t="s">
        <v>135</v>
      </c>
      <c r="F5" s="13" t="s">
        <v>62</v>
      </c>
      <c r="G5" s="13" t="s">
        <v>63</v>
      </c>
      <c r="H5" s="15" t="s">
        <v>66</v>
      </c>
      <c r="I5" s="13" t="s">
        <v>136</v>
      </c>
      <c r="J5" s="4" t="s">
        <v>65</v>
      </c>
      <c r="K5" s="17" t="s">
        <v>64</v>
      </c>
      <c r="L5" s="16" t="s">
        <v>4</v>
      </c>
      <c r="M5" s="4" t="s">
        <v>137</v>
      </c>
      <c r="N5" s="5"/>
      <c r="O5" s="5"/>
    </row>
    <row r="6" spans="2:15" s="19" customFormat="1" ht="24.95" customHeight="1" thickBot="1" x14ac:dyDescent="0.3">
      <c r="B6" s="136" t="s">
        <v>5</v>
      </c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8"/>
      <c r="N6" s="11"/>
      <c r="O6" s="11"/>
    </row>
    <row r="7" spans="2:15" s="19" customFormat="1" ht="24.95" customHeight="1" thickBot="1" x14ac:dyDescent="0.3">
      <c r="B7" s="48" t="s">
        <v>6</v>
      </c>
      <c r="C7" s="49" t="s">
        <v>68</v>
      </c>
      <c r="D7" s="123" t="s">
        <v>51</v>
      </c>
      <c r="E7" s="7"/>
      <c r="F7" s="20"/>
      <c r="G7" s="20"/>
      <c r="H7" s="21"/>
      <c r="I7" s="20">
        <f>F7+G7*H7</f>
        <v>0</v>
      </c>
      <c r="J7" s="59">
        <v>12</v>
      </c>
      <c r="K7" s="60">
        <f>(F7+G7)*J7</f>
        <v>0</v>
      </c>
      <c r="L7" s="61"/>
      <c r="M7" s="22"/>
      <c r="N7" s="11"/>
      <c r="O7" s="11"/>
    </row>
    <row r="8" spans="2:15" s="19" customFormat="1" ht="24.95" customHeight="1" thickBot="1" x14ac:dyDescent="0.3">
      <c r="B8" s="50" t="s">
        <v>6</v>
      </c>
      <c r="C8" s="51" t="s">
        <v>68</v>
      </c>
      <c r="D8" s="27" t="s">
        <v>52</v>
      </c>
      <c r="E8" s="8"/>
      <c r="F8" s="20"/>
      <c r="G8" s="20"/>
      <c r="H8" s="21"/>
      <c r="I8" s="20">
        <f t="shared" ref="I8:I38" si="0">F8+G8*H8</f>
        <v>0</v>
      </c>
      <c r="J8" s="62">
        <v>12</v>
      </c>
      <c r="K8" s="60">
        <f t="shared" ref="K8:K38" si="1">(F8+G8)*J8</f>
        <v>0</v>
      </c>
      <c r="L8" s="27"/>
      <c r="M8" s="24"/>
      <c r="N8" s="11"/>
      <c r="O8" s="11"/>
    </row>
    <row r="9" spans="2:15" s="19" customFormat="1" ht="24.95" customHeight="1" thickBot="1" x14ac:dyDescent="0.3">
      <c r="B9" s="50" t="s">
        <v>6</v>
      </c>
      <c r="C9" s="51" t="s">
        <v>69</v>
      </c>
      <c r="D9" s="27" t="s">
        <v>51</v>
      </c>
      <c r="E9" s="8"/>
      <c r="F9" s="20"/>
      <c r="G9" s="20"/>
      <c r="H9" s="21"/>
      <c r="I9" s="20">
        <f t="shared" si="0"/>
        <v>0</v>
      </c>
      <c r="J9" s="62">
        <v>12</v>
      </c>
      <c r="K9" s="60">
        <f t="shared" si="1"/>
        <v>0</v>
      </c>
      <c r="L9" s="27"/>
      <c r="M9" s="24"/>
      <c r="N9" s="11"/>
      <c r="O9" s="11"/>
    </row>
    <row r="10" spans="2:15" s="19" customFormat="1" ht="24.95" customHeight="1" thickBot="1" x14ac:dyDescent="0.3">
      <c r="B10" s="52" t="s">
        <v>7</v>
      </c>
      <c r="C10" s="51" t="s">
        <v>70</v>
      </c>
      <c r="D10" s="27" t="s">
        <v>51</v>
      </c>
      <c r="E10" s="8"/>
      <c r="F10" s="23"/>
      <c r="G10" s="20"/>
      <c r="H10" s="21"/>
      <c r="I10" s="20">
        <f t="shared" si="0"/>
        <v>0</v>
      </c>
      <c r="J10" s="62">
        <v>12</v>
      </c>
      <c r="K10" s="60">
        <f t="shared" si="1"/>
        <v>0</v>
      </c>
      <c r="L10" s="27"/>
      <c r="M10" s="24"/>
      <c r="N10" s="11"/>
      <c r="O10" s="11"/>
    </row>
    <row r="11" spans="2:15" s="19" customFormat="1" ht="24.95" customHeight="1" thickBot="1" x14ac:dyDescent="0.3">
      <c r="B11" s="52" t="s">
        <v>7</v>
      </c>
      <c r="C11" s="51" t="s">
        <v>71</v>
      </c>
      <c r="D11" s="27" t="s">
        <v>51</v>
      </c>
      <c r="E11" s="8"/>
      <c r="F11" s="23"/>
      <c r="G11" s="20"/>
      <c r="H11" s="21"/>
      <c r="I11" s="20">
        <f t="shared" si="0"/>
        <v>0</v>
      </c>
      <c r="J11" s="62">
        <v>12</v>
      </c>
      <c r="K11" s="60">
        <f t="shared" si="1"/>
        <v>0</v>
      </c>
      <c r="L11" s="27"/>
      <c r="M11" s="24"/>
      <c r="N11" s="11"/>
      <c r="O11" s="11"/>
    </row>
    <row r="12" spans="2:15" s="19" customFormat="1" ht="24.95" customHeight="1" thickBot="1" x14ac:dyDescent="0.3">
      <c r="B12" s="52" t="s">
        <v>7</v>
      </c>
      <c r="C12" s="51" t="s">
        <v>72</v>
      </c>
      <c r="D12" s="27" t="s">
        <v>51</v>
      </c>
      <c r="E12" s="8"/>
      <c r="F12" s="23"/>
      <c r="G12" s="20"/>
      <c r="H12" s="21"/>
      <c r="I12" s="20">
        <f t="shared" si="0"/>
        <v>0</v>
      </c>
      <c r="J12" s="62">
        <v>12</v>
      </c>
      <c r="K12" s="60">
        <f t="shared" si="1"/>
        <v>0</v>
      </c>
      <c r="L12" s="27"/>
      <c r="M12" s="24"/>
      <c r="N12" s="11"/>
      <c r="O12" s="11"/>
    </row>
    <row r="13" spans="2:15" s="19" customFormat="1" ht="24.95" customHeight="1" thickBot="1" x14ac:dyDescent="0.3">
      <c r="B13" s="52" t="s">
        <v>7</v>
      </c>
      <c r="C13" s="51" t="s">
        <v>124</v>
      </c>
      <c r="D13" s="27" t="s">
        <v>51</v>
      </c>
      <c r="E13" s="8"/>
      <c r="F13" s="23"/>
      <c r="G13" s="20"/>
      <c r="H13" s="21"/>
      <c r="I13" s="20">
        <f t="shared" si="0"/>
        <v>0</v>
      </c>
      <c r="J13" s="62">
        <v>2</v>
      </c>
      <c r="K13" s="60">
        <f t="shared" si="1"/>
        <v>0</v>
      </c>
      <c r="L13" s="27"/>
      <c r="M13" s="24"/>
      <c r="N13" s="11"/>
      <c r="O13" s="11"/>
    </row>
    <row r="14" spans="2:15" s="19" customFormat="1" ht="24.95" customHeight="1" thickBot="1" x14ac:dyDescent="0.3">
      <c r="B14" s="52" t="s">
        <v>8</v>
      </c>
      <c r="C14" s="51" t="s">
        <v>73</v>
      </c>
      <c r="D14" s="27" t="s">
        <v>54</v>
      </c>
      <c r="E14" s="8"/>
      <c r="F14" s="23"/>
      <c r="G14" s="23"/>
      <c r="H14" s="21"/>
      <c r="I14" s="20">
        <f t="shared" si="0"/>
        <v>0</v>
      </c>
      <c r="J14" s="62">
        <v>8</v>
      </c>
      <c r="K14" s="60">
        <f t="shared" si="1"/>
        <v>0</v>
      </c>
      <c r="L14" s="27"/>
      <c r="M14" s="24"/>
      <c r="N14" s="11"/>
      <c r="O14" s="11"/>
    </row>
    <row r="15" spans="2:15" s="19" customFormat="1" ht="24.95" customHeight="1" thickBot="1" x14ac:dyDescent="0.3">
      <c r="B15" s="52" t="s">
        <v>8</v>
      </c>
      <c r="C15" s="51" t="s">
        <v>73</v>
      </c>
      <c r="D15" s="27" t="s">
        <v>52</v>
      </c>
      <c r="E15" s="8"/>
      <c r="F15" s="23"/>
      <c r="G15" s="23"/>
      <c r="H15" s="21"/>
      <c r="I15" s="20">
        <f t="shared" si="0"/>
        <v>0</v>
      </c>
      <c r="J15" s="62">
        <v>8</v>
      </c>
      <c r="K15" s="60">
        <f t="shared" si="1"/>
        <v>0</v>
      </c>
      <c r="L15" s="27"/>
      <c r="M15" s="24"/>
      <c r="N15" s="11"/>
      <c r="O15" s="11"/>
    </row>
    <row r="16" spans="2:15" s="19" customFormat="1" ht="24.95" customHeight="1" thickBot="1" x14ac:dyDescent="0.3">
      <c r="B16" s="52" t="s">
        <v>8</v>
      </c>
      <c r="C16" s="51" t="s">
        <v>74</v>
      </c>
      <c r="D16" s="27" t="s">
        <v>51</v>
      </c>
      <c r="E16" s="8"/>
      <c r="F16" s="23"/>
      <c r="G16" s="23"/>
      <c r="H16" s="21"/>
      <c r="I16" s="20">
        <f t="shared" si="0"/>
        <v>0</v>
      </c>
      <c r="J16" s="62">
        <v>8</v>
      </c>
      <c r="K16" s="60">
        <f t="shared" si="1"/>
        <v>0</v>
      </c>
      <c r="L16" s="27"/>
      <c r="M16" s="24"/>
      <c r="N16" s="11"/>
      <c r="O16" s="11"/>
    </row>
    <row r="17" spans="2:15" s="19" customFormat="1" ht="24.95" customHeight="1" thickBot="1" x14ac:dyDescent="0.3">
      <c r="B17" s="52" t="s">
        <v>8</v>
      </c>
      <c r="C17" s="51" t="s">
        <v>75</v>
      </c>
      <c r="D17" s="27" t="s">
        <v>51</v>
      </c>
      <c r="E17" s="8"/>
      <c r="F17" s="23"/>
      <c r="G17" s="23"/>
      <c r="H17" s="21"/>
      <c r="I17" s="20">
        <f t="shared" si="0"/>
        <v>0</v>
      </c>
      <c r="J17" s="62">
        <v>8</v>
      </c>
      <c r="K17" s="60">
        <f t="shared" si="1"/>
        <v>0</v>
      </c>
      <c r="L17" s="27"/>
      <c r="M17" s="24"/>
      <c r="N17" s="11"/>
      <c r="O17" s="11"/>
    </row>
    <row r="18" spans="2:15" s="19" customFormat="1" ht="24.95" customHeight="1" thickBot="1" x14ac:dyDescent="0.3">
      <c r="B18" s="52" t="s">
        <v>8</v>
      </c>
      <c r="C18" s="51" t="s">
        <v>122</v>
      </c>
      <c r="D18" s="27" t="s">
        <v>51</v>
      </c>
      <c r="E18" s="8"/>
      <c r="F18" s="23"/>
      <c r="G18" s="23"/>
      <c r="H18" s="21"/>
      <c r="I18" s="20">
        <f t="shared" si="0"/>
        <v>0</v>
      </c>
      <c r="J18" s="62">
        <v>2</v>
      </c>
      <c r="K18" s="60">
        <f t="shared" si="1"/>
        <v>0</v>
      </c>
      <c r="L18" s="27"/>
      <c r="M18" s="24"/>
      <c r="N18" s="11"/>
      <c r="O18" s="11"/>
    </row>
    <row r="19" spans="2:15" s="19" customFormat="1" ht="24.95" customHeight="1" thickBot="1" x14ac:dyDescent="0.3">
      <c r="B19" s="52" t="s">
        <v>9</v>
      </c>
      <c r="C19" s="53" t="s">
        <v>80</v>
      </c>
      <c r="D19" s="124"/>
      <c r="E19" s="8"/>
      <c r="F19" s="23"/>
      <c r="G19" s="23"/>
      <c r="H19" s="21"/>
      <c r="I19" s="20">
        <f t="shared" si="0"/>
        <v>0</v>
      </c>
      <c r="J19" s="62">
        <v>3</v>
      </c>
      <c r="K19" s="60">
        <f t="shared" si="1"/>
        <v>0</v>
      </c>
      <c r="L19" s="27"/>
      <c r="M19" s="24"/>
      <c r="N19" s="11"/>
      <c r="O19" s="11"/>
    </row>
    <row r="20" spans="2:15" s="19" customFormat="1" ht="24.95" customHeight="1" thickBot="1" x14ac:dyDescent="0.3">
      <c r="B20" s="52" t="s">
        <v>10</v>
      </c>
      <c r="C20" s="53" t="s">
        <v>81</v>
      </c>
      <c r="D20" s="124"/>
      <c r="E20" s="8"/>
      <c r="F20" s="23"/>
      <c r="G20" s="23"/>
      <c r="H20" s="21"/>
      <c r="I20" s="20">
        <f t="shared" si="0"/>
        <v>0</v>
      </c>
      <c r="J20" s="62">
        <v>3</v>
      </c>
      <c r="K20" s="60">
        <f t="shared" si="1"/>
        <v>0</v>
      </c>
      <c r="L20" s="27"/>
      <c r="M20" s="24"/>
      <c r="N20" s="11"/>
      <c r="O20" s="11"/>
    </row>
    <row r="21" spans="2:15" s="19" customFormat="1" ht="24.95" customHeight="1" thickBot="1" x14ac:dyDescent="0.3">
      <c r="B21" s="52" t="s">
        <v>10</v>
      </c>
      <c r="C21" s="53" t="s">
        <v>82</v>
      </c>
      <c r="D21" s="124"/>
      <c r="E21" s="8"/>
      <c r="F21" s="23"/>
      <c r="G21" s="23"/>
      <c r="H21" s="21"/>
      <c r="I21" s="20">
        <f t="shared" si="0"/>
        <v>0</v>
      </c>
      <c r="J21" s="62">
        <v>3</v>
      </c>
      <c r="K21" s="60">
        <f t="shared" si="1"/>
        <v>0</v>
      </c>
      <c r="L21" s="27"/>
      <c r="M21" s="24"/>
      <c r="N21" s="11"/>
      <c r="O21" s="11"/>
    </row>
    <row r="22" spans="2:15" s="19" customFormat="1" ht="24.95" customHeight="1" thickBot="1" x14ac:dyDescent="0.3">
      <c r="B22" s="52" t="s">
        <v>121</v>
      </c>
      <c r="C22" s="53" t="s">
        <v>83</v>
      </c>
      <c r="D22" s="124"/>
      <c r="E22" s="8"/>
      <c r="F22" s="23"/>
      <c r="G22" s="23"/>
      <c r="H22" s="21"/>
      <c r="I22" s="20">
        <f t="shared" si="0"/>
        <v>0</v>
      </c>
      <c r="J22" s="62">
        <v>3</v>
      </c>
      <c r="K22" s="60">
        <f t="shared" si="1"/>
        <v>0</v>
      </c>
      <c r="L22" s="27"/>
      <c r="M22" s="24"/>
      <c r="N22" s="11"/>
      <c r="O22" s="11"/>
    </row>
    <row r="23" spans="2:15" s="19" customFormat="1" ht="24.95" customHeight="1" thickBot="1" x14ac:dyDescent="0.3">
      <c r="B23" s="52" t="s">
        <v>11</v>
      </c>
      <c r="C23" s="53" t="s">
        <v>84</v>
      </c>
      <c r="D23" s="124"/>
      <c r="E23" s="8"/>
      <c r="F23" s="23"/>
      <c r="G23" s="23"/>
      <c r="H23" s="21"/>
      <c r="I23" s="20">
        <f t="shared" si="0"/>
        <v>0</v>
      </c>
      <c r="J23" s="62">
        <v>3</v>
      </c>
      <c r="K23" s="60">
        <f t="shared" si="1"/>
        <v>0</v>
      </c>
      <c r="L23" s="27"/>
      <c r="M23" s="24"/>
      <c r="N23" s="11"/>
      <c r="O23" s="11"/>
    </row>
    <row r="24" spans="2:15" s="19" customFormat="1" ht="24.95" customHeight="1" thickBot="1" x14ac:dyDescent="0.3">
      <c r="B24" s="52" t="s">
        <v>11</v>
      </c>
      <c r="C24" s="53" t="s">
        <v>85</v>
      </c>
      <c r="D24" s="124"/>
      <c r="E24" s="8"/>
      <c r="F24" s="23"/>
      <c r="G24" s="23"/>
      <c r="H24" s="21"/>
      <c r="I24" s="20">
        <f t="shared" si="0"/>
        <v>0</v>
      </c>
      <c r="J24" s="62">
        <v>3</v>
      </c>
      <c r="K24" s="60">
        <f t="shared" si="1"/>
        <v>0</v>
      </c>
      <c r="L24" s="27"/>
      <c r="M24" s="24"/>
      <c r="N24" s="11"/>
      <c r="O24" s="11"/>
    </row>
    <row r="25" spans="2:15" s="19" customFormat="1" ht="24.95" customHeight="1" thickBot="1" x14ac:dyDescent="0.3">
      <c r="B25" s="52" t="s">
        <v>133</v>
      </c>
      <c r="C25" s="53" t="s">
        <v>134</v>
      </c>
      <c r="D25" s="131" t="s">
        <v>52</v>
      </c>
      <c r="E25" s="8"/>
      <c r="F25" s="23"/>
      <c r="G25" s="23"/>
      <c r="H25" s="21"/>
      <c r="I25" s="20">
        <f t="shared" si="0"/>
        <v>0</v>
      </c>
      <c r="J25" s="62">
        <v>2</v>
      </c>
      <c r="K25" s="60">
        <f t="shared" si="1"/>
        <v>0</v>
      </c>
      <c r="L25" s="27"/>
      <c r="M25" s="24"/>
      <c r="N25" s="11"/>
      <c r="O25" s="11"/>
    </row>
    <row r="26" spans="2:15" s="19" customFormat="1" ht="24.95" customHeight="1" thickBot="1" x14ac:dyDescent="0.3">
      <c r="B26" s="52" t="s">
        <v>118</v>
      </c>
      <c r="C26" s="53" t="s">
        <v>119</v>
      </c>
      <c r="D26" s="124"/>
      <c r="E26" s="8"/>
      <c r="F26" s="23"/>
      <c r="G26" s="23"/>
      <c r="H26" s="21"/>
      <c r="I26" s="20">
        <f t="shared" si="0"/>
        <v>0</v>
      </c>
      <c r="J26" s="62">
        <v>2</v>
      </c>
      <c r="K26" s="60">
        <f t="shared" si="1"/>
        <v>0</v>
      </c>
      <c r="L26" s="27"/>
      <c r="M26" s="24"/>
      <c r="N26" s="11"/>
      <c r="O26" s="11"/>
    </row>
    <row r="27" spans="2:15" s="19" customFormat="1" ht="24.95" customHeight="1" thickBot="1" x14ac:dyDescent="0.3">
      <c r="B27" s="52" t="s">
        <v>118</v>
      </c>
      <c r="C27" s="53" t="s">
        <v>120</v>
      </c>
      <c r="D27" s="124"/>
      <c r="E27" s="8"/>
      <c r="F27" s="23"/>
      <c r="G27" s="23"/>
      <c r="H27" s="21"/>
      <c r="I27" s="20">
        <f t="shared" si="0"/>
        <v>0</v>
      </c>
      <c r="J27" s="62">
        <v>2</v>
      </c>
      <c r="K27" s="60">
        <f t="shared" si="1"/>
        <v>0</v>
      </c>
      <c r="L27" s="27"/>
      <c r="M27" s="24"/>
      <c r="N27" s="11"/>
      <c r="O27" s="11"/>
    </row>
    <row r="28" spans="2:15" s="19" customFormat="1" ht="24.95" customHeight="1" thickBot="1" x14ac:dyDescent="0.3">
      <c r="B28" s="52" t="s">
        <v>76</v>
      </c>
      <c r="C28" s="53" t="s">
        <v>55</v>
      </c>
      <c r="D28" s="27" t="s">
        <v>53</v>
      </c>
      <c r="E28" s="8"/>
      <c r="F28" s="23"/>
      <c r="G28" s="23"/>
      <c r="H28" s="21"/>
      <c r="I28" s="20">
        <f t="shared" si="0"/>
        <v>0</v>
      </c>
      <c r="J28" s="62">
        <v>15</v>
      </c>
      <c r="K28" s="60">
        <f t="shared" si="1"/>
        <v>0</v>
      </c>
      <c r="L28" s="27"/>
      <c r="M28" s="24"/>
      <c r="N28" s="11"/>
      <c r="O28" s="11"/>
    </row>
    <row r="29" spans="2:15" s="19" customFormat="1" ht="24.95" customHeight="1" thickBot="1" x14ac:dyDescent="0.3">
      <c r="B29" s="52" t="s">
        <v>76</v>
      </c>
      <c r="C29" s="53" t="s">
        <v>56</v>
      </c>
      <c r="D29" s="27" t="s">
        <v>53</v>
      </c>
      <c r="E29" s="8"/>
      <c r="F29" s="23"/>
      <c r="G29" s="23"/>
      <c r="H29" s="21"/>
      <c r="I29" s="20">
        <f t="shared" si="0"/>
        <v>0</v>
      </c>
      <c r="J29" s="62">
        <v>15</v>
      </c>
      <c r="K29" s="60">
        <f t="shared" si="1"/>
        <v>0</v>
      </c>
      <c r="L29" s="27"/>
      <c r="M29" s="24"/>
      <c r="N29" s="11"/>
      <c r="O29" s="11"/>
    </row>
    <row r="30" spans="2:15" s="19" customFormat="1" ht="24.95" customHeight="1" thickBot="1" x14ac:dyDescent="0.3">
      <c r="B30" s="52" t="s">
        <v>76</v>
      </c>
      <c r="C30" s="53" t="s">
        <v>57</v>
      </c>
      <c r="D30" s="27" t="s">
        <v>53</v>
      </c>
      <c r="E30" s="8"/>
      <c r="F30" s="23"/>
      <c r="G30" s="23"/>
      <c r="H30" s="21"/>
      <c r="I30" s="20">
        <f t="shared" si="0"/>
        <v>0</v>
      </c>
      <c r="J30" s="62">
        <v>15</v>
      </c>
      <c r="K30" s="60">
        <f t="shared" si="1"/>
        <v>0</v>
      </c>
      <c r="L30" s="27"/>
      <c r="M30" s="24"/>
      <c r="N30" s="11"/>
      <c r="O30" s="11"/>
    </row>
    <row r="31" spans="2:15" s="19" customFormat="1" ht="24.95" customHeight="1" thickBot="1" x14ac:dyDescent="0.3">
      <c r="B31" s="52" t="s">
        <v>77</v>
      </c>
      <c r="C31" s="53" t="s">
        <v>78</v>
      </c>
      <c r="D31" s="27" t="s">
        <v>54</v>
      </c>
      <c r="E31" s="8"/>
      <c r="F31" s="23"/>
      <c r="G31" s="23"/>
      <c r="H31" s="21"/>
      <c r="I31" s="20">
        <f t="shared" si="0"/>
        <v>0</v>
      </c>
      <c r="J31" s="62">
        <v>8</v>
      </c>
      <c r="K31" s="60">
        <f t="shared" si="1"/>
        <v>0</v>
      </c>
      <c r="L31" s="27"/>
      <c r="M31" s="24"/>
      <c r="N31" s="11"/>
      <c r="O31" s="11"/>
    </row>
    <row r="32" spans="2:15" s="19" customFormat="1" ht="24.95" customHeight="1" thickBot="1" x14ac:dyDescent="0.3">
      <c r="B32" s="52" t="s">
        <v>12</v>
      </c>
      <c r="C32" s="53" t="s">
        <v>58</v>
      </c>
      <c r="D32" s="27" t="s">
        <v>52</v>
      </c>
      <c r="E32" s="8"/>
      <c r="F32" s="23"/>
      <c r="G32" s="23"/>
      <c r="H32" s="21"/>
      <c r="I32" s="20">
        <f t="shared" si="0"/>
        <v>0</v>
      </c>
      <c r="J32" s="62">
        <v>6</v>
      </c>
      <c r="K32" s="60">
        <f t="shared" si="1"/>
        <v>0</v>
      </c>
      <c r="L32" s="27"/>
      <c r="M32" s="24"/>
      <c r="N32" s="11"/>
      <c r="O32" s="11"/>
    </row>
    <row r="33" spans="2:15" s="19" customFormat="1" ht="24.95" customHeight="1" thickBot="1" x14ac:dyDescent="0.3">
      <c r="B33" s="52" t="s">
        <v>12</v>
      </c>
      <c r="C33" s="53" t="s">
        <v>59</v>
      </c>
      <c r="D33" s="27" t="s">
        <v>53</v>
      </c>
      <c r="E33" s="8"/>
      <c r="F33" s="23"/>
      <c r="G33" s="23"/>
      <c r="H33" s="21"/>
      <c r="I33" s="20">
        <f t="shared" si="0"/>
        <v>0</v>
      </c>
      <c r="J33" s="62">
        <v>6</v>
      </c>
      <c r="K33" s="60">
        <f t="shared" si="1"/>
        <v>0</v>
      </c>
      <c r="L33" s="27"/>
      <c r="M33" s="24"/>
      <c r="N33" s="11"/>
      <c r="O33" s="11"/>
    </row>
    <row r="34" spans="2:15" s="19" customFormat="1" ht="24.95" customHeight="1" thickBot="1" x14ac:dyDescent="0.3">
      <c r="B34" s="52" t="s">
        <v>13</v>
      </c>
      <c r="C34" s="53" t="s">
        <v>60</v>
      </c>
      <c r="D34" s="27" t="s">
        <v>51</v>
      </c>
      <c r="E34" s="8"/>
      <c r="F34" s="23"/>
      <c r="G34" s="23"/>
      <c r="H34" s="21"/>
      <c r="I34" s="20">
        <f t="shared" si="0"/>
        <v>0</v>
      </c>
      <c r="J34" s="62">
        <v>15</v>
      </c>
      <c r="K34" s="60">
        <f t="shared" si="1"/>
        <v>0</v>
      </c>
      <c r="L34" s="27"/>
      <c r="M34" s="24"/>
      <c r="N34" s="11"/>
      <c r="O34" s="11"/>
    </row>
    <row r="35" spans="2:15" s="19" customFormat="1" ht="24.95" customHeight="1" thickBot="1" x14ac:dyDescent="0.3">
      <c r="B35" s="52" t="s">
        <v>13</v>
      </c>
      <c r="C35" s="51" t="s">
        <v>61</v>
      </c>
      <c r="D35" s="27" t="s">
        <v>52</v>
      </c>
      <c r="E35" s="8"/>
      <c r="F35" s="23"/>
      <c r="G35" s="23"/>
      <c r="H35" s="21"/>
      <c r="I35" s="20">
        <f t="shared" si="0"/>
        <v>0</v>
      </c>
      <c r="J35" s="62">
        <v>15</v>
      </c>
      <c r="K35" s="60">
        <f t="shared" si="1"/>
        <v>0</v>
      </c>
      <c r="L35" s="27"/>
      <c r="M35" s="24"/>
      <c r="N35" s="11"/>
      <c r="O35" s="11"/>
    </row>
    <row r="36" spans="2:15" s="19" customFormat="1" ht="24.95" customHeight="1" thickBot="1" x14ac:dyDescent="0.3">
      <c r="B36" s="52" t="s">
        <v>13</v>
      </c>
      <c r="C36" s="53" t="s">
        <v>79</v>
      </c>
      <c r="D36" s="28" t="s">
        <v>54</v>
      </c>
      <c r="E36" s="9"/>
      <c r="F36" s="25"/>
      <c r="G36" s="23"/>
      <c r="H36" s="21"/>
      <c r="I36" s="20">
        <f t="shared" si="0"/>
        <v>0</v>
      </c>
      <c r="J36" s="63">
        <v>15</v>
      </c>
      <c r="K36" s="60">
        <f t="shared" si="1"/>
        <v>0</v>
      </c>
      <c r="L36" s="28"/>
      <c r="M36" s="26"/>
      <c r="N36" s="11"/>
      <c r="O36" s="11"/>
    </row>
    <row r="37" spans="2:15" s="19" customFormat="1" ht="24.95" customHeight="1" thickBot="1" x14ac:dyDescent="0.3">
      <c r="B37" s="52" t="s">
        <v>117</v>
      </c>
      <c r="C37" s="122" t="s">
        <v>123</v>
      </c>
      <c r="D37" s="28" t="s">
        <v>51</v>
      </c>
      <c r="E37" s="9"/>
      <c r="F37" s="25"/>
      <c r="G37" s="23"/>
      <c r="H37" s="21"/>
      <c r="I37" s="20">
        <f t="shared" si="0"/>
        <v>0</v>
      </c>
      <c r="J37" s="63">
        <v>2</v>
      </c>
      <c r="K37" s="60">
        <f t="shared" si="1"/>
        <v>0</v>
      </c>
      <c r="L37" s="28"/>
      <c r="M37" s="26"/>
      <c r="N37" s="11"/>
      <c r="O37" s="11"/>
    </row>
    <row r="38" spans="2:15" s="19" customFormat="1" ht="24.95" customHeight="1" thickBot="1" x14ac:dyDescent="0.3">
      <c r="B38" s="54" t="s">
        <v>117</v>
      </c>
      <c r="C38" s="55" t="s">
        <v>79</v>
      </c>
      <c r="D38" s="28" t="s">
        <v>51</v>
      </c>
      <c r="E38" s="9"/>
      <c r="F38" s="25"/>
      <c r="G38" s="23"/>
      <c r="H38" s="21"/>
      <c r="I38" s="20">
        <f t="shared" si="0"/>
        <v>0</v>
      </c>
      <c r="J38" s="63">
        <v>2</v>
      </c>
      <c r="K38" s="60">
        <f t="shared" si="1"/>
        <v>0</v>
      </c>
      <c r="L38" s="28"/>
      <c r="M38" s="26"/>
      <c r="N38" s="11"/>
      <c r="O38" s="11"/>
    </row>
    <row r="39" spans="2:15" s="19" customFormat="1" ht="24.95" customHeight="1" thickBot="1" x14ac:dyDescent="0.3">
      <c r="B39" s="31"/>
      <c r="C39" s="32"/>
      <c r="D39" s="33"/>
      <c r="E39" s="33"/>
      <c r="F39" s="56"/>
      <c r="G39" s="56"/>
      <c r="H39" s="34"/>
      <c r="I39" s="134" t="s">
        <v>67</v>
      </c>
      <c r="J39" s="135"/>
      <c r="K39" s="57">
        <f>SUM(K7:K36)</f>
        <v>0</v>
      </c>
      <c r="L39" s="64" t="s">
        <v>116</v>
      </c>
      <c r="M39" s="65" t="e">
        <f>AVERAGE(M7:M36)</f>
        <v>#DIV/0!</v>
      </c>
      <c r="N39" s="3"/>
      <c r="O39" s="3"/>
    </row>
    <row r="40" spans="2:15" ht="13.5" thickBot="1" x14ac:dyDescent="0.25">
      <c r="B40" s="45"/>
      <c r="C40" s="45"/>
      <c r="E40" s="11"/>
      <c r="F40" s="44"/>
      <c r="G40" s="44"/>
      <c r="H40" s="43"/>
      <c r="I40" s="44"/>
      <c r="J40" s="11"/>
      <c r="K40" s="44"/>
      <c r="L40" s="11"/>
      <c r="M40" s="11"/>
    </row>
    <row r="41" spans="2:15" ht="13.5" thickBot="1" x14ac:dyDescent="0.25">
      <c r="B41" s="66"/>
      <c r="C41" s="30" t="s">
        <v>87</v>
      </c>
      <c r="D41" s="29" t="s">
        <v>86</v>
      </c>
      <c r="E41" s="11"/>
      <c r="F41" s="44"/>
      <c r="G41" s="44"/>
      <c r="H41" s="43"/>
      <c r="I41" s="44"/>
      <c r="J41" s="11"/>
      <c r="K41" s="44"/>
      <c r="L41" s="11"/>
      <c r="M41" s="11"/>
    </row>
    <row r="42" spans="2:15" ht="20.100000000000001" customHeight="1" x14ac:dyDescent="0.2">
      <c r="B42" s="139" t="s">
        <v>114</v>
      </c>
      <c r="C42" s="35"/>
      <c r="D42" s="36"/>
      <c r="E42" s="11"/>
      <c r="F42" s="44"/>
      <c r="G42" s="44"/>
      <c r="H42" s="43"/>
      <c r="I42" s="44"/>
      <c r="J42" s="11"/>
      <c r="K42" s="44"/>
      <c r="L42" s="11"/>
      <c r="M42" s="11"/>
    </row>
    <row r="43" spans="2:15" ht="20.100000000000001" customHeight="1" x14ac:dyDescent="0.2">
      <c r="B43" s="140"/>
      <c r="C43" s="37"/>
      <c r="D43" s="38"/>
      <c r="E43" s="11"/>
      <c r="F43" s="44"/>
      <c r="G43" s="44"/>
      <c r="H43" s="43"/>
      <c r="I43" s="44"/>
      <c r="J43" s="11"/>
      <c r="K43" s="44"/>
      <c r="L43" s="11"/>
      <c r="M43" s="11"/>
    </row>
    <row r="44" spans="2:15" ht="20.100000000000001" customHeight="1" thickBot="1" x14ac:dyDescent="0.25">
      <c r="B44" s="141"/>
      <c r="C44" s="39"/>
      <c r="D44" s="40"/>
      <c r="E44" s="11"/>
      <c r="F44" s="44"/>
      <c r="G44" s="44"/>
      <c r="H44" s="43"/>
      <c r="I44" s="44"/>
      <c r="J44" s="11"/>
      <c r="K44" s="44"/>
      <c r="L44" s="11"/>
      <c r="M44" s="11"/>
    </row>
    <row r="46" spans="2:15" x14ac:dyDescent="0.2">
      <c r="B46" s="10" t="s">
        <v>115</v>
      </c>
    </row>
    <row r="56" spans="3:3" x14ac:dyDescent="0.2">
      <c r="C56" s="18"/>
    </row>
    <row r="57" spans="3:3" x14ac:dyDescent="0.2">
      <c r="C57" s="47"/>
    </row>
  </sheetData>
  <mergeCells count="5">
    <mergeCell ref="J4:K4"/>
    <mergeCell ref="I39:J39"/>
    <mergeCell ref="B6:M6"/>
    <mergeCell ref="B42:B44"/>
    <mergeCell ref="B2:M2"/>
  </mergeCells>
  <pageMargins left="0.7" right="0.7" top="0.75" bottom="0.75" header="0.3" footer="0.3"/>
  <pageSetup paperSize="9" orientation="portrait" r:id="rId1"/>
  <ignoredErrors>
    <ignoredError sqref="I7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72"/>
  <sheetViews>
    <sheetView topLeftCell="C1" zoomScale="67" zoomScaleNormal="85" workbookViewId="0">
      <selection activeCell="H12" sqref="H12"/>
    </sheetView>
  </sheetViews>
  <sheetFormatPr baseColWidth="10" defaultRowHeight="12.75" x14ac:dyDescent="0.2"/>
  <cols>
    <col min="1" max="1" width="11.42578125" style="2"/>
    <col min="2" max="2" width="33.5703125" style="2" bestFit="1" customWidth="1"/>
    <col min="3" max="3" width="60" style="2" bestFit="1" customWidth="1"/>
    <col min="4" max="4" width="59.5703125" style="2" bestFit="1" customWidth="1"/>
    <col min="5" max="5" width="15" style="120" bestFit="1" customWidth="1"/>
    <col min="6" max="6" width="19.7109375" style="120" bestFit="1" customWidth="1"/>
    <col min="7" max="7" width="10.7109375" style="19" customWidth="1"/>
    <col min="8" max="8" width="22.85546875" style="2" bestFit="1" customWidth="1"/>
    <col min="9" max="9" width="19.7109375" style="2" bestFit="1" customWidth="1"/>
    <col min="10" max="10" width="18" style="2" bestFit="1" customWidth="1"/>
    <col min="11" max="11" width="30.7109375" style="2" bestFit="1" customWidth="1"/>
    <col min="12" max="12" width="20.28515625" style="2" bestFit="1" customWidth="1"/>
    <col min="13" max="16384" width="11.42578125" style="2"/>
  </cols>
  <sheetData>
    <row r="1" spans="2:14" x14ac:dyDescent="0.2">
      <c r="B1" s="146" t="s">
        <v>0</v>
      </c>
      <c r="C1" s="146"/>
      <c r="D1" s="146"/>
      <c r="E1" s="146"/>
      <c r="F1" s="146"/>
      <c r="G1" s="146"/>
      <c r="H1" s="146"/>
      <c r="I1" s="146"/>
      <c r="J1" s="1"/>
      <c r="K1" s="1"/>
      <c r="L1" s="1"/>
    </row>
    <row r="2" spans="2:14" ht="13.5" thickBot="1" x14ac:dyDescent="0.25">
      <c r="B2" s="67"/>
      <c r="C2" s="67"/>
      <c r="D2" s="1"/>
      <c r="E2" s="12"/>
      <c r="F2" s="12"/>
      <c r="G2" s="42"/>
      <c r="H2" s="68"/>
      <c r="I2" s="1"/>
      <c r="J2" s="1"/>
      <c r="K2" s="1"/>
      <c r="L2" s="1"/>
    </row>
    <row r="3" spans="2:14" ht="13.5" thickBot="1" x14ac:dyDescent="0.25">
      <c r="B3" s="67"/>
      <c r="C3" s="67"/>
      <c r="D3" s="1"/>
      <c r="E3" s="12"/>
      <c r="F3" s="12"/>
      <c r="G3" s="42"/>
      <c r="I3" s="147" t="s">
        <v>1</v>
      </c>
      <c r="J3" s="148"/>
      <c r="K3" s="1"/>
      <c r="L3" s="1"/>
    </row>
    <row r="4" spans="2:14" ht="49.5" customHeight="1" thickBot="1" x14ac:dyDescent="0.25">
      <c r="B4" s="4" t="s">
        <v>2</v>
      </c>
      <c r="C4" s="4" t="s">
        <v>3</v>
      </c>
      <c r="D4" s="4" t="s">
        <v>135</v>
      </c>
      <c r="E4" s="58" t="s">
        <v>62</v>
      </c>
      <c r="F4" s="46" t="s">
        <v>63</v>
      </c>
      <c r="G4" s="15" t="s">
        <v>66</v>
      </c>
      <c r="H4" s="13" t="s">
        <v>136</v>
      </c>
      <c r="I4" s="4" t="s">
        <v>65</v>
      </c>
      <c r="J4" s="17" t="s">
        <v>64</v>
      </c>
      <c r="K4" s="16" t="s">
        <v>4</v>
      </c>
      <c r="L4" s="4" t="s">
        <v>137</v>
      </c>
      <c r="M4" s="5"/>
      <c r="N4" s="5"/>
    </row>
    <row r="5" spans="2:14" ht="13.5" thickBot="1" x14ac:dyDescent="0.25">
      <c r="B5" s="149" t="s">
        <v>14</v>
      </c>
      <c r="C5" s="150"/>
      <c r="D5" s="150"/>
      <c r="E5" s="150"/>
      <c r="F5" s="150"/>
      <c r="G5" s="150"/>
      <c r="H5" s="150"/>
      <c r="I5" s="150"/>
      <c r="J5" s="150"/>
      <c r="K5" s="150"/>
      <c r="L5" s="151"/>
    </row>
    <row r="6" spans="2:14" ht="13.5" thickBot="1" x14ac:dyDescent="0.25">
      <c r="B6" s="69" t="s">
        <v>15</v>
      </c>
      <c r="C6" s="70"/>
      <c r="D6" s="70"/>
      <c r="E6" s="70"/>
      <c r="F6" s="70"/>
      <c r="G6" s="70"/>
      <c r="H6" s="70"/>
      <c r="I6" s="70"/>
      <c r="J6" s="70"/>
      <c r="K6" s="70"/>
      <c r="L6" s="71"/>
    </row>
    <row r="7" spans="2:14" ht="30" customHeight="1" x14ac:dyDescent="0.2">
      <c r="B7" s="72" t="s">
        <v>16</v>
      </c>
      <c r="C7" s="73" t="s">
        <v>49</v>
      </c>
      <c r="D7" s="74"/>
      <c r="E7" s="75"/>
      <c r="F7" s="20"/>
      <c r="G7" s="76"/>
      <c r="H7" s="77">
        <f t="shared" ref="H7:H13" si="0">(E7+F7)*(1+G7)</f>
        <v>0</v>
      </c>
      <c r="I7" s="78">
        <v>35</v>
      </c>
      <c r="J7" s="79">
        <f>(E7+F7)*I7</f>
        <v>0</v>
      </c>
      <c r="K7" s="20"/>
      <c r="L7" s="80"/>
    </row>
    <row r="8" spans="2:14" ht="30" customHeight="1" x14ac:dyDescent="0.2">
      <c r="B8" s="81" t="s">
        <v>16</v>
      </c>
      <c r="C8" s="82" t="s">
        <v>17</v>
      </c>
      <c r="D8" s="83"/>
      <c r="E8" s="84"/>
      <c r="F8" s="23"/>
      <c r="G8" s="85"/>
      <c r="H8" s="86">
        <f t="shared" si="0"/>
        <v>0</v>
      </c>
      <c r="I8" s="87">
        <v>25</v>
      </c>
      <c r="J8" s="88">
        <f t="shared" ref="J8:J32" si="1">(E8+F8)*I8</f>
        <v>0</v>
      </c>
      <c r="K8" s="23"/>
      <c r="L8" s="89"/>
    </row>
    <row r="9" spans="2:14" ht="30" customHeight="1" x14ac:dyDescent="0.2">
      <c r="B9" s="81" t="s">
        <v>16</v>
      </c>
      <c r="C9" s="82" t="s">
        <v>18</v>
      </c>
      <c r="D9" s="83"/>
      <c r="E9" s="84"/>
      <c r="F9" s="23"/>
      <c r="G9" s="85"/>
      <c r="H9" s="86">
        <f t="shared" si="0"/>
        <v>0</v>
      </c>
      <c r="I9" s="87">
        <v>15</v>
      </c>
      <c r="J9" s="88">
        <f t="shared" si="1"/>
        <v>0</v>
      </c>
      <c r="K9" s="23"/>
      <c r="L9" s="89"/>
    </row>
    <row r="10" spans="2:14" ht="30" customHeight="1" x14ac:dyDescent="0.2">
      <c r="B10" s="90" t="s">
        <v>19</v>
      </c>
      <c r="C10" s="82" t="s">
        <v>17</v>
      </c>
      <c r="D10" s="83"/>
      <c r="E10" s="84"/>
      <c r="F10" s="23"/>
      <c r="G10" s="85"/>
      <c r="H10" s="86">
        <f t="shared" si="0"/>
        <v>0</v>
      </c>
      <c r="I10" s="87">
        <v>15</v>
      </c>
      <c r="J10" s="88">
        <f t="shared" si="1"/>
        <v>0</v>
      </c>
      <c r="K10" s="23"/>
      <c r="L10" s="89"/>
    </row>
    <row r="11" spans="2:14" ht="30" customHeight="1" x14ac:dyDescent="0.2">
      <c r="B11" s="90" t="s">
        <v>19</v>
      </c>
      <c r="C11" s="82" t="s">
        <v>18</v>
      </c>
      <c r="D11" s="83"/>
      <c r="E11" s="84"/>
      <c r="F11" s="23"/>
      <c r="G11" s="85"/>
      <c r="H11" s="86">
        <f t="shared" si="0"/>
        <v>0</v>
      </c>
      <c r="I11" s="87">
        <v>15</v>
      </c>
      <c r="J11" s="88">
        <f t="shared" si="1"/>
        <v>0</v>
      </c>
      <c r="K11" s="23"/>
      <c r="L11" s="89"/>
    </row>
    <row r="12" spans="2:14" ht="30" customHeight="1" x14ac:dyDescent="0.2">
      <c r="B12" s="90" t="s">
        <v>20</v>
      </c>
      <c r="C12" s="82" t="s">
        <v>17</v>
      </c>
      <c r="D12" s="83"/>
      <c r="E12" s="84"/>
      <c r="F12" s="23"/>
      <c r="G12" s="85"/>
      <c r="H12" s="86">
        <f t="shared" si="0"/>
        <v>0</v>
      </c>
      <c r="I12" s="87">
        <v>30</v>
      </c>
      <c r="J12" s="88">
        <f t="shared" si="1"/>
        <v>0</v>
      </c>
      <c r="K12" s="23"/>
      <c r="L12" s="89"/>
    </row>
    <row r="13" spans="2:14" ht="30" customHeight="1" x14ac:dyDescent="0.2">
      <c r="B13" s="90" t="s">
        <v>20</v>
      </c>
      <c r="C13" s="82" t="s">
        <v>18</v>
      </c>
      <c r="D13" s="83"/>
      <c r="E13" s="84"/>
      <c r="F13" s="23"/>
      <c r="G13" s="85"/>
      <c r="H13" s="86">
        <f t="shared" si="0"/>
        <v>0</v>
      </c>
      <c r="I13" s="87">
        <v>20</v>
      </c>
      <c r="J13" s="88">
        <f t="shared" si="1"/>
        <v>0</v>
      </c>
      <c r="K13" s="23"/>
      <c r="L13" s="89"/>
    </row>
    <row r="14" spans="2:14" ht="30" customHeight="1" x14ac:dyDescent="0.2">
      <c r="B14" s="90" t="s">
        <v>21</v>
      </c>
      <c r="C14" s="82" t="s">
        <v>90</v>
      </c>
      <c r="D14" s="83"/>
      <c r="E14" s="84"/>
      <c r="F14" s="23"/>
      <c r="G14" s="85"/>
      <c r="H14" s="86">
        <f t="shared" ref="H14:H51" si="2">(E14+F14)*(1+G14)</f>
        <v>0</v>
      </c>
      <c r="I14" s="87">
        <v>10</v>
      </c>
      <c r="J14" s="88">
        <f t="shared" si="1"/>
        <v>0</v>
      </c>
      <c r="K14" s="23"/>
      <c r="L14" s="89"/>
    </row>
    <row r="15" spans="2:14" ht="30" customHeight="1" x14ac:dyDescent="0.2">
      <c r="B15" s="90" t="s">
        <v>21</v>
      </c>
      <c r="C15" s="82" t="s">
        <v>91</v>
      </c>
      <c r="D15" s="83"/>
      <c r="E15" s="84"/>
      <c r="F15" s="23"/>
      <c r="G15" s="85"/>
      <c r="H15" s="86">
        <f t="shared" si="2"/>
        <v>0</v>
      </c>
      <c r="I15" s="87">
        <v>10</v>
      </c>
      <c r="J15" s="88">
        <f t="shared" si="1"/>
        <v>0</v>
      </c>
      <c r="K15" s="23"/>
      <c r="L15" s="89"/>
    </row>
    <row r="16" spans="2:14" ht="30" customHeight="1" x14ac:dyDescent="0.2">
      <c r="B16" s="90" t="s">
        <v>21</v>
      </c>
      <c r="C16" s="82" t="s">
        <v>92</v>
      </c>
      <c r="D16" s="83"/>
      <c r="E16" s="84"/>
      <c r="F16" s="23"/>
      <c r="G16" s="85"/>
      <c r="H16" s="86">
        <f t="shared" si="2"/>
        <v>0</v>
      </c>
      <c r="I16" s="87">
        <v>5</v>
      </c>
      <c r="J16" s="88">
        <f t="shared" si="1"/>
        <v>0</v>
      </c>
      <c r="K16" s="23"/>
      <c r="L16" s="89"/>
    </row>
    <row r="17" spans="2:12" ht="30" customHeight="1" x14ac:dyDescent="0.2">
      <c r="B17" s="90" t="s">
        <v>22</v>
      </c>
      <c r="C17" s="82" t="s">
        <v>93</v>
      </c>
      <c r="D17" s="83"/>
      <c r="E17" s="84"/>
      <c r="F17" s="23"/>
      <c r="G17" s="85"/>
      <c r="H17" s="86">
        <f t="shared" si="2"/>
        <v>0</v>
      </c>
      <c r="I17" s="87">
        <v>50</v>
      </c>
      <c r="J17" s="88">
        <f t="shared" si="1"/>
        <v>0</v>
      </c>
      <c r="K17" s="23"/>
      <c r="L17" s="89"/>
    </row>
    <row r="18" spans="2:12" ht="30" customHeight="1" x14ac:dyDescent="0.2">
      <c r="B18" s="90" t="s">
        <v>94</v>
      </c>
      <c r="C18" s="82" t="s">
        <v>95</v>
      </c>
      <c r="D18" s="83"/>
      <c r="E18" s="84"/>
      <c r="F18" s="23"/>
      <c r="G18" s="85"/>
      <c r="H18" s="86">
        <f t="shared" ref="H18" si="3">(E18+F18)*(1+G18)</f>
        <v>0</v>
      </c>
      <c r="I18" s="87">
        <v>50</v>
      </c>
      <c r="J18" s="88">
        <f t="shared" ref="J18" si="4">(E18+F18)*I18</f>
        <v>0</v>
      </c>
      <c r="K18" s="23"/>
      <c r="L18" s="89"/>
    </row>
    <row r="19" spans="2:12" ht="30" customHeight="1" x14ac:dyDescent="0.2">
      <c r="B19" s="90" t="s">
        <v>23</v>
      </c>
      <c r="C19" s="82" t="s">
        <v>24</v>
      </c>
      <c r="D19" s="83"/>
      <c r="E19" s="84"/>
      <c r="F19" s="23"/>
      <c r="G19" s="85"/>
      <c r="H19" s="86">
        <f t="shared" si="2"/>
        <v>0</v>
      </c>
      <c r="I19" s="87">
        <v>2</v>
      </c>
      <c r="J19" s="88">
        <f t="shared" si="1"/>
        <v>0</v>
      </c>
      <c r="K19" s="23"/>
      <c r="L19" s="89"/>
    </row>
    <row r="20" spans="2:12" ht="30" customHeight="1" x14ac:dyDescent="0.2">
      <c r="B20" s="90" t="s">
        <v>25</v>
      </c>
      <c r="C20" s="82" t="s">
        <v>26</v>
      </c>
      <c r="D20" s="83"/>
      <c r="E20" s="84"/>
      <c r="F20" s="23"/>
      <c r="G20" s="85"/>
      <c r="H20" s="86">
        <f t="shared" si="2"/>
        <v>0</v>
      </c>
      <c r="I20" s="87">
        <v>100</v>
      </c>
      <c r="J20" s="88">
        <f t="shared" si="1"/>
        <v>0</v>
      </c>
      <c r="K20" s="23"/>
      <c r="L20" s="89"/>
    </row>
    <row r="21" spans="2:12" ht="30" customHeight="1" x14ac:dyDescent="0.2">
      <c r="B21" s="90" t="s">
        <v>25</v>
      </c>
      <c r="C21" s="82" t="s">
        <v>27</v>
      </c>
      <c r="D21" s="83"/>
      <c r="E21" s="84"/>
      <c r="F21" s="23"/>
      <c r="G21" s="85"/>
      <c r="H21" s="86">
        <f t="shared" si="2"/>
        <v>0</v>
      </c>
      <c r="I21" s="87">
        <v>100</v>
      </c>
      <c r="J21" s="88">
        <f t="shared" si="1"/>
        <v>0</v>
      </c>
      <c r="K21" s="23"/>
      <c r="L21" s="89"/>
    </row>
    <row r="22" spans="2:12" ht="30" customHeight="1" x14ac:dyDescent="0.2">
      <c r="B22" s="90" t="s">
        <v>28</v>
      </c>
      <c r="C22" s="82" t="s">
        <v>88</v>
      </c>
      <c r="D22" s="83"/>
      <c r="E22" s="84"/>
      <c r="F22" s="23"/>
      <c r="G22" s="85"/>
      <c r="H22" s="86">
        <f t="shared" si="2"/>
        <v>0</v>
      </c>
      <c r="I22" s="87">
        <v>50</v>
      </c>
      <c r="J22" s="88">
        <f t="shared" si="1"/>
        <v>0</v>
      </c>
      <c r="K22" s="23"/>
      <c r="L22" s="89"/>
    </row>
    <row r="23" spans="2:12" ht="30" customHeight="1" x14ac:dyDescent="0.2">
      <c r="B23" s="90" t="s">
        <v>28</v>
      </c>
      <c r="C23" s="82" t="s">
        <v>89</v>
      </c>
      <c r="D23" s="83"/>
      <c r="E23" s="84"/>
      <c r="F23" s="23"/>
      <c r="G23" s="85"/>
      <c r="H23" s="86">
        <f t="shared" si="2"/>
        <v>0</v>
      </c>
      <c r="I23" s="87">
        <v>50</v>
      </c>
      <c r="J23" s="88">
        <f t="shared" si="1"/>
        <v>0</v>
      </c>
      <c r="K23" s="23"/>
      <c r="L23" s="89"/>
    </row>
    <row r="24" spans="2:12" ht="30" customHeight="1" x14ac:dyDescent="0.2">
      <c r="B24" s="90" t="s">
        <v>29</v>
      </c>
      <c r="C24" s="82" t="s">
        <v>131</v>
      </c>
      <c r="D24" s="83"/>
      <c r="E24" s="84"/>
      <c r="F24" s="23"/>
      <c r="G24" s="85"/>
      <c r="H24" s="86">
        <f t="shared" si="2"/>
        <v>0</v>
      </c>
      <c r="I24" s="87">
        <v>20</v>
      </c>
      <c r="J24" s="88">
        <f t="shared" si="1"/>
        <v>0</v>
      </c>
      <c r="K24" s="23"/>
      <c r="L24" s="89"/>
    </row>
    <row r="25" spans="2:12" ht="30" customHeight="1" x14ac:dyDescent="0.2">
      <c r="B25" s="90" t="s">
        <v>29</v>
      </c>
      <c r="C25" s="82" t="s">
        <v>132</v>
      </c>
      <c r="D25" s="83"/>
      <c r="E25" s="84"/>
      <c r="F25" s="23"/>
      <c r="G25" s="85"/>
      <c r="H25" s="86">
        <f t="shared" si="2"/>
        <v>0</v>
      </c>
      <c r="I25" s="87">
        <v>20</v>
      </c>
      <c r="J25" s="88">
        <f t="shared" si="1"/>
        <v>0</v>
      </c>
      <c r="K25" s="23"/>
      <c r="L25" s="89"/>
    </row>
    <row r="26" spans="2:12" ht="30" customHeight="1" x14ac:dyDescent="0.2">
      <c r="B26" s="90" t="s">
        <v>30</v>
      </c>
      <c r="C26" s="82" t="s">
        <v>96</v>
      </c>
      <c r="D26" s="83"/>
      <c r="E26" s="84"/>
      <c r="F26" s="23"/>
      <c r="G26" s="85"/>
      <c r="H26" s="86">
        <f t="shared" si="2"/>
        <v>0</v>
      </c>
      <c r="I26" s="87">
        <v>2</v>
      </c>
      <c r="J26" s="88">
        <f t="shared" si="1"/>
        <v>0</v>
      </c>
      <c r="K26" s="23"/>
      <c r="L26" s="89"/>
    </row>
    <row r="27" spans="2:12" ht="30" customHeight="1" x14ac:dyDescent="0.2">
      <c r="B27" s="90" t="s">
        <v>30</v>
      </c>
      <c r="C27" s="82" t="s">
        <v>97</v>
      </c>
      <c r="D27" s="83"/>
      <c r="E27" s="84"/>
      <c r="F27" s="23"/>
      <c r="G27" s="85"/>
      <c r="H27" s="86">
        <f t="shared" si="2"/>
        <v>0</v>
      </c>
      <c r="I27" s="87">
        <v>2</v>
      </c>
      <c r="J27" s="88">
        <f t="shared" si="1"/>
        <v>0</v>
      </c>
      <c r="K27" s="23"/>
      <c r="L27" s="89"/>
    </row>
    <row r="28" spans="2:12" ht="30" customHeight="1" x14ac:dyDescent="0.2">
      <c r="B28" s="90" t="s">
        <v>31</v>
      </c>
      <c r="C28" s="82" t="s">
        <v>98</v>
      </c>
      <c r="D28" s="83"/>
      <c r="E28" s="84"/>
      <c r="F28" s="23"/>
      <c r="G28" s="85"/>
      <c r="H28" s="86">
        <f t="shared" si="2"/>
        <v>0</v>
      </c>
      <c r="I28" s="87">
        <v>3</v>
      </c>
      <c r="J28" s="88">
        <f t="shared" si="1"/>
        <v>0</v>
      </c>
      <c r="K28" s="23"/>
      <c r="L28" s="89"/>
    </row>
    <row r="29" spans="2:12" ht="30" customHeight="1" x14ac:dyDescent="0.2">
      <c r="B29" s="90" t="s">
        <v>32</v>
      </c>
      <c r="C29" s="82" t="s">
        <v>99</v>
      </c>
      <c r="D29" s="83"/>
      <c r="E29" s="84"/>
      <c r="F29" s="23"/>
      <c r="G29" s="85"/>
      <c r="H29" s="86">
        <f t="shared" si="2"/>
        <v>0</v>
      </c>
      <c r="I29" s="87">
        <v>3</v>
      </c>
      <c r="J29" s="88">
        <f t="shared" si="1"/>
        <v>0</v>
      </c>
      <c r="K29" s="23"/>
      <c r="L29" s="89"/>
    </row>
    <row r="30" spans="2:12" ht="30" customHeight="1" x14ac:dyDescent="0.2">
      <c r="B30" s="90" t="s">
        <v>127</v>
      </c>
      <c r="C30" s="125" t="s">
        <v>128</v>
      </c>
      <c r="D30" s="126"/>
      <c r="E30" s="127"/>
      <c r="F30" s="25"/>
      <c r="G30" s="128"/>
      <c r="H30" s="86">
        <f t="shared" si="2"/>
        <v>0</v>
      </c>
      <c r="I30" s="87">
        <v>3</v>
      </c>
      <c r="J30" s="88">
        <f t="shared" si="1"/>
        <v>0</v>
      </c>
      <c r="K30" s="129"/>
      <c r="L30" s="130"/>
    </row>
    <row r="31" spans="2:12" ht="30" customHeight="1" x14ac:dyDescent="0.2">
      <c r="B31" s="90" t="s">
        <v>126</v>
      </c>
      <c r="C31" s="125" t="s">
        <v>129</v>
      </c>
      <c r="D31" s="126"/>
      <c r="E31" s="127"/>
      <c r="F31" s="25"/>
      <c r="G31" s="128"/>
      <c r="H31" s="86">
        <f t="shared" si="2"/>
        <v>0</v>
      </c>
      <c r="I31" s="87">
        <v>3</v>
      </c>
      <c r="J31" s="88">
        <f t="shared" si="1"/>
        <v>0</v>
      </c>
      <c r="K31" s="129"/>
      <c r="L31" s="130"/>
    </row>
    <row r="32" spans="2:12" ht="30" customHeight="1" x14ac:dyDescent="0.2">
      <c r="B32" s="90" t="s">
        <v>125</v>
      </c>
      <c r="C32" s="125" t="s">
        <v>130</v>
      </c>
      <c r="D32" s="126"/>
      <c r="E32" s="127"/>
      <c r="F32" s="25"/>
      <c r="G32" s="128"/>
      <c r="H32" s="86">
        <f t="shared" si="2"/>
        <v>0</v>
      </c>
      <c r="I32" s="87">
        <v>3</v>
      </c>
      <c r="J32" s="88">
        <f t="shared" si="1"/>
        <v>0</v>
      </c>
      <c r="K32" s="129"/>
      <c r="L32" s="130"/>
    </row>
    <row r="33" spans="2:12" ht="30" customHeight="1" x14ac:dyDescent="0.2">
      <c r="B33" s="91" t="s">
        <v>33</v>
      </c>
      <c r="C33" s="92"/>
      <c r="D33" s="93"/>
      <c r="E33" s="94"/>
      <c r="F33" s="95"/>
      <c r="G33" s="96"/>
      <c r="H33" s="97"/>
      <c r="I33" s="98"/>
      <c r="J33" s="98"/>
      <c r="K33" s="99"/>
      <c r="L33" s="100"/>
    </row>
    <row r="34" spans="2:12" ht="30" customHeight="1" x14ac:dyDescent="0.2">
      <c r="B34" s="90" t="s">
        <v>34</v>
      </c>
      <c r="C34" s="82" t="s">
        <v>101</v>
      </c>
      <c r="D34" s="83"/>
      <c r="E34" s="84"/>
      <c r="F34" s="23"/>
      <c r="G34" s="85"/>
      <c r="H34" s="86">
        <f t="shared" si="2"/>
        <v>0</v>
      </c>
      <c r="I34" s="87">
        <v>20</v>
      </c>
      <c r="J34" s="88">
        <f>(E34+F34)*I34</f>
        <v>0</v>
      </c>
      <c r="K34" s="23"/>
      <c r="L34" s="89"/>
    </row>
    <row r="35" spans="2:12" ht="30" customHeight="1" x14ac:dyDescent="0.2">
      <c r="B35" s="90" t="s">
        <v>34</v>
      </c>
      <c r="C35" s="82" t="s">
        <v>100</v>
      </c>
      <c r="D35" s="83"/>
      <c r="E35" s="84"/>
      <c r="F35" s="23"/>
      <c r="G35" s="85"/>
      <c r="H35" s="86">
        <f t="shared" si="2"/>
        <v>0</v>
      </c>
      <c r="I35" s="87">
        <v>20</v>
      </c>
      <c r="J35" s="88">
        <f t="shared" ref="J35:J51" si="5">(E35+F35)*I35</f>
        <v>0</v>
      </c>
      <c r="K35" s="23"/>
      <c r="L35" s="89"/>
    </row>
    <row r="36" spans="2:12" ht="30" customHeight="1" x14ac:dyDescent="0.2">
      <c r="B36" s="90" t="s">
        <v>35</v>
      </c>
      <c r="C36" s="82" t="s">
        <v>102</v>
      </c>
      <c r="D36" s="83"/>
      <c r="E36" s="84"/>
      <c r="F36" s="23"/>
      <c r="G36" s="85"/>
      <c r="H36" s="86">
        <f t="shared" si="2"/>
        <v>0</v>
      </c>
      <c r="I36" s="87">
        <v>20</v>
      </c>
      <c r="J36" s="88">
        <f t="shared" si="5"/>
        <v>0</v>
      </c>
      <c r="K36" s="23"/>
      <c r="L36" s="89"/>
    </row>
    <row r="37" spans="2:12" ht="30" customHeight="1" x14ac:dyDescent="0.2">
      <c r="B37" s="90" t="s">
        <v>35</v>
      </c>
      <c r="C37" s="82" t="s">
        <v>36</v>
      </c>
      <c r="D37" s="83"/>
      <c r="E37" s="84"/>
      <c r="F37" s="23"/>
      <c r="G37" s="85"/>
      <c r="H37" s="86">
        <f t="shared" si="2"/>
        <v>0</v>
      </c>
      <c r="I37" s="87">
        <v>20</v>
      </c>
      <c r="J37" s="88">
        <f t="shared" si="5"/>
        <v>0</v>
      </c>
      <c r="K37" s="23"/>
      <c r="L37" s="89"/>
    </row>
    <row r="38" spans="2:12" ht="30" customHeight="1" x14ac:dyDescent="0.2">
      <c r="B38" s="90" t="s">
        <v>37</v>
      </c>
      <c r="C38" s="82" t="s">
        <v>103</v>
      </c>
      <c r="D38" s="83"/>
      <c r="E38" s="84"/>
      <c r="F38" s="23"/>
      <c r="G38" s="85"/>
      <c r="H38" s="86">
        <f t="shared" si="2"/>
        <v>0</v>
      </c>
      <c r="I38" s="87">
        <v>10</v>
      </c>
      <c r="J38" s="88">
        <f t="shared" si="5"/>
        <v>0</v>
      </c>
      <c r="K38" s="23"/>
      <c r="L38" s="89"/>
    </row>
    <row r="39" spans="2:12" ht="30" customHeight="1" x14ac:dyDescent="0.2">
      <c r="B39" s="90" t="s">
        <v>38</v>
      </c>
      <c r="C39" s="82" t="s">
        <v>104</v>
      </c>
      <c r="D39" s="83"/>
      <c r="E39" s="84"/>
      <c r="F39" s="23"/>
      <c r="G39" s="85"/>
      <c r="H39" s="86">
        <f t="shared" si="2"/>
        <v>0</v>
      </c>
      <c r="I39" s="87">
        <v>5</v>
      </c>
      <c r="J39" s="88">
        <f t="shared" si="5"/>
        <v>0</v>
      </c>
      <c r="K39" s="23"/>
      <c r="L39" s="89"/>
    </row>
    <row r="40" spans="2:12" ht="30" customHeight="1" x14ac:dyDescent="0.2">
      <c r="B40" s="90" t="s">
        <v>39</v>
      </c>
      <c r="C40" s="82" t="s">
        <v>105</v>
      </c>
      <c r="D40" s="83"/>
      <c r="E40" s="84"/>
      <c r="F40" s="23"/>
      <c r="G40" s="85"/>
      <c r="H40" s="86">
        <f t="shared" si="2"/>
        <v>0</v>
      </c>
      <c r="I40" s="87">
        <v>5</v>
      </c>
      <c r="J40" s="88">
        <f t="shared" si="5"/>
        <v>0</v>
      </c>
      <c r="K40" s="23"/>
      <c r="L40" s="89"/>
    </row>
    <row r="41" spans="2:12" ht="30" customHeight="1" x14ac:dyDescent="0.2">
      <c r="B41" s="90" t="s">
        <v>40</v>
      </c>
      <c r="C41" s="82" t="s">
        <v>106</v>
      </c>
      <c r="D41" s="83"/>
      <c r="E41" s="84"/>
      <c r="F41" s="23"/>
      <c r="G41" s="85"/>
      <c r="H41" s="86">
        <f t="shared" si="2"/>
        <v>0</v>
      </c>
      <c r="I41" s="87">
        <v>5</v>
      </c>
      <c r="J41" s="88">
        <f t="shared" si="5"/>
        <v>0</v>
      </c>
      <c r="K41" s="23"/>
      <c r="L41" s="89"/>
    </row>
    <row r="42" spans="2:12" ht="30" customHeight="1" x14ac:dyDescent="0.2">
      <c r="B42" s="91" t="s">
        <v>48</v>
      </c>
      <c r="C42" s="92"/>
      <c r="D42" s="93"/>
      <c r="E42" s="94"/>
      <c r="F42" s="95"/>
      <c r="G42" s="101"/>
      <c r="H42" s="102"/>
      <c r="I42" s="102"/>
      <c r="J42" s="98"/>
      <c r="K42" s="98"/>
      <c r="L42" s="100"/>
    </row>
    <row r="43" spans="2:12" ht="30" customHeight="1" x14ac:dyDescent="0.2">
      <c r="B43" s="103" t="s">
        <v>41</v>
      </c>
      <c r="C43" s="104" t="s">
        <v>107</v>
      </c>
      <c r="D43" s="83"/>
      <c r="E43" s="84"/>
      <c r="F43" s="23"/>
      <c r="G43" s="85"/>
      <c r="H43" s="86">
        <f t="shared" si="2"/>
        <v>0</v>
      </c>
      <c r="I43" s="87">
        <v>15</v>
      </c>
      <c r="J43" s="88">
        <f t="shared" si="5"/>
        <v>0</v>
      </c>
      <c r="K43" s="23"/>
      <c r="L43" s="89"/>
    </row>
    <row r="44" spans="2:12" ht="30" customHeight="1" x14ac:dyDescent="0.2">
      <c r="B44" s="103" t="s">
        <v>42</v>
      </c>
      <c r="C44" s="104" t="s">
        <v>108</v>
      </c>
      <c r="D44" s="83"/>
      <c r="E44" s="84"/>
      <c r="F44" s="23"/>
      <c r="G44" s="85"/>
      <c r="H44" s="86">
        <f t="shared" si="2"/>
        <v>0</v>
      </c>
      <c r="I44" s="87">
        <v>50</v>
      </c>
      <c r="J44" s="88">
        <f t="shared" si="5"/>
        <v>0</v>
      </c>
      <c r="K44" s="23"/>
      <c r="L44" s="89"/>
    </row>
    <row r="45" spans="2:12" ht="30" customHeight="1" x14ac:dyDescent="0.2">
      <c r="B45" s="91" t="s">
        <v>43</v>
      </c>
      <c r="C45" s="92"/>
      <c r="D45" s="93"/>
      <c r="E45" s="94"/>
      <c r="F45" s="95"/>
      <c r="G45" s="101"/>
      <c r="H45" s="102"/>
      <c r="I45" s="102"/>
      <c r="J45" s="102"/>
      <c r="K45" s="102"/>
      <c r="L45" s="100"/>
    </row>
    <row r="46" spans="2:12" ht="30" customHeight="1" x14ac:dyDescent="0.2">
      <c r="B46" s="90" t="s">
        <v>44</v>
      </c>
      <c r="C46" s="82" t="s">
        <v>111</v>
      </c>
      <c r="D46" s="83"/>
      <c r="E46" s="84"/>
      <c r="F46" s="23"/>
      <c r="G46" s="85"/>
      <c r="H46" s="86">
        <f t="shared" si="2"/>
        <v>0</v>
      </c>
      <c r="I46" s="87">
        <v>35</v>
      </c>
      <c r="J46" s="88">
        <f t="shared" si="5"/>
        <v>0</v>
      </c>
      <c r="K46" s="23"/>
      <c r="L46" s="89"/>
    </row>
    <row r="47" spans="2:12" ht="30" customHeight="1" x14ac:dyDescent="0.2">
      <c r="B47" s="90" t="s">
        <v>44</v>
      </c>
      <c r="C47" s="82" t="s">
        <v>112</v>
      </c>
      <c r="D47" s="83"/>
      <c r="E47" s="84"/>
      <c r="F47" s="23"/>
      <c r="G47" s="85"/>
      <c r="H47" s="86">
        <f t="shared" si="2"/>
        <v>0</v>
      </c>
      <c r="I47" s="87">
        <v>25</v>
      </c>
      <c r="J47" s="88">
        <f t="shared" si="5"/>
        <v>0</v>
      </c>
      <c r="K47" s="23"/>
      <c r="L47" s="89"/>
    </row>
    <row r="48" spans="2:12" ht="30" customHeight="1" x14ac:dyDescent="0.2">
      <c r="B48" s="90" t="s">
        <v>44</v>
      </c>
      <c r="C48" s="82" t="s">
        <v>113</v>
      </c>
      <c r="D48" s="83"/>
      <c r="E48" s="84"/>
      <c r="F48" s="23"/>
      <c r="G48" s="85"/>
      <c r="H48" s="86">
        <f t="shared" si="2"/>
        <v>0</v>
      </c>
      <c r="I48" s="87">
        <v>15</v>
      </c>
      <c r="J48" s="88">
        <f t="shared" si="5"/>
        <v>0</v>
      </c>
      <c r="K48" s="23"/>
      <c r="L48" s="89"/>
    </row>
    <row r="49" spans="2:12" ht="30" customHeight="1" x14ac:dyDescent="0.2">
      <c r="B49" s="103" t="s">
        <v>45</v>
      </c>
      <c r="C49" s="82" t="s">
        <v>109</v>
      </c>
      <c r="D49" s="83"/>
      <c r="E49" s="84"/>
      <c r="F49" s="23"/>
      <c r="G49" s="85"/>
      <c r="H49" s="86">
        <f t="shared" si="2"/>
        <v>0</v>
      </c>
      <c r="I49" s="87">
        <v>70</v>
      </c>
      <c r="J49" s="88">
        <f t="shared" si="5"/>
        <v>0</v>
      </c>
      <c r="K49" s="23"/>
      <c r="L49" s="89"/>
    </row>
    <row r="50" spans="2:12" ht="30" customHeight="1" x14ac:dyDescent="0.2">
      <c r="B50" s="103" t="s">
        <v>46</v>
      </c>
      <c r="C50" s="82" t="s">
        <v>109</v>
      </c>
      <c r="D50" s="83"/>
      <c r="E50" s="84"/>
      <c r="F50" s="23"/>
      <c r="G50" s="85"/>
      <c r="H50" s="86">
        <f t="shared" si="2"/>
        <v>0</v>
      </c>
      <c r="I50" s="87">
        <v>80</v>
      </c>
      <c r="J50" s="88">
        <f t="shared" si="5"/>
        <v>0</v>
      </c>
      <c r="K50" s="23"/>
      <c r="L50" s="89"/>
    </row>
    <row r="51" spans="2:12" ht="30" customHeight="1" thickBot="1" x14ac:dyDescent="0.25">
      <c r="B51" s="105" t="s">
        <v>47</v>
      </c>
      <c r="C51" s="106" t="s">
        <v>110</v>
      </c>
      <c r="D51" s="107"/>
      <c r="E51" s="108"/>
      <c r="F51" s="109"/>
      <c r="G51" s="85"/>
      <c r="H51" s="86">
        <f t="shared" si="2"/>
        <v>0</v>
      </c>
      <c r="I51" s="110">
        <v>80</v>
      </c>
      <c r="J51" s="88">
        <f t="shared" si="5"/>
        <v>0</v>
      </c>
      <c r="K51" s="25"/>
      <c r="L51" s="111"/>
    </row>
    <row r="52" spans="2:12" ht="13.5" thickBot="1" x14ac:dyDescent="0.25">
      <c r="B52" s="112"/>
      <c r="C52" s="113"/>
      <c r="D52" s="114"/>
      <c r="E52" s="115"/>
      <c r="F52" s="115"/>
      <c r="G52" s="116"/>
      <c r="H52" s="145" t="s">
        <v>67</v>
      </c>
      <c r="I52" s="145"/>
      <c r="J52" s="117">
        <f>SUM(J46:J51,J43:J44,J34:J41,J7:J29)</f>
        <v>0</v>
      </c>
      <c r="K52" s="118" t="s">
        <v>116</v>
      </c>
      <c r="L52" s="119" t="e">
        <f>AVERAGE(L46:L51,L43:L44,L34:L41,L7:L29)</f>
        <v>#DIV/0!</v>
      </c>
    </row>
    <row r="53" spans="2:12" ht="13.5" thickBot="1" x14ac:dyDescent="0.25"/>
    <row r="54" spans="2:12" ht="13.5" thickBot="1" x14ac:dyDescent="0.25">
      <c r="B54" s="66"/>
      <c r="C54" s="30" t="s">
        <v>87</v>
      </c>
      <c r="D54" s="29" t="s">
        <v>86</v>
      </c>
    </row>
    <row r="55" spans="2:12" ht="15.75" customHeight="1" thickBot="1" x14ac:dyDescent="0.25">
      <c r="B55" s="139" t="s">
        <v>114</v>
      </c>
      <c r="C55" s="30"/>
      <c r="D55" s="30"/>
    </row>
    <row r="56" spans="2:12" ht="13.5" thickBot="1" x14ac:dyDescent="0.25">
      <c r="B56" s="140"/>
      <c r="C56" s="30"/>
      <c r="D56" s="30"/>
    </row>
    <row r="57" spans="2:12" ht="13.5" thickBot="1" x14ac:dyDescent="0.25">
      <c r="B57" s="141"/>
      <c r="C57" s="30"/>
      <c r="D57" s="30"/>
    </row>
    <row r="59" spans="2:12" ht="25.5" x14ac:dyDescent="0.2">
      <c r="B59" s="10" t="s">
        <v>115</v>
      </c>
    </row>
    <row r="61" spans="2:12" x14ac:dyDescent="0.2">
      <c r="J61" s="121"/>
    </row>
    <row r="63" spans="2:12" x14ac:dyDescent="0.2">
      <c r="I63" s="10"/>
      <c r="J63" s="11"/>
      <c r="K63" s="6"/>
    </row>
    <row r="64" spans="2:12" x14ac:dyDescent="0.2">
      <c r="I64" s="10"/>
      <c r="J64" s="11"/>
      <c r="K64" s="6"/>
    </row>
    <row r="65" spans="9:11" x14ac:dyDescent="0.2">
      <c r="I65" s="10"/>
      <c r="J65" s="11"/>
      <c r="K65" s="6"/>
    </row>
    <row r="66" spans="9:11" x14ac:dyDescent="0.2">
      <c r="I66" s="10"/>
      <c r="J66" s="11"/>
      <c r="K66" s="6"/>
    </row>
    <row r="67" spans="9:11" x14ac:dyDescent="0.2">
      <c r="I67" s="10"/>
      <c r="J67" s="11"/>
      <c r="K67" s="6"/>
    </row>
    <row r="68" spans="9:11" x14ac:dyDescent="0.2">
      <c r="I68" s="10"/>
      <c r="J68" s="11"/>
      <c r="K68" s="6"/>
    </row>
    <row r="69" spans="9:11" x14ac:dyDescent="0.2">
      <c r="I69" s="10"/>
      <c r="J69" s="11"/>
      <c r="K69" s="6"/>
    </row>
    <row r="70" spans="9:11" x14ac:dyDescent="0.2">
      <c r="I70" s="10"/>
      <c r="J70" s="11"/>
      <c r="K70" s="6"/>
    </row>
    <row r="71" spans="9:11" x14ac:dyDescent="0.2">
      <c r="I71" s="10"/>
      <c r="J71" s="11"/>
      <c r="K71" s="6"/>
    </row>
    <row r="72" spans="9:11" x14ac:dyDescent="0.2">
      <c r="I72" s="10"/>
      <c r="J72" s="11"/>
      <c r="K72" s="6"/>
    </row>
  </sheetData>
  <mergeCells count="5">
    <mergeCell ref="H52:I52"/>
    <mergeCell ref="B55:B57"/>
    <mergeCell ref="B1:I1"/>
    <mergeCell ref="I3:J3"/>
    <mergeCell ref="B5:L5"/>
  </mergeCells>
  <pageMargins left="0.7" right="0.7" top="0.75" bottom="0.75" header="0.3" footer="0.3"/>
  <ignoredErrors>
    <ignoredError sqref="H19:H29 J52 H7:H17" emptyCellReference="1"/>
    <ignoredError sqref="L52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1 </vt:lpstr>
      <vt:lpstr>BPU LOT 2 </vt:lpstr>
    </vt:vector>
  </TitlesOfParts>
  <Company>CHU Amiens Picardie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Callebaut Alexis</dc:creator>
  <cp:lastModifiedBy>Rouzot Lucie</cp:lastModifiedBy>
  <dcterms:created xsi:type="dcterms:W3CDTF">2024-12-10T14:57:25Z</dcterms:created>
  <dcterms:modified xsi:type="dcterms:W3CDTF">2025-02-11T16:04:57Z</dcterms:modified>
</cp:coreProperties>
</file>