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filterPrivacy="1" showInkAnnotation="0" defaultThemeVersion="124226"/>
  <xr:revisionPtr revIDLastSave="0" documentId="13_ncr:1_{415D9EDD-83BC-4BC2-BC3E-E189A2E3706A}" xr6:coauthVersionLast="36" xr6:coauthVersionMax="36" xr10:uidLastSave="{00000000-0000-0000-0000-000000000000}"/>
  <bookViews>
    <workbookView xWindow="0" yWindow="0" windowWidth="23040" windowHeight="9060" activeTab="1" xr2:uid="{00000000-000D-0000-FFFF-FFFF00000000}"/>
  </bookViews>
  <sheets>
    <sheet name="lot 1" sheetId="3" r:id="rId1"/>
    <sheet name="lot 2" sheetId="6" r:id="rId2"/>
  </sheets>
  <calcPr calcId="191029"/>
</workbook>
</file>

<file path=xl/calcChain.xml><?xml version="1.0" encoding="utf-8"?>
<calcChain xmlns="http://schemas.openxmlformats.org/spreadsheetml/2006/main">
  <c r="I14" i="3" l="1"/>
  <c r="I46" i="6" l="1"/>
  <c r="K46" i="6" l="1"/>
  <c r="K44" i="6"/>
  <c r="J44" i="6"/>
  <c r="I44" i="6"/>
  <c r="L46" i="6" l="1"/>
  <c r="J46" i="6"/>
  <c r="L44" i="6"/>
  <c r="I21" i="3"/>
  <c r="K21" i="3"/>
  <c r="H16" i="3" l="1"/>
  <c r="H7" i="6" l="1"/>
  <c r="H7" i="3"/>
  <c r="I15" i="3"/>
  <c r="K15" i="3" s="1"/>
  <c r="K14" i="3"/>
  <c r="K17" i="3"/>
  <c r="I17" i="3"/>
  <c r="K23" i="3"/>
  <c r="I23" i="3"/>
  <c r="K22" i="3"/>
  <c r="I22" i="3"/>
  <c r="K19" i="3"/>
  <c r="I19" i="3"/>
  <c r="L48" i="3"/>
  <c r="K48" i="3"/>
  <c r="J48" i="3"/>
  <c r="I48" i="3"/>
  <c r="L47" i="3"/>
  <c r="K47" i="3"/>
  <c r="J47" i="3"/>
  <c r="I47" i="3"/>
  <c r="L46" i="3"/>
  <c r="K46" i="3"/>
  <c r="J46" i="3"/>
  <c r="I46" i="3"/>
  <c r="L45" i="3"/>
  <c r="K45" i="3"/>
  <c r="J45" i="3"/>
  <c r="I45" i="3"/>
  <c r="L44" i="3"/>
  <c r="K44" i="3"/>
  <c r="J44" i="3"/>
  <c r="I44" i="3"/>
  <c r="L43" i="3"/>
  <c r="K43" i="3"/>
  <c r="J43" i="3"/>
  <c r="I43" i="3"/>
  <c r="L42" i="3"/>
  <c r="K42" i="3"/>
  <c r="J42" i="3"/>
  <c r="I42" i="3"/>
  <c r="L41" i="3"/>
  <c r="K41" i="3"/>
  <c r="J41" i="3"/>
  <c r="I41" i="3"/>
  <c r="L40" i="3"/>
  <c r="K40" i="3"/>
  <c r="J40" i="3"/>
  <c r="I40" i="3"/>
  <c r="L39" i="3"/>
  <c r="K39" i="3"/>
  <c r="J39" i="3"/>
  <c r="I39" i="3"/>
  <c r="L38" i="3"/>
  <c r="K38" i="3"/>
  <c r="J38" i="3"/>
  <c r="I38" i="3"/>
  <c r="L37" i="3"/>
  <c r="K37" i="3"/>
  <c r="J37" i="3"/>
  <c r="I37" i="3"/>
  <c r="L36" i="3"/>
  <c r="K36" i="3"/>
  <c r="J36" i="3"/>
  <c r="I36" i="3"/>
  <c r="L35" i="3"/>
  <c r="K35" i="3"/>
  <c r="J35" i="3"/>
  <c r="I35" i="3"/>
  <c r="L34" i="3"/>
  <c r="K34" i="3"/>
  <c r="J34" i="3"/>
  <c r="I34" i="3"/>
  <c r="L33" i="3"/>
  <c r="K33" i="3"/>
  <c r="J33" i="3"/>
  <c r="I33" i="3"/>
  <c r="L32" i="3"/>
  <c r="K32" i="3"/>
  <c r="J32" i="3"/>
  <c r="I32" i="3"/>
  <c r="L31" i="3"/>
  <c r="K31" i="3"/>
  <c r="J31" i="3"/>
  <c r="I31" i="3"/>
  <c r="L30" i="3"/>
  <c r="K30" i="3"/>
  <c r="J30" i="3"/>
  <c r="I30" i="3"/>
  <c r="L29" i="3"/>
  <c r="K29" i="3"/>
  <c r="J29" i="3"/>
  <c r="I29" i="3"/>
  <c r="L27" i="3"/>
  <c r="K27" i="3"/>
  <c r="J27" i="3"/>
  <c r="I27" i="3"/>
  <c r="I49" i="6"/>
  <c r="I48" i="6"/>
  <c r="I47" i="6"/>
  <c r="I45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J24" i="6"/>
  <c r="I24" i="6"/>
  <c r="I20" i="6"/>
  <c r="I19" i="6"/>
  <c r="I18" i="6"/>
  <c r="I11" i="6"/>
  <c r="I13" i="6"/>
  <c r="K13" i="6" s="1"/>
  <c r="K16" i="6"/>
  <c r="I16" i="6"/>
  <c r="K11" i="6"/>
  <c r="I14" i="6"/>
  <c r="K14" i="6" s="1"/>
  <c r="K49" i="6" l="1"/>
  <c r="J49" i="6"/>
  <c r="K48" i="6"/>
  <c r="K47" i="6"/>
  <c r="K45" i="6"/>
  <c r="K43" i="6"/>
  <c r="J43" i="6"/>
  <c r="K42" i="6"/>
  <c r="J42" i="6"/>
  <c r="K41" i="6"/>
  <c r="K40" i="6"/>
  <c r="J40" i="6"/>
  <c r="K39" i="6"/>
  <c r="J39" i="6"/>
  <c r="K38" i="6"/>
  <c r="K37" i="6"/>
  <c r="K36" i="6"/>
  <c r="K35" i="6"/>
  <c r="J35" i="6"/>
  <c r="K34" i="6"/>
  <c r="J34" i="6"/>
  <c r="K33" i="6"/>
  <c r="K32" i="6"/>
  <c r="J32" i="6"/>
  <c r="K31" i="6"/>
  <c r="J31" i="6"/>
  <c r="K30" i="6"/>
  <c r="K29" i="6"/>
  <c r="K28" i="6"/>
  <c r="J28" i="6"/>
  <c r="K27" i="6"/>
  <c r="J27" i="6"/>
  <c r="K26" i="6"/>
  <c r="J26" i="6"/>
  <c r="L24" i="6"/>
  <c r="K24" i="6"/>
  <c r="K20" i="6"/>
  <c r="K19" i="6"/>
  <c r="K18" i="6"/>
  <c r="L28" i="6" l="1"/>
  <c r="L34" i="6"/>
  <c r="L47" i="6"/>
  <c r="J47" i="6"/>
  <c r="L35" i="6"/>
  <c r="L31" i="6"/>
  <c r="L29" i="6"/>
  <c r="J29" i="6"/>
  <c r="L43" i="6"/>
  <c r="L45" i="6"/>
  <c r="J45" i="6"/>
  <c r="L26" i="6"/>
  <c r="L40" i="6"/>
  <c r="L41" i="6"/>
  <c r="J41" i="6"/>
  <c r="L30" i="6"/>
  <c r="J30" i="6"/>
  <c r="L39" i="6"/>
  <c r="L36" i="6"/>
  <c r="J36" i="6"/>
  <c r="L48" i="6"/>
  <c r="J48" i="6"/>
  <c r="L27" i="6"/>
  <c r="L37" i="6"/>
  <c r="J37" i="6"/>
  <c r="L32" i="6"/>
  <c r="L33" i="6"/>
  <c r="J33" i="6"/>
  <c r="L38" i="6"/>
  <c r="J38" i="6"/>
  <c r="L42" i="6"/>
  <c r="L49" i="6"/>
  <c r="H25" i="6"/>
  <c r="H23" i="6"/>
  <c r="H17" i="6"/>
  <c r="H15" i="6"/>
  <c r="H12" i="6"/>
  <c r="K50" i="6"/>
  <c r="I50" i="6"/>
  <c r="K11" i="3"/>
  <c r="I11" i="3"/>
  <c r="I49" i="3" s="1"/>
  <c r="H28" i="3"/>
  <c r="H26" i="3"/>
  <c r="H10" i="3"/>
  <c r="H12" i="3"/>
  <c r="H18" i="3"/>
  <c r="H20" i="3"/>
  <c r="L50" i="6" l="1"/>
  <c r="K51" i="6" s="1"/>
  <c r="J50" i="6"/>
  <c r="I51" i="6"/>
  <c r="K49" i="3"/>
  <c r="L49" i="3"/>
  <c r="J49" i="3"/>
  <c r="I50" i="3" l="1"/>
  <c r="K50" i="3"/>
</calcChain>
</file>

<file path=xl/sharedStrings.xml><?xml version="1.0" encoding="utf-8"?>
<sst xmlns="http://schemas.openxmlformats.org/spreadsheetml/2006/main" count="206" uniqueCount="94">
  <si>
    <t>Prestation</t>
  </si>
  <si>
    <t>Prix unitaire TTC</t>
  </si>
  <si>
    <t>Unité</t>
  </si>
  <si>
    <t>Assurance</t>
  </si>
  <si>
    <t>Insertion de métadonnées</t>
  </si>
  <si>
    <t>Renseignement des fichiers de récolement</t>
  </si>
  <si>
    <t>Rédaction de rapports de production</t>
  </si>
  <si>
    <t xml:space="preserve">Transport </t>
  </si>
  <si>
    <t>Supports de livraison</t>
  </si>
  <si>
    <t>Documentation de la prestation</t>
  </si>
  <si>
    <t>Test de calage et étalonnage</t>
  </si>
  <si>
    <t>Production et transfert de fichiers numériques (avec création du répertoire, enregistrement et transfert sur disque dur des fichiers images et sons concernés)</t>
  </si>
  <si>
    <t>Correction des images</t>
  </si>
  <si>
    <t>Assurance couvrant le transport</t>
  </si>
  <si>
    <t>Assurance couvrant le séjour et la mise en œuvre de la prestation (stockage, manipulation des pièces…)</t>
  </si>
  <si>
    <r>
      <t xml:space="preserve">Préparation matérielle (dépoussiérage, nettoyage à sec…), numérisation, nommage et transfert sur disque dur  des fichiers numériques de </t>
    </r>
    <r>
      <rPr>
        <b/>
        <sz val="12"/>
        <rFont val="Calibri"/>
        <family val="2"/>
        <scheme val="minor"/>
      </rPr>
      <t>daguerréotypes</t>
    </r>
  </si>
  <si>
    <r>
      <t xml:space="preserve">Préparation matérielle (dépoussiérage, nettoyage à sec…), numérisation, nommage et transfert sur disque dur  des fichiers numériques de </t>
    </r>
    <r>
      <rPr>
        <b/>
        <sz val="12"/>
        <rFont val="Calibri"/>
        <family val="2"/>
        <scheme val="minor"/>
      </rPr>
      <t>négatifs souples noir et blanc 24 x 36</t>
    </r>
  </si>
  <si>
    <r>
      <t xml:space="preserve">Préparation matérielle (dépoussiérage, nettoyage à sec…), numérisation, nommage et transfert sur disque dur  des fichiers numériques de </t>
    </r>
    <r>
      <rPr>
        <b/>
        <sz val="12"/>
        <rFont val="Calibri"/>
        <family val="2"/>
        <scheme val="minor"/>
      </rPr>
      <t>négatifs souples noir et blanc 13 x 18</t>
    </r>
  </si>
  <si>
    <r>
      <t xml:space="preserve">Préparation matérielle (dépoussiérage, nettoyage à sec…), numérisation, nommage et transfert sur disque dur  des fichiers numériques de </t>
    </r>
    <r>
      <rPr>
        <b/>
        <sz val="12"/>
        <rFont val="Calibri"/>
        <family val="2"/>
        <scheme val="minor"/>
      </rPr>
      <t>négatifs souples noir et blanc 9 x 14</t>
    </r>
  </si>
  <si>
    <r>
      <t>Préparation matérielle (dépoussiérage, nettoyage à sec…), numérisation, nommage et transfert sur disque dur  des fichiers numériques de</t>
    </r>
    <r>
      <rPr>
        <b/>
        <sz val="12"/>
        <rFont val="Calibri"/>
        <family val="2"/>
        <scheme val="minor"/>
      </rPr>
      <t xml:space="preserve"> négatifs souples noir et blanc 9 x 12</t>
    </r>
  </si>
  <si>
    <r>
      <t xml:space="preserve">Préparation matérielle (dépoussiérage, nettoyage à sec…), numérisation, nommage et transfert sur disque dur  des fichiers numériques de </t>
    </r>
    <r>
      <rPr>
        <b/>
        <sz val="12"/>
        <rFont val="Calibri"/>
        <family val="2"/>
        <scheme val="minor"/>
      </rPr>
      <t>négatifs souples noir et blanc 7 x 12</t>
    </r>
  </si>
  <si>
    <r>
      <t xml:space="preserve">Préparation matérielle (dépoussiérage, nettoyage à sec…), numérisation, nommage et transfert sur disque dur  des fichiers numériques de </t>
    </r>
    <r>
      <rPr>
        <b/>
        <sz val="12"/>
        <rFont val="Calibri"/>
        <family val="2"/>
        <scheme val="minor"/>
      </rPr>
      <t>négatifs souples noir et blanc 6 x 9</t>
    </r>
  </si>
  <si>
    <r>
      <t xml:space="preserve">Préparation matérielle (dépoussiérage, nettoyage à sec…), numérisation, nommage et transfert sur disque dur  des fichiers numériques de </t>
    </r>
    <r>
      <rPr>
        <b/>
        <sz val="12"/>
        <rFont val="Calibri"/>
        <family val="2"/>
        <scheme val="minor"/>
      </rPr>
      <t>négatifs souples noir et blanc 6 x 6</t>
    </r>
  </si>
  <si>
    <r>
      <t xml:space="preserve">Préparation matérielle (dépoussiérage, nettoyage à sec…), numérisation, nommage et transfert sur disque dur  des fichiers numériques de </t>
    </r>
    <r>
      <rPr>
        <b/>
        <sz val="12"/>
        <rFont val="Calibri"/>
        <family val="2"/>
        <scheme val="minor"/>
      </rPr>
      <t>négatifs souples couleur 20 x 25</t>
    </r>
  </si>
  <si>
    <r>
      <t xml:space="preserve">Préparation matérielle (dépoussiérage, nettoyage à sec…), numérisation, nommage et transfert sur disque dur  des fichiers numériques de </t>
    </r>
    <r>
      <rPr>
        <b/>
        <sz val="12"/>
        <rFont val="Calibri"/>
        <family val="2"/>
        <scheme val="minor"/>
      </rPr>
      <t>négatifs souples couleur 18 x 24</t>
    </r>
  </si>
  <si>
    <r>
      <t xml:space="preserve">Préparation matérielle (dépoussiérage, nettoyage à sec…), numérisation, nommage et transfert sur disque dur  des fichiers numériques de </t>
    </r>
    <r>
      <rPr>
        <b/>
        <sz val="12"/>
        <rFont val="Calibri"/>
        <family val="2"/>
        <scheme val="minor"/>
      </rPr>
      <t>négatifs souples couleur 6 x 9</t>
    </r>
  </si>
  <si>
    <r>
      <t xml:space="preserve">Préparation matérielle (dépoussiérage, nettoyage à sec…), numérisation, nommage et transfert sur disque dur  des fichiers numériques de </t>
    </r>
    <r>
      <rPr>
        <b/>
        <sz val="12"/>
        <rFont val="Calibri"/>
        <family val="2"/>
        <scheme val="minor"/>
      </rPr>
      <t>négatifs et positifs stéréoscopiques verre noir et blanc 6 x 13</t>
    </r>
  </si>
  <si>
    <r>
      <t xml:space="preserve">Préparation matérielle (dépoussiérage, nettoyage à sec…), numérisation, nommage et transfert sur disque dur  des fichiers numériques de </t>
    </r>
    <r>
      <rPr>
        <b/>
        <sz val="12"/>
        <rFont val="Calibri"/>
        <family val="2"/>
        <scheme val="minor"/>
      </rPr>
      <t>positifs stéréoscopiques verre noir et blanc 4.5 x 10.7</t>
    </r>
  </si>
  <si>
    <r>
      <t xml:space="preserve">Préparation matérielle (dépoussiérage, nettoyage à sec…), numérisation, nommage et transfert sur disque dur  des fichiers numériques de </t>
    </r>
    <r>
      <rPr>
        <b/>
        <sz val="12"/>
        <rFont val="Calibri"/>
        <family val="2"/>
        <scheme val="minor"/>
      </rPr>
      <t>positifs stéréoscopiques verre noir et blanc 8.5 x 10</t>
    </r>
  </si>
  <si>
    <r>
      <t xml:space="preserve">Préparation matérielle (dépoussiérage, nettoyage à sec…), numérisation, nommage et transfert sur disque dur  des fichiers numériques de </t>
    </r>
    <r>
      <rPr>
        <b/>
        <sz val="12"/>
        <rFont val="Calibri"/>
        <family val="2"/>
        <scheme val="minor"/>
      </rPr>
      <t>négatifs verre noir et blanc 18 x 24</t>
    </r>
  </si>
  <si>
    <r>
      <t xml:space="preserve">Préparation matérielle (dépoussiérage, nettoyage à sec…), numérisation, nommage et transfert sur disque dur  des fichiers numériques de </t>
    </r>
    <r>
      <rPr>
        <b/>
        <sz val="12"/>
        <rFont val="Calibri"/>
        <family val="2"/>
        <scheme val="minor"/>
      </rPr>
      <t>négatifs verre noir et blanc 13 x 18</t>
    </r>
  </si>
  <si>
    <r>
      <t xml:space="preserve">Préparation matérielle (dépoussiérage, nettoyage à sec…), numérisation, nommage et transfert sur disque dur  des fichiers numériques de </t>
    </r>
    <r>
      <rPr>
        <b/>
        <sz val="12"/>
        <rFont val="Calibri"/>
        <family val="2"/>
        <scheme val="minor"/>
      </rPr>
      <t>négatifs verre noir et blanc 9 x 12</t>
    </r>
  </si>
  <si>
    <r>
      <t xml:space="preserve">Préparation matérielle (dépoussiérage, nettoyage à sec…), numérisation, nommage et transfert sur disque dur  des fichiers numériques de </t>
    </r>
    <r>
      <rPr>
        <b/>
        <sz val="12"/>
        <rFont val="Calibri"/>
        <family val="2"/>
        <scheme val="minor"/>
      </rPr>
      <t>diapositives couleur</t>
    </r>
    <r>
      <rPr>
        <sz val="12"/>
        <rFont val="Calibri"/>
        <family val="2"/>
        <scheme val="minor"/>
      </rPr>
      <t xml:space="preserve"> </t>
    </r>
  </si>
  <si>
    <r>
      <t>Préparation matérielle (dépoussiérage, nettoyage à sec…), numérisation, nommage et transfert sur disque dur  des fichiers numériques de</t>
    </r>
    <r>
      <rPr>
        <b/>
        <sz val="12"/>
        <rFont val="Calibri"/>
        <family val="2"/>
        <scheme val="minor"/>
      </rPr>
      <t xml:space="preserve"> tirages couleur </t>
    </r>
  </si>
  <si>
    <r>
      <t xml:space="preserve">Préparation matérielle (dépoussiérage, nettoyage à sec…), numérisation, nommage et transfert sur disque dur  des fichiers numériques de </t>
    </r>
    <r>
      <rPr>
        <b/>
        <sz val="12"/>
        <rFont val="Calibri"/>
        <family val="2"/>
        <scheme val="minor"/>
      </rPr>
      <t>tirages noir et blanc</t>
    </r>
  </si>
  <si>
    <r>
      <t xml:space="preserve">Préparation matérielle (dépoussiérage, nettoyage à sec…), numérisation, nommage et transfert sur disque dur  des fichiers numériques de </t>
    </r>
    <r>
      <rPr>
        <b/>
        <sz val="12"/>
        <rFont val="Calibri"/>
        <family val="2"/>
        <scheme val="minor"/>
      </rPr>
      <t>cartes postales couleur et noir et blanc</t>
    </r>
  </si>
  <si>
    <r>
      <t xml:space="preserve">Océrisation de </t>
    </r>
    <r>
      <rPr>
        <b/>
        <sz val="12"/>
        <rFont val="Calibri"/>
        <family val="2"/>
        <scheme val="minor"/>
      </rPr>
      <t>documents dactylographiés ou  imprimés de format inférieur ou égal à A4</t>
    </r>
  </si>
  <si>
    <r>
      <t xml:space="preserve">Océrisation de </t>
    </r>
    <r>
      <rPr>
        <b/>
        <sz val="12"/>
        <rFont val="Calibri"/>
        <family val="2"/>
        <scheme val="minor"/>
      </rPr>
      <t>documents dactylographiés ou  imprimés de format inférieur ou égal à A3</t>
    </r>
  </si>
  <si>
    <t>Lot 1 : Documents manuscrits, dactylographiés, imprimés et iconographiques</t>
  </si>
  <si>
    <r>
      <t xml:space="preserve">Numérisation, nommage et transfert sur disque dur au sein d'un répertoire des fichiers numériques de </t>
    </r>
    <r>
      <rPr>
        <b/>
        <sz val="12"/>
        <rFont val="Calibri"/>
        <family val="2"/>
        <scheme val="minor"/>
      </rPr>
      <t xml:space="preserve">registres reliés au format inférieur ou égal à A4 en page simple  </t>
    </r>
  </si>
  <si>
    <r>
      <t>Numérisation, nommage et transfert sur disque dur au sein d'un répertoire des fichiers numériques de</t>
    </r>
    <r>
      <rPr>
        <b/>
        <sz val="12"/>
        <rFont val="Calibri"/>
        <family val="2"/>
        <scheme val="minor"/>
      </rPr>
      <t xml:space="preserve"> registres reliés au format inférieur ou égal à A3 en page simple  </t>
    </r>
  </si>
  <si>
    <r>
      <t xml:space="preserve">Numérisation, nommage et transfert sur disque dur au sein d'un répertoire des fichiers numériques de </t>
    </r>
    <r>
      <rPr>
        <b/>
        <sz val="12"/>
        <rFont val="Calibri"/>
        <family val="2"/>
        <scheme val="minor"/>
      </rPr>
      <t>registres reliés au format inférieur ou égal à A4 en double page</t>
    </r>
  </si>
  <si>
    <r>
      <t>Numérisation, nommage et transfert sur disque dur au sein d'un répertoire des fichiers numériques de</t>
    </r>
    <r>
      <rPr>
        <b/>
        <sz val="12"/>
        <rFont val="Calibri"/>
        <family val="2"/>
        <scheme val="minor"/>
      </rPr>
      <t xml:space="preserve"> registres reliés  au format inférieur ou égal à A3 en double page</t>
    </r>
  </si>
  <si>
    <r>
      <t xml:space="preserve">Numérisation, nommage et transfert sur disque dur au sein d'un répertoire des fichiers numériques de </t>
    </r>
    <r>
      <rPr>
        <b/>
        <sz val="12"/>
        <rFont val="Calibri"/>
        <family val="2"/>
        <scheme val="minor"/>
      </rPr>
      <t>cahiers agrafés, cousus ou reliés au format égal ou inférieur à A4 en page simple</t>
    </r>
  </si>
  <si>
    <r>
      <t xml:space="preserve">Numérisation, nommage et transfert sur disque dur au sein d'un répertoire des fichiers numériques de </t>
    </r>
    <r>
      <rPr>
        <b/>
        <sz val="12"/>
        <rFont val="Calibri"/>
        <family val="2"/>
        <scheme val="minor"/>
      </rPr>
      <t xml:space="preserve">cahiers agrafés, cousus ou reliés au format égal ou inférieur à A3 en page simple </t>
    </r>
  </si>
  <si>
    <r>
      <t xml:space="preserve">Numérisation, nommage et transfert sur disque dur au sein d'un répertoire des fichiers numériques de </t>
    </r>
    <r>
      <rPr>
        <b/>
        <sz val="12"/>
        <rFont val="Calibri"/>
        <family val="2"/>
        <scheme val="minor"/>
      </rPr>
      <t xml:space="preserve">cahiers agrafés, cousus ou reliés au format égal ou inférieur à A4 en double page </t>
    </r>
  </si>
  <si>
    <r>
      <t xml:space="preserve">Numérisation, nommage et transfert sur disque dur au sein d'un répertoire des fichiers numériques de </t>
    </r>
    <r>
      <rPr>
        <b/>
        <sz val="12"/>
        <rFont val="Calibri"/>
        <family val="2"/>
        <scheme val="minor"/>
      </rPr>
      <t xml:space="preserve">cahiers agrafés, cousus ou reliés au format égal ou inférieur à A3 en double page  </t>
    </r>
  </si>
  <si>
    <r>
      <t>Numérisation, nommage et transfert sur disque dur au sein d'un répertoire des fichiers numériques</t>
    </r>
    <r>
      <rPr>
        <b/>
        <sz val="12"/>
        <rFont val="Calibri"/>
        <family val="2"/>
        <scheme val="minor"/>
      </rPr>
      <t xml:space="preserve"> de documents rassemblés en liasse comprenant feuilles de papier manuscrites, dactylographiées, imprimées, photographies, dessins, autres documents iconographiques de format inférieur ou égal à A4  en page simple</t>
    </r>
  </si>
  <si>
    <r>
      <t xml:space="preserve">Numérisation, nommage et transfert sur disque dur au sein d'un répertoire des fichiers numériques </t>
    </r>
    <r>
      <rPr>
        <b/>
        <sz val="12"/>
        <rFont val="Calibri"/>
        <family val="2"/>
        <scheme val="minor"/>
      </rPr>
      <t>de document rassemblés en liasse comprenant feuilles de papier manuscrites, dactylographiées, imprimées, photographies, dessins, autres documents iconographiques de format inférieur ou égal à A3 en page simple</t>
    </r>
  </si>
  <si>
    <t>Numérisation en niveau de gris</t>
  </si>
  <si>
    <t>Numérisation en couleur</t>
  </si>
  <si>
    <t>Mise à disposition de disques durs externes</t>
  </si>
  <si>
    <t>par disque dur</t>
  </si>
  <si>
    <t>à l'unité</t>
  </si>
  <si>
    <t>Prix unitaire €HT</t>
  </si>
  <si>
    <t>Prix unitaire €TTC</t>
  </si>
  <si>
    <t xml:space="preserve">par vue </t>
  </si>
  <si>
    <t xml:space="preserve">Plus-value ou moins-value à la journée </t>
  </si>
  <si>
    <t>Nom du candidat</t>
  </si>
  <si>
    <t>Prestations générales</t>
  </si>
  <si>
    <t>Prestations spécifiques</t>
  </si>
  <si>
    <t>taux par valeur d'assurance des pièces prises en charge (en %)</t>
  </si>
  <si>
    <t>Quantité (*)</t>
  </si>
  <si>
    <t>Transport aller par un transporteur spécialisé dans le convoyage d'archives et de collections ou par le prestataire lui-même (de 1 à 3 m3)</t>
  </si>
  <si>
    <t>Lot 2 : Phototypes</t>
  </si>
  <si>
    <t>CCAP valant Acte d'engagement - Annexe 1 : Bordereau des prix unitaires (BPU)</t>
  </si>
  <si>
    <t>Préparation des documents</t>
  </si>
  <si>
    <t>Dépollution des documents papier (afin d'enlever trombones ou agrafes)</t>
  </si>
  <si>
    <t>Mucem</t>
  </si>
  <si>
    <t>Total (€HT)</t>
  </si>
  <si>
    <t>Total €TTC)</t>
  </si>
  <si>
    <t>par transport</t>
  </si>
  <si>
    <r>
      <t xml:space="preserve">Numérisation, nommage et transfert sur disque dur au sein d'un répertoire des fichiers numériques </t>
    </r>
    <r>
      <rPr>
        <b/>
        <sz val="12"/>
        <rFont val="Calibri"/>
        <family val="2"/>
        <scheme val="minor"/>
      </rPr>
      <t>de document rassemblés en liasse comprenant feuilles de papier manuscrites, dactylographiées, imprimées, photographies, dessins, autres documents iconographiques de format inférieur ou égal à A2 en page simple</t>
    </r>
  </si>
  <si>
    <r>
      <t xml:space="preserve">Numérisation, nommage et transfert sur disque dur au sein d'un répertoire des fichiers numériques </t>
    </r>
    <r>
      <rPr>
        <b/>
        <sz val="12"/>
        <rFont val="Calibri"/>
        <family val="2"/>
        <scheme val="minor"/>
      </rPr>
      <t>de document rassemblés en liasse comprenant feuilles de papier manuscrites, dactylographiées, imprimées, photographies, dessins, autres documents iconographiques de format inférieur ou égal à A1 en page simple</t>
    </r>
  </si>
  <si>
    <r>
      <t xml:space="preserve">Numérisation, nommage et transfert sur disque dur au sein d'un répertoire des fichiers numériques </t>
    </r>
    <r>
      <rPr>
        <b/>
        <sz val="12"/>
        <rFont val="Calibri"/>
        <family val="2"/>
        <scheme val="minor"/>
      </rPr>
      <t>de document rassemblés en liasse comprenant feuilles de papier manuscrites, dactylographiées, imprimées, photographies, dessins, autres documents iconographiques de format inférieur ou égal à A0 en page simple</t>
    </r>
  </si>
  <si>
    <r>
      <t xml:space="preserve">Numérisation, nommage et transfert sur disque dur au sein d'un répertoire des fichiers numériques </t>
    </r>
    <r>
      <rPr>
        <b/>
        <sz val="12"/>
        <rFont val="Calibri"/>
        <family val="2"/>
        <scheme val="minor"/>
      </rPr>
      <t>de document rassemblés en liasse comprenant feuilles de papier manuscrites, dactylographiées, imprimées, photographies, dessins, autres documents iconographiques de format supérieur à A0 en page simple</t>
    </r>
  </si>
  <si>
    <t>Date et signature du Titulaire :</t>
  </si>
  <si>
    <t>Nom et qualité du signataire :</t>
  </si>
  <si>
    <t>Valeur assurance</t>
  </si>
  <si>
    <r>
      <t xml:space="preserve">Numérisation, nommage et transfert sur disque dur au sein d'un répertoire des fichiers numériques </t>
    </r>
    <r>
      <rPr>
        <b/>
        <sz val="12"/>
        <rFont val="Calibri"/>
        <family val="2"/>
        <scheme val="minor"/>
      </rPr>
      <t>d'un livre ou fascicule de périodique de format inférieur ou égal à A4 en page simple</t>
    </r>
  </si>
  <si>
    <r>
      <t xml:space="preserve">Numérisation, nommage et transfert sur disque dur au sein d'un répertoire des fichiers numériques </t>
    </r>
    <r>
      <rPr>
        <b/>
        <sz val="12"/>
        <rFont val="Calibri"/>
        <family val="2"/>
        <scheme val="minor"/>
      </rPr>
      <t xml:space="preserve">d'un livre ou fascicule de périodique de format inférieur ou égal à A3  en page simple </t>
    </r>
  </si>
  <si>
    <r>
      <t xml:space="preserve">Numérisation, nommage et transfert sur disque dur au sein d'un répertoire des fichiers numériques </t>
    </r>
    <r>
      <rPr>
        <b/>
        <sz val="12"/>
        <rFont val="Calibri"/>
        <family val="2"/>
        <scheme val="minor"/>
      </rPr>
      <t xml:space="preserve">d'un livre ou fascicule de périodique de format inférieur ou égal à A4 en double page </t>
    </r>
  </si>
  <si>
    <t>Prestation de numérisation dans les locaux du Mucem</t>
  </si>
  <si>
    <t>Les quantités mentionnés ci-dessous n'ont pas de valeur contractuelle</t>
  </si>
  <si>
    <t>Quantité</t>
  </si>
  <si>
    <t>Prestations de numérisation des fonds de collection du Mucem (2025-2029)</t>
  </si>
  <si>
    <t>Test (cf article 3.7 du CCTP)</t>
  </si>
  <si>
    <r>
      <t>Préparation matérielle (dépoussiérage, nettoyage à sec…), numérisation, nommage et transfert sur disque dur  des fichiers numériques de</t>
    </r>
    <r>
      <rPr>
        <b/>
        <sz val="12"/>
        <rFont val="Calibri"/>
        <family val="2"/>
        <scheme val="minor"/>
      </rPr>
      <t xml:space="preserve"> tirages couleur montés en album</t>
    </r>
  </si>
  <si>
    <r>
      <t xml:space="preserve">Préparation matérielle (dépoussiérage, nettoyage à sec…), numérisation, nommage et transfert sur disque dur  des fichiers numériques de </t>
    </r>
    <r>
      <rPr>
        <b/>
        <sz val="12"/>
        <rFont val="Calibri"/>
        <family val="2"/>
        <scheme val="minor"/>
      </rPr>
      <t>tirages noir et blanc</t>
    </r>
    <r>
      <rPr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montés en album</t>
    </r>
  </si>
  <si>
    <t>Cases à remplir par les candidats</t>
  </si>
  <si>
    <t>LEGENDE :</t>
  </si>
  <si>
    <t>Total DQE Publié</t>
  </si>
  <si>
    <t>Détail quantitatif estimatif (DQE publié) - LOT 1</t>
  </si>
  <si>
    <t>Détail quantitatif estimatif (DQE publié) -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</si>
</sst>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\ &quot;€&quot;"/>
    <numFmt numFmtId="166" formatCode="#,##0.000\ &quot;€&quot;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b/>
      <sz val="14"/>
      <color theme="1" tint="0.3499862666707357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9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 style="medium">
        <color theme="1" tint="0.34998626667073579"/>
      </left>
      <right/>
      <top/>
      <bottom/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/>
      <right/>
      <top style="medium">
        <color theme="1" tint="0.34998626667073579"/>
      </top>
      <bottom/>
      <diagonal/>
    </border>
    <border>
      <left/>
      <right/>
      <top/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medium">
        <color theme="1" tint="0.34998626667073579"/>
      </right>
      <top/>
      <bottom style="thin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/>
      <diagonal/>
    </border>
    <border>
      <left/>
      <right style="medium">
        <color theme="1" tint="0.34998626667073579"/>
      </right>
      <top/>
      <bottom/>
      <diagonal/>
    </border>
    <border>
      <left style="thin">
        <color indexed="64"/>
      </left>
      <right style="medium">
        <color theme="1" tint="0.34998626667073579"/>
      </right>
      <top/>
      <bottom style="thin">
        <color indexed="64"/>
      </bottom>
      <diagonal/>
    </border>
    <border>
      <left/>
      <right style="medium">
        <color theme="1" tint="0.34998626667073579"/>
      </right>
      <top style="thin">
        <color indexed="64"/>
      </top>
      <bottom style="medium">
        <color indexed="64"/>
      </bottom>
      <diagonal/>
    </border>
    <border>
      <left style="medium">
        <color theme="1" tint="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 tint="0.34998626667073579"/>
      </right>
      <top style="thin">
        <color indexed="64"/>
      </top>
      <bottom style="thin">
        <color indexed="64"/>
      </bottom>
      <diagonal/>
    </border>
    <border>
      <left style="medium">
        <color theme="1" tint="0.34998626667073579"/>
      </left>
      <right style="thin">
        <color indexed="64"/>
      </right>
      <top/>
      <bottom/>
      <diagonal/>
    </border>
    <border>
      <left style="thin">
        <color indexed="64"/>
      </left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medium">
        <color theme="1" tint="0.34998626667073579"/>
      </left>
      <right style="thin">
        <color indexed="64"/>
      </right>
      <top/>
      <bottom style="thin">
        <color indexed="64"/>
      </bottom>
      <diagonal/>
    </border>
    <border>
      <left style="medium">
        <color theme="1" tint="0.34998626667073579"/>
      </left>
      <right/>
      <top style="thin">
        <color indexed="64"/>
      </top>
      <bottom/>
      <diagonal/>
    </border>
    <border>
      <left/>
      <right style="medium">
        <color theme="1" tint="0.34998626667073579"/>
      </right>
      <top style="thin">
        <color indexed="64"/>
      </top>
      <bottom/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 style="thin">
        <color indexed="64"/>
      </left>
      <right/>
      <top style="medium">
        <color theme="1" tint="0.34998626667073579"/>
      </top>
      <bottom style="thin">
        <color indexed="64"/>
      </bottom>
      <diagonal/>
    </border>
    <border>
      <left/>
      <right style="thin">
        <color indexed="64"/>
      </right>
      <top style="medium">
        <color theme="1" tint="0.34998626667073579"/>
      </top>
      <bottom style="thin">
        <color indexed="64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thin">
        <color indexed="64"/>
      </bottom>
      <diagonal/>
    </border>
    <border>
      <left style="medium">
        <color theme="1" tint="0.34998626667073579"/>
      </left>
      <right/>
      <top/>
      <bottom style="thin">
        <color indexed="64"/>
      </bottom>
      <diagonal/>
    </border>
    <border>
      <left style="medium">
        <color theme="1" tint="0.34998626667073579"/>
      </left>
      <right style="thin">
        <color indexed="64"/>
      </right>
      <top style="thin">
        <color indexed="64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 style="thin">
        <color indexed="64"/>
      </left>
      <right style="medium">
        <color theme="1" tint="0.34998626667073579"/>
      </right>
      <top style="thin">
        <color indexed="64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indexed="64"/>
      </right>
      <top style="medium">
        <color theme="1" tint="0.34998626667073579"/>
      </top>
      <bottom/>
      <diagonal/>
    </border>
    <border>
      <left style="thin">
        <color indexed="64"/>
      </left>
      <right/>
      <top style="medium">
        <color theme="1" tint="0.34998626667073579"/>
      </top>
      <bottom/>
      <diagonal/>
    </border>
    <border>
      <left/>
      <right style="thin">
        <color indexed="64"/>
      </right>
      <top style="medium">
        <color theme="1" tint="0.34998626667073579"/>
      </top>
      <bottom/>
      <diagonal/>
    </border>
    <border>
      <left/>
      <right style="medium">
        <color theme="1" tint="0.34998626667073579"/>
      </right>
      <top/>
      <bottom style="thin">
        <color indexed="64"/>
      </bottom>
      <diagonal/>
    </border>
    <border>
      <left style="medium">
        <color theme="1" tint="0.34998626667073579"/>
      </left>
      <right/>
      <top style="thin">
        <color theme="1" tint="0.34998626667073579"/>
      </top>
      <bottom/>
      <diagonal/>
    </border>
    <border>
      <left/>
      <right style="medium">
        <color theme="1" tint="0.34998626667073579"/>
      </right>
      <top style="thin">
        <color theme="1" tint="0.34998626667073579"/>
      </top>
      <bottom/>
      <diagonal/>
    </border>
    <border>
      <left style="medium">
        <color theme="1" tint="0.34998626667073579"/>
      </left>
      <right/>
      <top/>
      <bottom style="thin">
        <color theme="1" tint="0.34998626667073579"/>
      </bottom>
      <diagonal/>
    </border>
    <border>
      <left/>
      <right style="medium">
        <color theme="1" tint="0.34998626667073579"/>
      </right>
      <top/>
      <bottom style="thin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thin">
        <color theme="1" tint="0.34998626667073579"/>
      </bottom>
      <diagonal/>
    </border>
    <border>
      <left/>
      <right/>
      <top style="medium">
        <color theme="1" tint="0.34998626667073579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/>
      <top style="thin">
        <color indexed="64"/>
      </top>
      <bottom style="medium">
        <color indexed="64"/>
      </bottom>
      <diagonal/>
    </border>
    <border>
      <left style="medium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indexed="64"/>
      </bottom>
      <diagonal/>
    </border>
    <border>
      <left/>
      <right style="medium">
        <color theme="1" tint="0.34998626667073579"/>
      </right>
      <top style="thin">
        <color theme="1" tint="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34998626667073579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medium">
        <color indexed="64"/>
      </left>
      <right style="medium">
        <color theme="1" tint="0.34998626667073579"/>
      </right>
      <top style="medium">
        <color indexed="64"/>
      </top>
      <bottom/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indexed="64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indexed="64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indexed="64"/>
      </right>
      <top style="medium">
        <color indexed="64"/>
      </top>
      <bottom style="thin">
        <color theme="1" tint="0.34998626667073579"/>
      </bottom>
      <diagonal/>
    </border>
    <border>
      <left style="medium">
        <color indexed="64"/>
      </left>
      <right style="medium">
        <color theme="1" tint="0.34998626667073579"/>
      </right>
      <top/>
      <bottom style="medium">
        <color indexed="64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indexed="64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medium">
        <color indexed="64"/>
      </bottom>
      <diagonal/>
    </border>
    <border>
      <left style="thin">
        <color theme="1" tint="0.34998626667073579"/>
      </left>
      <right style="medium">
        <color indexed="64"/>
      </right>
      <top style="thin">
        <color theme="1" tint="0.34998626667073579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9" fontId="7" fillId="0" borderId="0" applyFont="0" applyFill="0" applyBorder="0" applyAlignment="0" applyProtection="0"/>
  </cellStyleXfs>
  <cellXfs count="220">
    <xf numFmtId="0" fontId="0" fillId="0" borderId="0" xfId="0"/>
    <xf numFmtId="0" fontId="0" fillId="0" borderId="0" xfId="0" applyAlignment="1">
      <alignment horizontal="left" vertical="center"/>
    </xf>
    <xf numFmtId="0" fontId="2" fillId="8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wrapText="1"/>
    </xf>
    <xf numFmtId="0" fontId="2" fillId="2" borderId="1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0" fillId="0" borderId="0" xfId="0" applyFont="1"/>
    <xf numFmtId="0" fontId="0" fillId="0" borderId="0" xfId="0" applyFont="1" applyFill="1"/>
    <xf numFmtId="0" fontId="0" fillId="0" borderId="0" xfId="0" applyFont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6" xfId="0" applyFont="1" applyBorder="1"/>
    <xf numFmtId="0" fontId="0" fillId="0" borderId="15" xfId="0" applyFont="1" applyBorder="1"/>
    <xf numFmtId="0" fontId="0" fillId="0" borderId="14" xfId="0" applyFont="1" applyBorder="1"/>
    <xf numFmtId="0" fontId="0" fillId="0" borderId="0" xfId="0" applyFont="1" applyBorder="1" applyAlignment="1">
      <alignment horizontal="center" vertical="center"/>
    </xf>
    <xf numFmtId="0" fontId="0" fillId="0" borderId="0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 applyAlignment="1">
      <alignment horizontal="center" vertical="center"/>
    </xf>
    <xf numFmtId="0" fontId="0" fillId="0" borderId="20" xfId="0" applyFont="1" applyBorder="1"/>
    <xf numFmtId="0" fontId="0" fillId="0" borderId="21" xfId="0" applyFont="1" applyBorder="1"/>
    <xf numFmtId="0" fontId="3" fillId="0" borderId="22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left" vertical="center" wrapText="1"/>
    </xf>
    <xf numFmtId="0" fontId="3" fillId="4" borderId="26" xfId="0" applyFont="1" applyFill="1" applyBorder="1" applyAlignment="1">
      <alignment horizontal="left" vertical="center" wrapText="1"/>
    </xf>
    <xf numFmtId="0" fontId="2" fillId="2" borderId="41" xfId="0" applyFont="1" applyFill="1" applyBorder="1" applyAlignment="1">
      <alignment horizontal="center" wrapText="1"/>
    </xf>
    <xf numFmtId="0" fontId="2" fillId="8" borderId="43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2" fillId="9" borderId="47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 wrapText="1"/>
    </xf>
    <xf numFmtId="0" fontId="2" fillId="2" borderId="46" xfId="0" applyFont="1" applyFill="1" applyBorder="1" applyAlignment="1">
      <alignment wrapText="1"/>
    </xf>
    <xf numFmtId="0" fontId="3" fillId="0" borderId="26" xfId="0" applyFont="1" applyBorder="1" applyAlignment="1">
      <alignment vertical="center" wrapText="1"/>
    </xf>
    <xf numFmtId="0" fontId="3" fillId="0" borderId="26" xfId="0" applyFont="1" applyBorder="1" applyAlignment="1">
      <alignment wrapText="1"/>
    </xf>
    <xf numFmtId="0" fontId="2" fillId="2" borderId="7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wrapText="1"/>
    </xf>
    <xf numFmtId="0" fontId="4" fillId="3" borderId="0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wrapText="1"/>
    </xf>
    <xf numFmtId="164" fontId="3" fillId="0" borderId="22" xfId="0" applyNumberFormat="1" applyFont="1" applyFill="1" applyBorder="1" applyAlignment="1">
      <alignment horizontal="center" vertical="center" wrapText="1"/>
    </xf>
    <xf numFmtId="0" fontId="2" fillId="2" borderId="73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center" vertical="center" wrapText="1"/>
    </xf>
    <xf numFmtId="3" fontId="3" fillId="0" borderId="26" xfId="0" applyNumberFormat="1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2" fillId="2" borderId="48" xfId="0" applyFont="1" applyFill="1" applyBorder="1" applyAlignment="1">
      <alignment wrapText="1"/>
    </xf>
    <xf numFmtId="0" fontId="2" fillId="2" borderId="49" xfId="0" applyFont="1" applyFill="1" applyBorder="1" applyAlignment="1">
      <alignment wrapText="1"/>
    </xf>
    <xf numFmtId="0" fontId="4" fillId="3" borderId="32" xfId="0" applyFont="1" applyFill="1" applyBorder="1" applyAlignment="1">
      <alignment wrapText="1"/>
    </xf>
    <xf numFmtId="0" fontId="4" fillId="3" borderId="39" xfId="0" applyFont="1" applyFill="1" applyBorder="1" applyAlignment="1">
      <alignment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wrapText="1"/>
    </xf>
    <xf numFmtId="9" fontId="3" fillId="0" borderId="0" xfId="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6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164" fontId="1" fillId="0" borderId="0" xfId="0" applyNumberFormat="1" applyFont="1" applyFill="1" applyBorder="1" applyAlignment="1">
      <alignment horizontal="left" vertical="center" wrapText="1" indent="2"/>
    </xf>
    <xf numFmtId="164" fontId="1" fillId="0" borderId="0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43" xfId="0" applyFont="1" applyFill="1" applyBorder="1" applyAlignment="1">
      <alignment horizontal="center" vertical="center" wrapText="1"/>
    </xf>
    <xf numFmtId="0" fontId="3" fillId="0" borderId="76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0" fontId="8" fillId="6" borderId="27" xfId="0" applyFont="1" applyFill="1" applyBorder="1" applyAlignment="1">
      <alignment horizontal="center" vertical="center" wrapText="1"/>
    </xf>
    <xf numFmtId="0" fontId="3" fillId="0" borderId="76" xfId="0" applyFont="1" applyFill="1" applyBorder="1" applyAlignment="1">
      <alignment horizontal="center" wrapText="1"/>
    </xf>
    <xf numFmtId="0" fontId="3" fillId="0" borderId="78" xfId="0" applyFont="1" applyFill="1" applyBorder="1" applyAlignment="1">
      <alignment horizontal="center" vertical="center" wrapText="1"/>
    </xf>
    <xf numFmtId="165" fontId="1" fillId="0" borderId="42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8" fillId="8" borderId="43" xfId="0" applyFont="1" applyFill="1" applyBorder="1" applyAlignment="1">
      <alignment horizontal="center" vertical="center" wrapText="1"/>
    </xf>
    <xf numFmtId="0" fontId="13" fillId="4" borderId="29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164" fontId="3" fillId="0" borderId="82" xfId="0" applyNumberFormat="1" applyFont="1" applyFill="1" applyBorder="1" applyAlignment="1">
      <alignment horizontal="center" vertical="center" wrapText="1"/>
    </xf>
    <xf numFmtId="165" fontId="0" fillId="0" borderId="0" xfId="0" applyNumberFormat="1" applyFont="1"/>
    <xf numFmtId="165" fontId="3" fillId="0" borderId="1" xfId="0" applyNumberFormat="1" applyFont="1" applyFill="1" applyBorder="1" applyAlignment="1">
      <alignment horizontal="center" vertical="center" wrapText="1"/>
    </xf>
    <xf numFmtId="0" fontId="12" fillId="7" borderId="31" xfId="0" applyFont="1" applyFill="1" applyBorder="1" applyAlignment="1">
      <alignment horizontal="center" vertical="center" wrapText="1"/>
    </xf>
    <xf numFmtId="0" fontId="12" fillId="7" borderId="34" xfId="0" applyFont="1" applyFill="1" applyBorder="1" applyAlignment="1">
      <alignment horizontal="center" vertical="center" wrapText="1"/>
    </xf>
    <xf numFmtId="0" fontId="12" fillId="7" borderId="38" xfId="0" applyFont="1" applyFill="1" applyBorder="1" applyAlignment="1">
      <alignment horizontal="center" vertical="center" wrapText="1"/>
    </xf>
    <xf numFmtId="0" fontId="12" fillId="7" borderId="32" xfId="0" applyFont="1" applyFill="1" applyBorder="1" applyAlignment="1">
      <alignment horizontal="center" vertical="center" wrapText="1"/>
    </xf>
    <xf numFmtId="0" fontId="12" fillId="7" borderId="0" xfId="0" applyFont="1" applyFill="1" applyBorder="1" applyAlignment="1">
      <alignment horizontal="center" vertical="center" wrapText="1"/>
    </xf>
    <xf numFmtId="0" fontId="12" fillId="7" borderId="39" xfId="0" applyFont="1" applyFill="1" applyBorder="1" applyAlignment="1">
      <alignment horizontal="center" vertical="center" wrapText="1"/>
    </xf>
    <xf numFmtId="0" fontId="12" fillId="7" borderId="33" xfId="0" applyFont="1" applyFill="1" applyBorder="1" applyAlignment="1">
      <alignment horizontal="center" vertical="center" wrapText="1"/>
    </xf>
    <xf numFmtId="0" fontId="12" fillId="7" borderId="35" xfId="0" applyFont="1" applyFill="1" applyBorder="1" applyAlignment="1">
      <alignment horizontal="center" vertical="center" wrapText="1"/>
    </xf>
    <xf numFmtId="0" fontId="12" fillId="7" borderId="50" xfId="0" applyFont="1" applyFill="1" applyBorder="1" applyAlignment="1">
      <alignment horizontal="center" vertical="center" wrapText="1"/>
    </xf>
    <xf numFmtId="0" fontId="2" fillId="7" borderId="31" xfId="0" applyFont="1" applyFill="1" applyBorder="1" applyAlignment="1">
      <alignment horizontal="center" vertical="center" wrapText="1"/>
    </xf>
    <xf numFmtId="0" fontId="2" fillId="7" borderId="54" xfId="0" applyFont="1" applyFill="1" applyBorder="1" applyAlignment="1">
      <alignment horizontal="center" vertical="center" wrapText="1"/>
    </xf>
    <xf numFmtId="0" fontId="2" fillId="7" borderId="51" xfId="0" applyFont="1" applyFill="1" applyBorder="1" applyAlignment="1">
      <alignment horizontal="center" vertical="center" wrapText="1"/>
    </xf>
    <xf numFmtId="0" fontId="2" fillId="7" borderId="52" xfId="0" applyFont="1" applyFill="1" applyBorder="1" applyAlignment="1">
      <alignment horizontal="center" vertical="center" wrapText="1"/>
    </xf>
    <xf numFmtId="0" fontId="2" fillId="7" borderId="53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43" xfId="0" applyNumberFormat="1" applyFont="1" applyFill="1" applyBorder="1" applyAlignment="1">
      <alignment horizontal="center" vertical="center" wrapText="1"/>
    </xf>
    <xf numFmtId="0" fontId="2" fillId="12" borderId="67" xfId="0" applyFont="1" applyFill="1" applyBorder="1" applyAlignment="1">
      <alignment horizontal="center" vertical="center" wrapText="1"/>
    </xf>
    <xf numFmtId="0" fontId="2" fillId="12" borderId="60" xfId="0" applyFont="1" applyFill="1" applyBorder="1" applyAlignment="1">
      <alignment horizontal="center" vertical="center" wrapText="1"/>
    </xf>
    <xf numFmtId="0" fontId="2" fillId="12" borderId="68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left" wrapText="1"/>
    </xf>
    <xf numFmtId="0" fontId="2" fillId="3" borderId="4" xfId="0" applyFont="1" applyFill="1" applyBorder="1" applyAlignment="1">
      <alignment horizontal="left" wrapText="1"/>
    </xf>
    <xf numFmtId="0" fontId="2" fillId="3" borderId="45" xfId="0" applyFont="1" applyFill="1" applyBorder="1" applyAlignment="1">
      <alignment horizontal="left" wrapText="1"/>
    </xf>
    <xf numFmtId="0" fontId="4" fillId="3" borderId="4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45" xfId="0" applyFont="1" applyFill="1" applyBorder="1" applyAlignment="1">
      <alignment horizontal="left" vertical="center" wrapText="1"/>
    </xf>
    <xf numFmtId="0" fontId="4" fillId="3" borderId="44" xfId="0" applyFont="1" applyFill="1" applyBorder="1" applyAlignment="1">
      <alignment horizontal="left" wrapText="1"/>
    </xf>
    <xf numFmtId="0" fontId="4" fillId="3" borderId="4" xfId="0" applyFont="1" applyFill="1" applyBorder="1" applyAlignment="1">
      <alignment horizontal="left" wrapText="1"/>
    </xf>
    <xf numFmtId="0" fontId="4" fillId="3" borderId="45" xfId="0" applyFont="1" applyFill="1" applyBorder="1" applyAlignment="1">
      <alignment horizontal="left" wrapText="1"/>
    </xf>
    <xf numFmtId="0" fontId="2" fillId="5" borderId="44" xfId="0" applyFont="1" applyFill="1" applyBorder="1" applyAlignment="1">
      <alignment horizontal="center" vertical="center" wrapText="1"/>
    </xf>
    <xf numFmtId="0" fontId="2" fillId="5" borderId="47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64" xfId="0" applyFont="1" applyFill="1" applyBorder="1" applyAlignment="1">
      <alignment horizontal="center" vertical="center" wrapText="1"/>
    </xf>
    <xf numFmtId="0" fontId="9" fillId="10" borderId="69" xfId="0" applyFont="1" applyFill="1" applyBorder="1" applyAlignment="1">
      <alignment horizontal="center" vertical="center"/>
    </xf>
    <xf numFmtId="0" fontId="9" fillId="10" borderId="70" xfId="0" applyFont="1" applyFill="1" applyBorder="1" applyAlignment="1">
      <alignment horizontal="center" vertical="center"/>
    </xf>
    <xf numFmtId="0" fontId="9" fillId="10" borderId="71" xfId="0" applyFont="1" applyFill="1" applyBorder="1" applyAlignment="1">
      <alignment horizontal="center" vertical="center"/>
    </xf>
    <xf numFmtId="0" fontId="6" fillId="0" borderId="67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68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9" fillId="11" borderId="9" xfId="0" applyFont="1" applyFill="1" applyBorder="1" applyAlignment="1">
      <alignment horizontal="left" vertical="center"/>
    </xf>
    <xf numFmtId="0" fontId="9" fillId="11" borderId="10" xfId="0" applyFont="1" applyFill="1" applyBorder="1" applyAlignment="1">
      <alignment horizontal="left" vertical="center"/>
    </xf>
    <xf numFmtId="0" fontId="9" fillId="11" borderId="11" xfId="0" applyFont="1" applyFill="1" applyBorder="1" applyAlignment="1">
      <alignment horizontal="left" vertical="center"/>
    </xf>
    <xf numFmtId="0" fontId="2" fillId="12" borderId="5" xfId="0" applyFont="1" applyFill="1" applyBorder="1" applyAlignment="1">
      <alignment horizontal="center" vertical="center" wrapText="1"/>
    </xf>
    <xf numFmtId="0" fontId="2" fillId="12" borderId="7" xfId="0" applyFont="1" applyFill="1" applyBorder="1" applyAlignment="1">
      <alignment horizontal="center" vertical="center" wrapText="1"/>
    </xf>
    <xf numFmtId="0" fontId="2" fillId="12" borderId="8" xfId="0" applyFont="1" applyFill="1" applyBorder="1" applyAlignment="1">
      <alignment horizontal="center" vertical="center" wrapText="1"/>
    </xf>
    <xf numFmtId="0" fontId="4" fillId="2" borderId="65" xfId="0" applyFont="1" applyFill="1" applyBorder="1" applyAlignment="1">
      <alignment horizontal="left" vertical="center" wrapText="1"/>
    </xf>
    <xf numFmtId="0" fontId="4" fillId="2" borderId="59" xfId="0" applyFont="1" applyFill="1" applyBorder="1" applyAlignment="1">
      <alignment horizontal="left" vertical="center" wrapText="1"/>
    </xf>
    <xf numFmtId="0" fontId="4" fillId="2" borderId="66" xfId="0" applyFont="1" applyFill="1" applyBorder="1" applyAlignment="1">
      <alignment horizontal="left" vertical="center" wrapText="1"/>
    </xf>
    <xf numFmtId="0" fontId="4" fillId="2" borderId="67" xfId="0" applyFont="1" applyFill="1" applyBorder="1" applyAlignment="1">
      <alignment horizontal="left" vertical="center" wrapText="1"/>
    </xf>
    <xf numFmtId="0" fontId="4" fillId="2" borderId="60" xfId="0" applyFont="1" applyFill="1" applyBorder="1" applyAlignment="1">
      <alignment horizontal="left" vertical="center" wrapText="1"/>
    </xf>
    <xf numFmtId="0" fontId="4" fillId="2" borderId="68" xfId="0" applyFont="1" applyFill="1" applyBorder="1" applyAlignment="1">
      <alignment horizontal="left" vertical="center" wrapText="1"/>
    </xf>
    <xf numFmtId="0" fontId="2" fillId="5" borderId="61" xfId="0" applyFont="1" applyFill="1" applyBorder="1" applyAlignment="1">
      <alignment horizontal="center" vertical="center" wrapText="1"/>
    </xf>
    <xf numFmtId="0" fontId="2" fillId="5" borderId="62" xfId="0" applyFont="1" applyFill="1" applyBorder="1" applyAlignment="1">
      <alignment horizontal="center" vertical="center" wrapText="1"/>
    </xf>
    <xf numFmtId="0" fontId="2" fillId="5" borderId="63" xfId="0" applyFont="1" applyFill="1" applyBorder="1" applyAlignment="1">
      <alignment horizontal="center" vertical="center" wrapText="1"/>
    </xf>
    <xf numFmtId="0" fontId="2" fillId="5" borderId="38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left" wrapText="1"/>
    </xf>
    <xf numFmtId="0" fontId="2" fillId="0" borderId="35" xfId="0" applyFont="1" applyFill="1" applyBorder="1" applyAlignment="1">
      <alignment horizontal="left" wrapText="1"/>
    </xf>
    <xf numFmtId="0" fontId="2" fillId="0" borderId="50" xfId="0" applyFont="1" applyFill="1" applyBorder="1" applyAlignment="1">
      <alignment horizontal="left" wrapText="1"/>
    </xf>
    <xf numFmtId="0" fontId="4" fillId="3" borderId="56" xfId="0" applyFont="1" applyFill="1" applyBorder="1" applyAlignment="1">
      <alignment horizontal="left" wrapText="1"/>
    </xf>
    <xf numFmtId="0" fontId="4" fillId="3" borderId="57" xfId="0" applyFont="1" applyFill="1" applyBorder="1" applyAlignment="1">
      <alignment horizontal="left" wrapText="1"/>
    </xf>
    <xf numFmtId="0" fontId="4" fillId="3" borderId="58" xfId="0" applyFont="1" applyFill="1" applyBorder="1" applyAlignment="1">
      <alignment horizontal="left" wrapText="1"/>
    </xf>
    <xf numFmtId="0" fontId="2" fillId="9" borderId="3" xfId="0" applyFont="1" applyFill="1" applyBorder="1" applyAlignment="1">
      <alignment horizontal="center" vertical="center"/>
    </xf>
    <xf numFmtId="0" fontId="2" fillId="9" borderId="40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165" fontId="3" fillId="0" borderId="79" xfId="0" applyNumberFormat="1" applyFont="1" applyFill="1" applyBorder="1" applyAlignment="1">
      <alignment horizontal="center" vertical="center" wrapText="1"/>
    </xf>
    <xf numFmtId="165" fontId="3" fillId="0" borderId="81" xfId="0" applyNumberFormat="1" applyFont="1" applyFill="1" applyBorder="1" applyAlignment="1">
      <alignment horizontal="center" vertical="center" wrapText="1"/>
    </xf>
    <xf numFmtId="165" fontId="3" fillId="0" borderId="80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49" xfId="0" applyFont="1" applyFill="1" applyBorder="1" applyAlignment="1">
      <alignment horizont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5" fontId="3" fillId="0" borderId="4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wrapText="1"/>
    </xf>
    <xf numFmtId="0" fontId="2" fillId="5" borderId="77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0" fontId="2" fillId="5" borderId="26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4" fillId="3" borderId="48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horizontal="left" wrapText="1"/>
    </xf>
    <xf numFmtId="0" fontId="4" fillId="3" borderId="49" xfId="0" applyFont="1" applyFill="1" applyBorder="1" applyAlignment="1">
      <alignment horizontal="left" wrapText="1"/>
    </xf>
    <xf numFmtId="0" fontId="2" fillId="7" borderId="32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7" borderId="64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 wrapText="1"/>
    </xf>
    <xf numFmtId="0" fontId="4" fillId="2" borderId="39" xfId="0" applyFont="1" applyFill="1" applyBorder="1" applyAlignment="1">
      <alignment horizontal="left" wrapText="1"/>
    </xf>
    <xf numFmtId="0" fontId="4" fillId="2" borderId="74" xfId="0" applyFont="1" applyFill="1" applyBorder="1" applyAlignment="1">
      <alignment horizontal="left" wrapText="1"/>
    </xf>
    <xf numFmtId="0" fontId="4" fillId="2" borderId="72" xfId="0" applyFont="1" applyFill="1" applyBorder="1" applyAlignment="1">
      <alignment horizontal="left" wrapText="1"/>
    </xf>
    <xf numFmtId="0" fontId="4" fillId="2" borderId="75" xfId="0" applyFont="1" applyFill="1" applyBorder="1" applyAlignment="1">
      <alignment horizontal="left" wrapText="1"/>
    </xf>
    <xf numFmtId="0" fontId="4" fillId="3" borderId="74" xfId="0" applyFont="1" applyFill="1" applyBorder="1" applyAlignment="1">
      <alignment horizontal="left" wrapText="1"/>
    </xf>
    <xf numFmtId="0" fontId="4" fillId="3" borderId="72" xfId="0" applyFont="1" applyFill="1" applyBorder="1" applyAlignment="1">
      <alignment horizontal="left" wrapText="1"/>
    </xf>
    <xf numFmtId="0" fontId="4" fillId="3" borderId="75" xfId="0" applyFont="1" applyFill="1" applyBorder="1" applyAlignment="1">
      <alignment horizontal="left" wrapText="1"/>
    </xf>
    <xf numFmtId="164" fontId="1" fillId="8" borderId="84" xfId="0" applyNumberFormat="1" applyFont="1" applyFill="1" applyBorder="1" applyAlignment="1">
      <alignment horizontal="center" vertical="center" wrapText="1"/>
    </xf>
    <xf numFmtId="164" fontId="1" fillId="8" borderId="85" xfId="0" applyNumberFormat="1" applyFont="1" applyFill="1" applyBorder="1" applyAlignment="1">
      <alignment horizontal="center" vertical="center" wrapText="1"/>
    </xf>
    <xf numFmtId="164" fontId="1" fillId="8" borderId="86" xfId="0" applyNumberFormat="1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11" fillId="11" borderId="9" xfId="0" applyFont="1" applyFill="1" applyBorder="1" applyAlignment="1">
      <alignment horizontal="center" vertical="center"/>
    </xf>
    <xf numFmtId="0" fontId="11" fillId="11" borderId="10" xfId="0" applyFont="1" applyFill="1" applyBorder="1" applyAlignment="1">
      <alignment horizontal="center" vertical="center"/>
    </xf>
    <xf numFmtId="0" fontId="11" fillId="11" borderId="11" xfId="0" applyFont="1" applyFill="1" applyBorder="1" applyAlignment="1">
      <alignment horizontal="center" vertical="center"/>
    </xf>
    <xf numFmtId="165" fontId="3" fillId="12" borderId="22" xfId="0" applyNumberFormat="1" applyFont="1" applyFill="1" applyBorder="1" applyAlignment="1">
      <alignment horizontal="center" vertical="center" wrapText="1"/>
    </xf>
    <xf numFmtId="9" fontId="3" fillId="12" borderId="22" xfId="0" applyNumberFormat="1" applyFont="1" applyFill="1" applyBorder="1" applyAlignment="1">
      <alignment horizontal="center" vertical="center" wrapText="1"/>
    </xf>
    <xf numFmtId="9" fontId="3" fillId="12" borderId="27" xfId="0" applyNumberFormat="1" applyFont="1" applyFill="1" applyBorder="1" applyAlignment="1">
      <alignment horizontal="center" vertical="center" wrapText="1"/>
    </xf>
    <xf numFmtId="164" fontId="3" fillId="12" borderId="22" xfId="0" applyNumberFormat="1" applyFont="1" applyFill="1" applyBorder="1" applyAlignment="1">
      <alignment horizontal="center" vertical="center" wrapText="1"/>
    </xf>
    <xf numFmtId="164" fontId="3" fillId="12" borderId="27" xfId="0" applyNumberFormat="1" applyFont="1" applyFill="1" applyBorder="1" applyAlignment="1">
      <alignment horizontal="center" vertical="center" wrapText="1"/>
    </xf>
    <xf numFmtId="164" fontId="3" fillId="12" borderId="22" xfId="0" applyNumberFormat="1" applyFont="1" applyFill="1" applyBorder="1" applyAlignment="1">
      <alignment horizontal="center" vertical="center" wrapText="1"/>
    </xf>
    <xf numFmtId="164" fontId="1" fillId="12" borderId="22" xfId="0" applyNumberFormat="1" applyFont="1" applyFill="1" applyBorder="1" applyAlignment="1">
      <alignment horizontal="center" vertical="center" wrapText="1"/>
    </xf>
    <xf numFmtId="164" fontId="1" fillId="12" borderId="27" xfId="0" applyNumberFormat="1" applyFont="1" applyFill="1" applyBorder="1" applyAlignment="1">
      <alignment horizontal="center" vertical="center" wrapText="1"/>
    </xf>
    <xf numFmtId="0" fontId="14" fillId="12" borderId="2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0" fillId="0" borderId="0" xfId="0" applyFont="1" applyAlignment="1">
      <alignment horizontal="right"/>
    </xf>
    <xf numFmtId="164" fontId="1" fillId="12" borderId="75" xfId="0" applyNumberFormat="1" applyFont="1" applyFill="1" applyBorder="1" applyAlignment="1">
      <alignment horizontal="center" vertical="center" wrapText="1"/>
    </xf>
    <xf numFmtId="164" fontId="1" fillId="12" borderId="29" xfId="0" applyNumberFormat="1" applyFont="1" applyFill="1" applyBorder="1" applyAlignment="1">
      <alignment horizontal="center" vertical="center" wrapText="1"/>
    </xf>
    <xf numFmtId="164" fontId="1" fillId="12" borderId="30" xfId="0" applyNumberFormat="1" applyFont="1" applyFill="1" applyBorder="1" applyAlignment="1">
      <alignment horizontal="center" vertical="center" wrapText="1"/>
    </xf>
    <xf numFmtId="0" fontId="2" fillId="8" borderId="83" xfId="0" applyFont="1" applyFill="1" applyBorder="1" applyAlignment="1">
      <alignment horizontal="center" vertical="center" wrapText="1"/>
    </xf>
    <xf numFmtId="0" fontId="2" fillId="8" borderId="87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4" fillId="2" borderId="7" xfId="0" applyFont="1" applyFill="1" applyBorder="1" applyAlignment="1">
      <alignment wrapText="1"/>
    </xf>
    <xf numFmtId="0" fontId="16" fillId="6" borderId="22" xfId="0" applyFont="1" applyFill="1" applyBorder="1" applyAlignment="1">
      <alignment horizontal="center" vertical="center" wrapText="1"/>
    </xf>
    <xf numFmtId="0" fontId="13" fillId="0" borderId="15" xfId="0" applyFont="1" applyBorder="1"/>
    <xf numFmtId="0" fontId="13" fillId="0" borderId="18" xfId="0" applyFont="1" applyBorder="1"/>
    <xf numFmtId="0" fontId="13" fillId="0" borderId="21" xfId="0" applyFont="1" applyBorder="1"/>
    <xf numFmtId="9" fontId="3" fillId="12" borderId="22" xfId="2" applyFont="1" applyFill="1" applyBorder="1" applyAlignment="1">
      <alignment horizontal="center" vertical="center" wrapText="1"/>
    </xf>
    <xf numFmtId="9" fontId="3" fillId="12" borderId="27" xfId="2" applyFont="1" applyFill="1" applyBorder="1" applyAlignment="1">
      <alignment horizontal="center" vertical="center" wrapText="1"/>
    </xf>
    <xf numFmtId="164" fontId="2" fillId="8" borderId="88" xfId="0" applyNumberFormat="1" applyFont="1" applyFill="1" applyBorder="1" applyAlignment="1">
      <alignment horizontal="center"/>
    </xf>
    <xf numFmtId="164" fontId="2" fillId="8" borderId="89" xfId="0" applyNumberFormat="1" applyFont="1" applyFill="1" applyBorder="1" applyAlignment="1">
      <alignment horizontal="center"/>
    </xf>
    <xf numFmtId="164" fontId="2" fillId="8" borderId="90" xfId="0" applyNumberFormat="1" applyFont="1" applyFill="1" applyBorder="1" applyAlignment="1">
      <alignment horizontal="center"/>
    </xf>
    <xf numFmtId="0" fontId="8" fillId="0" borderId="17" xfId="0" applyFont="1" applyBorder="1" applyAlignment="1">
      <alignment horizontal="right"/>
    </xf>
    <xf numFmtId="0" fontId="0" fillId="0" borderId="14" xfId="0" applyFont="1" applyBorder="1" applyAlignment="1">
      <alignment horizontal="right"/>
    </xf>
    <xf numFmtId="0" fontId="0" fillId="0" borderId="19" xfId="0" applyFont="1" applyBorder="1" applyAlignment="1">
      <alignment horizontal="right"/>
    </xf>
  </cellXfs>
  <cellStyles count="3">
    <cellStyle name="Normal" xfId="0" builtinId="0"/>
    <cellStyle name="Normal 2" xfId="1" xr:uid="{00000000-0005-0000-0000-000001000000}"/>
    <cellStyle name="Pourcentage" xfId="2" builtinId="5"/>
  </cellStyles>
  <dxfs count="0"/>
  <tableStyles count="0" defaultTableStyle="TableStyleMedium2" defaultPivotStyle="PivotStyleMedium9"/>
  <colors>
    <mruColors>
      <color rgb="FFFFFFCC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6"/>
  <sheetViews>
    <sheetView showGridLines="0" zoomScale="80" zoomScaleNormal="80" workbookViewId="0">
      <pane xSplit="1" ySplit="9" topLeftCell="B46" activePane="bottomRight" state="frozen"/>
      <selection pane="topRight" activeCell="B1" sqref="B1"/>
      <selection pane="bottomLeft" activeCell="A10" sqref="A10"/>
      <selection pane="bottomRight" activeCell="E53" sqref="E53"/>
    </sheetView>
  </sheetViews>
  <sheetFormatPr baseColWidth="10" defaultColWidth="11.453125" defaultRowHeight="14.5" x14ac:dyDescent="0.35"/>
  <cols>
    <col min="1" max="1" width="73.1796875" style="7" customWidth="1"/>
    <col min="2" max="2" width="21.7265625" style="9" customWidth="1"/>
    <col min="3" max="3" width="15.26953125" style="7" customWidth="1"/>
    <col min="4" max="4" width="14.26953125" style="7" customWidth="1"/>
    <col min="5" max="5" width="16.1796875" style="7" bestFit="1" customWidth="1"/>
    <col min="6" max="6" width="15.81640625" style="7" customWidth="1"/>
    <col min="7" max="7" width="1.1796875" style="7" customWidth="1"/>
    <col min="8" max="8" width="14.26953125" style="8" customWidth="1"/>
    <col min="9" max="9" width="14.453125" style="7" customWidth="1"/>
    <col min="10" max="10" width="15.54296875" style="7" customWidth="1"/>
    <col min="11" max="11" width="14.54296875" style="7" customWidth="1"/>
    <col min="12" max="12" width="18.26953125" style="7" customWidth="1"/>
    <col min="13" max="16384" width="11.453125" style="7"/>
  </cols>
  <sheetData>
    <row r="1" spans="1:12" ht="18.5" x14ac:dyDescent="0.35">
      <c r="A1" s="118" t="s">
        <v>68</v>
      </c>
      <c r="B1" s="119"/>
      <c r="C1" s="119"/>
      <c r="D1" s="119"/>
      <c r="E1" s="119"/>
      <c r="F1" s="120"/>
      <c r="H1" s="7"/>
    </row>
    <row r="2" spans="1:12" ht="18.649999999999999" customHeight="1" thickBot="1" x14ac:dyDescent="0.4">
      <c r="A2" s="121" t="s">
        <v>65</v>
      </c>
      <c r="B2" s="122"/>
      <c r="C2" s="122"/>
      <c r="D2" s="122"/>
      <c r="E2" s="122"/>
      <c r="F2" s="123"/>
      <c r="H2" s="7"/>
    </row>
    <row r="3" spans="1:12" ht="19" customHeight="1" thickBot="1" x14ac:dyDescent="0.4">
      <c r="A3" s="124" t="s">
        <v>85</v>
      </c>
      <c r="B3" s="125"/>
      <c r="C3" s="125"/>
      <c r="D3" s="125"/>
      <c r="E3" s="125"/>
      <c r="F3" s="126"/>
      <c r="H3" s="84" t="s">
        <v>92</v>
      </c>
      <c r="I3" s="85"/>
      <c r="J3" s="85"/>
      <c r="K3" s="85"/>
      <c r="L3" s="86"/>
    </row>
    <row r="4" spans="1:12" ht="15" customHeight="1" thickBot="1" x14ac:dyDescent="0.4">
      <c r="A4" s="199" t="s">
        <v>90</v>
      </c>
      <c r="B4" s="197" t="s">
        <v>89</v>
      </c>
      <c r="C4" s="198"/>
      <c r="D4" s="9"/>
      <c r="E4" s="9"/>
      <c r="F4" s="9"/>
      <c r="H4" s="87"/>
      <c r="I4" s="88"/>
      <c r="J4" s="88"/>
      <c r="K4" s="88"/>
      <c r="L4" s="89"/>
    </row>
    <row r="5" spans="1:12" ht="19" thickBot="1" x14ac:dyDescent="0.4">
      <c r="A5" s="127" t="s">
        <v>38</v>
      </c>
      <c r="B5" s="128"/>
      <c r="C5" s="128"/>
      <c r="D5" s="128"/>
      <c r="E5" s="128"/>
      <c r="F5" s="129"/>
      <c r="H5" s="87"/>
      <c r="I5" s="88"/>
      <c r="J5" s="88"/>
      <c r="K5" s="88"/>
      <c r="L5" s="89"/>
    </row>
    <row r="6" spans="1:12" ht="11.25" customHeight="1" thickBot="1" x14ac:dyDescent="0.4">
      <c r="H6" s="90"/>
      <c r="I6" s="91"/>
      <c r="J6" s="91"/>
      <c r="K6" s="91"/>
      <c r="L6" s="92"/>
    </row>
    <row r="7" spans="1:12" ht="26.25" customHeight="1" thickBot="1" x14ac:dyDescent="0.4">
      <c r="B7" s="130" t="s">
        <v>58</v>
      </c>
      <c r="C7" s="131"/>
      <c r="D7" s="131"/>
      <c r="E7" s="131"/>
      <c r="F7" s="132"/>
      <c r="H7" s="100" t="str">
        <f>B7</f>
        <v>Nom du candidat</v>
      </c>
      <c r="I7" s="101"/>
      <c r="J7" s="101"/>
      <c r="K7" s="101"/>
      <c r="L7" s="102"/>
    </row>
    <row r="8" spans="1:12" ht="16" thickBot="1" x14ac:dyDescent="0.4">
      <c r="A8" s="139" t="s">
        <v>59</v>
      </c>
      <c r="B8" s="140" t="s">
        <v>2</v>
      </c>
      <c r="C8" s="140" t="s">
        <v>54</v>
      </c>
      <c r="D8" s="141"/>
      <c r="E8" s="140" t="s">
        <v>55</v>
      </c>
      <c r="F8" s="142"/>
      <c r="H8" s="143" t="s">
        <v>83</v>
      </c>
      <c r="I8" s="144"/>
      <c r="J8" s="144"/>
      <c r="K8" s="144"/>
      <c r="L8" s="145"/>
    </row>
    <row r="9" spans="1:12" ht="15.5" x14ac:dyDescent="0.35">
      <c r="A9" s="113"/>
      <c r="B9" s="115"/>
      <c r="C9" s="115"/>
      <c r="D9" s="116"/>
      <c r="E9" s="115"/>
      <c r="F9" s="117"/>
      <c r="H9" s="32" t="s">
        <v>62</v>
      </c>
      <c r="I9" s="149" t="s">
        <v>69</v>
      </c>
      <c r="J9" s="149"/>
      <c r="K9" s="149" t="s">
        <v>70</v>
      </c>
      <c r="L9" s="150"/>
    </row>
    <row r="10" spans="1:12" ht="15.5" x14ac:dyDescent="0.35">
      <c r="A10" s="35" t="s">
        <v>7</v>
      </c>
      <c r="B10" s="4"/>
      <c r="C10" s="155"/>
      <c r="D10" s="156"/>
      <c r="E10" s="155"/>
      <c r="F10" s="157"/>
      <c r="H10" s="109" t="str">
        <f>A10</f>
        <v xml:space="preserve">Transport </v>
      </c>
      <c r="I10" s="110"/>
      <c r="J10" s="110"/>
      <c r="K10" s="110"/>
      <c r="L10" s="111"/>
    </row>
    <row r="11" spans="1:12" ht="55.5" customHeight="1" x14ac:dyDescent="0.35">
      <c r="A11" s="36" t="s">
        <v>63</v>
      </c>
      <c r="B11" s="21" t="s">
        <v>71</v>
      </c>
      <c r="C11" s="192"/>
      <c r="D11" s="192"/>
      <c r="E11" s="192"/>
      <c r="F11" s="193"/>
      <c r="G11" s="8"/>
      <c r="H11" s="33">
        <v>1</v>
      </c>
      <c r="I11" s="98">
        <f>H11*C11</f>
        <v>0</v>
      </c>
      <c r="J11" s="98"/>
      <c r="K11" s="98">
        <f>H11*E11</f>
        <v>0</v>
      </c>
      <c r="L11" s="99"/>
    </row>
    <row r="12" spans="1:12" ht="15.5" x14ac:dyDescent="0.35">
      <c r="A12" s="133" t="s">
        <v>3</v>
      </c>
      <c r="B12" s="134"/>
      <c r="C12" s="134"/>
      <c r="D12" s="134"/>
      <c r="E12" s="134"/>
      <c r="F12" s="135"/>
      <c r="G12" s="8"/>
      <c r="H12" s="146" t="str">
        <f>A12</f>
        <v>Assurance</v>
      </c>
      <c r="I12" s="147"/>
      <c r="J12" s="147"/>
      <c r="K12" s="147"/>
      <c r="L12" s="148"/>
    </row>
    <row r="13" spans="1:12" ht="31" x14ac:dyDescent="0.35">
      <c r="A13" s="136"/>
      <c r="B13" s="137"/>
      <c r="C13" s="137"/>
      <c r="D13" s="137"/>
      <c r="E13" s="137"/>
      <c r="F13" s="138"/>
      <c r="G13" s="8"/>
      <c r="H13" s="32" t="s">
        <v>78</v>
      </c>
      <c r="I13" s="149" t="s">
        <v>69</v>
      </c>
      <c r="J13" s="149"/>
      <c r="K13" s="149" t="s">
        <v>70</v>
      </c>
      <c r="L13" s="150"/>
    </row>
    <row r="14" spans="1:12" ht="44.15" customHeight="1" x14ac:dyDescent="0.35">
      <c r="A14" s="36" t="s">
        <v>13</v>
      </c>
      <c r="B14" s="22" t="s">
        <v>61</v>
      </c>
      <c r="C14" s="190"/>
      <c r="D14" s="190"/>
      <c r="E14" s="190"/>
      <c r="F14" s="191"/>
      <c r="G14" s="8"/>
      <c r="H14" s="83">
        <v>100000</v>
      </c>
      <c r="I14" s="152">
        <f>H14*C14</f>
        <v>0</v>
      </c>
      <c r="J14" s="153"/>
      <c r="K14" s="152">
        <f>I14*1.2</f>
        <v>0</v>
      </c>
      <c r="L14" s="154"/>
    </row>
    <row r="15" spans="1:12" ht="45" customHeight="1" x14ac:dyDescent="0.35">
      <c r="A15" s="36" t="s">
        <v>14</v>
      </c>
      <c r="B15" s="22" t="s">
        <v>61</v>
      </c>
      <c r="C15" s="190"/>
      <c r="D15" s="190"/>
      <c r="E15" s="190"/>
      <c r="F15" s="191"/>
      <c r="G15" s="8"/>
      <c r="H15" s="83">
        <v>100000</v>
      </c>
      <c r="I15" s="158">
        <f>H15*C15</f>
        <v>0</v>
      </c>
      <c r="J15" s="159"/>
      <c r="K15" s="158">
        <f>I15*1.2</f>
        <v>0</v>
      </c>
      <c r="L15" s="160"/>
    </row>
    <row r="16" spans="1:12" ht="15.5" x14ac:dyDescent="0.35">
      <c r="A16" s="106" t="s">
        <v>66</v>
      </c>
      <c r="B16" s="107"/>
      <c r="C16" s="107"/>
      <c r="D16" s="107"/>
      <c r="E16" s="107"/>
      <c r="F16" s="108"/>
      <c r="G16" s="8"/>
      <c r="H16" s="109" t="str">
        <f>A16</f>
        <v>Préparation des documents</v>
      </c>
      <c r="I16" s="110"/>
      <c r="J16" s="110"/>
      <c r="K16" s="110"/>
      <c r="L16" s="111"/>
    </row>
    <row r="17" spans="1:12" ht="15.5" x14ac:dyDescent="0.35">
      <c r="A17" s="36" t="s">
        <v>67</v>
      </c>
      <c r="B17" s="21" t="s">
        <v>53</v>
      </c>
      <c r="C17" s="192"/>
      <c r="D17" s="192"/>
      <c r="E17" s="192"/>
      <c r="F17" s="193"/>
      <c r="G17" s="8"/>
      <c r="H17" s="33">
        <v>1000</v>
      </c>
      <c r="I17" s="98">
        <f>$H17*C17</f>
        <v>0</v>
      </c>
      <c r="J17" s="98"/>
      <c r="K17" s="98">
        <f>$H17*E17</f>
        <v>0</v>
      </c>
      <c r="L17" s="99"/>
    </row>
    <row r="18" spans="1:12" ht="16.5" customHeight="1" x14ac:dyDescent="0.35">
      <c r="A18" s="106" t="s">
        <v>8</v>
      </c>
      <c r="B18" s="107"/>
      <c r="C18" s="107"/>
      <c r="D18" s="107"/>
      <c r="E18" s="107"/>
      <c r="F18" s="108"/>
      <c r="G18" s="161"/>
      <c r="H18" s="109" t="str">
        <f>A18</f>
        <v>Supports de livraison</v>
      </c>
      <c r="I18" s="110"/>
      <c r="J18" s="110"/>
      <c r="K18" s="110"/>
      <c r="L18" s="111"/>
    </row>
    <row r="19" spans="1:12" ht="26.25" customHeight="1" x14ac:dyDescent="0.35">
      <c r="A19" s="36" t="s">
        <v>51</v>
      </c>
      <c r="B19" s="23" t="s">
        <v>52</v>
      </c>
      <c r="C19" s="192"/>
      <c r="D19" s="192"/>
      <c r="E19" s="192"/>
      <c r="F19" s="193"/>
      <c r="G19" s="161"/>
      <c r="H19" s="33">
        <v>1</v>
      </c>
      <c r="I19" s="98">
        <f>$H19*C19</f>
        <v>0</v>
      </c>
      <c r="J19" s="98"/>
      <c r="K19" s="98">
        <f>$H19*E19</f>
        <v>0</v>
      </c>
      <c r="L19" s="99"/>
    </row>
    <row r="20" spans="1:12" ht="15.5" x14ac:dyDescent="0.35">
      <c r="A20" s="106" t="s">
        <v>9</v>
      </c>
      <c r="B20" s="107"/>
      <c r="C20" s="107"/>
      <c r="D20" s="107"/>
      <c r="E20" s="107"/>
      <c r="F20" s="108"/>
      <c r="G20" s="161"/>
      <c r="H20" s="109" t="str">
        <f>A20</f>
        <v>Documentation de la prestation</v>
      </c>
      <c r="I20" s="110"/>
      <c r="J20" s="110"/>
      <c r="K20" s="110"/>
      <c r="L20" s="111"/>
    </row>
    <row r="21" spans="1:12" ht="19.5" customHeight="1" x14ac:dyDescent="0.35">
      <c r="A21" s="36" t="s">
        <v>4</v>
      </c>
      <c r="B21" s="21" t="s">
        <v>56</v>
      </c>
      <c r="C21" s="192"/>
      <c r="D21" s="192"/>
      <c r="E21" s="192"/>
      <c r="F21" s="192"/>
      <c r="H21" s="45">
        <v>182200</v>
      </c>
      <c r="I21" s="98">
        <f>$H21*C21</f>
        <v>0</v>
      </c>
      <c r="J21" s="98"/>
      <c r="K21" s="98">
        <f>$H21*E21</f>
        <v>0</v>
      </c>
      <c r="L21" s="99"/>
    </row>
    <row r="22" spans="1:12" ht="19.5" customHeight="1" x14ac:dyDescent="0.35">
      <c r="A22" s="36" t="s">
        <v>5</v>
      </c>
      <c r="B22" s="21" t="s">
        <v>53</v>
      </c>
      <c r="C22" s="192"/>
      <c r="D22" s="192"/>
      <c r="E22" s="192"/>
      <c r="F22" s="193"/>
      <c r="H22" s="33">
        <v>3</v>
      </c>
      <c r="I22" s="98">
        <f>$H22*C22</f>
        <v>0</v>
      </c>
      <c r="J22" s="98"/>
      <c r="K22" s="98">
        <f>$H22*E22</f>
        <v>0</v>
      </c>
      <c r="L22" s="99"/>
    </row>
    <row r="23" spans="1:12" ht="19.5" customHeight="1" thickBot="1" x14ac:dyDescent="0.4">
      <c r="A23" s="36" t="s">
        <v>6</v>
      </c>
      <c r="B23" s="21" t="s">
        <v>53</v>
      </c>
      <c r="C23" s="189"/>
      <c r="D23" s="189"/>
      <c r="E23" s="192"/>
      <c r="F23" s="193"/>
      <c r="H23" s="34">
        <v>2</v>
      </c>
      <c r="I23" s="98">
        <f>$H23*C23</f>
        <v>0</v>
      </c>
      <c r="J23" s="98"/>
      <c r="K23" s="98">
        <f>$H23*E23</f>
        <v>0</v>
      </c>
      <c r="L23" s="99"/>
    </row>
    <row r="24" spans="1:12" ht="15.5" x14ac:dyDescent="0.35">
      <c r="A24" s="112" t="s">
        <v>60</v>
      </c>
      <c r="B24" s="114" t="s">
        <v>2</v>
      </c>
      <c r="C24" s="115" t="s">
        <v>54</v>
      </c>
      <c r="D24" s="116"/>
      <c r="E24" s="115" t="s">
        <v>55</v>
      </c>
      <c r="F24" s="117"/>
      <c r="H24" s="93" t="s">
        <v>62</v>
      </c>
      <c r="I24" s="95" t="s">
        <v>54</v>
      </c>
      <c r="J24" s="96"/>
      <c r="K24" s="95" t="s">
        <v>55</v>
      </c>
      <c r="L24" s="97"/>
    </row>
    <row r="25" spans="1:12" ht="53.25" customHeight="1" x14ac:dyDescent="0.35">
      <c r="A25" s="113"/>
      <c r="B25" s="115"/>
      <c r="C25" s="69" t="s">
        <v>49</v>
      </c>
      <c r="D25" s="69" t="s">
        <v>50</v>
      </c>
      <c r="E25" s="69" t="s">
        <v>49</v>
      </c>
      <c r="F25" s="70" t="s">
        <v>50</v>
      </c>
      <c r="H25" s="94"/>
      <c r="I25" s="2" t="s">
        <v>49</v>
      </c>
      <c r="J25" s="2" t="s">
        <v>50</v>
      </c>
      <c r="K25" s="2" t="s">
        <v>49</v>
      </c>
      <c r="L25" s="29" t="s">
        <v>50</v>
      </c>
    </row>
    <row r="26" spans="1:12" ht="15.5" x14ac:dyDescent="0.35">
      <c r="A26" s="109" t="s">
        <v>86</v>
      </c>
      <c r="B26" s="110"/>
      <c r="C26" s="110"/>
      <c r="D26" s="110"/>
      <c r="E26" s="110"/>
      <c r="F26" s="111"/>
      <c r="H26" s="109" t="str">
        <f>A26</f>
        <v>Test (cf article 3.7 du CCTP)</v>
      </c>
      <c r="I26" s="110"/>
      <c r="J26" s="110"/>
      <c r="K26" s="110"/>
      <c r="L26" s="111"/>
    </row>
    <row r="27" spans="1:12" ht="15.5" x14ac:dyDescent="0.35">
      <c r="A27" s="37" t="s">
        <v>10</v>
      </c>
      <c r="B27" s="21" t="s">
        <v>56</v>
      </c>
      <c r="C27" s="194"/>
      <c r="D27" s="194"/>
      <c r="E27" s="195"/>
      <c r="F27" s="196"/>
      <c r="H27" s="30">
        <v>50</v>
      </c>
      <c r="I27" s="42">
        <f>$H27*C27</f>
        <v>0</v>
      </c>
      <c r="J27" s="42">
        <f>$H27*D27</f>
        <v>0</v>
      </c>
      <c r="K27" s="42">
        <f>$H27*E27</f>
        <v>0</v>
      </c>
      <c r="L27" s="42">
        <f>$H27*F27</f>
        <v>0</v>
      </c>
    </row>
    <row r="28" spans="1:12" ht="16" thickBot="1" x14ac:dyDescent="0.4">
      <c r="A28" s="103" t="s">
        <v>11</v>
      </c>
      <c r="B28" s="104"/>
      <c r="C28" s="104"/>
      <c r="D28" s="104"/>
      <c r="E28" s="104"/>
      <c r="F28" s="105"/>
      <c r="H28" s="109" t="str">
        <f>A28</f>
        <v>Production et transfert de fichiers numériques (avec création du répertoire, enregistrement et transfert sur disque dur des fichiers images et sons concernés)</v>
      </c>
      <c r="I28" s="110"/>
      <c r="J28" s="110"/>
      <c r="K28" s="110"/>
      <c r="L28" s="111"/>
    </row>
    <row r="29" spans="1:12" ht="46.5" x14ac:dyDescent="0.35">
      <c r="A29" s="26" t="s">
        <v>39</v>
      </c>
      <c r="B29" s="24" t="s">
        <v>56</v>
      </c>
      <c r="C29" s="195"/>
      <c r="D29" s="195"/>
      <c r="E29" s="195"/>
      <c r="F29" s="195"/>
      <c r="H29" s="31">
        <v>0</v>
      </c>
      <c r="I29" s="42">
        <f>$H29*C29</f>
        <v>0</v>
      </c>
      <c r="J29" s="42">
        <f>$H29*D29</f>
        <v>0</v>
      </c>
      <c r="K29" s="42">
        <f>$H29*E29</f>
        <v>0</v>
      </c>
      <c r="L29" s="42">
        <f>$H29*F29</f>
        <v>0</v>
      </c>
    </row>
    <row r="30" spans="1:12" ht="46.5" x14ac:dyDescent="0.35">
      <c r="A30" s="26" t="s">
        <v>40</v>
      </c>
      <c r="B30" s="24" t="s">
        <v>56</v>
      </c>
      <c r="C30" s="195"/>
      <c r="D30" s="195"/>
      <c r="E30" s="195"/>
      <c r="F30" s="195"/>
      <c r="H30" s="30">
        <v>0</v>
      </c>
      <c r="I30" s="42">
        <f>$H30*C30</f>
        <v>0</v>
      </c>
      <c r="J30" s="42">
        <f>$H30*D30</f>
        <v>0</v>
      </c>
      <c r="K30" s="42">
        <f>$H30*E30</f>
        <v>0</v>
      </c>
      <c r="L30" s="42">
        <f>$H30*F30</f>
        <v>0</v>
      </c>
    </row>
    <row r="31" spans="1:12" ht="46.5" x14ac:dyDescent="0.35">
      <c r="A31" s="26" t="s">
        <v>41</v>
      </c>
      <c r="B31" s="24" t="s">
        <v>56</v>
      </c>
      <c r="C31" s="195"/>
      <c r="D31" s="195"/>
      <c r="E31" s="195"/>
      <c r="F31" s="195"/>
      <c r="H31" s="30">
        <v>0</v>
      </c>
      <c r="I31" s="42">
        <f>$H31*C31</f>
        <v>0</v>
      </c>
      <c r="J31" s="42">
        <f>$H31*D31</f>
        <v>0</v>
      </c>
      <c r="K31" s="42">
        <f>$H31*E31</f>
        <v>0</v>
      </c>
      <c r="L31" s="42">
        <f>$H31*F31</f>
        <v>0</v>
      </c>
    </row>
    <row r="32" spans="1:12" ht="46.5" x14ac:dyDescent="0.35">
      <c r="A32" s="26" t="s">
        <v>42</v>
      </c>
      <c r="B32" s="24" t="s">
        <v>56</v>
      </c>
      <c r="C32" s="195"/>
      <c r="D32" s="195"/>
      <c r="E32" s="195"/>
      <c r="F32" s="195"/>
      <c r="H32" s="30">
        <v>0</v>
      </c>
      <c r="I32" s="42">
        <f>$H32*C32</f>
        <v>0</v>
      </c>
      <c r="J32" s="42">
        <f>$H32*D32</f>
        <v>0</v>
      </c>
      <c r="K32" s="42">
        <f>$H32*E32</f>
        <v>0</v>
      </c>
      <c r="L32" s="42">
        <f>$H32*F32</f>
        <v>0</v>
      </c>
    </row>
    <row r="33" spans="1:12" ht="46.5" x14ac:dyDescent="0.35">
      <c r="A33" s="26" t="s">
        <v>43</v>
      </c>
      <c r="B33" s="24" t="s">
        <v>56</v>
      </c>
      <c r="C33" s="195"/>
      <c r="D33" s="195"/>
      <c r="E33" s="195"/>
      <c r="F33" s="195"/>
      <c r="H33" s="30">
        <v>0</v>
      </c>
      <c r="I33" s="42">
        <f>$H33*C33</f>
        <v>0</v>
      </c>
      <c r="J33" s="42">
        <f>$H33*D33</f>
        <v>0</v>
      </c>
      <c r="K33" s="42">
        <f>$H33*E33</f>
        <v>0</v>
      </c>
      <c r="L33" s="42">
        <f>$H33*F33</f>
        <v>0</v>
      </c>
    </row>
    <row r="34" spans="1:12" ht="46.5" x14ac:dyDescent="0.35">
      <c r="A34" s="26" t="s">
        <v>44</v>
      </c>
      <c r="B34" s="24" t="s">
        <v>56</v>
      </c>
      <c r="C34" s="195"/>
      <c r="D34" s="195"/>
      <c r="E34" s="195"/>
      <c r="F34" s="195"/>
      <c r="H34" s="30">
        <v>0</v>
      </c>
      <c r="I34" s="42">
        <f>$H34*C34</f>
        <v>0</v>
      </c>
      <c r="J34" s="42">
        <f>$H34*D34</f>
        <v>0</v>
      </c>
      <c r="K34" s="42">
        <f>$H34*E34</f>
        <v>0</v>
      </c>
      <c r="L34" s="42">
        <f>$H34*F34</f>
        <v>0</v>
      </c>
    </row>
    <row r="35" spans="1:12" ht="46.5" x14ac:dyDescent="0.35">
      <c r="A35" s="26" t="s">
        <v>45</v>
      </c>
      <c r="B35" s="24" t="s">
        <v>56</v>
      </c>
      <c r="C35" s="195"/>
      <c r="D35" s="195"/>
      <c r="E35" s="195"/>
      <c r="F35" s="195"/>
      <c r="H35" s="30">
        <v>0</v>
      </c>
      <c r="I35" s="42">
        <f>$H35*C35</f>
        <v>0</v>
      </c>
      <c r="J35" s="42">
        <f>$H35*D35</f>
        <v>0</v>
      </c>
      <c r="K35" s="42">
        <f>$H35*E35</f>
        <v>0</v>
      </c>
      <c r="L35" s="42">
        <f>$H35*F35</f>
        <v>0</v>
      </c>
    </row>
    <row r="36" spans="1:12" ht="46.5" x14ac:dyDescent="0.35">
      <c r="A36" s="26" t="s">
        <v>46</v>
      </c>
      <c r="B36" s="24" t="s">
        <v>56</v>
      </c>
      <c r="C36" s="195"/>
      <c r="D36" s="195"/>
      <c r="E36" s="195"/>
      <c r="F36" s="195"/>
      <c r="H36" s="30">
        <v>0</v>
      </c>
      <c r="I36" s="42">
        <f>$H36*C36</f>
        <v>0</v>
      </c>
      <c r="J36" s="42">
        <f>$H36*D36</f>
        <v>0</v>
      </c>
      <c r="K36" s="42">
        <f>$H36*E36</f>
        <v>0</v>
      </c>
      <c r="L36" s="42">
        <f>$H36*F36</f>
        <v>0</v>
      </c>
    </row>
    <row r="37" spans="1:12" ht="77.5" x14ac:dyDescent="0.35">
      <c r="A37" s="26" t="s">
        <v>47</v>
      </c>
      <c r="B37" s="24" t="s">
        <v>56</v>
      </c>
      <c r="C37" s="195"/>
      <c r="D37" s="195"/>
      <c r="E37" s="195"/>
      <c r="F37" s="195"/>
      <c r="H37" s="30">
        <v>100000</v>
      </c>
      <c r="I37" s="42">
        <f>$H37*C37</f>
        <v>0</v>
      </c>
      <c r="J37" s="42">
        <f>$H37*D37</f>
        <v>0</v>
      </c>
      <c r="K37" s="42">
        <f>$H37*E37</f>
        <v>0</v>
      </c>
      <c r="L37" s="42">
        <f>$H37*F37</f>
        <v>0</v>
      </c>
    </row>
    <row r="38" spans="1:12" ht="77.5" x14ac:dyDescent="0.35">
      <c r="A38" s="26" t="s">
        <v>48</v>
      </c>
      <c r="B38" s="24" t="s">
        <v>56</v>
      </c>
      <c r="C38" s="195"/>
      <c r="D38" s="195"/>
      <c r="E38" s="195"/>
      <c r="F38" s="195"/>
      <c r="H38" s="30">
        <v>1000</v>
      </c>
      <c r="I38" s="42">
        <f>$H38*C38</f>
        <v>0</v>
      </c>
      <c r="J38" s="42">
        <f>$H38*D38</f>
        <v>0</v>
      </c>
      <c r="K38" s="42">
        <f>$H38*E38</f>
        <v>0</v>
      </c>
      <c r="L38" s="42">
        <f>$H38*F38</f>
        <v>0</v>
      </c>
    </row>
    <row r="39" spans="1:12" s="8" customFormat="1" ht="77.5" x14ac:dyDescent="0.35">
      <c r="A39" s="51" t="s">
        <v>72</v>
      </c>
      <c r="B39" s="24" t="s">
        <v>56</v>
      </c>
      <c r="C39" s="195"/>
      <c r="D39" s="195"/>
      <c r="E39" s="195"/>
      <c r="F39" s="195"/>
      <c r="H39" s="30">
        <v>300</v>
      </c>
      <c r="I39" s="42">
        <f>$H39*C39</f>
        <v>0</v>
      </c>
      <c r="J39" s="42">
        <f>$H39*D39</f>
        <v>0</v>
      </c>
      <c r="K39" s="42">
        <f>$H39*E39</f>
        <v>0</v>
      </c>
      <c r="L39" s="42">
        <f>$H39*F39</f>
        <v>0</v>
      </c>
    </row>
    <row r="40" spans="1:12" s="8" customFormat="1" ht="77.5" x14ac:dyDescent="0.35">
      <c r="A40" s="51" t="s">
        <v>73</v>
      </c>
      <c r="B40" s="24" t="s">
        <v>56</v>
      </c>
      <c r="C40" s="195"/>
      <c r="D40" s="195"/>
      <c r="E40" s="195"/>
      <c r="F40" s="195"/>
      <c r="H40" s="30">
        <v>300</v>
      </c>
      <c r="I40" s="42">
        <f>$H40*C40</f>
        <v>0</v>
      </c>
      <c r="J40" s="42">
        <f>$H40*D40</f>
        <v>0</v>
      </c>
      <c r="K40" s="42">
        <f>$H40*E40</f>
        <v>0</v>
      </c>
      <c r="L40" s="42">
        <f>$H40*F40</f>
        <v>0</v>
      </c>
    </row>
    <row r="41" spans="1:12" s="8" customFormat="1" ht="77.5" x14ac:dyDescent="0.35">
      <c r="A41" s="51" t="s">
        <v>74</v>
      </c>
      <c r="B41" s="24" t="s">
        <v>56</v>
      </c>
      <c r="C41" s="195"/>
      <c r="D41" s="195"/>
      <c r="E41" s="195"/>
      <c r="F41" s="195"/>
      <c r="H41" s="30">
        <v>300</v>
      </c>
      <c r="I41" s="42">
        <f>$H41*C41</f>
        <v>0</v>
      </c>
      <c r="J41" s="42">
        <f>$H41*D41</f>
        <v>0</v>
      </c>
      <c r="K41" s="42">
        <f>$H41*E41</f>
        <v>0</v>
      </c>
      <c r="L41" s="42">
        <f>$H41*F41</f>
        <v>0</v>
      </c>
    </row>
    <row r="42" spans="1:12" s="8" customFormat="1" ht="62" x14ac:dyDescent="0.35">
      <c r="A42" s="51" t="s">
        <v>75</v>
      </c>
      <c r="B42" s="24" t="s">
        <v>56</v>
      </c>
      <c r="C42" s="195"/>
      <c r="D42" s="195"/>
      <c r="E42" s="195"/>
      <c r="F42" s="195"/>
      <c r="H42" s="30">
        <v>300</v>
      </c>
      <c r="I42" s="42">
        <f>$H42*C42</f>
        <v>0</v>
      </c>
      <c r="J42" s="42">
        <f>$H42*D42</f>
        <v>0</v>
      </c>
      <c r="K42" s="42">
        <f>$H42*E42</f>
        <v>0</v>
      </c>
      <c r="L42" s="42">
        <f>$H42*F42</f>
        <v>0</v>
      </c>
    </row>
    <row r="43" spans="1:12" ht="46.5" x14ac:dyDescent="0.35">
      <c r="A43" s="26" t="s">
        <v>79</v>
      </c>
      <c r="B43" s="24" t="s">
        <v>56</v>
      </c>
      <c r="C43" s="195"/>
      <c r="D43" s="195"/>
      <c r="E43" s="195"/>
      <c r="F43" s="195"/>
      <c r="H43" s="30">
        <v>40000</v>
      </c>
      <c r="I43" s="42">
        <f>$H43*C43</f>
        <v>0</v>
      </c>
      <c r="J43" s="42">
        <f>$H43*D43</f>
        <v>0</v>
      </c>
      <c r="K43" s="42">
        <f>$H43*E43</f>
        <v>0</v>
      </c>
      <c r="L43" s="42">
        <f>$H43*F43</f>
        <v>0</v>
      </c>
    </row>
    <row r="44" spans="1:12" ht="46.5" x14ac:dyDescent="0.35">
      <c r="A44" s="26" t="s">
        <v>80</v>
      </c>
      <c r="B44" s="24" t="s">
        <v>56</v>
      </c>
      <c r="C44" s="195"/>
      <c r="D44" s="195"/>
      <c r="E44" s="195"/>
      <c r="F44" s="195"/>
      <c r="H44" s="30">
        <v>10000</v>
      </c>
      <c r="I44" s="42">
        <f>$H44*C44</f>
        <v>0</v>
      </c>
      <c r="J44" s="42">
        <f>$H44*D44</f>
        <v>0</v>
      </c>
      <c r="K44" s="42">
        <f>$H44*E44</f>
        <v>0</v>
      </c>
      <c r="L44" s="42">
        <f>$H44*F44</f>
        <v>0</v>
      </c>
    </row>
    <row r="45" spans="1:12" ht="46.5" x14ac:dyDescent="0.35">
      <c r="A45" s="26" t="s">
        <v>81</v>
      </c>
      <c r="B45" s="24" t="s">
        <v>56</v>
      </c>
      <c r="C45" s="195"/>
      <c r="D45" s="195"/>
      <c r="E45" s="195"/>
      <c r="F45" s="200"/>
      <c r="G45" s="8"/>
      <c r="H45" s="30">
        <v>5000</v>
      </c>
      <c r="I45" s="42">
        <f>$H45*C45</f>
        <v>0</v>
      </c>
      <c r="J45" s="42">
        <f>$H45*D45</f>
        <v>0</v>
      </c>
      <c r="K45" s="42">
        <f>$H45*E45</f>
        <v>0</v>
      </c>
      <c r="L45" s="42">
        <f>$H45*F45</f>
        <v>0</v>
      </c>
    </row>
    <row r="46" spans="1:12" ht="38.25" customHeight="1" x14ac:dyDescent="0.35">
      <c r="A46" s="27" t="s">
        <v>36</v>
      </c>
      <c r="B46" s="24" t="s">
        <v>56</v>
      </c>
      <c r="C46" s="195"/>
      <c r="D46" s="195"/>
      <c r="E46" s="195"/>
      <c r="F46" s="200"/>
      <c r="H46" s="30">
        <v>20000</v>
      </c>
      <c r="I46" s="42">
        <f>$H46*C46</f>
        <v>0</v>
      </c>
      <c r="J46" s="42">
        <f>$H46*D46</f>
        <v>0</v>
      </c>
      <c r="K46" s="42">
        <f>$H46*E46</f>
        <v>0</v>
      </c>
      <c r="L46" s="42">
        <f>$H46*F46</f>
        <v>0</v>
      </c>
    </row>
    <row r="47" spans="1:12" ht="31" x14ac:dyDescent="0.35">
      <c r="A47" s="27" t="s">
        <v>37</v>
      </c>
      <c r="B47" s="24" t="s">
        <v>56</v>
      </c>
      <c r="C47" s="195"/>
      <c r="D47" s="195"/>
      <c r="E47" s="195"/>
      <c r="F47" s="200"/>
      <c r="H47" s="30">
        <v>5000</v>
      </c>
      <c r="I47" s="42">
        <f>$H47*C47</f>
        <v>0</v>
      </c>
      <c r="J47" s="42">
        <f>$H47*D47</f>
        <v>0</v>
      </c>
      <c r="K47" s="42">
        <f>$H47*E47</f>
        <v>0</v>
      </c>
      <c r="L47" s="42">
        <f>$H47*F47</f>
        <v>0</v>
      </c>
    </row>
    <row r="48" spans="1:12" ht="29.5" thickBot="1" x14ac:dyDescent="0.4">
      <c r="A48" s="52" t="s">
        <v>82</v>
      </c>
      <c r="B48" s="79" t="s">
        <v>57</v>
      </c>
      <c r="C48" s="201"/>
      <c r="D48" s="201"/>
      <c r="E48" s="201"/>
      <c r="F48" s="202"/>
      <c r="H48" s="80">
        <v>0</v>
      </c>
      <c r="I48" s="81">
        <f>$H48*C48</f>
        <v>0</v>
      </c>
      <c r="J48" s="81">
        <f>$H48*D48</f>
        <v>0</v>
      </c>
      <c r="K48" s="81">
        <f>$H48*E48</f>
        <v>0</v>
      </c>
      <c r="L48" s="81">
        <f>$H48*F48</f>
        <v>0</v>
      </c>
    </row>
    <row r="49" spans="1:13" ht="15.5" x14ac:dyDescent="0.35">
      <c r="B49" s="7"/>
      <c r="H49" s="203" t="s">
        <v>91</v>
      </c>
      <c r="I49" s="182">
        <f>I11+I14+I19+I21+I23+I15+I17+I22+I27+(SUM(I29:I48))</f>
        <v>0</v>
      </c>
      <c r="J49" s="183">
        <f>I11+I14+I19+I21+I23+I15+I17+I18+I22+I27+(SUM(J29:J48))</f>
        <v>0</v>
      </c>
      <c r="K49" s="182">
        <f>K11+K14+K15+K17+K19+K21+K23+K22+K27+(SUM(K29:K48))</f>
        <v>0</v>
      </c>
      <c r="L49" s="184">
        <f>K11+K14+K15+K17+K19+K21+K23+K22+L27+(SUM(L29:L48))</f>
        <v>0</v>
      </c>
      <c r="M49" s="82"/>
    </row>
    <row r="50" spans="1:13" ht="15.75" customHeight="1" thickBot="1" x14ac:dyDescent="0.4">
      <c r="B50" s="7"/>
      <c r="H50" s="204"/>
      <c r="I50" s="214">
        <f>I49+J49</f>
        <v>0</v>
      </c>
      <c r="J50" s="215"/>
      <c r="K50" s="214">
        <f>K49+L49</f>
        <v>0</v>
      </c>
      <c r="L50" s="216"/>
    </row>
    <row r="51" spans="1:13" ht="15" thickBot="1" x14ac:dyDescent="0.4">
      <c r="B51" s="7"/>
    </row>
    <row r="52" spans="1:13" x14ac:dyDescent="0.35">
      <c r="A52" s="217" t="s">
        <v>76</v>
      </c>
      <c r="B52" s="10"/>
      <c r="C52" s="11"/>
      <c r="D52" s="12"/>
      <c r="I52" s="151"/>
      <c r="J52" s="151"/>
      <c r="K52" s="151"/>
      <c r="L52" s="151"/>
    </row>
    <row r="53" spans="1:13" x14ac:dyDescent="0.35">
      <c r="A53" s="218" t="s">
        <v>77</v>
      </c>
      <c r="B53" s="14"/>
      <c r="C53" s="15"/>
      <c r="D53" s="16"/>
      <c r="I53" s="151"/>
      <c r="J53" s="151"/>
      <c r="K53" s="151"/>
      <c r="L53" s="151"/>
    </row>
    <row r="54" spans="1:13" x14ac:dyDescent="0.35">
      <c r="A54" s="218"/>
      <c r="B54" s="14"/>
      <c r="C54" s="15"/>
      <c r="D54" s="16"/>
      <c r="I54" s="151"/>
      <c r="J54" s="151"/>
      <c r="K54" s="151"/>
      <c r="L54" s="151"/>
    </row>
    <row r="55" spans="1:13" x14ac:dyDescent="0.35">
      <c r="A55" s="218"/>
      <c r="B55" s="14"/>
      <c r="C55" s="15"/>
      <c r="D55" s="16"/>
      <c r="I55" s="151"/>
      <c r="J55" s="151"/>
      <c r="K55" s="151"/>
      <c r="L55" s="151"/>
    </row>
    <row r="56" spans="1:13" ht="15" thickBot="1" x14ac:dyDescent="0.4">
      <c r="A56" s="219"/>
      <c r="B56" s="18"/>
      <c r="C56" s="19"/>
      <c r="D56" s="20"/>
    </row>
  </sheetData>
  <mergeCells count="73">
    <mergeCell ref="H49:H50"/>
    <mergeCell ref="H10:L10"/>
    <mergeCell ref="A18:F18"/>
    <mergeCell ref="A16:F16"/>
    <mergeCell ref="C17:D17"/>
    <mergeCell ref="C14:F14"/>
    <mergeCell ref="C15:F15"/>
    <mergeCell ref="C10:D10"/>
    <mergeCell ref="E10:F10"/>
    <mergeCell ref="I15:J15"/>
    <mergeCell ref="K15:L15"/>
    <mergeCell ref="H20:L20"/>
    <mergeCell ref="I19:J19"/>
    <mergeCell ref="G18:G20"/>
    <mergeCell ref="C11:D11"/>
    <mergeCell ref="E11:F11"/>
    <mergeCell ref="I52:L55"/>
    <mergeCell ref="I13:J13"/>
    <mergeCell ref="K13:L13"/>
    <mergeCell ref="I50:J50"/>
    <mergeCell ref="K50:L50"/>
    <mergeCell ref="K21:L21"/>
    <mergeCell ref="H26:L26"/>
    <mergeCell ref="H28:L28"/>
    <mergeCell ref="I14:J14"/>
    <mergeCell ref="K14:L14"/>
    <mergeCell ref="H16:L16"/>
    <mergeCell ref="K19:L19"/>
    <mergeCell ref="I21:J21"/>
    <mergeCell ref="I17:J17"/>
    <mergeCell ref="K17:L17"/>
    <mergeCell ref="E17:F17"/>
    <mergeCell ref="H18:L18"/>
    <mergeCell ref="A12:F13"/>
    <mergeCell ref="A8:A9"/>
    <mergeCell ref="B8:B9"/>
    <mergeCell ref="C8:D9"/>
    <mergeCell ref="E8:F9"/>
    <mergeCell ref="H8:L8"/>
    <mergeCell ref="H12:L12"/>
    <mergeCell ref="I9:J9"/>
    <mergeCell ref="K9:L9"/>
    <mergeCell ref="I11:J11"/>
    <mergeCell ref="K11:L11"/>
    <mergeCell ref="A1:F1"/>
    <mergeCell ref="A2:F2"/>
    <mergeCell ref="A3:F3"/>
    <mergeCell ref="A5:F5"/>
    <mergeCell ref="B7:F7"/>
    <mergeCell ref="A28:F28"/>
    <mergeCell ref="C19:D19"/>
    <mergeCell ref="E19:F19"/>
    <mergeCell ref="A20:F20"/>
    <mergeCell ref="C21:D21"/>
    <mergeCell ref="E21:F21"/>
    <mergeCell ref="C22:D22"/>
    <mergeCell ref="E22:F22"/>
    <mergeCell ref="C23:D23"/>
    <mergeCell ref="E23:F23"/>
    <mergeCell ref="A26:F26"/>
    <mergeCell ref="A24:A25"/>
    <mergeCell ref="B24:B25"/>
    <mergeCell ref="C24:D24"/>
    <mergeCell ref="E24:F24"/>
    <mergeCell ref="H3:L6"/>
    <mergeCell ref="H24:H25"/>
    <mergeCell ref="I24:J24"/>
    <mergeCell ref="K24:L24"/>
    <mergeCell ref="I22:J22"/>
    <mergeCell ref="K22:L22"/>
    <mergeCell ref="I23:J23"/>
    <mergeCell ref="K23:L23"/>
    <mergeCell ref="H7:L7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56"/>
  <sheetViews>
    <sheetView showGridLines="0" tabSelected="1" zoomScale="70" zoomScaleNormal="7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A59" sqref="A59"/>
    </sheetView>
  </sheetViews>
  <sheetFormatPr baseColWidth="10" defaultRowHeight="14.5" x14ac:dyDescent="0.35"/>
  <cols>
    <col min="1" max="1" width="86.26953125" customWidth="1"/>
    <col min="2" max="2" width="29.54296875" style="3" customWidth="1"/>
    <col min="3" max="3" width="15.54296875" customWidth="1"/>
    <col min="4" max="4" width="11.81640625" style="206" customWidth="1"/>
    <col min="5" max="5" width="15" customWidth="1"/>
    <col min="6" max="6" width="13.54296875" customWidth="1"/>
    <col min="7" max="7" width="1.1796875" style="58" customWidth="1"/>
    <col min="8" max="8" width="11.81640625" customWidth="1"/>
    <col min="9" max="9" width="15" customWidth="1"/>
    <col min="10" max="10" width="23.1796875" customWidth="1"/>
    <col min="11" max="11" width="15.81640625" customWidth="1"/>
    <col min="12" max="12" width="13.26953125" customWidth="1"/>
  </cols>
  <sheetData>
    <row r="1" spans="1:13" ht="18.5" x14ac:dyDescent="0.35">
      <c r="A1" s="118" t="s">
        <v>68</v>
      </c>
      <c r="B1" s="119"/>
      <c r="C1" s="119"/>
      <c r="D1" s="119"/>
      <c r="E1" s="119"/>
      <c r="F1" s="120"/>
      <c r="G1" s="54"/>
      <c r="H1" s="7"/>
      <c r="I1" s="7"/>
      <c r="J1" s="7"/>
      <c r="K1" s="7"/>
      <c r="L1" s="7"/>
      <c r="M1" s="7"/>
    </row>
    <row r="2" spans="1:13" ht="19" thickBot="1" x14ac:dyDescent="0.4">
      <c r="A2" s="121" t="s">
        <v>65</v>
      </c>
      <c r="B2" s="122"/>
      <c r="C2" s="122"/>
      <c r="D2" s="122"/>
      <c r="E2" s="122"/>
      <c r="F2" s="123"/>
      <c r="G2" s="55"/>
      <c r="H2" s="7"/>
      <c r="I2" s="7"/>
      <c r="J2" s="7"/>
      <c r="K2" s="7"/>
      <c r="L2" s="7"/>
      <c r="M2" s="7"/>
    </row>
    <row r="3" spans="1:13" ht="19" thickBot="1" x14ac:dyDescent="0.4">
      <c r="A3" s="124" t="s">
        <v>85</v>
      </c>
      <c r="B3" s="125"/>
      <c r="C3" s="125"/>
      <c r="D3" s="125"/>
      <c r="E3" s="125"/>
      <c r="F3" s="126"/>
      <c r="G3" s="55"/>
      <c r="H3" s="84" t="s">
        <v>93</v>
      </c>
      <c r="I3" s="85"/>
      <c r="J3" s="85"/>
      <c r="K3" s="85"/>
      <c r="L3" s="86"/>
    </row>
    <row r="4" spans="1:13" ht="15" thickBot="1" x14ac:dyDescent="0.4">
      <c r="A4" s="199" t="s">
        <v>90</v>
      </c>
      <c r="B4" s="197" t="s">
        <v>89</v>
      </c>
      <c r="C4" s="9"/>
      <c r="D4" s="205"/>
      <c r="E4" s="9"/>
      <c r="F4" s="9"/>
      <c r="G4" s="56"/>
      <c r="H4" s="87"/>
      <c r="I4" s="88"/>
      <c r="J4" s="88"/>
      <c r="K4" s="88"/>
      <c r="L4" s="89"/>
    </row>
    <row r="5" spans="1:13" ht="21.5" thickBot="1" x14ac:dyDescent="0.4">
      <c r="A5" s="186" t="s">
        <v>64</v>
      </c>
      <c r="B5" s="187"/>
      <c r="C5" s="187"/>
      <c r="D5" s="187"/>
      <c r="E5" s="187"/>
      <c r="F5" s="188"/>
      <c r="G5" s="57"/>
      <c r="H5" s="87"/>
      <c r="I5" s="88"/>
      <c r="J5" s="88"/>
      <c r="K5" s="88"/>
      <c r="L5" s="89"/>
    </row>
    <row r="6" spans="1:13" ht="15" customHeight="1" thickBot="1" x14ac:dyDescent="0.4">
      <c r="H6" s="90"/>
      <c r="I6" s="91"/>
      <c r="J6" s="91"/>
      <c r="K6" s="91"/>
      <c r="L6" s="92"/>
    </row>
    <row r="7" spans="1:13" ht="27.75" customHeight="1" thickBot="1" x14ac:dyDescent="0.4">
      <c r="B7" s="130" t="s">
        <v>58</v>
      </c>
      <c r="C7" s="131"/>
      <c r="D7" s="131"/>
      <c r="E7" s="131"/>
      <c r="F7" s="132"/>
      <c r="G7" s="59"/>
      <c r="H7" s="100" t="str">
        <f>B7</f>
        <v>Nom du candidat</v>
      </c>
      <c r="I7" s="101"/>
      <c r="J7" s="101"/>
      <c r="K7" s="101"/>
      <c r="L7" s="102"/>
    </row>
    <row r="8" spans="1:13" ht="15.75" customHeight="1" thickBot="1" x14ac:dyDescent="0.4">
      <c r="A8" s="139" t="s">
        <v>0</v>
      </c>
      <c r="B8" s="140" t="s">
        <v>2</v>
      </c>
      <c r="C8" s="140" t="s">
        <v>54</v>
      </c>
      <c r="D8" s="141"/>
      <c r="E8" s="140" t="s">
        <v>1</v>
      </c>
      <c r="F8" s="142"/>
      <c r="G8" s="59"/>
      <c r="H8" s="143" t="s">
        <v>83</v>
      </c>
      <c r="I8" s="144"/>
      <c r="J8" s="144"/>
      <c r="K8" s="144"/>
      <c r="L8" s="145"/>
    </row>
    <row r="9" spans="1:13" ht="15.5" x14ac:dyDescent="0.35">
      <c r="A9" s="113"/>
      <c r="B9" s="115"/>
      <c r="C9" s="115"/>
      <c r="D9" s="116"/>
      <c r="E9" s="115"/>
      <c r="F9" s="117"/>
      <c r="G9" s="59"/>
      <c r="H9" s="32" t="s">
        <v>62</v>
      </c>
      <c r="I9" s="149" t="s">
        <v>69</v>
      </c>
      <c r="J9" s="149"/>
      <c r="K9" s="149" t="s">
        <v>70</v>
      </c>
      <c r="L9" s="150"/>
    </row>
    <row r="10" spans="1:13" ht="16" thickBot="1" x14ac:dyDescent="0.4">
      <c r="A10" s="47" t="s">
        <v>7</v>
      </c>
      <c r="B10" s="38"/>
      <c r="C10" s="39"/>
      <c r="D10" s="207"/>
      <c r="E10" s="39"/>
      <c r="F10" s="48"/>
      <c r="G10" s="60"/>
      <c r="H10" s="43"/>
      <c r="I10" s="5"/>
      <c r="J10" s="5"/>
      <c r="K10" s="5"/>
      <c r="L10" s="28"/>
    </row>
    <row r="11" spans="1:13" s="1" customFormat="1" ht="31" x14ac:dyDescent="0.35">
      <c r="A11" s="26" t="s">
        <v>63</v>
      </c>
      <c r="B11" s="21" t="s">
        <v>71</v>
      </c>
      <c r="C11" s="192"/>
      <c r="D11" s="192"/>
      <c r="E11" s="192"/>
      <c r="F11" s="193"/>
      <c r="G11" s="61"/>
      <c r="H11" s="33">
        <v>1</v>
      </c>
      <c r="I11" s="98">
        <f>$H11*C11</f>
        <v>0</v>
      </c>
      <c r="J11" s="98"/>
      <c r="K11" s="98">
        <f>$H11*E11</f>
        <v>0</v>
      </c>
      <c r="L11" s="99"/>
    </row>
    <row r="12" spans="1:13" ht="15.5" x14ac:dyDescent="0.35">
      <c r="A12" s="173" t="s">
        <v>3</v>
      </c>
      <c r="B12" s="174"/>
      <c r="C12" s="174"/>
      <c r="D12" s="174"/>
      <c r="E12" s="174"/>
      <c r="F12" s="175"/>
      <c r="G12" s="62"/>
      <c r="H12" s="176" t="str">
        <f>A12</f>
        <v>Assurance</v>
      </c>
      <c r="I12" s="177"/>
      <c r="J12" s="177"/>
      <c r="K12" s="177"/>
      <c r="L12" s="178"/>
    </row>
    <row r="13" spans="1:13" ht="31" x14ac:dyDescent="0.35">
      <c r="A13" s="26" t="s">
        <v>13</v>
      </c>
      <c r="B13" s="25" t="s">
        <v>61</v>
      </c>
      <c r="C13" s="212"/>
      <c r="D13" s="212"/>
      <c r="E13" s="212"/>
      <c r="F13" s="213"/>
      <c r="G13" s="63"/>
      <c r="H13" s="76">
        <v>75000</v>
      </c>
      <c r="I13" s="152">
        <f>H13*C13</f>
        <v>0</v>
      </c>
      <c r="J13" s="153"/>
      <c r="K13" s="152">
        <f>I13*1.2</f>
        <v>0</v>
      </c>
      <c r="L13" s="154"/>
    </row>
    <row r="14" spans="1:13" ht="51" customHeight="1" x14ac:dyDescent="0.35">
      <c r="A14" s="26" t="s">
        <v>14</v>
      </c>
      <c r="B14" s="25" t="s">
        <v>61</v>
      </c>
      <c r="C14" s="212"/>
      <c r="D14" s="212"/>
      <c r="E14" s="212"/>
      <c r="F14" s="213"/>
      <c r="G14" s="63"/>
      <c r="H14" s="76">
        <v>75000</v>
      </c>
      <c r="I14" s="158">
        <f>H14*C14</f>
        <v>0</v>
      </c>
      <c r="J14" s="159"/>
      <c r="K14" s="158">
        <f>I14*1.2</f>
        <v>0</v>
      </c>
      <c r="L14" s="160"/>
    </row>
    <row r="15" spans="1:13" ht="15.5" x14ac:dyDescent="0.35">
      <c r="A15" s="109" t="s">
        <v>8</v>
      </c>
      <c r="B15" s="110"/>
      <c r="C15" s="110"/>
      <c r="D15" s="110"/>
      <c r="E15" s="110"/>
      <c r="F15" s="111"/>
      <c r="G15" s="62"/>
      <c r="H15" s="109" t="str">
        <f>A15</f>
        <v>Supports de livraison</v>
      </c>
      <c r="I15" s="110"/>
      <c r="J15" s="110"/>
      <c r="K15" s="110"/>
      <c r="L15" s="111"/>
    </row>
    <row r="16" spans="1:13" ht="15.5" x14ac:dyDescent="0.35">
      <c r="A16" s="36" t="s">
        <v>51</v>
      </c>
      <c r="B16" s="23" t="s">
        <v>52</v>
      </c>
      <c r="C16" s="192"/>
      <c r="D16" s="192"/>
      <c r="E16" s="192"/>
      <c r="F16" s="193"/>
      <c r="G16" s="61"/>
      <c r="H16" s="44">
        <v>1</v>
      </c>
      <c r="I16" s="98">
        <f>$H16*C16</f>
        <v>0</v>
      </c>
      <c r="J16" s="98"/>
      <c r="K16" s="98">
        <f>$H16*E16</f>
        <v>0</v>
      </c>
      <c r="L16" s="99"/>
    </row>
    <row r="17" spans="1:12" ht="15.5" x14ac:dyDescent="0.35">
      <c r="A17" s="106" t="s">
        <v>9</v>
      </c>
      <c r="B17" s="107"/>
      <c r="C17" s="107"/>
      <c r="D17" s="107"/>
      <c r="E17" s="107"/>
      <c r="F17" s="108"/>
      <c r="G17" s="64"/>
      <c r="H17" s="179" t="str">
        <f>A17</f>
        <v>Documentation de la prestation</v>
      </c>
      <c r="I17" s="180"/>
      <c r="J17" s="180"/>
      <c r="K17" s="180"/>
      <c r="L17" s="181"/>
    </row>
    <row r="18" spans="1:12" ht="15.5" x14ac:dyDescent="0.35">
      <c r="A18" s="36" t="s">
        <v>4</v>
      </c>
      <c r="B18" s="71" t="s">
        <v>56</v>
      </c>
      <c r="C18" s="192"/>
      <c r="D18" s="192"/>
      <c r="E18" s="192"/>
      <c r="F18" s="192"/>
      <c r="G18" s="65"/>
      <c r="H18" s="45">
        <v>31000</v>
      </c>
      <c r="I18" s="98">
        <f>$H18*C18</f>
        <v>0</v>
      </c>
      <c r="J18" s="98"/>
      <c r="K18" s="98">
        <f>$H18*E18</f>
        <v>0</v>
      </c>
      <c r="L18" s="99"/>
    </row>
    <row r="19" spans="1:12" ht="15.5" x14ac:dyDescent="0.35">
      <c r="A19" s="36" t="s">
        <v>5</v>
      </c>
      <c r="B19" s="71" t="s">
        <v>53</v>
      </c>
      <c r="C19" s="192"/>
      <c r="D19" s="192"/>
      <c r="E19" s="192"/>
      <c r="F19" s="192"/>
      <c r="G19" s="61"/>
      <c r="H19" s="46">
        <v>1</v>
      </c>
      <c r="I19" s="98">
        <f>$H19*C19</f>
        <v>0</v>
      </c>
      <c r="J19" s="98"/>
      <c r="K19" s="98">
        <f>$H19*E19</f>
        <v>0</v>
      </c>
      <c r="L19" s="99"/>
    </row>
    <row r="20" spans="1:12" ht="15.5" x14ac:dyDescent="0.35">
      <c r="A20" s="36" t="s">
        <v>6</v>
      </c>
      <c r="B20" s="71" t="s">
        <v>53</v>
      </c>
      <c r="C20" s="192"/>
      <c r="D20" s="192"/>
      <c r="E20" s="192"/>
      <c r="F20" s="192"/>
      <c r="G20" s="61"/>
      <c r="H20" s="46">
        <v>1</v>
      </c>
      <c r="I20" s="98">
        <f>$H20*C20</f>
        <v>0</v>
      </c>
      <c r="J20" s="98"/>
      <c r="K20" s="98">
        <f>$H20*E20</f>
        <v>0</v>
      </c>
      <c r="L20" s="99"/>
    </row>
    <row r="21" spans="1:12" ht="15.5" x14ac:dyDescent="0.35">
      <c r="A21" s="164" t="s">
        <v>0</v>
      </c>
      <c r="B21" s="165" t="s">
        <v>2</v>
      </c>
      <c r="C21" s="162" t="s">
        <v>54</v>
      </c>
      <c r="D21" s="162"/>
      <c r="E21" s="162" t="s">
        <v>1</v>
      </c>
      <c r="F21" s="163"/>
      <c r="G21" s="59"/>
      <c r="H21" s="169" t="s">
        <v>84</v>
      </c>
      <c r="I21" s="170" t="s">
        <v>54</v>
      </c>
      <c r="J21" s="171"/>
      <c r="K21" s="170" t="s">
        <v>55</v>
      </c>
      <c r="L21" s="172"/>
    </row>
    <row r="22" spans="1:12" ht="29" x14ac:dyDescent="0.35">
      <c r="A22" s="164"/>
      <c r="B22" s="165"/>
      <c r="C22" s="72" t="s">
        <v>49</v>
      </c>
      <c r="D22" s="208" t="s">
        <v>50</v>
      </c>
      <c r="E22" s="72" t="s">
        <v>49</v>
      </c>
      <c r="F22" s="73" t="s">
        <v>50</v>
      </c>
      <c r="G22" s="59"/>
      <c r="H22" s="94"/>
      <c r="I22" s="77" t="s">
        <v>49</v>
      </c>
      <c r="J22" s="77" t="s">
        <v>50</v>
      </c>
      <c r="K22" s="77" t="s">
        <v>49</v>
      </c>
      <c r="L22" s="78" t="s">
        <v>50</v>
      </c>
    </row>
    <row r="23" spans="1:12" ht="15.5" x14ac:dyDescent="0.35">
      <c r="A23" s="49" t="s">
        <v>86</v>
      </c>
      <c r="B23" s="40"/>
      <c r="C23" s="41"/>
      <c r="D23" s="41"/>
      <c r="E23" s="41"/>
      <c r="F23" s="50"/>
      <c r="G23" s="66"/>
      <c r="H23" s="166" t="str">
        <f>A23</f>
        <v>Test (cf article 3.7 du CCTP)</v>
      </c>
      <c r="I23" s="167"/>
      <c r="J23" s="167"/>
      <c r="K23" s="167"/>
      <c r="L23" s="168"/>
    </row>
    <row r="24" spans="1:12" ht="22.5" customHeight="1" x14ac:dyDescent="0.35">
      <c r="A24" s="26" t="s">
        <v>10</v>
      </c>
      <c r="B24" s="74" t="s">
        <v>56</v>
      </c>
      <c r="C24" s="194"/>
      <c r="D24" s="194"/>
      <c r="E24" s="195"/>
      <c r="F24" s="195"/>
      <c r="G24" s="67"/>
      <c r="H24" s="46">
        <v>50</v>
      </c>
      <c r="I24" s="42">
        <f>$H24*C24</f>
        <v>0</v>
      </c>
      <c r="J24" s="42">
        <f>$H24*D24</f>
        <v>0</v>
      </c>
      <c r="K24" s="42">
        <f>$H24*E24</f>
        <v>0</v>
      </c>
      <c r="L24" s="42">
        <f>$H24*F24</f>
        <v>0</v>
      </c>
    </row>
    <row r="25" spans="1:12" ht="15.5" x14ac:dyDescent="0.35">
      <c r="A25" s="103" t="s">
        <v>11</v>
      </c>
      <c r="B25" s="104"/>
      <c r="C25" s="104"/>
      <c r="D25" s="104"/>
      <c r="E25" s="104"/>
      <c r="F25" s="105"/>
      <c r="G25" s="6"/>
      <c r="H25" s="103" t="str">
        <f>A25</f>
        <v>Production et transfert de fichiers numériques (avec création du répertoire, enregistrement et transfert sur disque dur des fichiers images et sons concernés)</v>
      </c>
      <c r="I25" s="104"/>
      <c r="J25" s="104"/>
      <c r="K25" s="104"/>
      <c r="L25" s="105"/>
    </row>
    <row r="26" spans="1:12" ht="51.75" customHeight="1" x14ac:dyDescent="0.35">
      <c r="A26" s="51" t="s">
        <v>15</v>
      </c>
      <c r="B26" s="71" t="s">
        <v>53</v>
      </c>
      <c r="C26" s="194"/>
      <c r="D26" s="194"/>
      <c r="E26" s="194"/>
      <c r="F26" s="194"/>
      <c r="G26" s="53"/>
      <c r="H26" s="46">
        <v>0</v>
      </c>
      <c r="I26" s="42">
        <f>$H26*C26</f>
        <v>0</v>
      </c>
      <c r="J26" s="42">
        <f>$H26*D26</f>
        <v>0</v>
      </c>
      <c r="K26" s="42">
        <f>$H26*E26</f>
        <v>0</v>
      </c>
      <c r="L26" s="42">
        <f>$H26*F26</f>
        <v>0</v>
      </c>
    </row>
    <row r="27" spans="1:12" ht="63" customHeight="1" x14ac:dyDescent="0.35">
      <c r="A27" s="51" t="s">
        <v>16</v>
      </c>
      <c r="B27" s="71" t="s">
        <v>53</v>
      </c>
      <c r="C27" s="194"/>
      <c r="D27" s="194"/>
      <c r="E27" s="195"/>
      <c r="F27" s="195"/>
      <c r="G27" s="68"/>
      <c r="H27" s="46">
        <v>0</v>
      </c>
      <c r="I27" s="42">
        <f>$H27*C27</f>
        <v>0</v>
      </c>
      <c r="J27" s="42">
        <f>$H27*D27</f>
        <v>0</v>
      </c>
      <c r="K27" s="42">
        <f>$H27*E27</f>
        <v>0</v>
      </c>
      <c r="L27" s="42">
        <f>$H27*F27</f>
        <v>0</v>
      </c>
    </row>
    <row r="28" spans="1:12" ht="63" customHeight="1" x14ac:dyDescent="0.35">
      <c r="A28" s="51" t="s">
        <v>17</v>
      </c>
      <c r="B28" s="71" t="s">
        <v>53</v>
      </c>
      <c r="C28" s="194"/>
      <c r="D28" s="194"/>
      <c r="E28" s="195"/>
      <c r="F28" s="195"/>
      <c r="G28" s="68"/>
      <c r="H28" s="46">
        <v>0</v>
      </c>
      <c r="I28" s="42">
        <f>$H28*C28</f>
        <v>0</v>
      </c>
      <c r="J28" s="42">
        <f>$H28*D28</f>
        <v>0</v>
      </c>
      <c r="K28" s="42">
        <f>$H28*E28</f>
        <v>0</v>
      </c>
      <c r="L28" s="42">
        <f>$H28*F28</f>
        <v>0</v>
      </c>
    </row>
    <row r="29" spans="1:12" ht="63" customHeight="1" x14ac:dyDescent="0.35">
      <c r="A29" s="51" t="s">
        <v>18</v>
      </c>
      <c r="B29" s="71" t="s">
        <v>53</v>
      </c>
      <c r="C29" s="194"/>
      <c r="D29" s="194"/>
      <c r="E29" s="195"/>
      <c r="F29" s="195"/>
      <c r="G29" s="68"/>
      <c r="H29" s="46">
        <v>0</v>
      </c>
      <c r="I29" s="42">
        <f>$H29*C29</f>
        <v>0</v>
      </c>
      <c r="J29" s="42">
        <f>$H29*D29</f>
        <v>0</v>
      </c>
      <c r="K29" s="42">
        <f>$H29*E29</f>
        <v>0</v>
      </c>
      <c r="L29" s="42">
        <f>$H29*F29</f>
        <v>0</v>
      </c>
    </row>
    <row r="30" spans="1:12" ht="63" customHeight="1" x14ac:dyDescent="0.35">
      <c r="A30" s="51" t="s">
        <v>19</v>
      </c>
      <c r="B30" s="71" t="s">
        <v>53</v>
      </c>
      <c r="C30" s="194"/>
      <c r="D30" s="194"/>
      <c r="E30" s="195"/>
      <c r="F30" s="195"/>
      <c r="G30" s="68"/>
      <c r="H30" s="46">
        <v>0</v>
      </c>
      <c r="I30" s="42">
        <f>$H30*C30</f>
        <v>0</v>
      </c>
      <c r="J30" s="42">
        <f>$H30*D30</f>
        <v>0</v>
      </c>
      <c r="K30" s="42">
        <f>$H30*E30</f>
        <v>0</v>
      </c>
      <c r="L30" s="42">
        <f>$H30*F30</f>
        <v>0</v>
      </c>
    </row>
    <row r="31" spans="1:12" ht="63" customHeight="1" x14ac:dyDescent="0.35">
      <c r="A31" s="51" t="s">
        <v>20</v>
      </c>
      <c r="B31" s="71" t="s">
        <v>53</v>
      </c>
      <c r="C31" s="194"/>
      <c r="D31" s="194"/>
      <c r="E31" s="195"/>
      <c r="F31" s="195"/>
      <c r="G31" s="68"/>
      <c r="H31" s="46">
        <v>0</v>
      </c>
      <c r="I31" s="42">
        <f>$H31*C31</f>
        <v>0</v>
      </c>
      <c r="J31" s="42">
        <f>$H31*D31</f>
        <v>0</v>
      </c>
      <c r="K31" s="42">
        <f>$H31*E31</f>
        <v>0</v>
      </c>
      <c r="L31" s="42">
        <f>$H31*F31</f>
        <v>0</v>
      </c>
    </row>
    <row r="32" spans="1:12" ht="63" customHeight="1" x14ac:dyDescent="0.35">
      <c r="A32" s="51" t="s">
        <v>21</v>
      </c>
      <c r="B32" s="71" t="s">
        <v>53</v>
      </c>
      <c r="C32" s="194"/>
      <c r="D32" s="194"/>
      <c r="E32" s="195"/>
      <c r="F32" s="195"/>
      <c r="G32" s="68"/>
      <c r="H32" s="46">
        <v>0</v>
      </c>
      <c r="I32" s="42">
        <f>$H32*C32</f>
        <v>0</v>
      </c>
      <c r="J32" s="42">
        <f>$H32*D32</f>
        <v>0</v>
      </c>
      <c r="K32" s="42">
        <f>$H32*E32</f>
        <v>0</v>
      </c>
      <c r="L32" s="42">
        <f>$H32*F32</f>
        <v>0</v>
      </c>
    </row>
    <row r="33" spans="1:12" ht="63" customHeight="1" x14ac:dyDescent="0.35">
      <c r="A33" s="51" t="s">
        <v>22</v>
      </c>
      <c r="B33" s="71" t="s">
        <v>53</v>
      </c>
      <c r="C33" s="194"/>
      <c r="D33" s="194"/>
      <c r="E33" s="195"/>
      <c r="F33" s="195"/>
      <c r="G33" s="68"/>
      <c r="H33" s="46">
        <v>0</v>
      </c>
      <c r="I33" s="42">
        <f>$H33*C33</f>
        <v>0</v>
      </c>
      <c r="J33" s="42">
        <f>$H33*D33</f>
        <v>0</v>
      </c>
      <c r="K33" s="42">
        <f>$H33*E33</f>
        <v>0</v>
      </c>
      <c r="L33" s="42">
        <f>$H33*F33</f>
        <v>0</v>
      </c>
    </row>
    <row r="34" spans="1:12" ht="50.25" customHeight="1" x14ac:dyDescent="0.35">
      <c r="A34" s="51" t="s">
        <v>23</v>
      </c>
      <c r="B34" s="71" t="s">
        <v>53</v>
      </c>
      <c r="C34" s="194"/>
      <c r="D34" s="194"/>
      <c r="E34" s="195"/>
      <c r="F34" s="195"/>
      <c r="G34" s="68"/>
      <c r="H34" s="46">
        <v>0</v>
      </c>
      <c r="I34" s="42">
        <f>$H34*C34</f>
        <v>0</v>
      </c>
      <c r="J34" s="42">
        <f>$H34*D34</f>
        <v>0</v>
      </c>
      <c r="K34" s="42">
        <f>$H34*E34</f>
        <v>0</v>
      </c>
      <c r="L34" s="42">
        <f>$H34*F34</f>
        <v>0</v>
      </c>
    </row>
    <row r="35" spans="1:12" ht="50.25" customHeight="1" x14ac:dyDescent="0.35">
      <c r="A35" s="51" t="s">
        <v>24</v>
      </c>
      <c r="B35" s="71" t="s">
        <v>53</v>
      </c>
      <c r="C35" s="194"/>
      <c r="D35" s="194"/>
      <c r="E35" s="195"/>
      <c r="F35" s="195"/>
      <c r="G35" s="68"/>
      <c r="H35" s="46">
        <v>0</v>
      </c>
      <c r="I35" s="42">
        <f>$H35*C35</f>
        <v>0</v>
      </c>
      <c r="J35" s="42">
        <f>$H35*D35</f>
        <v>0</v>
      </c>
      <c r="K35" s="42">
        <f>$H35*E35</f>
        <v>0</v>
      </c>
      <c r="L35" s="42">
        <f>$H35*F35</f>
        <v>0</v>
      </c>
    </row>
    <row r="36" spans="1:12" ht="50.25" customHeight="1" x14ac:dyDescent="0.35">
      <c r="A36" s="51" t="s">
        <v>25</v>
      </c>
      <c r="B36" s="71" t="s">
        <v>53</v>
      </c>
      <c r="C36" s="194"/>
      <c r="D36" s="194"/>
      <c r="E36" s="195"/>
      <c r="F36" s="195"/>
      <c r="G36" s="68"/>
      <c r="H36" s="46">
        <v>0</v>
      </c>
      <c r="I36" s="42">
        <f>$H36*C36</f>
        <v>0</v>
      </c>
      <c r="J36" s="42">
        <f>$H36*D36</f>
        <v>0</v>
      </c>
      <c r="K36" s="42">
        <f>$H36*E36</f>
        <v>0</v>
      </c>
      <c r="L36" s="42">
        <f>$H36*F36</f>
        <v>0</v>
      </c>
    </row>
    <row r="37" spans="1:12" ht="50.25" customHeight="1" x14ac:dyDescent="0.35">
      <c r="A37" s="51" t="s">
        <v>26</v>
      </c>
      <c r="B37" s="71" t="s">
        <v>53</v>
      </c>
      <c r="C37" s="194"/>
      <c r="D37" s="194"/>
      <c r="E37" s="195"/>
      <c r="F37" s="195"/>
      <c r="G37" s="68"/>
      <c r="H37" s="46">
        <v>0</v>
      </c>
      <c r="I37" s="42">
        <f>$H37*C37</f>
        <v>0</v>
      </c>
      <c r="J37" s="42">
        <f>$H37*D37</f>
        <v>0</v>
      </c>
      <c r="K37" s="42">
        <f>$H37*E37</f>
        <v>0</v>
      </c>
      <c r="L37" s="42">
        <f>$H37*F37</f>
        <v>0</v>
      </c>
    </row>
    <row r="38" spans="1:12" ht="50.25" customHeight="1" x14ac:dyDescent="0.35">
      <c r="A38" s="51" t="s">
        <v>27</v>
      </c>
      <c r="B38" s="71" t="s">
        <v>53</v>
      </c>
      <c r="C38" s="194"/>
      <c r="D38" s="194"/>
      <c r="E38" s="195"/>
      <c r="F38" s="195"/>
      <c r="G38" s="68"/>
      <c r="H38" s="46">
        <v>0</v>
      </c>
      <c r="I38" s="42">
        <f>$H38*C38</f>
        <v>0</v>
      </c>
      <c r="J38" s="42">
        <f>$H38*D38</f>
        <v>0</v>
      </c>
      <c r="K38" s="42">
        <f>$H38*E38</f>
        <v>0</v>
      </c>
      <c r="L38" s="42">
        <f>$H38*F38</f>
        <v>0</v>
      </c>
    </row>
    <row r="39" spans="1:12" ht="50.25" customHeight="1" x14ac:dyDescent="0.35">
      <c r="A39" s="51" t="s">
        <v>28</v>
      </c>
      <c r="B39" s="71" t="s">
        <v>53</v>
      </c>
      <c r="C39" s="194"/>
      <c r="D39" s="194"/>
      <c r="E39" s="195"/>
      <c r="F39" s="195"/>
      <c r="G39" s="68"/>
      <c r="H39" s="46">
        <v>0</v>
      </c>
      <c r="I39" s="42">
        <f>$H39*C39</f>
        <v>0</v>
      </c>
      <c r="J39" s="42">
        <f>$H39*D39</f>
        <v>0</v>
      </c>
      <c r="K39" s="42">
        <f>$H39*E39</f>
        <v>0</v>
      </c>
      <c r="L39" s="42">
        <f>$H39*F39</f>
        <v>0</v>
      </c>
    </row>
    <row r="40" spans="1:12" ht="50.25" customHeight="1" x14ac:dyDescent="0.35">
      <c r="A40" s="51" t="s">
        <v>29</v>
      </c>
      <c r="B40" s="71" t="s">
        <v>53</v>
      </c>
      <c r="C40" s="194"/>
      <c r="D40" s="194"/>
      <c r="E40" s="195"/>
      <c r="F40" s="195"/>
      <c r="G40" s="68"/>
      <c r="H40" s="46">
        <v>0</v>
      </c>
      <c r="I40" s="42">
        <f>$H40*C40</f>
        <v>0</v>
      </c>
      <c r="J40" s="42">
        <f>$H40*D40</f>
        <v>0</v>
      </c>
      <c r="K40" s="42">
        <f>$H40*E40</f>
        <v>0</v>
      </c>
      <c r="L40" s="42">
        <f>$H40*F40</f>
        <v>0</v>
      </c>
    </row>
    <row r="41" spans="1:12" ht="50.25" customHeight="1" x14ac:dyDescent="0.35">
      <c r="A41" s="51" t="s">
        <v>30</v>
      </c>
      <c r="B41" s="71" t="s">
        <v>53</v>
      </c>
      <c r="C41" s="194"/>
      <c r="D41" s="194"/>
      <c r="E41" s="195"/>
      <c r="F41" s="195"/>
      <c r="G41" s="68"/>
      <c r="H41" s="46">
        <v>0</v>
      </c>
      <c r="I41" s="42">
        <f>$H41*C41</f>
        <v>0</v>
      </c>
      <c r="J41" s="42">
        <f>$H41*D41</f>
        <v>0</v>
      </c>
      <c r="K41" s="42">
        <f>$H41*E41</f>
        <v>0</v>
      </c>
      <c r="L41" s="42">
        <f>$H41*F41</f>
        <v>0</v>
      </c>
    </row>
    <row r="42" spans="1:12" ht="50.25" customHeight="1" x14ac:dyDescent="0.35">
      <c r="A42" s="51" t="s">
        <v>31</v>
      </c>
      <c r="B42" s="71" t="s">
        <v>53</v>
      </c>
      <c r="C42" s="194"/>
      <c r="D42" s="194"/>
      <c r="E42" s="195"/>
      <c r="F42" s="195"/>
      <c r="G42" s="68"/>
      <c r="H42" s="46">
        <v>0</v>
      </c>
      <c r="I42" s="42">
        <f>$H42*C42</f>
        <v>0</v>
      </c>
      <c r="J42" s="42">
        <f>$H42*D42</f>
        <v>0</v>
      </c>
      <c r="K42" s="42">
        <f>$H42*E42</f>
        <v>0</v>
      </c>
      <c r="L42" s="42">
        <f>$H42*F42</f>
        <v>0</v>
      </c>
    </row>
    <row r="43" spans="1:12" ht="50.25" customHeight="1" x14ac:dyDescent="0.35">
      <c r="A43" s="51" t="s">
        <v>32</v>
      </c>
      <c r="B43" s="71" t="s">
        <v>53</v>
      </c>
      <c r="C43" s="194"/>
      <c r="D43" s="194"/>
      <c r="E43" s="195"/>
      <c r="F43" s="195"/>
      <c r="G43" s="68"/>
      <c r="H43" s="46">
        <v>31000</v>
      </c>
      <c r="I43" s="42">
        <f>$H43*C43</f>
        <v>0</v>
      </c>
      <c r="J43" s="42">
        <f>$H43*D43</f>
        <v>0</v>
      </c>
      <c r="K43" s="42">
        <f>$H43*E43</f>
        <v>0</v>
      </c>
      <c r="L43" s="42">
        <f>$H43*F43</f>
        <v>0</v>
      </c>
    </row>
    <row r="44" spans="1:12" ht="50.25" customHeight="1" x14ac:dyDescent="0.35">
      <c r="A44" s="51" t="s">
        <v>87</v>
      </c>
      <c r="B44" s="71" t="s">
        <v>53</v>
      </c>
      <c r="C44" s="194"/>
      <c r="D44" s="194"/>
      <c r="E44" s="195"/>
      <c r="F44" s="195"/>
      <c r="G44" s="68"/>
      <c r="H44" s="46">
        <v>60</v>
      </c>
      <c r="I44" s="42">
        <f>$H44*C44</f>
        <v>0</v>
      </c>
      <c r="J44" s="42">
        <f>$H44*D44</f>
        <v>0</v>
      </c>
      <c r="K44" s="42">
        <f>$H44*E44</f>
        <v>0</v>
      </c>
      <c r="L44" s="42">
        <f>$H44*F44</f>
        <v>0</v>
      </c>
    </row>
    <row r="45" spans="1:12" ht="50.25" customHeight="1" x14ac:dyDescent="0.35">
      <c r="A45" s="51" t="s">
        <v>33</v>
      </c>
      <c r="B45" s="71" t="s">
        <v>53</v>
      </c>
      <c r="C45" s="194"/>
      <c r="D45" s="194"/>
      <c r="E45" s="195"/>
      <c r="F45" s="195"/>
      <c r="G45" s="68"/>
      <c r="H45" s="46">
        <v>0</v>
      </c>
      <c r="I45" s="42">
        <f>$H45*C45</f>
        <v>0</v>
      </c>
      <c r="J45" s="42">
        <f>$H45*D45</f>
        <v>0</v>
      </c>
      <c r="K45" s="42">
        <f>$H45*E45</f>
        <v>0</v>
      </c>
      <c r="L45" s="42">
        <f>$H45*F45</f>
        <v>0</v>
      </c>
    </row>
    <row r="46" spans="1:12" ht="50.25" customHeight="1" x14ac:dyDescent="0.35">
      <c r="A46" s="51" t="s">
        <v>88</v>
      </c>
      <c r="B46" s="71" t="s">
        <v>53</v>
      </c>
      <c r="C46" s="194"/>
      <c r="D46" s="194"/>
      <c r="E46" s="195"/>
      <c r="F46" s="195"/>
      <c r="G46" s="68"/>
      <c r="H46" s="46">
        <v>72</v>
      </c>
      <c r="I46" s="42">
        <f>$H46*C46</f>
        <v>0</v>
      </c>
      <c r="J46" s="42">
        <f>$H46*D46</f>
        <v>0</v>
      </c>
      <c r="K46" s="42">
        <f>$H46*E46</f>
        <v>0</v>
      </c>
      <c r="L46" s="42">
        <f>$H46*F46</f>
        <v>0</v>
      </c>
    </row>
    <row r="47" spans="1:12" ht="50.25" customHeight="1" x14ac:dyDescent="0.35">
      <c r="A47" s="51" t="s">
        <v>34</v>
      </c>
      <c r="B47" s="71" t="s">
        <v>53</v>
      </c>
      <c r="C47" s="194"/>
      <c r="D47" s="194"/>
      <c r="E47" s="195"/>
      <c r="F47" s="195"/>
      <c r="G47" s="68"/>
      <c r="H47" s="46">
        <v>330</v>
      </c>
      <c r="I47" s="42">
        <f>$H47*C47</f>
        <v>0</v>
      </c>
      <c r="J47" s="42">
        <f>$H47*D47</f>
        <v>0</v>
      </c>
      <c r="K47" s="42">
        <f>$H47*E47</f>
        <v>0</v>
      </c>
      <c r="L47" s="42">
        <f>$H47*F47</f>
        <v>0</v>
      </c>
    </row>
    <row r="48" spans="1:12" ht="50.25" customHeight="1" x14ac:dyDescent="0.35">
      <c r="A48" s="51" t="s">
        <v>35</v>
      </c>
      <c r="B48" s="71" t="s">
        <v>53</v>
      </c>
      <c r="C48" s="194"/>
      <c r="D48" s="194"/>
      <c r="E48" s="195"/>
      <c r="F48" s="195"/>
      <c r="G48" s="68"/>
      <c r="H48" s="46">
        <v>0</v>
      </c>
      <c r="I48" s="42">
        <f>$H48*C48</f>
        <v>0</v>
      </c>
      <c r="J48" s="42">
        <f>$H48*D48</f>
        <v>0</v>
      </c>
      <c r="K48" s="42">
        <f>$H48*E48</f>
        <v>0</v>
      </c>
      <c r="L48" s="42">
        <f>$H48*F48</f>
        <v>0</v>
      </c>
    </row>
    <row r="49" spans="1:12" ht="50.25" customHeight="1" thickBot="1" x14ac:dyDescent="0.4">
      <c r="A49" s="52" t="s">
        <v>12</v>
      </c>
      <c r="B49" s="75" t="s">
        <v>53</v>
      </c>
      <c r="C49" s="194"/>
      <c r="D49" s="194"/>
      <c r="E49" s="195"/>
      <c r="F49" s="195"/>
      <c r="G49" s="68"/>
      <c r="H49" s="185">
        <v>0</v>
      </c>
      <c r="I49" s="81">
        <f>$H49*C49</f>
        <v>0</v>
      </c>
      <c r="J49" s="81">
        <f>$H49*D49</f>
        <v>0</v>
      </c>
      <c r="K49" s="81">
        <f>$H49*E49</f>
        <v>0</v>
      </c>
      <c r="L49" s="81">
        <f>$H49*F49</f>
        <v>0</v>
      </c>
    </row>
    <row r="50" spans="1:12" ht="15.5" x14ac:dyDescent="0.35">
      <c r="H50" s="203" t="s">
        <v>91</v>
      </c>
      <c r="I50" s="182">
        <f>I11+I13+I18+I19+I24+I14+I16+I20+(SUM(I26:I49))</f>
        <v>0</v>
      </c>
      <c r="J50" s="183">
        <f>J11+J13+J18+J19+J24+J14+J16+J20+(SUM(J26:J49))</f>
        <v>0</v>
      </c>
      <c r="K50" s="182">
        <f>K11+K13+K18+K19+K24+K14+K16+K20+(SUM(K26:K49))</f>
        <v>0</v>
      </c>
      <c r="L50" s="184">
        <f>L11+L13+L18+L19+L24+L14+L16+L20+(SUM(L26:L49))</f>
        <v>0</v>
      </c>
    </row>
    <row r="51" spans="1:12" ht="15" customHeight="1" thickBot="1" x14ac:dyDescent="0.4">
      <c r="H51" s="204"/>
      <c r="I51" s="214">
        <f>I50+J50</f>
        <v>0</v>
      </c>
      <c r="J51" s="215"/>
      <c r="K51" s="214">
        <f>K50+L50</f>
        <v>0</v>
      </c>
      <c r="L51" s="216"/>
    </row>
    <row r="52" spans="1:12" x14ac:dyDescent="0.35">
      <c r="A52" s="217" t="s">
        <v>76</v>
      </c>
      <c r="B52" s="10"/>
      <c r="C52" s="11"/>
      <c r="D52" s="209"/>
    </row>
    <row r="53" spans="1:12" x14ac:dyDescent="0.35">
      <c r="A53" s="218" t="s">
        <v>77</v>
      </c>
      <c r="B53" s="14"/>
      <c r="C53" s="15"/>
      <c r="D53" s="210"/>
    </row>
    <row r="54" spans="1:12" ht="30.75" customHeight="1" x14ac:dyDescent="0.35">
      <c r="A54" s="218"/>
      <c r="B54" s="14"/>
      <c r="C54" s="15"/>
      <c r="D54" s="210"/>
    </row>
    <row r="55" spans="1:12" x14ac:dyDescent="0.35">
      <c r="A55" s="13"/>
      <c r="B55" s="14"/>
      <c r="C55" s="15"/>
      <c r="D55" s="210"/>
    </row>
    <row r="56" spans="1:12" ht="15" thickBot="1" x14ac:dyDescent="0.4">
      <c r="A56" s="17"/>
      <c r="B56" s="18"/>
      <c r="C56" s="19"/>
      <c r="D56" s="211"/>
    </row>
  </sheetData>
  <mergeCells count="59">
    <mergeCell ref="I9:J9"/>
    <mergeCell ref="K9:L9"/>
    <mergeCell ref="H50:H51"/>
    <mergeCell ref="I51:J51"/>
    <mergeCell ref="K51:L51"/>
    <mergeCell ref="I20:J20"/>
    <mergeCell ref="K20:L20"/>
    <mergeCell ref="A12:F12"/>
    <mergeCell ref="E18:F18"/>
    <mergeCell ref="H12:L12"/>
    <mergeCell ref="I11:J11"/>
    <mergeCell ref="K11:L11"/>
    <mergeCell ref="H17:L17"/>
    <mergeCell ref="I18:J18"/>
    <mergeCell ref="K18:L18"/>
    <mergeCell ref="I13:J13"/>
    <mergeCell ref="K13:L13"/>
    <mergeCell ref="I14:J14"/>
    <mergeCell ref="K14:L14"/>
    <mergeCell ref="H15:L15"/>
    <mergeCell ref="I16:J16"/>
    <mergeCell ref="K16:L16"/>
    <mergeCell ref="A1:F1"/>
    <mergeCell ref="A3:F3"/>
    <mergeCell ref="A5:F5"/>
    <mergeCell ref="C8:D9"/>
    <mergeCell ref="E8:F9"/>
    <mergeCell ref="A8:A9"/>
    <mergeCell ref="B8:B9"/>
    <mergeCell ref="A2:F2"/>
    <mergeCell ref="B7:F7"/>
    <mergeCell ref="A25:F25"/>
    <mergeCell ref="A21:A22"/>
    <mergeCell ref="B21:B22"/>
    <mergeCell ref="C21:D21"/>
    <mergeCell ref="I19:J19"/>
    <mergeCell ref="E19:F19"/>
    <mergeCell ref="E20:F20"/>
    <mergeCell ref="H23:L23"/>
    <mergeCell ref="H25:L25"/>
    <mergeCell ref="H21:H22"/>
    <mergeCell ref="I21:J21"/>
    <mergeCell ref="K21:L21"/>
    <mergeCell ref="H3:L6"/>
    <mergeCell ref="H7:L7"/>
    <mergeCell ref="H8:L8"/>
    <mergeCell ref="E21:F21"/>
    <mergeCell ref="C19:D19"/>
    <mergeCell ref="C20:D20"/>
    <mergeCell ref="K19:L19"/>
    <mergeCell ref="C11:D11"/>
    <mergeCell ref="C18:D18"/>
    <mergeCell ref="E11:F11"/>
    <mergeCell ref="E16:F16"/>
    <mergeCell ref="C16:D16"/>
    <mergeCell ref="C13:F13"/>
    <mergeCell ref="C14:F14"/>
    <mergeCell ref="A15:F15"/>
    <mergeCell ref="A17:F17"/>
  </mergeCells>
  <pageMargins left="0.23622047244094491" right="0.23622047244094491" top="0.74803149606299213" bottom="0.74803149606299213" header="0.31496062992125984" footer="0.31496062992125984"/>
  <pageSetup paperSize="8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</vt:lpstr>
      <vt:lpstr>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2025-02-06T10:53:03Z</dcterms:modified>
</cp:coreProperties>
</file>