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athena\Dematerialisation_cdl\Service_commande_publique\7_PACA\MARCHES\2025\2025M1_Trx_Pergola_Rayol_moe2022M93\1_PROCEDURE\2_DCE_Travail\"/>
    </mc:Choice>
  </mc:AlternateContent>
  <bookViews>
    <workbookView xWindow="0" yWindow="0" windowWidth="8085" windowHeight="10395"/>
  </bookViews>
  <sheets>
    <sheet name="DPGF PERGOLA_MAISON DE LA PLAGE" sheetId="19" r:id="rId1"/>
  </sheets>
  <definedNames>
    <definedName name="_xlnm.Print_Titles" localSheetId="0">'DPGF PERGOLA_MAISON DE LA PLAGE'!$15:$15</definedName>
    <definedName name="_xlnm.Print_Area" localSheetId="0">'DPGF PERGOLA_MAISON DE LA PLAGE'!$A$1:$G$84</definedName>
  </definedNames>
  <calcPr calcId="162913"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4" i="19" l="1"/>
  <c r="G84" i="19"/>
  <c r="G83" i="19"/>
  <c r="G73" i="19" l="1"/>
  <c r="G72" i="19"/>
  <c r="G71" i="19"/>
  <c r="G69" i="19"/>
  <c r="G68" i="19"/>
  <c r="G67" i="19"/>
  <c r="G66" i="19"/>
  <c r="G65" i="19"/>
  <c r="G62" i="19"/>
  <c r="G61" i="19"/>
  <c r="G60" i="19"/>
  <c r="G59" i="19"/>
  <c r="G58" i="19"/>
  <c r="G55" i="19"/>
  <c r="G54" i="19"/>
  <c r="G53" i="19"/>
  <c r="G52" i="19"/>
  <c r="G51" i="19"/>
  <c r="G49" i="19"/>
  <c r="G46" i="19"/>
  <c r="G45" i="19"/>
  <c r="G43" i="19"/>
  <c r="G42" i="19"/>
  <c r="D40" i="19"/>
  <c r="G40" i="19" s="1"/>
  <c r="D38" i="19"/>
  <c r="D39" i="19" s="1"/>
  <c r="G39" i="19" s="1"/>
  <c r="G38" i="19" l="1"/>
  <c r="D33" i="19"/>
  <c r="G31" i="19" l="1"/>
  <c r="G30" i="19"/>
  <c r="G29" i="19" l="1"/>
  <c r="G28" i="19"/>
  <c r="G26" i="19"/>
  <c r="G33" i="19"/>
  <c r="G79" i="19" l="1"/>
  <c r="G75" i="19" l="1"/>
  <c r="G76" i="19" s="1"/>
  <c r="G85" i="19" s="1"/>
  <c r="G86" i="19" s="1"/>
  <c r="G87" i="19" s="1"/>
  <c r="G80" i="19"/>
  <c r="G88" i="19" l="1"/>
  <c r="G81" i="19"/>
  <c r="G89" i="19" l="1"/>
  <c r="G90" i="19" s="1"/>
</calcChain>
</file>

<file path=xl/sharedStrings.xml><?xml version="1.0" encoding="utf-8"?>
<sst xmlns="http://schemas.openxmlformats.org/spreadsheetml/2006/main" count="164" uniqueCount="116">
  <si>
    <t>PU</t>
  </si>
  <si>
    <t>Unité</t>
  </si>
  <si>
    <t>Qté Moe</t>
  </si>
  <si>
    <t>Total HT</t>
  </si>
  <si>
    <t>N°</t>
  </si>
  <si>
    <t>TOTAL TTC</t>
  </si>
  <si>
    <t>DPGF - Décomposition du Prix Global et Forfaitaire</t>
  </si>
  <si>
    <t>DESCRIPTION DES TRAVAUX</t>
  </si>
  <si>
    <t>Qté Ent.</t>
  </si>
  <si>
    <t>Désignation du poste</t>
  </si>
  <si>
    <t>4.1</t>
  </si>
  <si>
    <t>Installation de chantier</t>
  </si>
  <si>
    <t>4.1.1</t>
  </si>
  <si>
    <t>Plan d’organisation du chantier</t>
  </si>
  <si>
    <t>4.1.2</t>
  </si>
  <si>
    <t>4.1.3</t>
  </si>
  <si>
    <t>Constat d’huissier</t>
  </si>
  <si>
    <t>Condition de raccordement des fluides</t>
  </si>
  <si>
    <t>Aménagement et nettoyage des locaux d’hygiène et leurs équipements</t>
  </si>
  <si>
    <t>Aire de stockage</t>
  </si>
  <si>
    <t>Clôture de chantier</t>
  </si>
  <si>
    <t>Portails et portes d’accès</t>
  </si>
  <si>
    <t>4.2</t>
  </si>
  <si>
    <t>Echafaudages</t>
  </si>
  <si>
    <t>u</t>
  </si>
  <si>
    <t>Ens</t>
  </si>
  <si>
    <t>ml</t>
  </si>
  <si>
    <t>m2</t>
  </si>
  <si>
    <t>m2m</t>
  </si>
  <si>
    <t>* Installation</t>
  </si>
  <si>
    <t>* repli</t>
  </si>
  <si>
    <t>inclus dans clôture</t>
  </si>
  <si>
    <t>4.2.1</t>
  </si>
  <si>
    <t>inclus dans les prestations</t>
  </si>
  <si>
    <t>4.</t>
  </si>
  <si>
    <t>1.</t>
  </si>
  <si>
    <t>PM</t>
  </si>
  <si>
    <t>2.</t>
  </si>
  <si>
    <t>3.</t>
  </si>
  <si>
    <t>INSTALLATION DE CHANTIER ET ETUDES D'EXECUTION</t>
  </si>
  <si>
    <t>3.1</t>
  </si>
  <si>
    <t>A la charge du présent lot</t>
  </si>
  <si>
    <t>Vestiaires/ Réfectoire</t>
  </si>
  <si>
    <r>
      <rPr>
        <b/>
        <i/>
        <sz val="9"/>
        <color theme="1"/>
        <rFont val="Helvetica"/>
        <family val="2"/>
      </rPr>
      <t>NOTA</t>
    </r>
    <r>
      <rPr>
        <i/>
        <sz val="9"/>
        <color theme="1"/>
        <rFont val="Helvetica"/>
        <family val="2"/>
      </rPr>
      <t xml:space="preserve"> : 
</t>
    </r>
    <r>
      <rPr>
        <i/>
        <u/>
        <sz val="9"/>
        <color theme="1"/>
        <rFont val="Helvetica"/>
        <family val="2"/>
      </rPr>
      <t>Contenu des prix</t>
    </r>
    <r>
      <rPr>
        <i/>
        <sz val="9"/>
        <color theme="1"/>
        <rFont val="Helvetica"/>
        <family val="2"/>
      </rPr>
      <t xml:space="preserve"> :
Les prix portés à la « Décomposition de Prix Global et Forfaitaire </t>
    </r>
    <r>
      <rPr>
        <sz val="9"/>
        <color theme="1"/>
        <rFont val="Helvetica"/>
        <family val="2"/>
      </rPr>
      <t>»</t>
    </r>
    <r>
      <rPr>
        <i/>
        <sz val="9"/>
        <color theme="1"/>
        <rFont val="Helvetica"/>
        <family val="2"/>
      </rPr>
      <t xml:space="preserve"> comprennent systématiquement les frais découlant :
- des prescriptions à la charge de l’entreprise ;
- des prescriptions énumérées dans les dispositions générales et particulières de chaque article du CCTP ;
- des difficultés propres au chantier sur cet édifice : accès, localisation, sujétions liées à l’exploitation de l’édifice, sujétions particulières d’exécution des ouvrages ;
- de toutes les sujétions de protections nécessaires à la réalisation des ouvrages nécessitant ou non un remaniement journalier ;
- des moyens individuels destinés à assurer la sécurité des travailleurs.
Tous les ouvrages et installations énumérées au CCTP doivent être établis conformément aux directives européennes et règlements nationaux et locaux, aux dispositions prescrites par l’inspection du travail, de manière à prévenir tous accidents vis à vis des ouvriers, des tiers et des existants.
- Les quantités de la maîtrise d'oeuvre figurant dans la Décomposiiton du Prix Global et Forfaitaire (D.P.G.F.) ne sont pas contractuelles et sont données à titre indicatif. Il est rappelé que, compte tenu du caractère forfaitaire du marché, il appartient au candidat de vérifier et d'indiquer, dans la colonne Qté Ent. : quantité entreprise, ses quantités. La D.P.G.F. deviendra alors contractuelle. Les divergences qui pourraient être constatés à l'éxecution entre les quantités entreprises figurant à la D.P.G.F. et les quantités réellement exécutées ne pourront donner lieu à aucune modification d'engagement, ni à aucun recours envers le pouvoir adjudicateur.  </t>
    </r>
  </si>
  <si>
    <t xml:space="preserve">LOT UNIQUE :
MACONNERIE / G.O. / RESTAURATION DES BETONS
</t>
  </si>
  <si>
    <r>
      <rPr>
        <b/>
        <sz val="10"/>
        <rFont val="Helvetica"/>
        <family val="2"/>
      </rPr>
      <t>Maître d'Ouvrage :</t>
    </r>
    <r>
      <rPr>
        <sz val="10"/>
        <rFont val="Helvetica"/>
        <family val="2"/>
      </rPr>
      <t xml:space="preserve">
CONSERVATOIRE DU LITTORAL
</t>
    </r>
    <r>
      <rPr>
        <sz val="9"/>
        <rFont val="Helvetica"/>
        <family val="2"/>
      </rPr>
      <t xml:space="preserve">Délégation PACA Corderie Royale - CS 10137
17306 ROCHEFORT Cedex
Tél : 05.46.84.72.50
</t>
    </r>
    <r>
      <rPr>
        <sz val="10"/>
        <rFont val="Helvetica"/>
        <family val="2"/>
      </rPr>
      <t xml:space="preserve">
</t>
    </r>
  </si>
  <si>
    <r>
      <rPr>
        <b/>
        <sz val="10"/>
        <rFont val="Arial"/>
        <family val="2"/>
      </rPr>
      <t>Bureau d'études structures :</t>
    </r>
    <r>
      <rPr>
        <sz val="10"/>
        <rFont val="Arial"/>
        <family val="2"/>
      </rPr>
      <t xml:space="preserve">
I2C
1217 route d'enco de botte
13190 ALLAUCH</t>
    </r>
  </si>
  <si>
    <t>DESCRIPTIF DETAILLE - MACONNERIE_G.O._RESTAURATION DES BETONS</t>
  </si>
  <si>
    <t>Panneaux de chantier (à la charge du maître d’ouvrage)</t>
  </si>
  <si>
    <t>Elagage (à la charge du Domaine)</t>
  </si>
  <si>
    <t>Échafaudages verticaux extérieurs – moyens de levage</t>
  </si>
  <si>
    <t>Frais de BET divers</t>
  </si>
  <si>
    <t>Reprises en sous-œuvre des maçonneries</t>
  </si>
  <si>
    <t>Restauration des maçonneries et bétons</t>
  </si>
  <si>
    <t>4.2.2</t>
  </si>
  <si>
    <t>Nettoyage final de la zone de chantier et ouvrages</t>
  </si>
  <si>
    <t>Dossier des ouvrages exécutés</t>
  </si>
  <si>
    <t>Maçonnerie / Gros Œuvre / Restauration des bétons</t>
  </si>
  <si>
    <t>à la charge du MO</t>
  </si>
  <si>
    <t>* location pour 4 mois de chantier estimé</t>
  </si>
  <si>
    <t>Restauration du muret périphérique du soubassement de la pergola et de l’escalier</t>
  </si>
  <si>
    <t>Démolition, déposes diverses</t>
  </si>
  <si>
    <t>Prélèvements et analyses en laboratoire</t>
  </si>
  <si>
    <t>Restauration des poutres et poutrelles en béton</t>
  </si>
  <si>
    <t>Poutre longitudinale - partie a</t>
  </si>
  <si>
    <t>Poutre longitudinale - partie b</t>
  </si>
  <si>
    <t>Poutre longitudinale - partie c</t>
  </si>
  <si>
    <t>Intervention de niveau 1</t>
  </si>
  <si>
    <t>poutre transversale</t>
  </si>
  <si>
    <t>poutrelle</t>
  </si>
  <si>
    <t>Intervention de niveau 2 et 3</t>
  </si>
  <si>
    <t>à la charge du Domaine</t>
  </si>
  <si>
    <t>TVA 20,00 %</t>
  </si>
  <si>
    <t>Généralités</t>
  </si>
  <si>
    <t>Intervention de niveau 4</t>
  </si>
  <si>
    <t xml:space="preserve"> poutrelle</t>
  </si>
  <si>
    <t>Nettoyage</t>
  </si>
  <si>
    <t>Réparation des bétons sur les éléments conservés</t>
  </si>
  <si>
    <t>4.1.4</t>
  </si>
  <si>
    <t>4.1.5</t>
  </si>
  <si>
    <t>4.1.6</t>
  </si>
  <si>
    <t>4.1.7</t>
  </si>
  <si>
    <t>4.1.8</t>
  </si>
  <si>
    <t>4.1.9</t>
  </si>
  <si>
    <t>4.3</t>
  </si>
  <si>
    <t>4.3.1</t>
  </si>
  <si>
    <t>4.3.2</t>
  </si>
  <si>
    <t>4.3.3</t>
  </si>
  <si>
    <t>4.3.3.1</t>
  </si>
  <si>
    <t>4.3.3.2</t>
  </si>
  <si>
    <t>4.3.3.3</t>
  </si>
  <si>
    <t>4.3.3.4</t>
  </si>
  <si>
    <t>4.3.3.5</t>
  </si>
  <si>
    <t>4.3.3.5.1</t>
  </si>
  <si>
    <t>4.3.3.5.2</t>
  </si>
  <si>
    <t>4.3.3.5.3</t>
  </si>
  <si>
    <t>4.3.3.5.4</t>
  </si>
  <si>
    <t>4.3.4</t>
  </si>
  <si>
    <t>4.3.5</t>
  </si>
  <si>
    <t>4.3.6</t>
  </si>
  <si>
    <r>
      <t>COMMUNE DU RAYOL-CANADEL-SUR-MER</t>
    </r>
    <r>
      <rPr>
        <sz val="14"/>
        <rFont val="Helvetica"/>
        <family val="2"/>
      </rPr>
      <t xml:space="preserve">
</t>
    </r>
    <r>
      <rPr>
        <sz val="4"/>
        <rFont val="Helvetica"/>
        <family val="2"/>
      </rPr>
      <t xml:space="preserve"> </t>
    </r>
    <r>
      <rPr>
        <sz val="14"/>
        <rFont val="Helvetica"/>
        <family val="2"/>
      </rPr>
      <t xml:space="preserve">
</t>
    </r>
    <r>
      <rPr>
        <sz val="20"/>
        <rFont val="Helvetica"/>
        <family val="2"/>
      </rPr>
      <t xml:space="preserve">PERGOLA  
</t>
    </r>
    <r>
      <rPr>
        <sz val="14"/>
        <rFont val="Helvetica"/>
        <family val="2"/>
      </rPr>
      <t>DOMAINE DU RAYOL</t>
    </r>
    <r>
      <rPr>
        <sz val="12"/>
        <rFont val="Helvetica"/>
        <family val="2"/>
      </rPr>
      <t xml:space="preserve">
Avenue Jacques Chirac,
83820 Rayol-Canadel-sur-Mer
</t>
    </r>
    <r>
      <rPr>
        <sz val="10"/>
        <rFont val="Helvetica"/>
        <family val="2"/>
      </rPr>
      <t xml:space="preserve">
</t>
    </r>
  </si>
  <si>
    <t>TRAVAUX DE RESTAURATION DE LA PERGOLA - DOMAINE DU RAYOL</t>
  </si>
  <si>
    <t>Octobre 2024</t>
  </si>
  <si>
    <t>TOTAL HT tranche ferme</t>
  </si>
  <si>
    <t>TOTAL HT tranche optionnelle 1</t>
  </si>
  <si>
    <t>TOTAL HT tranche optionnelle 2</t>
  </si>
  <si>
    <t>TOTAL HT TF + TO</t>
  </si>
  <si>
    <t>Restauration des colonnes et chapiteaux</t>
  </si>
  <si>
    <t xml:space="preserve">Redressement du socle affaissé de l’ancienne jarre </t>
  </si>
  <si>
    <t xml:space="preserve">Restitution des deux jarres similaires au modèle ancien </t>
  </si>
  <si>
    <t>TRANCHE OPTIONNELLE 2</t>
  </si>
  <si>
    <t>TRANCHE OPTIONNELLE 1</t>
  </si>
  <si>
    <t>TRANCHE FERME</t>
  </si>
  <si>
    <t>GENERALITES POUR LES OUVRAGES</t>
  </si>
  <si>
    <t xml:space="preserve">PRESCRIPTIONS TECHNIQUES PARTICULIERES PROPRE </t>
  </si>
  <si>
    <t>Installation générale du chantier spécifique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</si>
</sst>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_(&quot;€&quot;* #,##0.00_);_(&quot;€&quot;* \(#,##0.00\);_(&quot;€&quot;* &quot;-&quot;??_);_(@_)"/>
    <numFmt numFmtId="165" formatCode="_-* #,##0.00\ _€_-;\-* #,##0.00\ _€_-;_-* &quot;-&quot;??\ _€_-;_-@_-"/>
    <numFmt numFmtId="166" formatCode="_-* #,##0.00\ &quot;F&quot;_-;\-* #,##0.00\ &quot;F&quot;_-;_-* &quot;-&quot;??\ &quot;F&quot;_-;_-@_-"/>
    <numFmt numFmtId="167" formatCode="_-* #,##0.00\ _F_-;\-* #,##0.00\ _F_-;_-* &quot;-&quot;??\ _F_-;_-@_-"/>
    <numFmt numFmtId="168" formatCode="_(\€* #,##0.00_);_(\€* \(#,##0.00\);_(\€* \-??_);_(@_)"/>
  </numFmts>
  <fonts count="40" x14ac:knownFonts="1">
    <font>
      <sz val="10"/>
      <name val="Arial"/>
    </font>
    <font>
      <sz val="10"/>
      <name val="Arial"/>
      <family val="2"/>
    </font>
    <font>
      <sz val="10"/>
      <name val="Arial"/>
      <family val="2"/>
    </font>
    <font>
      <sz val="11"/>
      <name val="Arial"/>
      <family val="2"/>
    </font>
    <font>
      <b/>
      <sz val="10"/>
      <name val="Arial"/>
      <family val="2"/>
    </font>
    <font>
      <sz val="10"/>
      <name val="Times New Roman"/>
      <family val="1"/>
    </font>
    <font>
      <sz val="11"/>
      <color theme="1"/>
      <name val="Calibri"/>
      <family val="2"/>
      <scheme val="minor"/>
    </font>
    <font>
      <sz val="16"/>
      <name val="Helvetica"/>
      <family val="2"/>
    </font>
    <font>
      <sz val="14"/>
      <name val="Helvetica"/>
      <family val="2"/>
    </font>
    <font>
      <sz val="4"/>
      <name val="Helvetica"/>
      <family val="2"/>
    </font>
    <font>
      <sz val="20"/>
      <name val="Helvetica"/>
      <family val="2"/>
    </font>
    <font>
      <sz val="12"/>
      <name val="Helvetica"/>
      <family val="2"/>
    </font>
    <font>
      <sz val="10"/>
      <name val="Helvetica"/>
      <family val="2"/>
    </font>
    <font>
      <sz val="11"/>
      <name val="Helvetica"/>
      <family val="2"/>
    </font>
    <font>
      <b/>
      <sz val="10"/>
      <name val="Helvetica"/>
      <family val="2"/>
    </font>
    <font>
      <i/>
      <sz val="8"/>
      <color theme="1"/>
      <name val="Helvetica"/>
      <family val="2"/>
    </font>
    <font>
      <sz val="8"/>
      <color theme="1"/>
      <name val="Helvetica"/>
      <family val="2"/>
    </font>
    <font>
      <sz val="8"/>
      <name val="Helvetica"/>
      <family val="2"/>
    </font>
    <font>
      <b/>
      <sz val="8"/>
      <name val="Helvetica"/>
      <family val="2"/>
    </font>
    <font>
      <sz val="7"/>
      <name val="Helvetica"/>
      <family val="2"/>
    </font>
    <font>
      <b/>
      <sz val="7"/>
      <name val="Helvetica"/>
      <family val="2"/>
    </font>
    <font>
      <sz val="7"/>
      <color theme="1"/>
      <name val="Helvetica"/>
      <family val="2"/>
    </font>
    <font>
      <b/>
      <sz val="12"/>
      <name val="Helvetica"/>
      <family val="2"/>
    </font>
    <font>
      <b/>
      <sz val="16"/>
      <name val="Helvetica"/>
      <family val="2"/>
    </font>
    <font>
      <sz val="16"/>
      <color theme="1"/>
      <name val="Helvetica"/>
      <family val="2"/>
    </font>
    <font>
      <i/>
      <sz val="9"/>
      <color theme="1"/>
      <name val="Helvetica"/>
      <family val="2"/>
    </font>
    <font>
      <b/>
      <i/>
      <sz val="9"/>
      <color theme="1"/>
      <name val="Helvetica"/>
      <family val="2"/>
    </font>
    <font>
      <i/>
      <u/>
      <sz val="9"/>
      <color theme="1"/>
      <name val="Helvetica"/>
      <family val="2"/>
    </font>
    <font>
      <sz val="9"/>
      <color theme="1"/>
      <name val="Helvetica"/>
      <family val="2"/>
    </font>
    <font>
      <sz val="8"/>
      <name val="Arial"/>
      <family val="2"/>
    </font>
    <font>
      <sz val="9"/>
      <name val="Helvetica"/>
      <family val="2"/>
    </font>
    <font>
      <sz val="7"/>
      <color rgb="FF000000"/>
      <name val="Helvetica"/>
      <family val="2"/>
    </font>
    <font>
      <b/>
      <sz val="7"/>
      <color rgb="FF000000"/>
      <name val="Helvetica"/>
      <family val="2"/>
    </font>
    <font>
      <b/>
      <sz val="7"/>
      <color theme="1"/>
      <name val="Helvetica"/>
      <family val="2"/>
    </font>
    <font>
      <i/>
      <sz val="7"/>
      <color theme="1"/>
      <name val="Helvetica"/>
      <family val="2"/>
    </font>
    <font>
      <i/>
      <sz val="6"/>
      <color theme="1"/>
      <name val="Helvetica"/>
      <family val="2"/>
    </font>
    <font>
      <b/>
      <i/>
      <sz val="6"/>
      <color theme="1"/>
      <name val="Helvetica"/>
      <family val="2"/>
    </font>
    <font>
      <sz val="8"/>
      <color rgb="FF000000"/>
      <name val="Arial"/>
      <family val="2"/>
      <charset val="1"/>
    </font>
    <font>
      <sz val="8"/>
      <name val="Arial"/>
      <family val="2"/>
      <charset val="1"/>
    </font>
    <font>
      <sz val="7"/>
      <name val="Arial"/>
      <family val="2"/>
      <charset val="1"/>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FFFF00"/>
        <bgColor indexed="64"/>
      </patternFill>
    </fill>
  </fills>
  <borders count="3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rgb="FF000000"/>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3">
    <xf numFmtId="49" fontId="0" fillId="0" borderId="0"/>
    <xf numFmtId="165" fontId="6" fillId="0" borderId="0" applyFont="0" applyFill="0" applyBorder="0" applyAlignment="0" applyProtection="0"/>
    <xf numFmtId="165" fontId="6" fillId="0" borderId="0" applyFont="0" applyFill="0" applyBorder="0" applyAlignment="0" applyProtection="0"/>
    <xf numFmtId="165" fontId="2" fillId="0" borderId="0" applyFont="0" applyFill="0" applyBorder="0" applyAlignment="0" applyProtection="0"/>
    <xf numFmtId="165" fontId="6" fillId="0" borderId="0" applyFont="0" applyFill="0" applyBorder="0" applyAlignment="0" applyProtection="0"/>
    <xf numFmtId="165" fontId="2" fillId="0" borderId="0" applyFont="0" applyFill="0" applyBorder="0" applyAlignment="0" applyProtection="0"/>
    <xf numFmtId="167" fontId="2"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66" fontId="2" fillId="0" borderId="0" applyFont="0" applyFill="0" applyBorder="0" applyAlignment="0" applyProtection="0"/>
    <xf numFmtId="44" fontId="5" fillId="0" borderId="0" applyFont="0" applyFill="0" applyBorder="0" applyAlignment="0" applyProtection="0"/>
    <xf numFmtId="0" fontId="6" fillId="0" borderId="0"/>
    <xf numFmtId="0" fontId="6" fillId="0" borderId="0"/>
    <xf numFmtId="49" fontId="2" fillId="0" borderId="0"/>
    <xf numFmtId="0" fontId="6" fillId="0" borderId="0"/>
    <xf numFmtId="49" fontId="2" fillId="0" borderId="0"/>
    <xf numFmtId="49" fontId="2" fillId="0" borderId="0"/>
    <xf numFmtId="49" fontId="2" fillId="0" borderId="0"/>
    <xf numFmtId="0" fontId="5" fillId="0" borderId="0"/>
    <xf numFmtId="49" fontId="2" fillId="0" borderId="0"/>
    <xf numFmtId="9" fontId="5" fillId="0" borderId="0" applyFont="0" applyFill="0" applyBorder="0" applyAlignment="0" applyProtection="0"/>
  </cellStyleXfs>
  <cellXfs count="125">
    <xf numFmtId="49" fontId="0" fillId="0" borderId="0" xfId="0"/>
    <xf numFmtId="49" fontId="2" fillId="0" borderId="0" xfId="0" applyFont="1"/>
    <xf numFmtId="49" fontId="2" fillId="0" borderId="0" xfId="0" applyFont="1" applyAlignment="1">
      <alignment vertical="center"/>
    </xf>
    <xf numFmtId="49" fontId="2" fillId="0" borderId="0" xfId="0" applyFont="1" applyAlignment="1">
      <alignment vertical="top"/>
    </xf>
    <xf numFmtId="49" fontId="0" fillId="0" borderId="0" xfId="0" applyAlignment="1">
      <alignment vertical="center"/>
    </xf>
    <xf numFmtId="164" fontId="2" fillId="0" borderId="0" xfId="0" applyNumberFormat="1" applyFont="1"/>
    <xf numFmtId="49" fontId="1" fillId="0" borderId="0" xfId="0" applyFont="1" applyAlignment="1">
      <alignment vertical="center"/>
    </xf>
    <xf numFmtId="49" fontId="3" fillId="0" borderId="0" xfId="0" applyFont="1"/>
    <xf numFmtId="49" fontId="12" fillId="0" borderId="0" xfId="0" applyFont="1"/>
    <xf numFmtId="49" fontId="13" fillId="0" borderId="0" xfId="0" applyFont="1"/>
    <xf numFmtId="49" fontId="12" fillId="0" borderId="0" xfId="0" applyFont="1" applyAlignment="1">
      <alignment vertical="center"/>
    </xf>
    <xf numFmtId="49" fontId="12" fillId="0" borderId="0" xfId="0" applyFont="1" applyAlignment="1">
      <alignment horizontal="center" vertical="center"/>
    </xf>
    <xf numFmtId="49" fontId="12" fillId="0" borderId="0" xfId="0" applyFont="1" applyAlignment="1">
      <alignment horizontal="center"/>
    </xf>
    <xf numFmtId="49" fontId="12" fillId="0" borderId="0" xfId="0" applyFont="1" applyAlignment="1">
      <alignment horizontal="center" vertical="top"/>
    </xf>
    <xf numFmtId="164" fontId="12" fillId="0" borderId="0" xfId="0" applyNumberFormat="1" applyFont="1" applyAlignment="1">
      <alignment horizontal="center" vertical="center"/>
    </xf>
    <xf numFmtId="49" fontId="12" fillId="0" borderId="0" xfId="0" applyFont="1" applyAlignment="1">
      <alignment vertical="top"/>
    </xf>
    <xf numFmtId="164" fontId="12" fillId="0" borderId="0" xfId="0" applyNumberFormat="1" applyFont="1"/>
    <xf numFmtId="4" fontId="17" fillId="0" borderId="3" xfId="0" applyNumberFormat="1" applyFont="1" applyBorder="1" applyAlignment="1">
      <alignment horizontal="center" vertical="center"/>
    </xf>
    <xf numFmtId="4" fontId="16" fillId="0" borderId="3" xfId="0" applyNumberFormat="1" applyFont="1" applyBorder="1" applyAlignment="1">
      <alignment horizontal="center" vertical="center"/>
    </xf>
    <xf numFmtId="49" fontId="17" fillId="0" borderId="4" xfId="0" applyFont="1" applyBorder="1" applyAlignment="1">
      <alignment horizontal="center" vertical="center"/>
    </xf>
    <xf numFmtId="4" fontId="16" fillId="0" borderId="4" xfId="0" applyNumberFormat="1" applyFont="1" applyBorder="1" applyAlignment="1">
      <alignment horizontal="center" vertical="center"/>
    </xf>
    <xf numFmtId="2" fontId="1" fillId="0" borderId="0" xfId="0" applyNumberFormat="1" applyFont="1" applyAlignment="1">
      <alignment vertical="center"/>
    </xf>
    <xf numFmtId="49" fontId="19" fillId="0" borderId="9" xfId="0" applyFont="1" applyBorder="1" applyAlignment="1">
      <alignment horizontal="center" vertical="center"/>
    </xf>
    <xf numFmtId="4" fontId="20" fillId="0" borderId="14" xfId="0" applyNumberFormat="1" applyFont="1" applyBorder="1" applyAlignment="1">
      <alignment vertical="center" wrapText="1"/>
    </xf>
    <xf numFmtId="49" fontId="17" fillId="4" borderId="4" xfId="0" applyFont="1" applyFill="1" applyBorder="1" applyAlignment="1">
      <alignment horizontal="center" vertical="center"/>
    </xf>
    <xf numFmtId="49" fontId="1" fillId="0" borderId="0" xfId="0" applyFont="1"/>
    <xf numFmtId="49" fontId="12" fillId="0" borderId="6" xfId="0" applyFont="1" applyBorder="1" applyAlignment="1">
      <alignment vertical="top" wrapText="1"/>
    </xf>
    <xf numFmtId="49" fontId="0" fillId="0" borderId="6" xfId="0" applyBorder="1" applyAlignment="1">
      <alignment vertical="top"/>
    </xf>
    <xf numFmtId="4" fontId="37" fillId="0" borderId="3" xfId="0" applyNumberFormat="1" applyFont="1" applyBorder="1" applyAlignment="1">
      <alignment horizontal="center" vertical="center"/>
    </xf>
    <xf numFmtId="4" fontId="38" fillId="0" borderId="3" xfId="0" applyNumberFormat="1" applyFont="1" applyBorder="1" applyAlignment="1">
      <alignment horizontal="center" vertical="center"/>
    </xf>
    <xf numFmtId="168" fontId="39" fillId="0" borderId="3" xfId="0" applyNumberFormat="1" applyFont="1" applyBorder="1" applyAlignment="1">
      <alignment horizontal="left" vertical="center"/>
    </xf>
    <xf numFmtId="49" fontId="17" fillId="0" borderId="0" xfId="0" applyFont="1" applyBorder="1" applyAlignment="1">
      <alignment horizontal="center" vertical="center"/>
    </xf>
    <xf numFmtId="4" fontId="17" fillId="0" borderId="0" xfId="0" applyNumberFormat="1" applyFont="1" applyBorder="1" applyAlignment="1">
      <alignment horizontal="center" vertical="center"/>
    </xf>
    <xf numFmtId="4" fontId="19" fillId="0" borderId="0" xfId="15" applyNumberFormat="1" applyFont="1" applyBorder="1" applyAlignment="1">
      <alignment vertical="center"/>
    </xf>
    <xf numFmtId="164" fontId="18" fillId="3" borderId="17" xfId="0" applyNumberFormat="1" applyFont="1" applyFill="1" applyBorder="1" applyAlignment="1">
      <alignment horizontal="center" vertical="center"/>
    </xf>
    <xf numFmtId="164" fontId="17" fillId="3" borderId="19" xfId="0" applyNumberFormat="1" applyFont="1" applyFill="1" applyBorder="1" applyAlignment="1">
      <alignment horizontal="center" vertical="center"/>
    </xf>
    <xf numFmtId="164" fontId="18" fillId="3" borderId="22" xfId="0" applyNumberFormat="1" applyFont="1" applyFill="1" applyBorder="1" applyAlignment="1">
      <alignment horizontal="center" vertical="center"/>
    </xf>
    <xf numFmtId="49" fontId="19" fillId="0" borderId="24" xfId="0" applyFont="1" applyBorder="1" applyAlignment="1">
      <alignment horizontal="center" vertical="center"/>
    </xf>
    <xf numFmtId="49" fontId="17" fillId="0" borderId="25" xfId="0" applyFont="1" applyBorder="1" applyAlignment="1">
      <alignment horizontal="center" vertical="center"/>
    </xf>
    <xf numFmtId="49" fontId="20" fillId="0" borderId="26" xfId="0" applyFont="1" applyBorder="1" applyAlignment="1">
      <alignment horizontal="center" vertical="center"/>
    </xf>
    <xf numFmtId="49" fontId="18" fillId="0" borderId="25" xfId="0" applyFont="1" applyBorder="1" applyAlignment="1">
      <alignment horizontal="center" vertical="center"/>
    </xf>
    <xf numFmtId="49" fontId="32" fillId="4" borderId="27" xfId="0" applyFont="1" applyFill="1" applyBorder="1" applyAlignment="1">
      <alignment horizontal="center" vertical="top"/>
    </xf>
    <xf numFmtId="4" fontId="20" fillId="4" borderId="0" xfId="0" applyNumberFormat="1" applyFont="1" applyFill="1" applyBorder="1" applyAlignment="1">
      <alignment horizontal="left" vertical="center" wrapText="1"/>
    </xf>
    <xf numFmtId="49" fontId="33" fillId="0" borderId="27" xfId="0" applyFont="1" applyBorder="1" applyAlignment="1">
      <alignment horizontal="center" vertical="center"/>
    </xf>
    <xf numFmtId="49" fontId="32" fillId="0" borderId="0" xfId="0" applyFont="1" applyBorder="1" applyAlignment="1">
      <alignment horizontal="left" vertical="center"/>
    </xf>
    <xf numFmtId="164" fontId="17" fillId="0" borderId="28" xfId="0" applyNumberFormat="1" applyFont="1" applyBorder="1" applyAlignment="1">
      <alignment horizontal="center" vertical="center"/>
    </xf>
    <xf numFmtId="49" fontId="31" fillId="0" borderId="27" xfId="0" applyFont="1" applyBorder="1" applyAlignment="1">
      <alignment horizontal="center" vertical="center"/>
    </xf>
    <xf numFmtId="49" fontId="21" fillId="0" borderId="0" xfId="0" applyFont="1" applyBorder="1" applyAlignment="1">
      <alignment horizontal="left" vertical="center" wrapText="1"/>
    </xf>
    <xf numFmtId="0" fontId="21" fillId="0" borderId="0" xfId="13" applyFont="1" applyBorder="1" applyAlignment="1">
      <alignment horizontal="left" vertical="center" wrapText="1"/>
    </xf>
    <xf numFmtId="49" fontId="21" fillId="0" borderId="0" xfId="0" applyFont="1" applyBorder="1" applyAlignment="1">
      <alignment horizontal="left" vertical="center"/>
    </xf>
    <xf numFmtId="4" fontId="21" fillId="0" borderId="0" xfId="0" applyNumberFormat="1" applyFont="1" applyBorder="1" applyAlignment="1">
      <alignment horizontal="left" vertical="center" wrapText="1"/>
    </xf>
    <xf numFmtId="49" fontId="19" fillId="0" borderId="0" xfId="0" applyFont="1" applyBorder="1" applyAlignment="1">
      <alignment horizontal="left"/>
    </xf>
    <xf numFmtId="164" fontId="19" fillId="0" borderId="28" xfId="0" applyNumberFormat="1" applyFont="1" applyBorder="1" applyAlignment="1">
      <alignment horizontal="center" vertical="center"/>
    </xf>
    <xf numFmtId="49" fontId="21" fillId="0" borderId="27" xfId="0" applyFont="1" applyBorder="1" applyAlignment="1">
      <alignment horizontal="center" vertical="center"/>
    </xf>
    <xf numFmtId="49" fontId="31" fillId="0" borderId="0" xfId="0" applyFont="1" applyBorder="1" applyAlignment="1">
      <alignment horizontal="left" vertical="center"/>
    </xf>
    <xf numFmtId="49" fontId="21" fillId="0" borderId="0" xfId="0" applyFont="1" applyBorder="1" applyAlignment="1">
      <alignment horizontal="right" vertical="center" wrapText="1"/>
    </xf>
    <xf numFmtId="4" fontId="38" fillId="0" borderId="0" xfId="0" applyNumberFormat="1" applyFont="1" applyBorder="1" applyAlignment="1">
      <alignment horizontal="center" vertical="center"/>
    </xf>
    <xf numFmtId="168" fontId="38" fillId="0" borderId="28" xfId="0" applyNumberFormat="1" applyFont="1" applyBorder="1" applyAlignment="1">
      <alignment horizontal="center" vertical="center"/>
    </xf>
    <xf numFmtId="49" fontId="33" fillId="0" borderId="0" xfId="0" applyFont="1" applyBorder="1" applyAlignment="1">
      <alignment horizontal="left" vertical="center" wrapText="1"/>
    </xf>
    <xf numFmtId="0" fontId="34" fillId="0" borderId="0" xfId="13" applyFont="1" applyBorder="1" applyAlignment="1">
      <alignment horizontal="left" vertical="center" wrapText="1"/>
    </xf>
    <xf numFmtId="0" fontId="35" fillId="0" borderId="0" xfId="13" applyFont="1" applyBorder="1" applyAlignment="1">
      <alignment horizontal="right" vertical="center" wrapText="1"/>
    </xf>
    <xf numFmtId="0" fontId="36" fillId="0" borderId="0" xfId="13" applyFont="1" applyBorder="1" applyAlignment="1">
      <alignment horizontal="right" vertical="center" wrapText="1"/>
    </xf>
    <xf numFmtId="49" fontId="19" fillId="0" borderId="29" xfId="0" applyFont="1" applyBorder="1" applyAlignment="1">
      <alignment horizontal="center" vertical="center"/>
    </xf>
    <xf numFmtId="164" fontId="18" fillId="3" borderId="28" xfId="0" applyNumberFormat="1" applyFont="1" applyFill="1" applyBorder="1" applyAlignment="1">
      <alignment horizontal="center" vertical="center"/>
    </xf>
    <xf numFmtId="49" fontId="19" fillId="0" borderId="27" xfId="0" applyFont="1" applyBorder="1" applyAlignment="1">
      <alignment horizontal="center" vertical="center"/>
    </xf>
    <xf numFmtId="0" fontId="19" fillId="0" borderId="0" xfId="13" applyFont="1" applyBorder="1" applyAlignment="1">
      <alignment horizontal="left" vertical="center" wrapText="1"/>
    </xf>
    <xf numFmtId="49" fontId="19" fillId="0" borderId="30" xfId="0" applyFont="1" applyBorder="1" applyAlignment="1">
      <alignment horizontal="center" vertical="center"/>
    </xf>
    <xf numFmtId="49" fontId="19" fillId="0" borderId="11" xfId="0" applyFont="1" applyBorder="1" applyAlignment="1">
      <alignment horizontal="center" vertical="center"/>
    </xf>
    <xf numFmtId="49" fontId="17" fillId="0" borderId="23" xfId="0" applyFont="1" applyBorder="1" applyAlignment="1">
      <alignment horizontal="center" vertical="center"/>
    </xf>
    <xf numFmtId="49" fontId="17" fillId="0" borderId="1" xfId="0" applyFont="1" applyBorder="1" applyAlignment="1">
      <alignment horizontal="center" vertical="center"/>
    </xf>
    <xf numFmtId="164" fontId="17" fillId="0" borderId="31" xfId="0" applyNumberFormat="1" applyFont="1" applyBorder="1" applyAlignment="1">
      <alignment horizontal="center" vertical="center"/>
    </xf>
    <xf numFmtId="4" fontId="20" fillId="0" borderId="20" xfId="15" applyNumberFormat="1" applyFont="1" applyBorder="1" applyAlignment="1">
      <alignment horizontal="right" vertical="center"/>
    </xf>
    <xf numFmtId="4" fontId="20" fillId="0" borderId="21" xfId="15" applyNumberFormat="1" applyFont="1" applyBorder="1" applyAlignment="1">
      <alignment horizontal="right" vertical="center"/>
    </xf>
    <xf numFmtId="4" fontId="19" fillId="5" borderId="18" xfId="15" applyNumberFormat="1" applyFont="1" applyFill="1" applyBorder="1" applyAlignment="1">
      <alignment horizontal="right" vertical="center"/>
    </xf>
    <xf numFmtId="4" fontId="19" fillId="5" borderId="2" xfId="15" applyNumberFormat="1" applyFont="1" applyFill="1" applyBorder="1" applyAlignment="1">
      <alignment horizontal="right" vertical="center"/>
    </xf>
    <xf numFmtId="4" fontId="20" fillId="5" borderId="20" xfId="15" applyNumberFormat="1" applyFont="1" applyFill="1" applyBorder="1" applyAlignment="1">
      <alignment horizontal="right" vertical="center"/>
    </xf>
    <xf numFmtId="4" fontId="20" fillId="5" borderId="21" xfId="15" applyNumberFormat="1" applyFont="1" applyFill="1" applyBorder="1" applyAlignment="1">
      <alignment horizontal="right" vertical="center"/>
    </xf>
    <xf numFmtId="4" fontId="20" fillId="0" borderId="15" xfId="15" applyNumberFormat="1" applyFont="1" applyBorder="1" applyAlignment="1">
      <alignment horizontal="right" vertical="center"/>
    </xf>
    <xf numFmtId="4" fontId="20" fillId="0" borderId="16" xfId="15" applyNumberFormat="1" applyFont="1" applyBorder="1" applyAlignment="1">
      <alignment horizontal="right" vertical="center"/>
    </xf>
    <xf numFmtId="4" fontId="19" fillId="0" borderId="18" xfId="15" applyNumberFormat="1" applyFont="1" applyBorder="1" applyAlignment="1">
      <alignment horizontal="right" vertical="center"/>
    </xf>
    <xf numFmtId="4" fontId="19" fillId="0" borderId="2" xfId="15" applyNumberFormat="1" applyFont="1" applyBorder="1" applyAlignment="1">
      <alignment horizontal="right" vertical="center"/>
    </xf>
    <xf numFmtId="164" fontId="19" fillId="0" borderId="4" xfId="0" applyNumberFormat="1" applyFont="1" applyBorder="1" applyAlignment="1">
      <alignment horizontal="right" vertical="center"/>
    </xf>
    <xf numFmtId="164" fontId="19" fillId="0" borderId="28" xfId="0" applyNumberFormat="1" applyFont="1" applyBorder="1" applyAlignment="1">
      <alignment horizontal="right" vertical="center"/>
    </xf>
    <xf numFmtId="49" fontId="7" fillId="0" borderId="5" xfId="0" applyFont="1" applyBorder="1" applyAlignment="1">
      <alignment horizontal="center" vertical="center" wrapText="1"/>
    </xf>
    <xf numFmtId="49" fontId="7" fillId="0" borderId="6" xfId="0" applyFont="1" applyBorder="1" applyAlignment="1">
      <alignment horizontal="center" vertical="center" wrapText="1"/>
    </xf>
    <xf numFmtId="49" fontId="7" fillId="0" borderId="7" xfId="0" applyFont="1" applyBorder="1" applyAlignment="1">
      <alignment horizontal="center" vertical="center" wrapText="1"/>
    </xf>
    <xf numFmtId="49" fontId="24" fillId="0" borderId="8" xfId="0" applyFont="1" applyBorder="1" applyAlignment="1">
      <alignment horizontal="center" vertical="center" wrapText="1"/>
    </xf>
    <xf numFmtId="49" fontId="24" fillId="0" borderId="9" xfId="0" applyFont="1" applyBorder="1" applyAlignment="1">
      <alignment vertical="center"/>
    </xf>
    <xf numFmtId="49" fontId="24" fillId="0" borderId="10" xfId="0" applyFont="1" applyBorder="1" applyAlignment="1">
      <alignment vertical="center"/>
    </xf>
    <xf numFmtId="49" fontId="8" fillId="0" borderId="11" xfId="0" applyFont="1" applyBorder="1" applyAlignment="1">
      <alignment horizontal="center" vertical="center"/>
    </xf>
    <xf numFmtId="49" fontId="8" fillId="0" borderId="1" xfId="0" applyFont="1" applyBorder="1" applyAlignment="1">
      <alignment horizontal="center" vertical="center"/>
    </xf>
    <xf numFmtId="49" fontId="8" fillId="0" borderId="12" xfId="0" applyFont="1" applyBorder="1" applyAlignment="1">
      <alignment horizontal="center" vertical="center"/>
    </xf>
    <xf numFmtId="49" fontId="8" fillId="0" borderId="5" xfId="0" applyFont="1" applyBorder="1" applyAlignment="1">
      <alignment horizontal="center" vertical="center" wrapText="1" shrinkToFit="1"/>
    </xf>
    <xf numFmtId="49" fontId="12" fillId="0" borderId="6" xfId="0" applyFont="1" applyBorder="1"/>
    <xf numFmtId="49" fontId="12" fillId="0" borderId="7" xfId="0" applyFont="1" applyBorder="1"/>
    <xf numFmtId="49" fontId="23" fillId="0" borderId="5" xfId="0" applyFont="1" applyBorder="1" applyAlignment="1">
      <alignment horizontal="center" vertical="center" wrapText="1" shrinkToFit="1"/>
    </xf>
    <xf numFmtId="49" fontId="23" fillId="0" borderId="6" xfId="0" applyFont="1" applyBorder="1" applyAlignment="1">
      <alignment horizontal="center" vertical="center" wrapText="1" shrinkToFit="1"/>
    </xf>
    <xf numFmtId="49" fontId="23" fillId="0" borderId="13" xfId="0" applyFont="1" applyBorder="1" applyAlignment="1">
      <alignment horizontal="center" vertical="center" wrapText="1" shrinkToFit="1"/>
    </xf>
    <xf numFmtId="49" fontId="14" fillId="0" borderId="6" xfId="0" applyFont="1" applyBorder="1" applyAlignment="1">
      <alignment horizontal="center" vertical="center"/>
    </xf>
    <xf numFmtId="49" fontId="4" fillId="0" borderId="6" xfId="0" applyFont="1" applyBorder="1" applyAlignment="1">
      <alignment horizontal="center"/>
    </xf>
    <xf numFmtId="49" fontId="12" fillId="0" borderId="5" xfId="0" applyFont="1" applyBorder="1" applyAlignment="1">
      <alignment vertical="top" wrapText="1"/>
    </xf>
    <xf numFmtId="49" fontId="12" fillId="0" borderId="6" xfId="0" applyFont="1" applyBorder="1" applyAlignment="1">
      <alignment vertical="top" wrapText="1"/>
    </xf>
    <xf numFmtId="49" fontId="1" fillId="0" borderId="5" xfId="0" applyFont="1" applyBorder="1" applyAlignment="1">
      <alignment horizontal="left" vertical="top" wrapText="1"/>
    </xf>
    <xf numFmtId="49" fontId="0" fillId="0" borderId="6" xfId="0" applyBorder="1" applyAlignment="1">
      <alignment horizontal="left" vertical="top"/>
    </xf>
    <xf numFmtId="49" fontId="0" fillId="0" borderId="7" xfId="0" applyBorder="1" applyAlignment="1">
      <alignment horizontal="left" vertical="top"/>
    </xf>
    <xf numFmtId="49" fontId="17" fillId="4" borderId="4" xfId="0" applyFont="1" applyFill="1" applyBorder="1" applyAlignment="1">
      <alignment horizontal="right" vertical="center"/>
    </xf>
    <xf numFmtId="49" fontId="17" fillId="4" borderId="28" xfId="0" applyFont="1" applyFill="1" applyBorder="1" applyAlignment="1">
      <alignment horizontal="right" vertical="center"/>
    </xf>
    <xf numFmtId="0" fontId="15" fillId="0" borderId="9" xfId="18" applyNumberFormat="1" applyFont="1" applyBorder="1" applyAlignment="1" applyProtection="1">
      <alignment horizontal="justify" vertical="center" wrapText="1" shrinkToFit="1"/>
      <protection locked="0"/>
    </xf>
    <xf numFmtId="49" fontId="0" fillId="0" borderId="9" xfId="0" applyBorder="1"/>
    <xf numFmtId="49" fontId="0" fillId="0" borderId="0" xfId="0" applyBorder="1"/>
    <xf numFmtId="49" fontId="22" fillId="2" borderId="32" xfId="0" applyFont="1" applyFill="1" applyBorder="1" applyAlignment="1">
      <alignment horizontal="left" vertical="center"/>
    </xf>
    <xf numFmtId="49" fontId="22" fillId="2" borderId="33" xfId="0" applyFont="1" applyFill="1" applyBorder="1" applyAlignment="1">
      <alignment horizontal="left" vertical="center"/>
    </xf>
    <xf numFmtId="49" fontId="22" fillId="2" borderId="34" xfId="0" applyFont="1" applyFill="1" applyBorder="1" applyAlignment="1">
      <alignment horizontal="left" vertical="center"/>
    </xf>
    <xf numFmtId="0" fontId="25" fillId="0" borderId="5" xfId="18" applyNumberFormat="1" applyFont="1" applyBorder="1" applyAlignment="1" applyProtection="1">
      <alignment horizontal="justify" wrapText="1" shrinkToFit="1"/>
      <protection locked="0"/>
    </xf>
    <xf numFmtId="0" fontId="25" fillId="0" borderId="6" xfId="18" applyNumberFormat="1" applyFont="1" applyBorder="1" applyAlignment="1" applyProtection="1">
      <alignment horizontal="justify" wrapText="1" shrinkToFit="1"/>
      <protection locked="0"/>
    </xf>
    <xf numFmtId="0" fontId="25" fillId="0" borderId="7" xfId="18" applyNumberFormat="1" applyFont="1" applyBorder="1" applyAlignment="1" applyProtection="1">
      <alignment horizontal="justify" wrapText="1" shrinkToFit="1"/>
      <protection locked="0"/>
    </xf>
    <xf numFmtId="4" fontId="20" fillId="0" borderId="29" xfId="15" applyNumberFormat="1" applyFont="1" applyBorder="1" applyAlignment="1">
      <alignment horizontal="right" vertical="center"/>
    </xf>
    <xf numFmtId="4" fontId="20" fillId="0" borderId="0" xfId="15" applyNumberFormat="1" applyFont="1" applyBorder="1" applyAlignment="1">
      <alignment horizontal="right" vertical="center"/>
    </xf>
    <xf numFmtId="4" fontId="20" fillId="0" borderId="27" xfId="15" applyNumberFormat="1" applyFont="1" applyBorder="1" applyAlignment="1">
      <alignment horizontal="right" vertical="center"/>
    </xf>
    <xf numFmtId="4" fontId="20" fillId="0" borderId="4" xfId="15" applyNumberFormat="1" applyFont="1" applyBorder="1" applyAlignment="1">
      <alignment horizontal="right" vertical="center"/>
    </xf>
    <xf numFmtId="4" fontId="20" fillId="0" borderId="3" xfId="15" applyNumberFormat="1" applyFont="1" applyBorder="1" applyAlignment="1">
      <alignment horizontal="right" vertical="center"/>
    </xf>
    <xf numFmtId="49" fontId="19" fillId="6" borderId="9" xfId="0" applyFont="1" applyFill="1" applyBorder="1" applyAlignment="1">
      <alignment horizontal="center" vertical="center"/>
    </xf>
    <xf numFmtId="4" fontId="20" fillId="6" borderId="0" xfId="15" applyNumberFormat="1" applyFont="1" applyFill="1" applyBorder="1" applyAlignment="1">
      <alignment horizontal="right" vertical="center"/>
    </xf>
    <xf numFmtId="4" fontId="20" fillId="6" borderId="15" xfId="15" applyNumberFormat="1" applyFont="1" applyFill="1" applyBorder="1" applyAlignment="1">
      <alignment horizontal="right" vertical="center"/>
    </xf>
    <xf numFmtId="4" fontId="20" fillId="6" borderId="16" xfId="15" applyNumberFormat="1" applyFont="1" applyFill="1" applyBorder="1" applyAlignment="1">
      <alignment horizontal="right" vertical="center"/>
    </xf>
  </cellXfs>
  <cellStyles count="23">
    <cellStyle name="Milliers 2" xfId="1"/>
    <cellStyle name="Milliers 2 2" xfId="2"/>
    <cellStyle name="Milliers 2 3" xfId="3"/>
    <cellStyle name="Milliers 3" xfId="4"/>
    <cellStyle name="Milliers 4" xfId="5"/>
    <cellStyle name="Milliers 5" xfId="6"/>
    <cellStyle name="Monétaire 2" xfId="7"/>
    <cellStyle name="Monétaire 3" xfId="8"/>
    <cellStyle name="Monétaire 4" xfId="9"/>
    <cellStyle name="Monétaire 5" xfId="10"/>
    <cellStyle name="Monétaire 6" xfId="11"/>
    <cellStyle name="Monétaire 7" xfId="12"/>
    <cellStyle name="Normal" xfId="0" builtinId="0"/>
    <cellStyle name="Normal 2" xfId="13"/>
    <cellStyle name="Normal 2 2" xfId="14"/>
    <cellStyle name="Normal 2 3" xfId="15"/>
    <cellStyle name="Normal 3" xfId="16"/>
    <cellStyle name="Normal 4" xfId="17"/>
    <cellStyle name="Normal 5" xfId="18"/>
    <cellStyle name="Normal 6" xfId="19"/>
    <cellStyle name="Normal 7" xfId="20"/>
    <cellStyle name="Normal 8" xfId="21"/>
    <cellStyle name="Pourcentage 2" xfId="2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2142717</xdr:colOff>
      <xdr:row>3</xdr:row>
      <xdr:rowOff>338666</xdr:rowOff>
    </xdr:from>
    <xdr:to>
      <xdr:col>3</xdr:col>
      <xdr:colOff>592667</xdr:colOff>
      <xdr:row>4</xdr:row>
      <xdr:rowOff>937846</xdr:rowOff>
    </xdr:to>
    <xdr:sp macro="" textlink="">
      <xdr:nvSpPr>
        <xdr:cNvPr id="2" name="ZoneTexte 1">
          <a:extLst>
            <a:ext uri="{FF2B5EF4-FFF2-40B4-BE49-F238E27FC236}">
              <a16:creationId xmlns:a16="http://schemas.microsoft.com/office/drawing/2014/main" id="{7C6FE86F-9FD7-65CD-4D55-64A453107B6E}"/>
            </a:ext>
          </a:extLst>
        </xdr:cNvPr>
        <xdr:cNvSpPr txBox="1"/>
      </xdr:nvSpPr>
      <xdr:spPr>
        <a:xfrm>
          <a:off x="2559538" y="3210820"/>
          <a:ext cx="2820052" cy="9899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b="1"/>
            <a:t>Maître d'Œuvre :</a:t>
          </a:r>
        </a:p>
        <a:p>
          <a:r>
            <a:rPr lang="fr-FR" sz="1100"/>
            <a:t>MATONTI-POLITI Architecture</a:t>
          </a:r>
          <a:r>
            <a:rPr lang="fr-FR" sz="1100" baseline="0"/>
            <a:t> </a:t>
          </a:r>
          <a:r>
            <a:rPr lang="fr-FR" sz="1100"/>
            <a:t>et Patrimoine</a:t>
          </a:r>
        </a:p>
        <a:p>
          <a:r>
            <a:rPr lang="fr-FR" sz="1100"/>
            <a:t>7 rue Gustave Ricard</a:t>
          </a:r>
        </a:p>
        <a:p>
          <a:r>
            <a:rPr lang="fr-FR" sz="1100"/>
            <a:t>13006 MARSEILLE</a:t>
          </a:r>
        </a:p>
        <a:p>
          <a:endParaRPr lang="fr-FR" sz="1100"/>
        </a:p>
      </xdr:txBody>
    </xdr:sp>
    <xdr:clientData/>
  </xdr:twoCellAnchor>
  <xdr:twoCellAnchor editAs="oneCell">
    <xdr:from>
      <xdr:col>1</xdr:col>
      <xdr:colOff>4005384</xdr:colOff>
      <xdr:row>4</xdr:row>
      <xdr:rowOff>364717</xdr:rowOff>
    </xdr:from>
    <xdr:to>
      <xdr:col>3</xdr:col>
      <xdr:colOff>332153</xdr:colOff>
      <xdr:row>4</xdr:row>
      <xdr:rowOff>840154</xdr:rowOff>
    </xdr:to>
    <xdr:pic>
      <xdr:nvPicPr>
        <xdr:cNvPr id="3" name="Image 2">
          <a:extLst>
            <a:ext uri="{FF2B5EF4-FFF2-40B4-BE49-F238E27FC236}">
              <a16:creationId xmlns:a16="http://schemas.microsoft.com/office/drawing/2014/main" id="{28C7750B-9275-3445-A41C-54CA4BCACC9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886" t="6210" r="4152" b="27956"/>
        <a:stretch/>
      </xdr:blipFill>
      <xdr:spPr bwMode="auto">
        <a:xfrm>
          <a:off x="4422205" y="3627640"/>
          <a:ext cx="696872" cy="475437"/>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0"/>
  <sheetViews>
    <sheetView tabSelected="1" topLeftCell="A70" zoomScale="151" zoomScaleNormal="151" zoomScaleSheetLayoutView="125" zoomScalePageLayoutView="115" workbookViewId="0">
      <selection activeCell="B20" sqref="B20"/>
    </sheetView>
  </sheetViews>
  <sheetFormatPr baseColWidth="10" defaultColWidth="10.85546875" defaultRowHeight="12.75" x14ac:dyDescent="0.2"/>
  <cols>
    <col min="1" max="1" width="6" style="3" customWidth="1"/>
    <col min="2" max="2" width="52.7109375" style="1" customWidth="1"/>
    <col min="3" max="3" width="4.7109375" style="1" customWidth="1"/>
    <col min="4" max="4" width="8" customWidth="1"/>
    <col min="5" max="5" width="8.28515625" customWidth="1"/>
    <col min="6" max="6" width="7.28515625" style="1" customWidth="1"/>
    <col min="7" max="7" width="10.42578125" style="5" customWidth="1"/>
    <col min="8" max="8" width="17.42578125" style="1" customWidth="1"/>
    <col min="9" max="9" width="51.7109375" style="1" customWidth="1"/>
    <col min="10" max="16384" width="10.85546875" style="1"/>
  </cols>
  <sheetData>
    <row r="1" spans="1:10" ht="144.94999999999999" customHeight="1" x14ac:dyDescent="0.2">
      <c r="A1" s="83" t="s">
        <v>100</v>
      </c>
      <c r="B1" s="84"/>
      <c r="C1" s="84"/>
      <c r="D1" s="84"/>
      <c r="E1" s="84"/>
      <c r="F1" s="84"/>
      <c r="G1" s="85"/>
      <c r="H1" s="8"/>
    </row>
    <row r="2" spans="1:10" customFormat="1" ht="30" customHeight="1" x14ac:dyDescent="0.2">
      <c r="A2" s="13"/>
      <c r="B2" s="98" t="s">
        <v>102</v>
      </c>
      <c r="C2" s="99"/>
      <c r="D2" s="99"/>
      <c r="E2" s="99"/>
      <c r="F2" s="99"/>
      <c r="G2" s="14"/>
      <c r="H2" s="8"/>
    </row>
    <row r="3" spans="1:10" customFormat="1" ht="51" customHeight="1" x14ac:dyDescent="0.2">
      <c r="A3" s="86" t="s">
        <v>101</v>
      </c>
      <c r="B3" s="87"/>
      <c r="C3" s="87"/>
      <c r="D3" s="87"/>
      <c r="E3" s="87"/>
      <c r="F3" s="87"/>
      <c r="G3" s="88"/>
      <c r="H3" s="8"/>
    </row>
    <row r="4" spans="1:10" customFormat="1" ht="30.95" customHeight="1" x14ac:dyDescent="0.2">
      <c r="A4" s="89"/>
      <c r="B4" s="90"/>
      <c r="C4" s="90"/>
      <c r="D4" s="90"/>
      <c r="E4" s="90"/>
      <c r="F4" s="90"/>
      <c r="G4" s="91"/>
      <c r="H4" s="8"/>
    </row>
    <row r="5" spans="1:10" customFormat="1" ht="83.1" customHeight="1" x14ac:dyDescent="0.2">
      <c r="A5" s="100" t="s">
        <v>45</v>
      </c>
      <c r="B5" s="101"/>
      <c r="C5" s="26"/>
      <c r="D5" s="27"/>
      <c r="E5" s="102" t="s">
        <v>46</v>
      </c>
      <c r="F5" s="103"/>
      <c r="G5" s="104"/>
      <c r="H5" s="8"/>
    </row>
    <row r="6" spans="1:10" customFormat="1" ht="81" customHeight="1" x14ac:dyDescent="0.2">
      <c r="A6" s="92" t="s">
        <v>44</v>
      </c>
      <c r="B6" s="93"/>
      <c r="C6" s="93"/>
      <c r="D6" s="93"/>
      <c r="E6" s="93"/>
      <c r="F6" s="93"/>
      <c r="G6" s="94"/>
      <c r="H6" s="8"/>
    </row>
    <row r="7" spans="1:10" customFormat="1" x14ac:dyDescent="0.2">
      <c r="A7" s="15"/>
      <c r="B7" s="8"/>
      <c r="C7" s="8"/>
      <c r="D7" s="8"/>
      <c r="E7" s="8"/>
      <c r="F7" s="8"/>
      <c r="G7" s="16"/>
      <c r="H7" s="8"/>
    </row>
    <row r="8" spans="1:10" customFormat="1" x14ac:dyDescent="0.2">
      <c r="A8" s="13"/>
      <c r="B8" s="11"/>
      <c r="C8" s="11"/>
      <c r="D8" s="11"/>
      <c r="E8" s="12"/>
      <c r="F8" s="11"/>
      <c r="G8" s="14"/>
      <c r="H8" s="8"/>
    </row>
    <row r="9" spans="1:10" customFormat="1" ht="33.950000000000003" customHeight="1" x14ac:dyDescent="0.2">
      <c r="A9" s="95" t="s">
        <v>6</v>
      </c>
      <c r="B9" s="96"/>
      <c r="C9" s="96"/>
      <c r="D9" s="96"/>
      <c r="E9" s="96"/>
      <c r="F9" s="96"/>
      <c r="G9" s="97"/>
      <c r="H9" s="8"/>
    </row>
    <row r="10" spans="1:10" customFormat="1" x14ac:dyDescent="0.2">
      <c r="A10" s="13"/>
      <c r="B10" s="11"/>
      <c r="C10" s="11"/>
      <c r="D10" s="11"/>
      <c r="E10" s="12"/>
      <c r="F10" s="11"/>
      <c r="G10" s="14"/>
      <c r="H10" s="8"/>
    </row>
    <row r="11" spans="1:10" customFormat="1" ht="275.10000000000002" customHeight="1" x14ac:dyDescent="0.2">
      <c r="A11" s="113" t="s">
        <v>43</v>
      </c>
      <c r="B11" s="114"/>
      <c r="C11" s="114"/>
      <c r="D11" s="114"/>
      <c r="E11" s="114"/>
      <c r="F11" s="114"/>
      <c r="G11" s="115"/>
      <c r="H11" s="8"/>
    </row>
    <row r="12" spans="1:10" customFormat="1" ht="12.95" customHeight="1" x14ac:dyDescent="0.2">
      <c r="A12" s="107"/>
      <c r="B12" s="108"/>
      <c r="C12" s="108"/>
      <c r="D12" s="108"/>
      <c r="E12" s="108"/>
      <c r="F12" s="108"/>
      <c r="G12" s="108"/>
      <c r="H12" s="8"/>
    </row>
    <row r="13" spans="1:10" s="7" customFormat="1" ht="15" thickBot="1" x14ac:dyDescent="0.25">
      <c r="A13" s="109"/>
      <c r="B13" s="109"/>
      <c r="C13" s="109"/>
      <c r="D13" s="109"/>
      <c r="E13" s="109"/>
      <c r="F13" s="109"/>
      <c r="G13" s="109"/>
      <c r="H13" s="9"/>
    </row>
    <row r="14" spans="1:10" ht="16.5" thickBot="1" x14ac:dyDescent="0.25">
      <c r="A14" s="110" t="s">
        <v>7</v>
      </c>
      <c r="B14" s="111"/>
      <c r="C14" s="111"/>
      <c r="D14" s="111"/>
      <c r="E14" s="111"/>
      <c r="F14" s="111"/>
      <c r="G14" s="112"/>
      <c r="H14" s="8"/>
    </row>
    <row r="15" spans="1:10" ht="18" customHeight="1" x14ac:dyDescent="0.2">
      <c r="A15" s="66" t="s">
        <v>4</v>
      </c>
      <c r="B15" s="67" t="s">
        <v>9</v>
      </c>
      <c r="C15" s="68" t="s">
        <v>1</v>
      </c>
      <c r="D15" s="69" t="s">
        <v>2</v>
      </c>
      <c r="E15" s="68" t="s">
        <v>8</v>
      </c>
      <c r="F15" s="69" t="s">
        <v>0</v>
      </c>
      <c r="G15" s="70" t="s">
        <v>3</v>
      </c>
      <c r="H15" s="8"/>
    </row>
    <row r="16" spans="1:10" s="2" customFormat="1" ht="9" customHeight="1" thickBot="1" x14ac:dyDescent="0.25">
      <c r="A16" s="37"/>
      <c r="B16" s="22"/>
      <c r="C16" s="19"/>
      <c r="D16" s="19"/>
      <c r="E16" s="19"/>
      <c r="F16" s="19"/>
      <c r="G16" s="38"/>
      <c r="H16" s="10"/>
      <c r="J16" s="6"/>
    </row>
    <row r="17" spans="1:12" s="2" customFormat="1" ht="18" customHeight="1" thickBot="1" x14ac:dyDescent="0.25">
      <c r="A17" s="39" t="s">
        <v>35</v>
      </c>
      <c r="B17" s="23" t="s">
        <v>113</v>
      </c>
      <c r="C17" s="19"/>
      <c r="D17" s="19"/>
      <c r="E17" s="19"/>
      <c r="F17" s="19"/>
      <c r="G17" s="40" t="s">
        <v>36</v>
      </c>
      <c r="H17" s="10"/>
      <c r="J17" s="6"/>
    </row>
    <row r="18" spans="1:12" s="2" customFormat="1" ht="9" customHeight="1" thickBot="1" x14ac:dyDescent="0.25">
      <c r="A18" s="37"/>
      <c r="B18" s="22"/>
      <c r="C18" s="19"/>
      <c r="D18" s="19"/>
      <c r="E18" s="19"/>
      <c r="F18" s="19"/>
      <c r="G18" s="38"/>
      <c r="H18" s="10"/>
      <c r="J18" s="6"/>
      <c r="L18" s="21"/>
    </row>
    <row r="19" spans="1:12" s="4" customFormat="1" ht="18" customHeight="1" thickBot="1" x14ac:dyDescent="0.25">
      <c r="A19" s="39" t="s">
        <v>37</v>
      </c>
      <c r="B19" s="23" t="s">
        <v>114</v>
      </c>
      <c r="C19" s="19"/>
      <c r="D19" s="19"/>
      <c r="E19" s="19"/>
      <c r="F19" s="19"/>
      <c r="G19" s="40" t="s">
        <v>36</v>
      </c>
      <c r="H19" s="8"/>
      <c r="I19" s="1"/>
      <c r="J19" s="6"/>
    </row>
    <row r="20" spans="1:12" s="4" customFormat="1" ht="9" customHeight="1" thickBot="1" x14ac:dyDescent="0.25">
      <c r="A20" s="37"/>
      <c r="B20" s="22"/>
      <c r="C20" s="19"/>
      <c r="D20" s="19"/>
      <c r="E20" s="19"/>
      <c r="F20" s="19"/>
      <c r="G20" s="38"/>
      <c r="H20" s="8"/>
      <c r="I20" s="1"/>
      <c r="J20" s="6"/>
    </row>
    <row r="21" spans="1:12" s="4" customFormat="1" ht="18" customHeight="1" thickBot="1" x14ac:dyDescent="0.25">
      <c r="A21" s="39" t="s">
        <v>38</v>
      </c>
      <c r="B21" s="23" t="s">
        <v>39</v>
      </c>
      <c r="C21" s="19"/>
      <c r="D21" s="19"/>
      <c r="E21" s="19"/>
      <c r="F21" s="19"/>
      <c r="G21" s="40"/>
      <c r="H21" s="8"/>
      <c r="I21" s="1"/>
      <c r="J21" s="6"/>
    </row>
    <row r="22" spans="1:12" s="4" customFormat="1" ht="14.1" customHeight="1" x14ac:dyDescent="0.2">
      <c r="A22" s="41" t="s">
        <v>40</v>
      </c>
      <c r="B22" s="42" t="s">
        <v>115</v>
      </c>
      <c r="C22" s="24"/>
      <c r="D22" s="24"/>
      <c r="E22" s="24"/>
      <c r="F22" s="105" t="s">
        <v>41</v>
      </c>
      <c r="G22" s="106"/>
      <c r="H22" s="10"/>
      <c r="I22" s="2"/>
      <c r="J22" s="6"/>
    </row>
    <row r="23" spans="1:12" s="4" customFormat="1" ht="15.75" customHeight="1" thickBot="1" x14ac:dyDescent="0.25">
      <c r="A23" s="37"/>
      <c r="B23" s="121" t="s">
        <v>112</v>
      </c>
      <c r="C23" s="19"/>
      <c r="D23" s="19"/>
      <c r="E23" s="19"/>
      <c r="F23" s="19"/>
      <c r="G23" s="38"/>
      <c r="H23" s="10"/>
      <c r="I23" s="2"/>
      <c r="J23" s="6"/>
    </row>
    <row r="24" spans="1:12" s="4" customFormat="1" ht="21" customHeight="1" thickBot="1" x14ac:dyDescent="0.25">
      <c r="A24" s="39" t="s">
        <v>34</v>
      </c>
      <c r="B24" s="23" t="s">
        <v>47</v>
      </c>
      <c r="C24" s="19"/>
      <c r="D24" s="19"/>
      <c r="E24" s="19"/>
      <c r="F24" s="19"/>
      <c r="G24" s="38"/>
      <c r="H24" s="10"/>
      <c r="I24" s="2"/>
      <c r="J24" s="6"/>
    </row>
    <row r="25" spans="1:12" s="4" customFormat="1" ht="12.75" customHeight="1" x14ac:dyDescent="0.2">
      <c r="A25" s="43" t="s">
        <v>10</v>
      </c>
      <c r="B25" s="44" t="s">
        <v>11</v>
      </c>
      <c r="C25" s="19"/>
      <c r="D25" s="18"/>
      <c r="E25" s="32"/>
      <c r="F25" s="17"/>
      <c r="G25" s="45"/>
      <c r="H25" s="8"/>
      <c r="I25" s="25"/>
      <c r="J25" s="6"/>
    </row>
    <row r="26" spans="1:12" s="4" customFormat="1" ht="12.75" customHeight="1" x14ac:dyDescent="0.2">
      <c r="A26" s="46" t="s">
        <v>12</v>
      </c>
      <c r="B26" s="47" t="s">
        <v>13</v>
      </c>
      <c r="C26" s="19" t="s">
        <v>24</v>
      </c>
      <c r="D26" s="17">
        <v>1</v>
      </c>
      <c r="E26" s="32"/>
      <c r="F26" s="17"/>
      <c r="G26" s="45">
        <f t="shared" ref="G26:G28" si="0">D26*F26</f>
        <v>0</v>
      </c>
      <c r="H26" s="8"/>
      <c r="I26" s="25"/>
      <c r="J26" s="6"/>
    </row>
    <row r="27" spans="1:12" s="4" customFormat="1" ht="12.75" customHeight="1" x14ac:dyDescent="0.2">
      <c r="A27" s="46" t="s">
        <v>14</v>
      </c>
      <c r="B27" s="47" t="s">
        <v>48</v>
      </c>
      <c r="C27" s="19" t="s">
        <v>24</v>
      </c>
      <c r="D27" s="18">
        <v>1</v>
      </c>
      <c r="E27" s="32"/>
      <c r="F27" s="81" t="s">
        <v>58</v>
      </c>
      <c r="G27" s="82"/>
      <c r="H27" s="8"/>
      <c r="I27" s="25"/>
      <c r="J27" s="6"/>
    </row>
    <row r="28" spans="1:12" s="4" customFormat="1" ht="12.75" customHeight="1" x14ac:dyDescent="0.2">
      <c r="A28" s="46" t="s">
        <v>15</v>
      </c>
      <c r="B28" s="48" t="s">
        <v>16</v>
      </c>
      <c r="C28" s="19" t="s">
        <v>24</v>
      </c>
      <c r="D28" s="18">
        <v>1</v>
      </c>
      <c r="E28" s="32"/>
      <c r="F28" s="17"/>
      <c r="G28" s="45">
        <f t="shared" si="0"/>
        <v>0</v>
      </c>
      <c r="H28" s="8"/>
      <c r="I28" s="1"/>
      <c r="J28" s="6"/>
    </row>
    <row r="29" spans="1:12" s="4" customFormat="1" ht="12.75" customHeight="1" x14ac:dyDescent="0.2">
      <c r="A29" s="46" t="s">
        <v>78</v>
      </c>
      <c r="B29" s="49" t="s">
        <v>17</v>
      </c>
      <c r="C29" s="19" t="s">
        <v>25</v>
      </c>
      <c r="D29" s="18">
        <v>1</v>
      </c>
      <c r="E29" s="32"/>
      <c r="F29" s="17"/>
      <c r="G29" s="45">
        <f t="shared" ref="G29:G31" si="1">D29*F29</f>
        <v>0</v>
      </c>
      <c r="H29" s="8"/>
      <c r="I29" s="1"/>
      <c r="J29" s="6"/>
    </row>
    <row r="30" spans="1:12" s="4" customFormat="1" ht="12.75" customHeight="1" x14ac:dyDescent="0.2">
      <c r="A30" s="46" t="s">
        <v>79</v>
      </c>
      <c r="B30" s="50" t="s">
        <v>42</v>
      </c>
      <c r="C30" s="19" t="s">
        <v>25</v>
      </c>
      <c r="D30" s="18">
        <v>1</v>
      </c>
      <c r="E30" s="32"/>
      <c r="F30" s="17"/>
      <c r="G30" s="45">
        <f t="shared" si="1"/>
        <v>0</v>
      </c>
      <c r="H30" s="10"/>
      <c r="I30" s="2"/>
      <c r="J30" s="6"/>
    </row>
    <row r="31" spans="1:12" s="4" customFormat="1" ht="12.75" customHeight="1" x14ac:dyDescent="0.2">
      <c r="A31" s="46" t="s">
        <v>80</v>
      </c>
      <c r="B31" s="48" t="s">
        <v>18</v>
      </c>
      <c r="C31" s="19" t="s">
        <v>25</v>
      </c>
      <c r="D31" s="18">
        <v>1</v>
      </c>
      <c r="E31" s="32"/>
      <c r="F31" s="17"/>
      <c r="G31" s="45">
        <f t="shared" si="1"/>
        <v>0</v>
      </c>
      <c r="H31" s="10"/>
      <c r="I31" s="2"/>
      <c r="J31"/>
    </row>
    <row r="32" spans="1:12" s="6" customFormat="1" ht="12.75" customHeight="1" x14ac:dyDescent="0.2">
      <c r="A32" s="46" t="s">
        <v>81</v>
      </c>
      <c r="B32" s="48" t="s">
        <v>19</v>
      </c>
      <c r="C32" s="20"/>
      <c r="D32" s="18"/>
      <c r="E32" s="32"/>
      <c r="F32" s="81" t="s">
        <v>33</v>
      </c>
      <c r="G32" s="82"/>
      <c r="H32" s="10"/>
      <c r="I32" s="2"/>
      <c r="J32" s="2"/>
    </row>
    <row r="33" spans="1:10" s="6" customFormat="1" ht="12.75" customHeight="1" x14ac:dyDescent="0.2">
      <c r="A33" s="46" t="s">
        <v>82</v>
      </c>
      <c r="B33" s="49" t="s">
        <v>20</v>
      </c>
      <c r="C33" s="19" t="s">
        <v>26</v>
      </c>
      <c r="D33" s="17">
        <f>25.5+34.5</f>
        <v>60</v>
      </c>
      <c r="E33" s="32"/>
      <c r="F33" s="17"/>
      <c r="G33" s="45">
        <f t="shared" ref="G33" si="2">D33*F33</f>
        <v>0</v>
      </c>
      <c r="H33" s="10"/>
      <c r="I33" s="2"/>
      <c r="J33" s="2"/>
    </row>
    <row r="34" spans="1:10" s="6" customFormat="1" ht="12.75" customHeight="1" x14ac:dyDescent="0.15">
      <c r="A34" s="46" t="s">
        <v>83</v>
      </c>
      <c r="B34" s="51" t="s">
        <v>21</v>
      </c>
      <c r="C34" s="19" t="s">
        <v>25</v>
      </c>
      <c r="D34" s="17">
        <v>1</v>
      </c>
      <c r="E34" s="32"/>
      <c r="F34" s="17"/>
      <c r="G34" s="52" t="s">
        <v>31</v>
      </c>
      <c r="H34" s="10"/>
      <c r="I34" s="2"/>
      <c r="J34" s="2"/>
    </row>
    <row r="35" spans="1:10" s="6" customFormat="1" ht="12.75" customHeight="1" x14ac:dyDescent="0.2">
      <c r="A35" s="43" t="s">
        <v>22</v>
      </c>
      <c r="B35" s="44" t="s">
        <v>23</v>
      </c>
      <c r="C35" s="19"/>
      <c r="D35" s="17"/>
      <c r="E35" s="32"/>
      <c r="F35" s="17"/>
      <c r="G35" s="45"/>
      <c r="H35" s="10"/>
      <c r="I35" s="2"/>
      <c r="J35" s="2"/>
    </row>
    <row r="36" spans="1:10" s="6" customFormat="1" ht="12.75" customHeight="1" x14ac:dyDescent="0.2">
      <c r="A36" s="53" t="s">
        <v>32</v>
      </c>
      <c r="B36" s="54" t="s">
        <v>49</v>
      </c>
      <c r="C36" s="19"/>
      <c r="D36" s="18"/>
      <c r="E36" s="32"/>
      <c r="F36" s="81" t="s">
        <v>71</v>
      </c>
      <c r="G36" s="82"/>
      <c r="H36" s="10"/>
      <c r="I36" s="2"/>
      <c r="J36" s="2"/>
    </row>
    <row r="37" spans="1:10" s="6" customFormat="1" ht="12.75" customHeight="1" x14ac:dyDescent="0.2">
      <c r="A37" s="53" t="s">
        <v>54</v>
      </c>
      <c r="B37" s="48" t="s">
        <v>50</v>
      </c>
      <c r="C37" s="19"/>
      <c r="D37" s="17"/>
      <c r="E37" s="32"/>
      <c r="F37" s="17"/>
      <c r="G37" s="45"/>
      <c r="H37" s="10"/>
      <c r="I37" s="2"/>
      <c r="J37" s="2"/>
    </row>
    <row r="38" spans="1:10" s="4" customFormat="1" ht="12.75" customHeight="1" x14ac:dyDescent="0.2">
      <c r="A38" s="43"/>
      <c r="B38" s="55" t="s">
        <v>29</v>
      </c>
      <c r="C38" s="19" t="s">
        <v>27</v>
      </c>
      <c r="D38" s="28">
        <f>477+86.5</f>
        <v>563.5</v>
      </c>
      <c r="E38" s="56"/>
      <c r="F38" s="29"/>
      <c r="G38" s="57">
        <f>D38*F38</f>
        <v>0</v>
      </c>
      <c r="H38" s="10"/>
      <c r="I38" s="2"/>
      <c r="J38" s="2"/>
    </row>
    <row r="39" spans="1:10" s="4" customFormat="1" ht="12.75" customHeight="1" x14ac:dyDescent="0.2">
      <c r="A39" s="43"/>
      <c r="B39" s="55" t="s">
        <v>59</v>
      </c>
      <c r="C39" s="19" t="s">
        <v>28</v>
      </c>
      <c r="D39" s="28">
        <f>D38*4</f>
        <v>2254</v>
      </c>
      <c r="E39" s="56"/>
      <c r="F39" s="29"/>
      <c r="G39" s="57">
        <f>D39*F39</f>
        <v>0</v>
      </c>
      <c r="H39" s="10"/>
      <c r="I39" s="2"/>
      <c r="J39" s="2"/>
    </row>
    <row r="40" spans="1:10" s="4" customFormat="1" ht="12.75" customHeight="1" x14ac:dyDescent="0.2">
      <c r="A40" s="43"/>
      <c r="B40" s="55" t="s">
        <v>30</v>
      </c>
      <c r="C40" s="19" t="s">
        <v>27</v>
      </c>
      <c r="D40" s="28">
        <f>477+86.5</f>
        <v>563.5</v>
      </c>
      <c r="E40" s="56"/>
      <c r="F40" s="29"/>
      <c r="G40" s="57">
        <f>D40*F40</f>
        <v>0</v>
      </c>
      <c r="H40" s="10"/>
      <c r="I40" s="2"/>
      <c r="J40" s="2"/>
    </row>
    <row r="41" spans="1:10" s="4" customFormat="1" ht="12.75" customHeight="1" x14ac:dyDescent="0.2">
      <c r="A41" s="43" t="s">
        <v>84</v>
      </c>
      <c r="B41" s="58" t="s">
        <v>57</v>
      </c>
      <c r="C41" s="19"/>
      <c r="D41" s="28"/>
      <c r="E41" s="56"/>
      <c r="F41" s="29"/>
      <c r="G41" s="57"/>
      <c r="H41" s="10"/>
      <c r="I41" s="2"/>
      <c r="J41" s="2"/>
    </row>
    <row r="42" spans="1:10" s="4" customFormat="1" ht="12.75" customHeight="1" x14ac:dyDescent="0.2">
      <c r="A42" s="53" t="s">
        <v>85</v>
      </c>
      <c r="B42" s="47" t="s">
        <v>51</v>
      </c>
      <c r="C42" s="19"/>
      <c r="D42" s="29">
        <v>1</v>
      </c>
      <c r="E42" s="56"/>
      <c r="F42" s="29"/>
      <c r="G42" s="57">
        <f>D42*F42</f>
        <v>0</v>
      </c>
      <c r="H42" s="10"/>
      <c r="I42" s="2"/>
      <c r="J42" s="2"/>
    </row>
    <row r="43" spans="1:10" s="4" customFormat="1" ht="12.75" customHeight="1" x14ac:dyDescent="0.2">
      <c r="A43" s="53" t="s">
        <v>86</v>
      </c>
      <c r="B43" s="50" t="s">
        <v>52</v>
      </c>
      <c r="C43" s="19"/>
      <c r="D43" s="29">
        <v>1</v>
      </c>
      <c r="E43" s="56"/>
      <c r="F43" s="29"/>
      <c r="G43" s="57">
        <f>D43*F43</f>
        <v>0</v>
      </c>
      <c r="H43" s="10"/>
      <c r="I43" s="2"/>
      <c r="J43" s="2"/>
    </row>
    <row r="44" spans="1:10" s="4" customFormat="1" ht="12.75" customHeight="1" x14ac:dyDescent="0.2">
      <c r="A44" s="53" t="s">
        <v>87</v>
      </c>
      <c r="B44" s="48" t="s">
        <v>53</v>
      </c>
      <c r="C44" s="19"/>
      <c r="D44" s="29"/>
      <c r="E44" s="56"/>
      <c r="F44" s="29"/>
      <c r="G44" s="57"/>
      <c r="H44" s="10"/>
      <c r="I44" s="2"/>
      <c r="J44" s="2"/>
    </row>
    <row r="45" spans="1:10" s="4" customFormat="1" ht="12.75" customHeight="1" x14ac:dyDescent="0.2">
      <c r="A45" s="53" t="s">
        <v>88</v>
      </c>
      <c r="B45" s="48" t="s">
        <v>60</v>
      </c>
      <c r="C45" s="19" t="s">
        <v>25</v>
      </c>
      <c r="D45" s="29">
        <v>1</v>
      </c>
      <c r="E45" s="56"/>
      <c r="F45" s="29"/>
      <c r="G45" s="57">
        <f>D45*F45</f>
        <v>0</v>
      </c>
      <c r="H45" s="10"/>
      <c r="I45" s="2"/>
      <c r="J45" s="2"/>
    </row>
    <row r="46" spans="1:10" s="4" customFormat="1" ht="12.75" customHeight="1" x14ac:dyDescent="0.2">
      <c r="A46" s="53" t="s">
        <v>90</v>
      </c>
      <c r="B46" s="48" t="s">
        <v>61</v>
      </c>
      <c r="C46" s="19" t="s">
        <v>25</v>
      </c>
      <c r="D46" s="29">
        <v>1</v>
      </c>
      <c r="E46" s="56"/>
      <c r="F46" s="29"/>
      <c r="G46" s="57">
        <f>D46*F46</f>
        <v>0</v>
      </c>
      <c r="H46" s="10"/>
      <c r="I46" s="2"/>
      <c r="J46" s="2"/>
    </row>
    <row r="47" spans="1:10" s="4" customFormat="1" ht="12.75" customHeight="1" x14ac:dyDescent="0.2">
      <c r="A47" s="53" t="s">
        <v>92</v>
      </c>
      <c r="B47" s="48" t="s">
        <v>63</v>
      </c>
      <c r="C47" s="19"/>
      <c r="D47" s="29"/>
      <c r="E47" s="56"/>
      <c r="F47" s="29"/>
      <c r="G47" s="57"/>
      <c r="H47" s="10"/>
      <c r="I47" s="2"/>
      <c r="J47" s="2"/>
    </row>
    <row r="48" spans="1:10" s="4" customFormat="1" ht="12.75" customHeight="1" x14ac:dyDescent="0.2">
      <c r="A48" s="53" t="s">
        <v>93</v>
      </c>
      <c r="B48" s="59" t="s">
        <v>73</v>
      </c>
      <c r="C48" s="19"/>
      <c r="D48" s="29"/>
      <c r="E48" s="56"/>
      <c r="F48" s="30" t="s">
        <v>33</v>
      </c>
      <c r="G48" s="57"/>
      <c r="H48" s="10"/>
      <c r="I48" s="2"/>
      <c r="J48" s="2"/>
    </row>
    <row r="49" spans="1:10" s="4" customFormat="1" ht="12.75" customHeight="1" x14ac:dyDescent="0.2">
      <c r="A49" s="53" t="s">
        <v>94</v>
      </c>
      <c r="B49" s="59" t="s">
        <v>62</v>
      </c>
      <c r="C49" s="19"/>
      <c r="D49" s="29">
        <v>1</v>
      </c>
      <c r="E49" s="56"/>
      <c r="F49" s="29"/>
      <c r="G49" s="57">
        <f>D49*F49</f>
        <v>0</v>
      </c>
      <c r="H49" s="10"/>
      <c r="I49" s="2"/>
      <c r="J49" s="2"/>
    </row>
    <row r="50" spans="1:10" s="4" customFormat="1" ht="12.75" customHeight="1" x14ac:dyDescent="0.2">
      <c r="A50" s="53" t="s">
        <v>95</v>
      </c>
      <c r="B50" s="59" t="s">
        <v>76</v>
      </c>
      <c r="C50" s="19"/>
      <c r="D50" s="29"/>
      <c r="E50" s="56"/>
      <c r="F50" s="30" t="s">
        <v>33</v>
      </c>
      <c r="G50" s="57"/>
      <c r="H50" s="10"/>
      <c r="I50" s="2"/>
      <c r="J50" s="2"/>
    </row>
    <row r="51" spans="1:10" s="4" customFormat="1" ht="12.75" customHeight="1" x14ac:dyDescent="0.2">
      <c r="A51" s="53"/>
      <c r="B51" s="60" t="s">
        <v>64</v>
      </c>
      <c r="C51" s="19" t="s">
        <v>24</v>
      </c>
      <c r="D51" s="29">
        <v>10</v>
      </c>
      <c r="E51" s="56"/>
      <c r="F51" s="29"/>
      <c r="G51" s="57">
        <f>D51*F51</f>
        <v>0</v>
      </c>
      <c r="H51" s="10"/>
      <c r="I51" s="2"/>
      <c r="J51" s="2"/>
    </row>
    <row r="52" spans="1:10" s="4" customFormat="1" ht="12.75" customHeight="1" x14ac:dyDescent="0.2">
      <c r="A52" s="53"/>
      <c r="B52" s="60" t="s">
        <v>65</v>
      </c>
      <c r="C52" s="19" t="s">
        <v>24</v>
      </c>
      <c r="D52" s="29">
        <v>4</v>
      </c>
      <c r="E52" s="56"/>
      <c r="F52" s="29"/>
      <c r="G52" s="57">
        <f>D52*F52</f>
        <v>0</v>
      </c>
      <c r="H52" s="10"/>
      <c r="I52" s="2"/>
      <c r="J52" s="2"/>
    </row>
    <row r="53" spans="1:10" s="4" customFormat="1" ht="12.75" customHeight="1" x14ac:dyDescent="0.2">
      <c r="A53" s="53"/>
      <c r="B53" s="60" t="s">
        <v>66</v>
      </c>
      <c r="C53" s="19" t="s">
        <v>24</v>
      </c>
      <c r="D53" s="29">
        <v>4</v>
      </c>
      <c r="E53" s="56"/>
      <c r="F53" s="29"/>
      <c r="G53" s="57">
        <f>D53*F53</f>
        <v>0</v>
      </c>
      <c r="H53" s="10"/>
      <c r="I53" s="2"/>
      <c r="J53" s="2"/>
    </row>
    <row r="54" spans="1:10" s="4" customFormat="1" ht="12.75" customHeight="1" x14ac:dyDescent="0.2">
      <c r="A54" s="53"/>
      <c r="B54" s="60" t="s">
        <v>68</v>
      </c>
      <c r="C54" s="19" t="s">
        <v>24</v>
      </c>
      <c r="D54" s="29">
        <v>8</v>
      </c>
      <c r="E54" s="56"/>
      <c r="F54" s="29"/>
      <c r="G54" s="57">
        <f>D54*F54</f>
        <v>0</v>
      </c>
      <c r="H54" s="10"/>
      <c r="I54" s="2"/>
      <c r="J54" s="2"/>
    </row>
    <row r="55" spans="1:10" s="4" customFormat="1" ht="12.75" customHeight="1" x14ac:dyDescent="0.2">
      <c r="A55" s="53"/>
      <c r="B55" s="60" t="s">
        <v>69</v>
      </c>
      <c r="C55" s="19" t="s">
        <v>24</v>
      </c>
      <c r="D55" s="29">
        <v>42</v>
      </c>
      <c r="E55" s="56"/>
      <c r="F55" s="29"/>
      <c r="G55" s="57">
        <f>D55*F55</f>
        <v>0</v>
      </c>
      <c r="H55" s="10"/>
      <c r="I55" s="2"/>
      <c r="J55" s="2"/>
    </row>
    <row r="56" spans="1:10" s="4" customFormat="1" ht="12.75" customHeight="1" x14ac:dyDescent="0.2">
      <c r="A56" s="53" t="s">
        <v>96</v>
      </c>
      <c r="B56" s="59" t="s">
        <v>77</v>
      </c>
      <c r="C56" s="19"/>
      <c r="D56" s="29"/>
      <c r="E56" s="56"/>
      <c r="F56" s="29"/>
      <c r="G56" s="57"/>
      <c r="H56" s="10"/>
      <c r="I56" s="2"/>
      <c r="J56" s="2"/>
    </row>
    <row r="57" spans="1:10" s="4" customFormat="1" ht="12.75" customHeight="1" x14ac:dyDescent="0.2">
      <c r="A57" s="53"/>
      <c r="B57" s="61" t="s">
        <v>67</v>
      </c>
      <c r="C57" s="19"/>
      <c r="D57" s="29"/>
      <c r="E57" s="56"/>
      <c r="F57" s="29"/>
      <c r="G57" s="57"/>
      <c r="H57" s="10"/>
      <c r="I57" s="2"/>
      <c r="J57" s="2"/>
    </row>
    <row r="58" spans="1:10" s="4" customFormat="1" ht="12.75" customHeight="1" x14ac:dyDescent="0.2">
      <c r="A58" s="53"/>
      <c r="B58" s="60" t="s">
        <v>64</v>
      </c>
      <c r="C58" s="19" t="s">
        <v>24</v>
      </c>
      <c r="D58" s="29">
        <v>4</v>
      </c>
      <c r="E58" s="56"/>
      <c r="F58" s="29"/>
      <c r="G58" s="57">
        <f>D58*F58</f>
        <v>0</v>
      </c>
      <c r="H58" s="10"/>
      <c r="I58" s="2"/>
      <c r="J58" s="2"/>
    </row>
    <row r="59" spans="1:10" s="4" customFormat="1" ht="12.75" customHeight="1" x14ac:dyDescent="0.2">
      <c r="A59" s="53"/>
      <c r="B59" s="60" t="s">
        <v>65</v>
      </c>
      <c r="C59" s="19" t="s">
        <v>24</v>
      </c>
      <c r="D59" s="29">
        <v>2</v>
      </c>
      <c r="E59" s="56"/>
      <c r="F59" s="29"/>
      <c r="G59" s="57">
        <f>D59*F59</f>
        <v>0</v>
      </c>
      <c r="H59" s="10"/>
      <c r="I59" s="2"/>
      <c r="J59" s="2"/>
    </row>
    <row r="60" spans="1:10" s="4" customFormat="1" ht="12.75" customHeight="1" x14ac:dyDescent="0.2">
      <c r="A60" s="53"/>
      <c r="B60" s="60" t="s">
        <v>66</v>
      </c>
      <c r="C60" s="19" t="s">
        <v>24</v>
      </c>
      <c r="D60" s="29">
        <v>4</v>
      </c>
      <c r="E60" s="56"/>
      <c r="F60" s="29"/>
      <c r="G60" s="57">
        <f>D60*F60</f>
        <v>0</v>
      </c>
      <c r="H60" s="10"/>
      <c r="I60" s="2"/>
      <c r="J60" s="2"/>
    </row>
    <row r="61" spans="1:10" s="4" customFormat="1" ht="12.75" customHeight="1" x14ac:dyDescent="0.2">
      <c r="A61" s="53"/>
      <c r="B61" s="60" t="s">
        <v>68</v>
      </c>
      <c r="C61" s="19" t="s">
        <v>24</v>
      </c>
      <c r="D61" s="29">
        <v>0</v>
      </c>
      <c r="E61" s="56"/>
      <c r="F61" s="29"/>
      <c r="G61" s="57">
        <f>D61*F61</f>
        <v>0</v>
      </c>
      <c r="H61" s="10"/>
      <c r="I61" s="2"/>
      <c r="J61" s="2"/>
    </row>
    <row r="62" spans="1:10" s="4" customFormat="1" ht="12.75" customHeight="1" x14ac:dyDescent="0.2">
      <c r="A62" s="53"/>
      <c r="B62" s="60" t="s">
        <v>69</v>
      </c>
      <c r="C62" s="19" t="s">
        <v>24</v>
      </c>
      <c r="D62" s="29">
        <v>22</v>
      </c>
      <c r="E62" s="56"/>
      <c r="F62" s="29"/>
      <c r="G62" s="57">
        <f>D62*F62</f>
        <v>0</v>
      </c>
      <c r="H62" s="10"/>
      <c r="I62" s="2"/>
      <c r="J62" s="2"/>
    </row>
    <row r="63" spans="1:10" s="4" customFormat="1" ht="12.75" customHeight="1" x14ac:dyDescent="0.2">
      <c r="A63" s="53"/>
      <c r="B63" s="59"/>
      <c r="C63" s="19"/>
      <c r="D63" s="29"/>
      <c r="E63" s="56"/>
      <c r="F63" s="29"/>
      <c r="G63" s="57"/>
      <c r="H63" s="10"/>
      <c r="I63" s="2"/>
      <c r="J63" s="2"/>
    </row>
    <row r="64" spans="1:10" s="4" customFormat="1" ht="12.75" customHeight="1" x14ac:dyDescent="0.2">
      <c r="A64" s="53"/>
      <c r="B64" s="61" t="s">
        <v>70</v>
      </c>
      <c r="C64" s="19"/>
      <c r="D64" s="29"/>
      <c r="E64" s="56"/>
      <c r="F64" s="29"/>
      <c r="G64" s="57"/>
      <c r="H64" s="10"/>
      <c r="I64" s="2"/>
      <c r="J64" s="2"/>
    </row>
    <row r="65" spans="1:10" s="4" customFormat="1" ht="12.75" customHeight="1" x14ac:dyDescent="0.2">
      <c r="A65" s="53"/>
      <c r="B65" s="60" t="s">
        <v>64</v>
      </c>
      <c r="C65" s="19" t="s">
        <v>24</v>
      </c>
      <c r="D65" s="29">
        <v>6</v>
      </c>
      <c r="E65" s="56"/>
      <c r="F65" s="29"/>
      <c r="G65" s="57">
        <f>D65*F65</f>
        <v>0</v>
      </c>
      <c r="H65" s="10"/>
      <c r="I65" s="2"/>
      <c r="J65" s="2"/>
    </row>
    <row r="66" spans="1:10" s="4" customFormat="1" ht="12.75" customHeight="1" x14ac:dyDescent="0.2">
      <c r="A66" s="53"/>
      <c r="B66" s="60" t="s">
        <v>65</v>
      </c>
      <c r="C66" s="19" t="s">
        <v>24</v>
      </c>
      <c r="D66" s="29">
        <v>2</v>
      </c>
      <c r="E66" s="56"/>
      <c r="F66" s="29"/>
      <c r="G66" s="57">
        <f>D66*F66</f>
        <v>0</v>
      </c>
      <c r="H66" s="10"/>
      <c r="I66" s="2"/>
      <c r="J66" s="2"/>
    </row>
    <row r="67" spans="1:10" s="4" customFormat="1" ht="12.75" customHeight="1" x14ac:dyDescent="0.2">
      <c r="A67" s="53"/>
      <c r="B67" s="60" t="s">
        <v>66</v>
      </c>
      <c r="C67" s="19" t="s">
        <v>24</v>
      </c>
      <c r="D67" s="29">
        <v>0</v>
      </c>
      <c r="E67" s="56"/>
      <c r="F67" s="29"/>
      <c r="G67" s="57">
        <f>D67*F67</f>
        <v>0</v>
      </c>
      <c r="H67" s="10"/>
      <c r="I67" s="2"/>
      <c r="J67" s="2"/>
    </row>
    <row r="68" spans="1:10" s="4" customFormat="1" ht="12.75" customHeight="1" x14ac:dyDescent="0.2">
      <c r="A68" s="53"/>
      <c r="B68" s="60" t="s">
        <v>68</v>
      </c>
      <c r="C68" s="19" t="s">
        <v>24</v>
      </c>
      <c r="D68" s="29">
        <v>8</v>
      </c>
      <c r="E68" s="56"/>
      <c r="F68" s="29"/>
      <c r="G68" s="57">
        <f>D68*F68</f>
        <v>0</v>
      </c>
      <c r="H68" s="10"/>
      <c r="I68" s="2"/>
      <c r="J68" s="2"/>
    </row>
    <row r="69" spans="1:10" s="4" customFormat="1" ht="12.75" customHeight="1" x14ac:dyDescent="0.2">
      <c r="A69" s="53"/>
      <c r="B69" s="60" t="s">
        <v>69</v>
      </c>
      <c r="C69" s="19" t="s">
        <v>24</v>
      </c>
      <c r="D69" s="29">
        <v>20</v>
      </c>
      <c r="E69" s="56"/>
      <c r="F69" s="29"/>
      <c r="G69" s="57">
        <f>D69*F69</f>
        <v>0</v>
      </c>
      <c r="H69" s="10"/>
      <c r="I69" s="2"/>
      <c r="J69" s="2"/>
    </row>
    <row r="70" spans="1:10" s="4" customFormat="1" ht="12.75" customHeight="1" x14ac:dyDescent="0.2">
      <c r="A70" s="53"/>
      <c r="B70" s="61" t="s">
        <v>74</v>
      </c>
      <c r="C70" s="19"/>
      <c r="D70" s="29"/>
      <c r="E70" s="56"/>
      <c r="F70" s="29"/>
      <c r="G70" s="57"/>
      <c r="H70" s="10"/>
      <c r="I70" s="2"/>
      <c r="J70" s="2"/>
    </row>
    <row r="71" spans="1:10" s="4" customFormat="1" ht="12.75" customHeight="1" x14ac:dyDescent="0.2">
      <c r="A71" s="53"/>
      <c r="B71" s="60" t="s">
        <v>75</v>
      </c>
      <c r="C71" s="19" t="s">
        <v>24</v>
      </c>
      <c r="D71" s="29">
        <v>5</v>
      </c>
      <c r="E71" s="56"/>
      <c r="F71" s="29"/>
      <c r="G71" s="57">
        <f>D71*F71</f>
        <v>0</v>
      </c>
      <c r="H71" s="10"/>
      <c r="I71" s="2"/>
      <c r="J71" s="2"/>
    </row>
    <row r="72" spans="1:10" s="4" customFormat="1" ht="12.75" customHeight="1" x14ac:dyDescent="0.2">
      <c r="A72" s="53" t="s">
        <v>97</v>
      </c>
      <c r="B72" s="48" t="s">
        <v>55</v>
      </c>
      <c r="C72" s="19" t="s">
        <v>25</v>
      </c>
      <c r="D72" s="29">
        <v>1</v>
      </c>
      <c r="E72" s="56"/>
      <c r="F72" s="29"/>
      <c r="G72" s="57">
        <f>D72*F72</f>
        <v>0</v>
      </c>
      <c r="H72" s="10"/>
      <c r="I72" s="2"/>
      <c r="J72" s="2"/>
    </row>
    <row r="73" spans="1:10" s="4" customFormat="1" ht="12.75" customHeight="1" thickBot="1" x14ac:dyDescent="0.25">
      <c r="A73" s="53" t="s">
        <v>98</v>
      </c>
      <c r="B73" s="48" t="s">
        <v>56</v>
      </c>
      <c r="C73" s="19" t="s">
        <v>25</v>
      </c>
      <c r="D73" s="29">
        <v>1</v>
      </c>
      <c r="E73" s="56"/>
      <c r="F73" s="29"/>
      <c r="G73" s="57">
        <f>D73*F73</f>
        <v>0</v>
      </c>
      <c r="H73" s="10"/>
      <c r="I73" s="2"/>
      <c r="J73" s="2"/>
    </row>
    <row r="74" spans="1:10" s="2" customFormat="1" ht="12.75" customHeight="1" x14ac:dyDescent="0.2">
      <c r="A74" s="77" t="s">
        <v>103</v>
      </c>
      <c r="B74" s="78"/>
      <c r="C74" s="78"/>
      <c r="D74" s="78"/>
      <c r="E74" s="78"/>
      <c r="F74" s="78"/>
      <c r="G74" s="34">
        <f>SUM(G25:G73)</f>
        <v>0</v>
      </c>
    </row>
    <row r="75" spans="1:10" s="2" customFormat="1" ht="12.75" customHeight="1" x14ac:dyDescent="0.2">
      <c r="A75" s="79" t="s">
        <v>72</v>
      </c>
      <c r="B75" s="80"/>
      <c r="C75" s="80"/>
      <c r="D75" s="80"/>
      <c r="E75" s="80"/>
      <c r="F75" s="80"/>
      <c r="G75" s="35">
        <f>G74*0.2</f>
        <v>0</v>
      </c>
    </row>
    <row r="76" spans="1:10" s="2" customFormat="1" ht="12.75" customHeight="1" thickBot="1" x14ac:dyDescent="0.25">
      <c r="A76" s="71" t="s">
        <v>5</v>
      </c>
      <c r="B76" s="72"/>
      <c r="C76" s="72"/>
      <c r="D76" s="72"/>
      <c r="E76" s="72"/>
      <c r="F76" s="72"/>
      <c r="G76" s="36">
        <f>SUM(G74:G75)</f>
        <v>0</v>
      </c>
    </row>
    <row r="77" spans="1:10" s="2" customFormat="1" ht="12.75" customHeight="1" x14ac:dyDescent="0.2">
      <c r="A77" s="116"/>
      <c r="B77" s="122" t="s">
        <v>111</v>
      </c>
      <c r="C77" s="117"/>
      <c r="D77" s="117"/>
      <c r="E77" s="117"/>
      <c r="F77" s="117"/>
      <c r="G77" s="63"/>
    </row>
    <row r="78" spans="1:10" s="2" customFormat="1" ht="12.75" customHeight="1" thickBot="1" x14ac:dyDescent="0.25">
      <c r="A78" s="62" t="s">
        <v>91</v>
      </c>
      <c r="B78" s="33" t="s">
        <v>107</v>
      </c>
      <c r="C78" s="31" t="s">
        <v>24</v>
      </c>
      <c r="D78" s="32">
        <v>16</v>
      </c>
      <c r="E78" s="32"/>
      <c r="F78" s="32"/>
      <c r="G78" s="63">
        <v>0</v>
      </c>
    </row>
    <row r="79" spans="1:10" s="2" customFormat="1" ht="12.75" customHeight="1" x14ac:dyDescent="0.2">
      <c r="A79" s="77" t="s">
        <v>104</v>
      </c>
      <c r="B79" s="78"/>
      <c r="C79" s="78"/>
      <c r="D79" s="78"/>
      <c r="E79" s="78"/>
      <c r="F79" s="78"/>
      <c r="G79" s="34">
        <f>SUM(G25:G73)</f>
        <v>0</v>
      </c>
    </row>
    <row r="80" spans="1:10" s="2" customFormat="1" ht="12.75" customHeight="1" x14ac:dyDescent="0.2">
      <c r="A80" s="79" t="s">
        <v>72</v>
      </c>
      <c r="B80" s="80"/>
      <c r="C80" s="80"/>
      <c r="D80" s="80"/>
      <c r="E80" s="80"/>
      <c r="F80" s="80"/>
      <c r="G80" s="35">
        <f>G79*0.2</f>
        <v>0</v>
      </c>
    </row>
    <row r="81" spans="1:10" s="2" customFormat="1" ht="12.75" customHeight="1" thickBot="1" x14ac:dyDescent="0.25">
      <c r="A81" s="71" t="s">
        <v>5</v>
      </c>
      <c r="B81" s="72"/>
      <c r="C81" s="72"/>
      <c r="D81" s="72"/>
      <c r="E81" s="72"/>
      <c r="F81" s="72"/>
      <c r="G81" s="36">
        <f>SUM(G79:G80)</f>
        <v>0</v>
      </c>
    </row>
    <row r="82" spans="1:10" s="2" customFormat="1" ht="12.75" customHeight="1" x14ac:dyDescent="0.2">
      <c r="A82" s="118"/>
      <c r="B82" s="122" t="s">
        <v>110</v>
      </c>
      <c r="C82" s="119"/>
      <c r="D82" s="120"/>
      <c r="E82" s="117"/>
      <c r="F82" s="120"/>
      <c r="G82" s="63"/>
    </row>
    <row r="83" spans="1:10" s="4" customFormat="1" ht="12.75" customHeight="1" x14ac:dyDescent="0.2">
      <c r="A83" s="64" t="s">
        <v>89</v>
      </c>
      <c r="B83" s="65" t="s">
        <v>108</v>
      </c>
      <c r="C83" s="19" t="s">
        <v>25</v>
      </c>
      <c r="D83" s="29">
        <v>1</v>
      </c>
      <c r="E83" s="56"/>
      <c r="F83" s="29"/>
      <c r="G83" s="57">
        <f>D83*F83</f>
        <v>0</v>
      </c>
      <c r="H83" s="10"/>
      <c r="I83" s="2"/>
      <c r="J83" s="2"/>
    </row>
    <row r="84" spans="1:10" s="4" customFormat="1" ht="12.75" customHeight="1" thickBot="1" x14ac:dyDescent="0.25">
      <c r="A84" s="64" t="s">
        <v>99</v>
      </c>
      <c r="B84" s="65" t="s">
        <v>109</v>
      </c>
      <c r="C84" s="19" t="s">
        <v>24</v>
      </c>
      <c r="D84" s="28">
        <v>2</v>
      </c>
      <c r="E84" s="56"/>
      <c r="F84" s="29"/>
      <c r="G84" s="57">
        <f>D84*F84</f>
        <v>0</v>
      </c>
      <c r="H84" s="10"/>
      <c r="I84" s="2"/>
      <c r="J84" s="2"/>
    </row>
    <row r="85" spans="1:10" s="2" customFormat="1" ht="12.75" customHeight="1" x14ac:dyDescent="0.2">
      <c r="A85" s="77" t="s">
        <v>105</v>
      </c>
      <c r="B85" s="78"/>
      <c r="C85" s="78"/>
      <c r="D85" s="78"/>
      <c r="E85" s="78"/>
      <c r="F85" s="78"/>
      <c r="G85" s="34">
        <f>SUM(G30:G78)</f>
        <v>0</v>
      </c>
    </row>
    <row r="86" spans="1:10" s="2" customFormat="1" ht="12.75" customHeight="1" x14ac:dyDescent="0.2">
      <c r="A86" s="79" t="s">
        <v>72</v>
      </c>
      <c r="B86" s="80"/>
      <c r="C86" s="80"/>
      <c r="D86" s="80"/>
      <c r="E86" s="80"/>
      <c r="F86" s="80"/>
      <c r="G86" s="35">
        <f>G85*0.2</f>
        <v>0</v>
      </c>
    </row>
    <row r="87" spans="1:10" s="2" customFormat="1" ht="12.75" customHeight="1" thickBot="1" x14ac:dyDescent="0.25">
      <c r="A87" s="71" t="s">
        <v>5</v>
      </c>
      <c r="B87" s="72"/>
      <c r="C87" s="72"/>
      <c r="D87" s="72"/>
      <c r="E87" s="72"/>
      <c r="F87" s="72"/>
      <c r="G87" s="36">
        <f>SUM(G85:G86)</f>
        <v>0</v>
      </c>
    </row>
    <row r="88" spans="1:10" s="2" customFormat="1" ht="12.75" customHeight="1" x14ac:dyDescent="0.2">
      <c r="A88" s="123" t="s">
        <v>106</v>
      </c>
      <c r="B88" s="124"/>
      <c r="C88" s="124"/>
      <c r="D88" s="124"/>
      <c r="E88" s="124"/>
      <c r="F88" s="124"/>
      <c r="G88" s="34">
        <f>G74+G79+G85</f>
        <v>0</v>
      </c>
    </row>
    <row r="89" spans="1:10" s="2" customFormat="1" ht="12.75" customHeight="1" x14ac:dyDescent="0.2">
      <c r="A89" s="73" t="s">
        <v>72</v>
      </c>
      <c r="B89" s="74"/>
      <c r="C89" s="74"/>
      <c r="D89" s="74"/>
      <c r="E89" s="74"/>
      <c r="F89" s="74"/>
      <c r="G89" s="35">
        <f>G88*1.2</f>
        <v>0</v>
      </c>
    </row>
    <row r="90" spans="1:10" s="2" customFormat="1" ht="12.75" customHeight="1" thickBot="1" x14ac:dyDescent="0.25">
      <c r="A90" s="75" t="s">
        <v>5</v>
      </c>
      <c r="B90" s="76"/>
      <c r="C90" s="76"/>
      <c r="D90" s="76"/>
      <c r="E90" s="76"/>
      <c r="F90" s="76"/>
      <c r="G90" s="36">
        <f>SUM(G88:G89)</f>
        <v>0</v>
      </c>
    </row>
  </sheetData>
  <mergeCells count="27">
    <mergeCell ref="F22:G22"/>
    <mergeCell ref="A12:G13"/>
    <mergeCell ref="A14:G14"/>
    <mergeCell ref="A11:G11"/>
    <mergeCell ref="A1:G1"/>
    <mergeCell ref="A3:G3"/>
    <mergeCell ref="A4:G4"/>
    <mergeCell ref="A6:G6"/>
    <mergeCell ref="A9:G9"/>
    <mergeCell ref="B2:F2"/>
    <mergeCell ref="A5:B5"/>
    <mergeCell ref="E5:G5"/>
    <mergeCell ref="A74:F74"/>
    <mergeCell ref="A75:F75"/>
    <mergeCell ref="A76:F76"/>
    <mergeCell ref="F32:G32"/>
    <mergeCell ref="F27:G27"/>
    <mergeCell ref="F36:G36"/>
    <mergeCell ref="A87:F87"/>
    <mergeCell ref="A88:F88"/>
    <mergeCell ref="A89:F89"/>
    <mergeCell ref="A90:F90"/>
    <mergeCell ref="A79:F79"/>
    <mergeCell ref="A80:F80"/>
    <mergeCell ref="A81:F81"/>
    <mergeCell ref="A85:F85"/>
    <mergeCell ref="A86:F86"/>
  </mergeCells>
  <phoneticPr fontId="29" type="noConversion"/>
  <printOptions horizontalCentered="1"/>
  <pageMargins left="0.51181102362204722" right="0.39370078740157483" top="0.8434640522875817" bottom="0.98425196850393704" header="0.51181102362204722" footer="0.51181102362204722"/>
  <pageSetup paperSize="9" scale="89" orientation="portrait" horizontalDpi="4294967292" verticalDpi="4294967292" r:id="rId1"/>
  <headerFooter alignWithMargins="0">
    <oddHeader>&amp;R&amp;K000000Commune du Rayol-Canadel-sur-Mer - PERGOLA, DOMAINE DU RAYOL - LOT UNIQUE</oddHeader>
    <oddFooter>&amp;LMATONTI-POLITI A et P. 
&amp;COCTOBRE 2024
&amp;R&amp;K000000&amp;P/&amp;N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PERGOLA_MAISON DE LA PLAGE</vt:lpstr>
      <vt:lpstr>'DPGF PERGOLA_MAISON DE LA PLAGE'!Impression_des_titres</vt:lpstr>
      <vt:lpstr>'DPGF PERGOLA_MAISON DE LA PLAGE'!Zone_d_impression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CAVALLIN-ROLLAND Christine</cp:lastModifiedBy>
  <cp:lastPrinted>2024-05-28T10:47:00Z</cp:lastPrinted>
  <dcterms:created xsi:type="dcterms:W3CDTF">2004-11-30T15:06:59Z</dcterms:created>
  <dcterms:modified xsi:type="dcterms:W3CDTF">2025-02-05T09:40:21Z</dcterms:modified>
</cp:coreProperties>
</file>