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Z:\PROJETS\DAJ-ACHATS\DAJ Suivi des Marchés\Marchés DETSI-ET\2025ACXXXXX_Gardiennage-Sécurité-Angers-Valbonne\2025ACXXX_GARDIENNAGE-SECURITE_ANGERS_VALBONNE\2025XXXXX_DCE\"/>
    </mc:Choice>
  </mc:AlternateContent>
  <xr:revisionPtr revIDLastSave="0" documentId="13_ncr:1_{F2790CC3-0762-462C-BCD5-5BC9F359D0CD}" xr6:coauthVersionLast="47" xr6:coauthVersionMax="47" xr10:uidLastSave="{00000000-0000-0000-0000-000000000000}"/>
  <bookViews>
    <workbookView xWindow="-108" yWindow="-108" windowWidth="23256" windowHeight="12576" tabRatio="329" xr2:uid="{00000000-000D-0000-FFFF-FFFF00000000}"/>
  </bookViews>
  <sheets>
    <sheet name="Prestations VALBONNE 2025_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J24" i="1"/>
  <c r="J23" i="1"/>
  <c r="J14" i="1"/>
  <c r="J11" i="1"/>
  <c r="J9" i="1"/>
  <c r="J7" i="1"/>
  <c r="J26" i="1" l="1"/>
  <c r="J27" i="1" l="1"/>
  <c r="J28" i="1" s="1"/>
  <c r="H32" i="1"/>
  <c r="J20" i="1"/>
  <c r="H31" i="1"/>
  <c r="J18" i="1"/>
  <c r="J19" i="1"/>
</calcChain>
</file>

<file path=xl/sharedStrings.xml><?xml version="1.0" encoding="utf-8"?>
<sst xmlns="http://schemas.openxmlformats.org/spreadsheetml/2006/main" count="34" uniqueCount="31">
  <si>
    <t>Partie forfaitaire</t>
  </si>
  <si>
    <t>MONTANT TOTAL €HT</t>
  </si>
  <si>
    <t>TVA</t>
  </si>
  <si>
    <t>MONTANT TOTAL €TTC</t>
  </si>
  <si>
    <t>Partie estimée</t>
  </si>
  <si>
    <t>Nb estimé d'intervention/an</t>
  </si>
  <si>
    <t xml:space="preserve">Estimation de la valeur totale du marché </t>
  </si>
  <si>
    <t>MONTANT TOTAL € HT x 4 ans</t>
  </si>
  <si>
    <t>MONTANT TOTAL € TTC x 4 ans</t>
  </si>
  <si>
    <t>Nombre de poste</t>
  </si>
  <si>
    <t>Semaine</t>
  </si>
  <si>
    <t>Nb d'heure estimé/an</t>
  </si>
  <si>
    <t xml:space="preserve">Coût annuel €HT </t>
  </si>
  <si>
    <t xml:space="preserve">P.U./intervention €HT </t>
  </si>
  <si>
    <t xml:space="preserve">P.U./heure €HT </t>
  </si>
  <si>
    <t xml:space="preserve">Coût estimé annuel HT €HT </t>
  </si>
  <si>
    <t>Coût mensuel €HT</t>
  </si>
  <si>
    <t>Nuit ext.</t>
  </si>
  <si>
    <t>Jour int.</t>
  </si>
  <si>
    <t>du lundi au vendredi</t>
  </si>
  <si>
    <t>WE, ponts, RTT, jours fériés, Pentecôte</t>
  </si>
  <si>
    <t>Rondes journalières</t>
  </si>
  <si>
    <t>Prestations évènementielles</t>
  </si>
  <si>
    <t>Prestations ponctuelles</t>
  </si>
  <si>
    <t xml:space="preserve"> </t>
  </si>
  <si>
    <t>TELESURVEILLANCE</t>
  </si>
  <si>
    <t>PRESTATION</t>
  </si>
  <si>
    <t>Intervention sur alarme</t>
  </si>
  <si>
    <t>Une ronde d’ouverture du site à  4 h 45</t>
  </si>
  <si>
    <t xml:space="preserve">Une ronde de fermeture complète du site  à 21 h 00 </t>
  </si>
  <si>
    <t>BPU GARDIENNAGE ET TELESURVEILLANCE VALBONNE_LOT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</si>
</sst>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_-;\-* #,##0.00_-;_-* &quot;-&quot;??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12"/>
      <name val="Comic Sans MS"/>
      <family val="4"/>
    </font>
    <font>
      <b/>
      <sz val="11"/>
      <color indexed="12"/>
      <name val="Comic Sans MS"/>
      <family val="4"/>
    </font>
    <font>
      <sz val="10"/>
      <name val="Comic Sans MS"/>
      <family val="4"/>
    </font>
    <font>
      <b/>
      <sz val="12"/>
      <color indexed="12"/>
      <name val="Comic Sans MS"/>
      <family val="4"/>
    </font>
    <font>
      <sz val="12"/>
      <name val="Comic Sans MS"/>
      <family val="4"/>
    </font>
    <font>
      <b/>
      <sz val="14"/>
      <color rgb="FF0000FF"/>
      <name val="Comic Sans MS"/>
      <family val="4"/>
    </font>
    <font>
      <b/>
      <sz val="12"/>
      <color rgb="FF0000FF"/>
      <name val="Comic Sans MS"/>
      <family val="4"/>
    </font>
    <font>
      <b/>
      <sz val="10"/>
      <color rgb="FF0000FF"/>
      <name val="Comic Sans MS"/>
      <family val="4"/>
    </font>
    <font>
      <sz val="10"/>
      <color theme="1"/>
      <name val="Comic Sans MS"/>
      <family val="4"/>
    </font>
    <font>
      <b/>
      <sz val="1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lightGray"/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 vertical="center"/>
    </xf>
    <xf numFmtId="164" fontId="4" fillId="3" borderId="5" xfId="0" applyNumberFormat="1" applyFont="1" applyFill="1" applyBorder="1" applyAlignment="1">
      <alignment vertical="center"/>
    </xf>
    <xf numFmtId="164" fontId="4" fillId="3" borderId="6" xfId="0" applyNumberFormat="1" applyFont="1" applyFill="1" applyBorder="1" applyAlignment="1">
      <alignment vertical="center"/>
    </xf>
    <xf numFmtId="0" fontId="8" fillId="0" borderId="0" xfId="0" applyFont="1"/>
    <xf numFmtId="0" fontId="6" fillId="0" borderId="0" xfId="0" applyFont="1"/>
    <xf numFmtId="0" fontId="11" fillId="2" borderId="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64" fontId="1" fillId="7" borderId="0" xfId="0" applyNumberFormat="1" applyFont="1" applyFill="1" applyAlignment="1">
      <alignment horizontal="right" vertical="center"/>
    </xf>
    <xf numFmtId="164" fontId="4" fillId="3" borderId="20" xfId="0" applyNumberFormat="1" applyFont="1" applyFill="1" applyBorder="1" applyAlignment="1">
      <alignment vertical="center"/>
    </xf>
    <xf numFmtId="0" fontId="4" fillId="6" borderId="36" xfId="0" applyFont="1" applyFill="1" applyBorder="1" applyAlignment="1">
      <alignment vertical="center"/>
    </xf>
    <xf numFmtId="164" fontId="4" fillId="0" borderId="35" xfId="0" applyNumberFormat="1" applyFont="1" applyBorder="1" applyAlignment="1">
      <alignment vertical="center"/>
    </xf>
    <xf numFmtId="164" fontId="4" fillId="0" borderId="37" xfId="0" applyNumberFormat="1" applyFont="1" applyBorder="1" applyAlignment="1">
      <alignment vertical="center"/>
    </xf>
    <xf numFmtId="0" fontId="8" fillId="5" borderId="5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6" xfId="0" applyFont="1" applyBorder="1"/>
    <xf numFmtId="0" fontId="4" fillId="3" borderId="41" xfId="0" applyFont="1" applyFill="1" applyBorder="1" applyAlignment="1">
      <alignment horizontal="center" vertical="center" wrapText="1"/>
    </xf>
    <xf numFmtId="164" fontId="8" fillId="0" borderId="42" xfId="0" applyNumberFormat="1" applyFont="1" applyBorder="1"/>
    <xf numFmtId="164" fontId="8" fillId="0" borderId="43" xfId="0" applyNumberFormat="1" applyFont="1" applyBorder="1"/>
    <xf numFmtId="164" fontId="4" fillId="3" borderId="44" xfId="0" applyNumberFormat="1" applyFont="1" applyFill="1" applyBorder="1" applyAlignment="1">
      <alignment vertical="center"/>
    </xf>
    <xf numFmtId="164" fontId="4" fillId="3" borderId="42" xfId="0" applyNumberFormat="1" applyFont="1" applyFill="1" applyBorder="1" applyAlignment="1">
      <alignment vertical="center"/>
    </xf>
    <xf numFmtId="164" fontId="4" fillId="3" borderId="43" xfId="0" applyNumberFormat="1" applyFont="1" applyFill="1" applyBorder="1" applyAlignment="1">
      <alignment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8" fillId="7" borderId="13" xfId="0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right" vertical="center"/>
    </xf>
    <xf numFmtId="0" fontId="7" fillId="0" borderId="24" xfId="0" applyFont="1" applyBorder="1" applyAlignment="1">
      <alignment horizontal="right" vertical="center"/>
    </xf>
    <xf numFmtId="0" fontId="7" fillId="0" borderId="25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13" fillId="0" borderId="0" xfId="0" applyFont="1" applyAlignment="1">
      <alignment horizont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57" xfId="0" applyNumberFormat="1" applyFont="1" applyBorder="1" applyAlignment="1">
      <alignment horizontal="center" vertical="center"/>
    </xf>
    <xf numFmtId="164" fontId="1" fillId="0" borderId="58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7" fontId="9" fillId="0" borderId="8" xfId="1" applyNumberFormat="1" applyFont="1" applyBorder="1" applyAlignment="1">
      <alignment horizontal="center" vertical="top"/>
    </xf>
    <xf numFmtId="7" fontId="9" fillId="0" borderId="29" xfId="1" applyNumberFormat="1" applyFont="1" applyBorder="1" applyAlignment="1">
      <alignment horizontal="center" vertical="top"/>
    </xf>
    <xf numFmtId="7" fontId="9" fillId="0" borderId="15" xfId="1" applyNumberFormat="1" applyFont="1" applyBorder="1" applyAlignment="1">
      <alignment horizontal="center" vertical="top"/>
    </xf>
    <xf numFmtId="7" fontId="9" fillId="0" borderId="45" xfId="1" applyNumberFormat="1" applyFont="1" applyBorder="1" applyAlignment="1">
      <alignment horizontal="center" vertical="top"/>
    </xf>
    <xf numFmtId="7" fontId="9" fillId="0" borderId="32" xfId="1" applyNumberFormat="1" applyFont="1" applyBorder="1" applyAlignment="1">
      <alignment horizontal="center" vertical="top"/>
    </xf>
    <xf numFmtId="7" fontId="9" fillId="0" borderId="6" xfId="1" applyNumberFormat="1" applyFont="1" applyBorder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right" vertical="center"/>
    </xf>
    <xf numFmtId="0" fontId="7" fillId="0" borderId="38" xfId="0" applyFont="1" applyBorder="1" applyAlignment="1">
      <alignment horizontal="right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7" xfId="0" applyFont="1" applyBorder="1" applyAlignment="1">
      <alignment horizontal="right" vertical="center"/>
    </xf>
    <xf numFmtId="0" fontId="7" fillId="0" borderId="40" xfId="0" applyFont="1" applyBorder="1" applyAlignment="1">
      <alignment horizontal="right"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32"/>
  <sheetViews>
    <sheetView tabSelected="1" zoomScale="90" zoomScaleNormal="90" workbookViewId="0">
      <selection activeCell="M14" sqref="M14"/>
    </sheetView>
  </sheetViews>
  <sheetFormatPr baseColWidth="10" defaultColWidth="11.44140625" defaultRowHeight="15" x14ac:dyDescent="0.25"/>
  <cols>
    <col min="1" max="1" width="19.44140625" style="1" customWidth="1"/>
    <col min="2" max="2" width="10.5546875" style="1" customWidth="1"/>
    <col min="3" max="3" width="14.109375" style="1" customWidth="1"/>
    <col min="4" max="4" width="15.6640625" style="1" customWidth="1"/>
    <col min="5" max="5" width="10.6640625" style="1" customWidth="1"/>
    <col min="6" max="6" width="10" style="1" customWidth="1"/>
    <col min="7" max="7" width="12" style="1" customWidth="1"/>
    <col min="8" max="8" width="18.88671875" style="1" customWidth="1"/>
    <col min="9" max="9" width="17.5546875" style="1" customWidth="1"/>
    <col min="10" max="10" width="14.33203125" style="1" customWidth="1"/>
    <col min="11" max="16384" width="11.44140625" style="1"/>
  </cols>
  <sheetData>
    <row r="1" spans="1:11" ht="21" x14ac:dyDescent="0.4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4" spans="1:11" ht="15.6" thickBot="1" x14ac:dyDescent="0.3"/>
    <row r="5" spans="1:11" ht="26.25" customHeight="1" x14ac:dyDescent="0.25">
      <c r="A5" s="80" t="s">
        <v>0</v>
      </c>
      <c r="B5" s="85" t="s">
        <v>9</v>
      </c>
      <c r="C5" s="83" t="s">
        <v>10</v>
      </c>
      <c r="D5" s="102" t="s">
        <v>21</v>
      </c>
      <c r="E5" s="102"/>
      <c r="F5" s="102"/>
      <c r="G5" s="102"/>
      <c r="H5" s="102"/>
      <c r="I5" s="100" t="s">
        <v>16</v>
      </c>
      <c r="J5" s="28" t="s">
        <v>12</v>
      </c>
    </row>
    <row r="6" spans="1:11" ht="26.25" customHeight="1" x14ac:dyDescent="0.25">
      <c r="A6" s="81"/>
      <c r="B6" s="86"/>
      <c r="C6" s="84"/>
      <c r="D6" s="103"/>
      <c r="E6" s="103"/>
      <c r="F6" s="103"/>
      <c r="G6" s="103"/>
      <c r="H6" s="103"/>
      <c r="I6" s="101"/>
      <c r="J6" s="29"/>
    </row>
    <row r="7" spans="1:11" ht="15" customHeight="1" x14ac:dyDescent="0.25">
      <c r="A7" s="81"/>
      <c r="B7" s="87">
        <v>1</v>
      </c>
      <c r="C7" s="90" t="s">
        <v>19</v>
      </c>
      <c r="D7" s="104" t="s">
        <v>28</v>
      </c>
      <c r="E7" s="104"/>
      <c r="F7" s="104"/>
      <c r="G7" s="104"/>
      <c r="H7" s="104"/>
      <c r="I7" s="40"/>
      <c r="J7" s="38">
        <f>I7*12</f>
        <v>0</v>
      </c>
    </row>
    <row r="8" spans="1:11" ht="15" customHeight="1" x14ac:dyDescent="0.25">
      <c r="A8" s="81"/>
      <c r="B8" s="88"/>
      <c r="C8" s="91"/>
      <c r="D8" s="104"/>
      <c r="E8" s="104"/>
      <c r="F8" s="104"/>
      <c r="G8" s="104"/>
      <c r="H8" s="104"/>
      <c r="I8" s="41"/>
      <c r="J8" s="39"/>
    </row>
    <row r="9" spans="1:11" ht="15" customHeight="1" x14ac:dyDescent="0.25">
      <c r="A9" s="81"/>
      <c r="B9" s="88"/>
      <c r="C9" s="91"/>
      <c r="D9" s="105" t="s">
        <v>29</v>
      </c>
      <c r="E9" s="105"/>
      <c r="F9" s="105"/>
      <c r="G9" s="105"/>
      <c r="H9" s="105"/>
      <c r="I9" s="40"/>
      <c r="J9" s="38">
        <f>I9*12</f>
        <v>0</v>
      </c>
    </row>
    <row r="10" spans="1:11" ht="17.25" customHeight="1" thickBot="1" x14ac:dyDescent="0.3">
      <c r="A10" s="81"/>
      <c r="B10" s="89"/>
      <c r="C10" s="92"/>
      <c r="D10" s="106"/>
      <c r="E10" s="106"/>
      <c r="F10" s="106"/>
      <c r="G10" s="106"/>
      <c r="H10" s="106"/>
      <c r="I10" s="45"/>
      <c r="J10" s="43"/>
    </row>
    <row r="11" spans="1:11" x14ac:dyDescent="0.25">
      <c r="A11" s="81"/>
      <c r="B11" s="93">
        <v>1</v>
      </c>
      <c r="C11" s="96" t="s">
        <v>20</v>
      </c>
      <c r="D11" s="107" t="s">
        <v>18</v>
      </c>
      <c r="E11" s="107"/>
      <c r="F11" s="107"/>
      <c r="G11" s="107"/>
      <c r="H11" s="107"/>
      <c r="I11" s="47"/>
      <c r="J11" s="46">
        <f>I11*12</f>
        <v>0</v>
      </c>
    </row>
    <row r="12" spans="1:11" x14ac:dyDescent="0.25">
      <c r="A12" s="81"/>
      <c r="B12" s="94"/>
      <c r="C12" s="91"/>
      <c r="D12" s="105"/>
      <c r="E12" s="105"/>
      <c r="F12" s="105"/>
      <c r="G12" s="105"/>
      <c r="H12" s="105"/>
      <c r="I12" s="44"/>
      <c r="J12" s="42"/>
    </row>
    <row r="13" spans="1:11" x14ac:dyDescent="0.25">
      <c r="A13" s="81"/>
      <c r="B13" s="94"/>
      <c r="C13" s="91"/>
      <c r="D13" s="105"/>
      <c r="E13" s="105"/>
      <c r="F13" s="105"/>
      <c r="G13" s="105"/>
      <c r="H13" s="105"/>
      <c r="I13" s="41"/>
      <c r="J13" s="39"/>
    </row>
    <row r="14" spans="1:11" x14ac:dyDescent="0.25">
      <c r="A14" s="81"/>
      <c r="B14" s="94"/>
      <c r="C14" s="97"/>
      <c r="D14" s="108" t="s">
        <v>17</v>
      </c>
      <c r="E14" s="109"/>
      <c r="F14" s="109"/>
      <c r="G14" s="109"/>
      <c r="H14" s="110"/>
      <c r="I14" s="40"/>
      <c r="J14" s="38">
        <f>I14*12</f>
        <v>0</v>
      </c>
    </row>
    <row r="15" spans="1:11" ht="15.75" customHeight="1" x14ac:dyDescent="0.25">
      <c r="A15" s="81"/>
      <c r="B15" s="94"/>
      <c r="C15" s="91"/>
      <c r="D15" s="108"/>
      <c r="E15" s="109"/>
      <c r="F15" s="109"/>
      <c r="G15" s="109"/>
      <c r="H15" s="110"/>
      <c r="I15" s="44"/>
      <c r="J15" s="42"/>
    </row>
    <row r="16" spans="1:11" ht="16.5" customHeight="1" thickBot="1" x14ac:dyDescent="0.3">
      <c r="A16" s="81"/>
      <c r="B16" s="95"/>
      <c r="C16" s="92"/>
      <c r="D16" s="111"/>
      <c r="E16" s="112"/>
      <c r="F16" s="112"/>
      <c r="G16" s="112"/>
      <c r="H16" s="113"/>
      <c r="I16" s="45"/>
      <c r="J16" s="43"/>
    </row>
    <row r="17" spans="1:11" ht="17.399999999999999" thickBot="1" x14ac:dyDescent="0.3">
      <c r="A17" s="82"/>
      <c r="B17" s="98" t="s">
        <v>25</v>
      </c>
      <c r="C17" s="99"/>
      <c r="D17" s="16"/>
      <c r="E17" s="16"/>
      <c r="F17" s="16"/>
      <c r="G17" s="16"/>
      <c r="H17" s="16"/>
      <c r="I17" s="17"/>
      <c r="J17" s="18"/>
    </row>
    <row r="18" spans="1:11" ht="19.8" x14ac:dyDescent="0.25">
      <c r="A18" s="78" t="s">
        <v>1</v>
      </c>
      <c r="B18" s="73"/>
      <c r="C18" s="73"/>
      <c r="D18" s="73"/>
      <c r="E18" s="73"/>
      <c r="F18" s="73"/>
      <c r="G18" s="73"/>
      <c r="H18" s="73"/>
      <c r="I18" s="79"/>
      <c r="J18" s="15">
        <f ca="1">SUM(J7:J18)</f>
        <v>0</v>
      </c>
    </row>
    <row r="19" spans="1:11" ht="19.8" x14ac:dyDescent="0.25">
      <c r="A19" s="34" t="s">
        <v>2</v>
      </c>
      <c r="B19" s="35"/>
      <c r="C19" s="35"/>
      <c r="D19" s="35"/>
      <c r="E19" s="35"/>
      <c r="F19" s="35"/>
      <c r="G19" s="35"/>
      <c r="H19" s="35"/>
      <c r="I19" s="36"/>
      <c r="J19" s="3">
        <f ca="1">J18*20%</f>
        <v>0</v>
      </c>
    </row>
    <row r="20" spans="1:11" ht="20.399999999999999" thickBot="1" x14ac:dyDescent="0.3">
      <c r="A20" s="31" t="s">
        <v>3</v>
      </c>
      <c r="B20" s="32"/>
      <c r="C20" s="32"/>
      <c r="D20" s="32"/>
      <c r="E20" s="32"/>
      <c r="F20" s="32"/>
      <c r="G20" s="32"/>
      <c r="H20" s="32"/>
      <c r="I20" s="33"/>
      <c r="J20" s="4">
        <f ca="1">J18+J19</f>
        <v>0</v>
      </c>
    </row>
    <row r="21" spans="1:11" s="2" customFormat="1" ht="3.75" customHeight="1" thickBot="1" x14ac:dyDescent="0.35">
      <c r="A21" s="30"/>
      <c r="B21" s="30"/>
      <c r="C21" s="30"/>
      <c r="D21" s="30"/>
      <c r="E21" s="30"/>
      <c r="F21" s="30"/>
      <c r="G21" s="30"/>
      <c r="H21" s="30"/>
      <c r="I21" s="14"/>
      <c r="J21" s="14"/>
    </row>
    <row r="22" spans="1:11" s="2" customFormat="1" ht="50.25" customHeight="1" x14ac:dyDescent="0.3">
      <c r="A22" s="61" t="s">
        <v>4</v>
      </c>
      <c r="B22" s="75" t="s">
        <v>26</v>
      </c>
      <c r="C22" s="76"/>
      <c r="D22" s="77"/>
      <c r="E22" s="9" t="s">
        <v>5</v>
      </c>
      <c r="F22" s="68" t="s">
        <v>13</v>
      </c>
      <c r="G22" s="69"/>
      <c r="H22" s="7" t="s">
        <v>11</v>
      </c>
      <c r="I22" s="8" t="s">
        <v>14</v>
      </c>
      <c r="J22" s="22" t="s">
        <v>15</v>
      </c>
    </row>
    <row r="23" spans="1:11" ht="19.8" x14ac:dyDescent="0.45">
      <c r="A23" s="62"/>
      <c r="B23" s="48" t="s">
        <v>27</v>
      </c>
      <c r="C23" s="49"/>
      <c r="D23" s="50"/>
      <c r="E23" s="12">
        <v>30</v>
      </c>
      <c r="F23" s="70"/>
      <c r="G23" s="70"/>
      <c r="H23" s="10"/>
      <c r="I23" s="19"/>
      <c r="J23" s="23">
        <f>E23*F23</f>
        <v>0</v>
      </c>
    </row>
    <row r="24" spans="1:11" ht="19.8" x14ac:dyDescent="0.45">
      <c r="A24" s="62"/>
      <c r="B24" s="48" t="s">
        <v>22</v>
      </c>
      <c r="C24" s="49"/>
      <c r="D24" s="49"/>
      <c r="E24" s="49"/>
      <c r="F24" s="49"/>
      <c r="G24" s="49"/>
      <c r="H24" s="11">
        <v>2</v>
      </c>
      <c r="I24" s="20"/>
      <c r="J24" s="23">
        <f>H24*I24</f>
        <v>0</v>
      </c>
    </row>
    <row r="25" spans="1:11" ht="20.399999999999999" thickBot="1" x14ac:dyDescent="0.5">
      <c r="A25" s="63"/>
      <c r="B25" s="71" t="s">
        <v>23</v>
      </c>
      <c r="C25" s="72"/>
      <c r="D25" s="72"/>
      <c r="E25" s="72"/>
      <c r="F25" s="72"/>
      <c r="G25" s="72"/>
      <c r="H25" s="13">
        <v>12</v>
      </c>
      <c r="I25" s="21"/>
      <c r="J25" s="24">
        <f>H25*I25</f>
        <v>0</v>
      </c>
    </row>
    <row r="26" spans="1:11" ht="19.8" x14ac:dyDescent="0.25">
      <c r="A26" s="34" t="s">
        <v>1</v>
      </c>
      <c r="B26" s="73"/>
      <c r="C26" s="73"/>
      <c r="D26" s="73"/>
      <c r="E26" s="73"/>
      <c r="F26" s="73"/>
      <c r="G26" s="73"/>
      <c r="H26" s="73"/>
      <c r="I26" s="74"/>
      <c r="J26" s="25">
        <f>J23+J24+J25</f>
        <v>0</v>
      </c>
    </row>
    <row r="27" spans="1:11" ht="19.8" x14ac:dyDescent="0.25">
      <c r="A27" s="34" t="s">
        <v>2</v>
      </c>
      <c r="B27" s="35"/>
      <c r="C27" s="35"/>
      <c r="D27" s="35"/>
      <c r="E27" s="35"/>
      <c r="F27" s="35"/>
      <c r="G27" s="35"/>
      <c r="H27" s="35"/>
      <c r="I27" s="65"/>
      <c r="J27" s="26">
        <f>J26*20%</f>
        <v>0</v>
      </c>
    </row>
    <row r="28" spans="1:11" ht="20.399999999999999" thickBot="1" x14ac:dyDescent="0.3">
      <c r="A28" s="31" t="s">
        <v>3</v>
      </c>
      <c r="B28" s="32"/>
      <c r="C28" s="32"/>
      <c r="D28" s="32"/>
      <c r="E28" s="32"/>
      <c r="F28" s="32"/>
      <c r="G28" s="32"/>
      <c r="H28" s="32"/>
      <c r="I28" s="64"/>
      <c r="J28" s="27">
        <f>J26+J27</f>
        <v>0</v>
      </c>
      <c r="K28" s="1" t="s">
        <v>24</v>
      </c>
    </row>
    <row r="29" spans="1:11" ht="18.600000000000001" x14ac:dyDescent="0.45">
      <c r="A29" s="5"/>
      <c r="B29" s="5"/>
      <c r="C29" s="6"/>
      <c r="D29" s="6"/>
      <c r="E29" s="6"/>
      <c r="F29" s="6"/>
      <c r="G29" s="6"/>
      <c r="H29" s="5"/>
    </row>
    <row r="30" spans="1:11" ht="20.25" customHeight="1" thickBot="1" x14ac:dyDescent="0.3">
      <c r="A30" s="66" t="s">
        <v>6</v>
      </c>
      <c r="B30" s="67"/>
      <c r="C30" s="67"/>
      <c r="D30" s="67"/>
      <c r="E30" s="67"/>
      <c r="F30" s="67"/>
      <c r="G30" s="67"/>
      <c r="H30" s="67"/>
      <c r="I30" s="67"/>
      <c r="J30" s="67"/>
    </row>
    <row r="31" spans="1:11" ht="27.75" customHeight="1" x14ac:dyDescent="0.25">
      <c r="A31" s="57" t="s">
        <v>7</v>
      </c>
      <c r="B31" s="58"/>
      <c r="C31" s="58"/>
      <c r="D31" s="58"/>
      <c r="E31" s="58"/>
      <c r="F31" s="58"/>
      <c r="G31" s="58"/>
      <c r="H31" s="51">
        <f ca="1">(J26+J18)*4</f>
        <v>0</v>
      </c>
      <c r="I31" s="52"/>
      <c r="J31" s="53"/>
    </row>
    <row r="32" spans="1:11" ht="23.25" customHeight="1" thickBot="1" x14ac:dyDescent="0.3">
      <c r="A32" s="59" t="s">
        <v>8</v>
      </c>
      <c r="B32" s="60"/>
      <c r="C32" s="60"/>
      <c r="D32" s="60"/>
      <c r="E32" s="60"/>
      <c r="F32" s="60"/>
      <c r="G32" s="60"/>
      <c r="H32" s="54">
        <f ca="1">(J28+J20)*4</f>
        <v>0</v>
      </c>
      <c r="I32" s="55"/>
      <c r="J32" s="56"/>
    </row>
  </sheetData>
  <mergeCells count="42">
    <mergeCell ref="D14:H16"/>
    <mergeCell ref="I5:I6"/>
    <mergeCell ref="D5:H6"/>
    <mergeCell ref="D7:H8"/>
    <mergeCell ref="D9:H10"/>
    <mergeCell ref="D11:H13"/>
    <mergeCell ref="B7:B10"/>
    <mergeCell ref="C7:C10"/>
    <mergeCell ref="B11:B16"/>
    <mergeCell ref="C11:C16"/>
    <mergeCell ref="B17:C17"/>
    <mergeCell ref="B23:D23"/>
    <mergeCell ref="H31:J31"/>
    <mergeCell ref="H32:J32"/>
    <mergeCell ref="A31:G31"/>
    <mergeCell ref="A32:G32"/>
    <mergeCell ref="A22:A25"/>
    <mergeCell ref="A28:I28"/>
    <mergeCell ref="A27:I27"/>
    <mergeCell ref="A30:J30"/>
    <mergeCell ref="F22:G22"/>
    <mergeCell ref="F23:G23"/>
    <mergeCell ref="B24:G24"/>
    <mergeCell ref="B25:G25"/>
    <mergeCell ref="A26:I26"/>
    <mergeCell ref="B22:D22"/>
    <mergeCell ref="A21:H21"/>
    <mergeCell ref="A20:I20"/>
    <mergeCell ref="A19:I19"/>
    <mergeCell ref="A1:K1"/>
    <mergeCell ref="J7:J8"/>
    <mergeCell ref="I7:I8"/>
    <mergeCell ref="J14:J16"/>
    <mergeCell ref="I14:I16"/>
    <mergeCell ref="J11:J13"/>
    <mergeCell ref="I11:I13"/>
    <mergeCell ref="J9:J10"/>
    <mergeCell ref="I9:I10"/>
    <mergeCell ref="A18:I18"/>
    <mergeCell ref="A5:A17"/>
    <mergeCell ref="C5:C6"/>
    <mergeCell ref="B5:B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&amp;L&amp;"-,Gras"&amp;12SITE : VALBONNE&amp;C&amp;"Arial,Normal"&amp;12BORDEREAU DES PRIX UNITAIRES
-----
PRESTATION DE GARDIENNAGE/SECURITE</oddHeader>
    <oddFooter>&amp;LADEME/DETSI/Mariella RENO&amp;RJanvier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Prestations VALBONNE 2025_LOT 2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COUTEUX Christelle</dc:creator>
  <cp:lastModifiedBy>VARLIN Delphine</cp:lastModifiedBy>
  <cp:lastPrinted>2021-01-20T16:36:10Z</cp:lastPrinted>
  <dcterms:created xsi:type="dcterms:W3CDTF">2019-03-29T09:38:07Z</dcterms:created>
  <dcterms:modified xsi:type="dcterms:W3CDTF">2025-01-22T16:11:47Z</dcterms:modified>
</cp:coreProperties>
</file>