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https://poleemploi.sharepoint.com/teams/CVL-DR-DRAPFMR-ServiceAchatsLogisitiques-Informatique-Marchsdecollectedesdchets/Documents partages/Marchés de collecte des déchets/DCE/"/>
    </mc:Choice>
  </mc:AlternateContent>
  <xr:revisionPtr revIDLastSave="1066" documentId="13_ncr:1_{BEE7C038-C9FE-4595-AC1E-0C3DC325483F}" xr6:coauthVersionLast="47" xr6:coauthVersionMax="47" xr10:uidLastSave="{0664EC71-719B-496C-8047-2E477573FFF8}"/>
  <bookViews>
    <workbookView minimized="1" xWindow="3036" yWindow="3036" windowWidth="17280" windowHeight="8964" xr2:uid="{00000000-000D-0000-FFFF-FFFF00000000}"/>
  </bookViews>
  <sheets>
    <sheet name="BP" sheetId="8" r:id="rId1"/>
  </sheets>
  <definedNames>
    <definedName name="_xlnm._FilterDatabase" localSheetId="0" hidden="1">BP!$A$9:$Z$21</definedName>
    <definedName name="_xlnm.Print_Area" localSheetId="0">BP!$A$1:$X$66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5" i="8" l="1"/>
  <c r="L65" i="8" s="1"/>
  <c r="J63" i="8"/>
  <c r="L63" i="8" s="1"/>
  <c r="J64" i="8"/>
  <c r="L64" i="8" s="1"/>
  <c r="J62" i="8"/>
  <c r="K62" i="8" s="1"/>
  <c r="J59" i="8"/>
  <c r="L59" i="8" s="1"/>
  <c r="J58" i="8"/>
  <c r="L58" i="8" s="1"/>
  <c r="J57" i="8"/>
  <c r="L57" i="8" s="1"/>
  <c r="J50" i="8"/>
  <c r="K50" i="8" s="1"/>
  <c r="M50" i="8" s="1"/>
  <c r="J51" i="8"/>
  <c r="K51" i="8" s="1"/>
  <c r="M51" i="8" s="1"/>
  <c r="J52" i="8"/>
  <c r="K52" i="8" s="1"/>
  <c r="M52" i="8" s="1"/>
  <c r="J53" i="8"/>
  <c r="L53" i="8" s="1"/>
  <c r="J54" i="8"/>
  <c r="L54" i="8" s="1"/>
  <c r="J49" i="8"/>
  <c r="K49" i="8" s="1"/>
  <c r="M49" i="8" s="1"/>
  <c r="J43" i="8"/>
  <c r="K43" i="8" s="1"/>
  <c r="M43" i="8" s="1"/>
  <c r="J44" i="8"/>
  <c r="K44" i="8" s="1"/>
  <c r="M44" i="8" s="1"/>
  <c r="J45" i="8"/>
  <c r="K45" i="8" s="1"/>
  <c r="M45" i="8" s="1"/>
  <c r="J46" i="8"/>
  <c r="K46" i="8" s="1"/>
  <c r="M46" i="8" s="1"/>
  <c r="J42" i="8"/>
  <c r="L42" i="8" s="1"/>
  <c r="J33" i="8"/>
  <c r="K33" i="8" s="1"/>
  <c r="M33" i="8" s="1"/>
  <c r="J34" i="8"/>
  <c r="K34" i="8" s="1"/>
  <c r="M34" i="8" s="1"/>
  <c r="J35" i="8"/>
  <c r="K35" i="8" s="1"/>
  <c r="M35" i="8" s="1"/>
  <c r="J36" i="8"/>
  <c r="K36" i="8" s="1"/>
  <c r="M36" i="8" s="1"/>
  <c r="J37" i="8"/>
  <c r="K37" i="8" s="1"/>
  <c r="M37" i="8" s="1"/>
  <c r="J38" i="8"/>
  <c r="K38" i="8" s="1"/>
  <c r="M38" i="8" s="1"/>
  <c r="J39" i="8"/>
  <c r="K39" i="8" s="1"/>
  <c r="M39" i="8" s="1"/>
  <c r="J32" i="8"/>
  <c r="L32" i="8" s="1"/>
  <c r="J27" i="8"/>
  <c r="K27" i="8" s="1"/>
  <c r="M27" i="8" s="1"/>
  <c r="J28" i="8"/>
  <c r="K28" i="8" s="1"/>
  <c r="M28" i="8" s="1"/>
  <c r="J29" i="8"/>
  <c r="K29" i="8" s="1"/>
  <c r="M29" i="8" s="1"/>
  <c r="J26" i="8"/>
  <c r="L26" i="8" s="1"/>
  <c r="J18" i="8"/>
  <c r="K18" i="8" s="1"/>
  <c r="M18" i="8" s="1"/>
  <c r="J19" i="8"/>
  <c r="K19" i="8" s="1"/>
  <c r="M19" i="8" s="1"/>
  <c r="J20" i="8"/>
  <c r="K20" i="8" s="1"/>
  <c r="M20" i="8" s="1"/>
  <c r="J21" i="8"/>
  <c r="L21" i="8" s="1"/>
  <c r="J22" i="8"/>
  <c r="K22" i="8" s="1"/>
  <c r="M22" i="8" s="1"/>
  <c r="J23" i="8"/>
  <c r="L23" i="8" s="1"/>
  <c r="J17" i="8"/>
  <c r="L17" i="8" s="1"/>
  <c r="J11" i="8"/>
  <c r="K11" i="8" s="1"/>
  <c r="M11" i="8" s="1"/>
  <c r="J12" i="8"/>
  <c r="K12" i="8" s="1"/>
  <c r="M12" i="8" s="1"/>
  <c r="J13" i="8"/>
  <c r="K13" i="8" s="1"/>
  <c r="M13" i="8" s="1"/>
  <c r="J14" i="8"/>
  <c r="K14" i="8" s="1"/>
  <c r="M14" i="8" s="1"/>
  <c r="J10" i="8"/>
  <c r="K59" i="8" l="1"/>
  <c r="M59" i="8" s="1"/>
  <c r="K58" i="8"/>
  <c r="M58" i="8" s="1"/>
  <c r="K65" i="8"/>
  <c r="K63" i="8"/>
  <c r="M63" i="8" s="1"/>
  <c r="K64" i="8"/>
  <c r="M64" i="8" s="1"/>
  <c r="L60" i="8"/>
  <c r="K23" i="8"/>
  <c r="M23" i="8" s="1"/>
  <c r="L13" i="8"/>
  <c r="K54" i="8"/>
  <c r="M54" i="8" s="1"/>
  <c r="J66" i="8"/>
  <c r="J60" i="8"/>
  <c r="K53" i="8"/>
  <c r="M53" i="8" s="1"/>
  <c r="M55" i="8" s="1"/>
  <c r="L62" i="8"/>
  <c r="L66" i="8" s="1"/>
  <c r="M62" i="8"/>
  <c r="L10" i="8"/>
  <c r="J15" i="8"/>
  <c r="L51" i="8"/>
  <c r="L12" i="8"/>
  <c r="L22" i="8"/>
  <c r="L19" i="8"/>
  <c r="L52" i="8"/>
  <c r="K21" i="8"/>
  <c r="M21" i="8" s="1"/>
  <c r="K57" i="8"/>
  <c r="L20" i="8"/>
  <c r="L45" i="8"/>
  <c r="L14" i="8"/>
  <c r="L43" i="8"/>
  <c r="L50" i="8"/>
  <c r="L11" i="8"/>
  <c r="L18" i="8"/>
  <c r="L46" i="8"/>
  <c r="L44" i="8"/>
  <c r="L39" i="8"/>
  <c r="L38" i="8"/>
  <c r="L37" i="8"/>
  <c r="L36" i="8"/>
  <c r="L35" i="8"/>
  <c r="L34" i="8"/>
  <c r="L33" i="8"/>
  <c r="L29" i="8"/>
  <c r="L28" i="8"/>
  <c r="L27" i="8"/>
  <c r="J55" i="8"/>
  <c r="L49" i="8"/>
  <c r="J30" i="8"/>
  <c r="K26" i="8"/>
  <c r="J40" i="8"/>
  <c r="J24" i="8"/>
  <c r="J47" i="8"/>
  <c r="K10" i="8"/>
  <c r="K15" i="8" s="1"/>
  <c r="K32" i="8"/>
  <c r="K42" i="8"/>
  <c r="K17" i="8"/>
  <c r="K66" i="8" l="1"/>
  <c r="K55" i="8"/>
  <c r="L15" i="8"/>
  <c r="M57" i="8"/>
  <c r="M60" i="8" s="1"/>
  <c r="K60" i="8"/>
  <c r="L55" i="8"/>
  <c r="M65" i="8"/>
  <c r="M66" i="8" s="1"/>
  <c r="L30" i="8"/>
  <c r="L47" i="8"/>
  <c r="L40" i="8"/>
  <c r="L24" i="8"/>
  <c r="K30" i="8"/>
  <c r="M26" i="8"/>
  <c r="M30" i="8" s="1"/>
  <c r="K24" i="8"/>
  <c r="M17" i="8"/>
  <c r="M24" i="8" s="1"/>
  <c r="K47" i="8"/>
  <c r="M42" i="8"/>
  <c r="M47" i="8" s="1"/>
  <c r="K40" i="8"/>
  <c r="M32" i="8"/>
  <c r="M40" i="8" s="1"/>
  <c r="M10" i="8"/>
  <c r="M15" i="8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<sst xmlns="http://schemas.openxmlformats.org/spreadsheetml/2006/main" count="279" uniqueCount="163">
  <si>
    <t>MARCHE DE SERVICES DE COLLECTE ET TRAITEMENT DES DECHETS
COLLECTES REGULIERES ET COLLECTES EXCEPTIONNELLES</t>
  </si>
  <si>
    <t>Nom du candidat</t>
  </si>
  <si>
    <t>Tous les prix du bordereau sont réputés complets et comprennent notamment l’ensemble des charges fiscales, parafiscales ou autres frappant la prestation.</t>
  </si>
  <si>
    <t>Taux de TVA en %</t>
  </si>
  <si>
    <t>Remplir les cases de couleur jaune</t>
  </si>
  <si>
    <t>PERIMETRE</t>
  </si>
  <si>
    <t>COLLECTES REGULIERES</t>
  </si>
  <si>
    <t>COLLECTES EXCEPTIONNELLES</t>
  </si>
  <si>
    <t>Lots</t>
  </si>
  <si>
    <t>Dpts</t>
  </si>
  <si>
    <t>Site</t>
  </si>
  <si>
    <t>Adresse</t>
  </si>
  <si>
    <t>CP et Villes</t>
  </si>
  <si>
    <t>FORFAIT EN € HT COLLECTES ET TRAITEMENT</t>
  </si>
  <si>
    <t>Surcoût à appliquer à la collecte régulière en € HT</t>
  </si>
  <si>
    <t>Coût de traitement en € HT / KG</t>
  </si>
  <si>
    <t>Flux à collecter</t>
  </si>
  <si>
    <t xml:space="preserve">Volume à collecter </t>
  </si>
  <si>
    <t>Frequence</t>
  </si>
  <si>
    <t>PU HT par collecte</t>
  </si>
  <si>
    <t>Forfait 
trimestriel HT</t>
  </si>
  <si>
    <t xml:space="preserve">Forfait 
Trimestriel TTC </t>
  </si>
  <si>
    <t>Forfait annuel HT</t>
  </si>
  <si>
    <t>Forfait annuel TTC</t>
  </si>
  <si>
    <t>Verre</t>
  </si>
  <si>
    <t>DEEE</t>
  </si>
  <si>
    <t>PILES USAGEES</t>
  </si>
  <si>
    <t>TEXTILE</t>
  </si>
  <si>
    <t xml:space="preserve"> BOURGES BAUDENS et DT</t>
  </si>
  <si>
    <t>5 bis boulvevard Maréchal Joffre</t>
  </si>
  <si>
    <t>18000 BOURGES</t>
  </si>
  <si>
    <t>Papier/Carton</t>
  </si>
  <si>
    <t>2 * 340 L</t>
  </si>
  <si>
    <t>2/Trimestre</t>
  </si>
  <si>
    <t xml:space="preserve"> BOURGES PROSPECTIVE</t>
  </si>
  <si>
    <t>111 avenue de la Prospective</t>
  </si>
  <si>
    <t xml:space="preserve">AUBIGNY SUR NERE </t>
  </si>
  <si>
    <t>27 avenue de la Gare</t>
  </si>
  <si>
    <t>18700 AUBIGNY SUR NERE</t>
  </si>
  <si>
    <t>1 * 340 L</t>
  </si>
  <si>
    <t xml:space="preserve"> VIERZON</t>
  </si>
  <si>
    <t>6 rue Bernard Palissy</t>
  </si>
  <si>
    <t>18100 VIERZON</t>
  </si>
  <si>
    <t xml:space="preserve"> SAINT AMAND MONTROND</t>
  </si>
  <si>
    <t>34 rue Auguste et Charles Moricault</t>
  </si>
  <si>
    <t>18200 SAINT AMAND MONTROND</t>
  </si>
  <si>
    <t>1* 340 L</t>
  </si>
  <si>
    <t>SOUS-TOTAL Lot 1</t>
  </si>
  <si>
    <t xml:space="preserve"> CHATEAUDUN</t>
  </si>
  <si>
    <t>9 PLACE DU PHENIX</t>
  </si>
  <si>
    <t>28200 CHATEAUDUN</t>
  </si>
  <si>
    <t xml:space="preserve"> CHARTRES GARE et DT</t>
  </si>
  <si>
    <t xml:space="preserve">21 RUE NICOLE </t>
  </si>
  <si>
    <t>28000 CHARTRES</t>
  </si>
  <si>
    <t xml:space="preserve"> NOGENT LE ROTROU</t>
  </si>
  <si>
    <t>50 RUE EMILE GOHON</t>
  </si>
  <si>
    <t>28400 NOGENT LE ROTROU</t>
  </si>
  <si>
    <t xml:space="preserve"> DREUX</t>
  </si>
  <si>
    <t>1 RUE PIERRE SEMARD</t>
  </si>
  <si>
    <t>28100 DREUX</t>
  </si>
  <si>
    <t xml:space="preserve"> VERNOUILLET</t>
  </si>
  <si>
    <t>3 AV MARC CHAPPEY</t>
  </si>
  <si>
    <t>28500 VERNOUILLET</t>
  </si>
  <si>
    <t xml:space="preserve"> LUCE</t>
  </si>
  <si>
    <t>1 IMPASSE DES GRANGES</t>
  </si>
  <si>
    <t>28110 LUCE</t>
  </si>
  <si>
    <t xml:space="preserve"> CHAMPHOL</t>
  </si>
  <si>
    <t>1 RUE DU MEDECIN GENERAL BEYNE</t>
  </si>
  <si>
    <t>28300 CHAMPHOL</t>
  </si>
  <si>
    <t>SOUS-TOTAL Lot 2</t>
  </si>
  <si>
    <t>Châteauroux Albert 1er (DT36)</t>
  </si>
  <si>
    <t>7/9 rue Albert 1er - 4éme étage</t>
  </si>
  <si>
    <t>36000 CHATEAUROUX</t>
  </si>
  <si>
    <t>1 * 120 L</t>
  </si>
  <si>
    <t>Châteauroux Balsan</t>
  </si>
  <si>
    <t>4 avenue François Mitterrand</t>
  </si>
  <si>
    <t>Issoudun</t>
  </si>
  <si>
    <t>Le Formapôle - rue Georges Brassens</t>
  </si>
  <si>
    <t>36100 ISSOUDUN</t>
  </si>
  <si>
    <t>Argenton sur Creuse</t>
  </si>
  <si>
    <t>Place du Champs de Foire</t>
  </si>
  <si>
    <t>36200 ARGENTON SUR CREUSE</t>
  </si>
  <si>
    <t>SOUS-TOTAL Lot 3</t>
  </si>
  <si>
    <t>Amboise</t>
  </si>
  <si>
    <t>10 rue de l'Ancienne Fonderie</t>
  </si>
  <si>
    <t>37530 NAZELLES NEGRON</t>
  </si>
  <si>
    <t>Beaulieu les Loches</t>
  </si>
  <si>
    <t>1 place du Maréchal Leclerc</t>
  </si>
  <si>
    <t>37600 LOCHES</t>
  </si>
  <si>
    <t>Chinon</t>
  </si>
  <si>
    <t>27 avenue Gambetta</t>
  </si>
  <si>
    <t>37500 CHINON</t>
  </si>
  <si>
    <t>Joue les Tours</t>
  </si>
  <si>
    <t>92 boulevard Jean Jaurés</t>
  </si>
  <si>
    <t>37300 JOUE LES TOURS</t>
  </si>
  <si>
    <t>Saint Cyr sur Loire</t>
  </si>
  <si>
    <t>7 rue Lavoisier</t>
  </si>
  <si>
    <t>37542 SAINT CYR SUR LOIRE</t>
  </si>
  <si>
    <t>Saint Pierre des Corps et DT37</t>
  </si>
  <si>
    <t>55 avenue Georges Pompidou</t>
  </si>
  <si>
    <t>37700 SAINT PIERRE DES CORPS</t>
  </si>
  <si>
    <t>Tours deux Lions</t>
  </si>
  <si>
    <t>40 rue Jame Watts</t>
  </si>
  <si>
    <t>37200 TOURS</t>
  </si>
  <si>
    <t>Tours Ronsard</t>
  </si>
  <si>
    <t>106 rue Ronsard</t>
  </si>
  <si>
    <t>37100 TOURS</t>
  </si>
  <si>
    <t>SOUS-TOTAL Lot 4</t>
  </si>
  <si>
    <t>DT 41</t>
  </si>
  <si>
    <t>34 rue de la Vilette</t>
  </si>
  <si>
    <t>41000 BLOIS</t>
  </si>
  <si>
    <t>1 *120 L</t>
  </si>
  <si>
    <t>Blois Gare</t>
  </si>
  <si>
    <t>9 rue Auguste Poulain</t>
  </si>
  <si>
    <t>2 * 340 L
1 * 120 L</t>
  </si>
  <si>
    <t>Blois Laplace</t>
  </si>
  <si>
    <t>avenue de Châteaudun</t>
  </si>
  <si>
    <t>Romorantin</t>
  </si>
  <si>
    <t>16 avenue St Exupéry</t>
  </si>
  <si>
    <t>41200 ROMORANTIN LANTHENAY</t>
  </si>
  <si>
    <t>Vendôme</t>
  </si>
  <si>
    <t>5 rue Denis Diderot</t>
  </si>
  <si>
    <t>41100 VENDOME</t>
  </si>
  <si>
    <t>SOUS-TOTAL Lot 5</t>
  </si>
  <si>
    <t>Orléans Nord</t>
  </si>
  <si>
    <t>8 avenue Patton</t>
  </si>
  <si>
    <t>45000 ORLEANS</t>
  </si>
  <si>
    <t xml:space="preserve">1 * 340 L 
1 * 360 L </t>
  </si>
  <si>
    <t>Orléans Est</t>
  </si>
  <si>
    <t>8 boulevard Emile Bernon</t>
  </si>
  <si>
    <t>45800 SAINT JEAN DE BRAYE</t>
  </si>
  <si>
    <t xml:space="preserve">2 * 340 L </t>
  </si>
  <si>
    <t>Orléans Sud</t>
  </si>
  <si>
    <t>18 avenue de la Bolière</t>
  </si>
  <si>
    <t>45100 ORLEANS</t>
  </si>
  <si>
    <t>Montargis</t>
  </si>
  <si>
    <t>111 rue des Déportés et Internés Résistance</t>
  </si>
  <si>
    <t>45200 MONTARGIS</t>
  </si>
  <si>
    <t>Pithiviers</t>
  </si>
  <si>
    <t>rue Olympe de Gouges</t>
  </si>
  <si>
    <t>45300 PITHIVIERS</t>
  </si>
  <si>
    <t>Gien</t>
  </si>
  <si>
    <t>62 route d'Orléans</t>
  </si>
  <si>
    <t>45500 GIEN</t>
  </si>
  <si>
    <t xml:space="preserve">2 * 240 L </t>
  </si>
  <si>
    <t>SOUS-TOTAL Lot 6</t>
  </si>
  <si>
    <t>DR Centre</t>
  </si>
  <si>
    <t>49 rue Danton</t>
  </si>
  <si>
    <t>45400 FLEURY LES AUBRAIS</t>
  </si>
  <si>
    <t>2 * 340 L + 1 roll carton</t>
  </si>
  <si>
    <t>2/mois</t>
  </si>
  <si>
    <t>NC</t>
  </si>
  <si>
    <t>Plastique</t>
  </si>
  <si>
    <t xml:space="preserve">1 * 340 L </t>
  </si>
  <si>
    <t xml:space="preserve">Mensuel </t>
  </si>
  <si>
    <t>Métal</t>
  </si>
  <si>
    <t>SOUS-TOTAL Lot 7</t>
  </si>
  <si>
    <t>Orléans Ouest</t>
  </si>
  <si>
    <t>10 rue Lavoisier</t>
  </si>
  <si>
    <t>45140 INGRE</t>
  </si>
  <si>
    <t xml:space="preserve">Plastique et déchets recyclables </t>
  </si>
  <si>
    <t xml:space="preserve">Ordures ménagères </t>
  </si>
  <si>
    <t>SOUS-TOTAL Lot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</si>
</sst>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9"/>
      <name val="Arial"/>
      <family val="2"/>
    </font>
    <font>
      <sz val="11"/>
      <color theme="0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auto="1"/>
      </right>
      <top style="thick">
        <color indexed="64"/>
      </top>
      <bottom/>
      <diagonal/>
    </border>
    <border>
      <left style="thick">
        <color indexed="64"/>
      </left>
      <right style="thin">
        <color auto="1"/>
      </right>
      <top/>
      <bottom/>
      <diagonal/>
    </border>
    <border>
      <left style="thick">
        <color indexed="64"/>
      </left>
      <right style="thin">
        <color auto="1"/>
      </right>
      <top/>
      <bottom style="thick">
        <color auto="1"/>
      </bottom>
      <diagonal/>
    </border>
    <border>
      <left style="thin">
        <color indexed="64"/>
      </left>
      <right style="thin">
        <color auto="1"/>
      </right>
      <top style="thick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ck">
        <color auto="1"/>
      </bottom>
      <diagonal/>
    </border>
    <border>
      <left style="thin">
        <color indexed="64"/>
      </left>
      <right style="thick">
        <color auto="1"/>
      </right>
      <top style="thick">
        <color indexed="64"/>
      </top>
      <bottom/>
      <diagonal/>
    </border>
    <border>
      <left style="thin">
        <color indexed="64"/>
      </left>
      <right style="thick">
        <color auto="1"/>
      </right>
      <top/>
      <bottom/>
      <diagonal/>
    </border>
    <border>
      <left style="thin">
        <color indexed="64"/>
      </left>
      <right style="thick">
        <color auto="1"/>
      </right>
      <top/>
      <bottom style="thick">
        <color auto="1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rgb="FF000000"/>
      </right>
      <top style="thick">
        <color indexed="64"/>
      </top>
      <bottom style="thick">
        <color indexed="64"/>
      </bottom>
      <diagonal/>
    </border>
    <border>
      <left/>
      <right style="thin">
        <color rgb="FF000000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rgb="FF000000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rgb="FF000000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ck">
        <color auto="1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14" fillId="0" borderId="0"/>
  </cellStyleXfs>
  <cellXfs count="190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0" fontId="6" fillId="3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0" fillId="3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right" vertical="center" indent="1"/>
    </xf>
    <xf numFmtId="0" fontId="11" fillId="0" borderId="0" xfId="0" applyFont="1" applyAlignment="1">
      <alignment horizontal="left" vertical="center" wrapText="1"/>
    </xf>
    <xf numFmtId="0" fontId="0" fillId="6" borderId="2" xfId="0" applyFill="1" applyBorder="1" applyAlignment="1" applyProtection="1">
      <alignment vertical="center"/>
      <protection locked="0"/>
    </xf>
    <xf numFmtId="0" fontId="10" fillId="2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center" vertical="center"/>
    </xf>
    <xf numFmtId="0" fontId="9" fillId="9" borderId="1" xfId="3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44" fontId="10" fillId="0" borderId="0" xfId="1" applyFont="1" applyFill="1" applyBorder="1" applyAlignment="1" applyProtection="1">
      <alignment horizontal="center" vertical="center"/>
      <protection locked="0"/>
    </xf>
    <xf numFmtId="44" fontId="10" fillId="6" borderId="4" xfId="1" applyFont="1" applyFill="1" applyBorder="1" applyAlignment="1" applyProtection="1">
      <alignment horizontal="center" vertical="center"/>
      <protection locked="0"/>
    </xf>
    <xf numFmtId="44" fontId="10" fillId="6" borderId="5" xfId="1" applyFont="1" applyFill="1" applyBorder="1" applyAlignment="1" applyProtection="1">
      <alignment horizontal="center" vertical="center"/>
      <protection locked="0"/>
    </xf>
    <xf numFmtId="44" fontId="10" fillId="6" borderId="6" xfId="1" applyFont="1" applyFill="1" applyBorder="1" applyAlignment="1" applyProtection="1">
      <alignment horizontal="center" vertical="center"/>
      <protection locked="0"/>
    </xf>
    <xf numFmtId="44" fontId="10" fillId="6" borderId="9" xfId="1" applyFont="1" applyFill="1" applyBorder="1" applyAlignment="1" applyProtection="1">
      <alignment horizontal="center" vertical="center"/>
      <protection locked="0"/>
    </xf>
    <xf numFmtId="44" fontId="10" fillId="6" borderId="1" xfId="1" applyFont="1" applyFill="1" applyBorder="1" applyAlignment="1" applyProtection="1">
      <alignment horizontal="center" vertical="center"/>
      <protection locked="0"/>
    </xf>
    <xf numFmtId="44" fontId="10" fillId="6" borderId="10" xfId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9" fillId="9" borderId="14" xfId="3" applyFont="1" applyFill="1" applyBorder="1" applyAlignment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  <protection locked="0"/>
    </xf>
    <xf numFmtId="44" fontId="10" fillId="6" borderId="14" xfId="1" applyFont="1" applyFill="1" applyBorder="1" applyAlignment="1" applyProtection="1">
      <alignment horizontal="center" vertical="center"/>
      <protection locked="0"/>
    </xf>
    <xf numFmtId="44" fontId="4" fillId="2" borderId="14" xfId="1" applyFont="1" applyFill="1" applyBorder="1" applyAlignment="1">
      <alignment horizontal="center" vertical="center"/>
    </xf>
    <xf numFmtId="44" fontId="5" fillId="2" borderId="14" xfId="0" applyNumberFormat="1" applyFont="1" applyFill="1" applyBorder="1" applyAlignment="1">
      <alignment horizontal="center" vertical="center" wrapText="1"/>
    </xf>
    <xf numFmtId="44" fontId="5" fillId="2" borderId="15" xfId="0" applyNumberFormat="1" applyFont="1" applyFill="1" applyBorder="1" applyAlignment="1">
      <alignment horizontal="center" vertical="center" wrapText="1"/>
    </xf>
    <xf numFmtId="44" fontId="4" fillId="2" borderId="1" xfId="1" applyFont="1" applyFill="1" applyBorder="1" applyAlignment="1">
      <alignment horizontal="center" vertical="center"/>
    </xf>
    <xf numFmtId="44" fontId="5" fillId="2" borderId="1" xfId="0" applyNumberFormat="1" applyFont="1" applyFill="1" applyBorder="1" applyAlignment="1">
      <alignment horizontal="center" vertical="center" wrapText="1"/>
    </xf>
    <xf numFmtId="44" fontId="5" fillId="2" borderId="10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9" fillId="9" borderId="5" xfId="3" applyFont="1" applyFill="1" applyBorder="1" applyAlignment="1">
      <alignment horizontal="center" vertical="center"/>
    </xf>
    <xf numFmtId="0" fontId="10" fillId="2" borderId="5" xfId="0" applyFont="1" applyFill="1" applyBorder="1" applyAlignment="1" applyProtection="1">
      <alignment horizontal="center" vertical="center"/>
      <protection locked="0"/>
    </xf>
    <xf numFmtId="44" fontId="4" fillId="2" borderId="5" xfId="1" applyFont="1" applyFill="1" applyBorder="1" applyAlignment="1">
      <alignment horizontal="center" vertical="center"/>
    </xf>
    <xf numFmtId="44" fontId="5" fillId="2" borderId="5" xfId="0" applyNumberFormat="1" applyFont="1" applyFill="1" applyBorder="1" applyAlignment="1">
      <alignment horizontal="center" vertical="center" wrapText="1"/>
    </xf>
    <xf numFmtId="44" fontId="5" fillId="2" borderId="6" xfId="0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0" fillId="2" borderId="17" xfId="0" applyFont="1" applyFill="1" applyBorder="1" applyAlignment="1" applyProtection="1">
      <alignment horizontal="center" vertical="center"/>
      <protection locked="0"/>
    </xf>
    <xf numFmtId="44" fontId="10" fillId="6" borderId="17" xfId="1" applyFont="1" applyFill="1" applyBorder="1" applyAlignment="1" applyProtection="1">
      <alignment horizontal="center" vertical="center"/>
      <protection locked="0"/>
    </xf>
    <xf numFmtId="44" fontId="4" fillId="2" borderId="17" xfId="1" applyFont="1" applyFill="1" applyBorder="1" applyAlignment="1">
      <alignment horizontal="center" vertical="center"/>
    </xf>
    <xf numFmtId="44" fontId="5" fillId="2" borderId="17" xfId="0" applyNumberFormat="1" applyFont="1" applyFill="1" applyBorder="1" applyAlignment="1">
      <alignment horizontal="center" vertical="center" wrapText="1"/>
    </xf>
    <xf numFmtId="44" fontId="5" fillId="2" borderId="18" xfId="0" applyNumberFormat="1" applyFont="1" applyFill="1" applyBorder="1" applyAlignment="1">
      <alignment horizontal="center" vertical="center" wrapText="1"/>
    </xf>
    <xf numFmtId="0" fontId="9" fillId="9" borderId="17" xfId="3" applyFont="1" applyFill="1" applyBorder="1" applyAlignment="1">
      <alignment horizontal="center" vertical="center"/>
    </xf>
    <xf numFmtId="44" fontId="10" fillId="6" borderId="7" xfId="1" applyFont="1" applyFill="1" applyBorder="1" applyAlignment="1" applyProtection="1">
      <alignment horizontal="center" vertical="center"/>
      <protection locked="0"/>
    </xf>
    <xf numFmtId="44" fontId="10" fillId="6" borderId="3" xfId="1" applyFont="1" applyFill="1" applyBorder="1" applyAlignment="1" applyProtection="1">
      <alignment horizontal="center" vertical="center"/>
      <protection locked="0"/>
    </xf>
    <xf numFmtId="44" fontId="10" fillId="6" borderId="8" xfId="1" applyFont="1" applyFill="1" applyBorder="1" applyAlignment="1" applyProtection="1">
      <alignment horizontal="center" vertical="center"/>
      <protection locked="0"/>
    </xf>
    <xf numFmtId="44" fontId="10" fillId="6" borderId="13" xfId="1" applyFont="1" applyFill="1" applyBorder="1" applyAlignment="1" applyProtection="1">
      <alignment horizontal="center" vertical="center"/>
      <protection locked="0"/>
    </xf>
    <xf numFmtId="44" fontId="10" fillId="6" borderId="15" xfId="1" applyFont="1" applyFill="1" applyBorder="1" applyAlignment="1" applyProtection="1">
      <alignment horizontal="center" vertical="center"/>
      <protection locked="0"/>
    </xf>
    <xf numFmtId="44" fontId="4" fillId="2" borderId="20" xfId="1" applyFont="1" applyFill="1" applyBorder="1" applyAlignment="1">
      <alignment horizontal="center" vertical="center"/>
    </xf>
    <xf numFmtId="44" fontId="5" fillId="2" borderId="20" xfId="0" applyNumberFormat="1" applyFont="1" applyFill="1" applyBorder="1" applyAlignment="1">
      <alignment horizontal="center" vertical="center" wrapText="1"/>
    </xf>
    <xf numFmtId="44" fontId="5" fillId="2" borderId="21" xfId="0" applyNumberFormat="1" applyFont="1" applyFill="1" applyBorder="1" applyAlignment="1">
      <alignment horizontal="center" vertical="center" wrapText="1"/>
    </xf>
    <xf numFmtId="44" fontId="4" fillId="6" borderId="14" xfId="1" applyFont="1" applyFill="1" applyBorder="1" applyAlignment="1" applyProtection="1">
      <alignment horizontal="center" vertical="center"/>
      <protection locked="0"/>
    </xf>
    <xf numFmtId="44" fontId="4" fillId="6" borderId="1" xfId="1" applyFont="1" applyFill="1" applyBorder="1" applyAlignment="1" applyProtection="1">
      <alignment horizontal="center" vertical="center"/>
      <protection locked="0"/>
    </xf>
    <xf numFmtId="44" fontId="4" fillId="6" borderId="5" xfId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vertical="center"/>
    </xf>
    <xf numFmtId="44" fontId="8" fillId="0" borderId="0" xfId="1" applyFont="1" applyFill="1" applyBorder="1" applyAlignment="1">
      <alignment horizontal="center" vertical="center"/>
    </xf>
    <xf numFmtId="44" fontId="8" fillId="0" borderId="0" xfId="0" applyNumberFormat="1" applyFont="1" applyAlignment="1">
      <alignment horizontal="center" vertical="center" wrapText="1"/>
    </xf>
    <xf numFmtId="44" fontId="8" fillId="0" borderId="32" xfId="1" applyFont="1" applyFill="1" applyBorder="1" applyAlignment="1">
      <alignment horizontal="center" vertical="center"/>
    </xf>
    <xf numFmtId="44" fontId="8" fillId="0" borderId="33" xfId="0" applyNumberFormat="1" applyFont="1" applyBorder="1" applyAlignment="1">
      <alignment horizontal="center" vertical="center" wrapText="1"/>
    </xf>
    <xf numFmtId="44" fontId="8" fillId="0" borderId="32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5" fillId="3" borderId="14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/>
    </xf>
    <xf numFmtId="0" fontId="10" fillId="2" borderId="14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0" fillId="9" borderId="1" xfId="3" applyFont="1" applyFill="1" applyBorder="1" applyAlignment="1">
      <alignment horizontal="center" vertical="center"/>
    </xf>
    <xf numFmtId="0" fontId="10" fillId="2" borderId="5" xfId="0" applyFont="1" applyFill="1" applyBorder="1" applyAlignment="1" applyProtection="1">
      <alignment horizontal="center" vertical="center" wrapText="1"/>
      <protection locked="0"/>
    </xf>
    <xf numFmtId="44" fontId="8" fillId="0" borderId="31" xfId="0" applyNumberFormat="1" applyFont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/>
    </xf>
    <xf numFmtId="0" fontId="9" fillId="9" borderId="20" xfId="3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10" fillId="2" borderId="20" xfId="0" applyFont="1" applyFill="1" applyBorder="1" applyAlignment="1" applyProtection="1">
      <alignment horizontal="center" vertical="center"/>
      <protection locked="0"/>
    </xf>
    <xf numFmtId="44" fontId="10" fillId="6" borderId="20" xfId="1" applyFont="1" applyFill="1" applyBorder="1" applyAlignment="1" applyProtection="1">
      <alignment horizontal="center" vertical="center"/>
      <protection locked="0"/>
    </xf>
    <xf numFmtId="44" fontId="8" fillId="10" borderId="37" xfId="1" applyFont="1" applyFill="1" applyBorder="1" applyAlignment="1">
      <alignment horizontal="center" vertical="center"/>
    </xf>
    <xf numFmtId="44" fontId="8" fillId="10" borderId="38" xfId="1" applyFont="1" applyFill="1" applyBorder="1" applyAlignment="1">
      <alignment horizontal="center" vertical="center"/>
    </xf>
    <xf numFmtId="44" fontId="8" fillId="10" borderId="39" xfId="0" applyNumberFormat="1" applyFont="1" applyFill="1" applyBorder="1" applyAlignment="1">
      <alignment horizontal="center" vertical="center" wrapText="1"/>
    </xf>
    <xf numFmtId="44" fontId="8" fillId="10" borderId="40" xfId="1" applyFont="1" applyFill="1" applyBorder="1" applyAlignment="1">
      <alignment horizontal="center" vertical="center"/>
    </xf>
    <xf numFmtId="44" fontId="8" fillId="10" borderId="41" xfId="0" applyNumberFormat="1" applyFont="1" applyFill="1" applyBorder="1" applyAlignment="1">
      <alignment horizontal="center" vertical="center" wrapText="1"/>
    </xf>
    <xf numFmtId="44" fontId="8" fillId="10" borderId="40" xfId="0" applyNumberFormat="1" applyFont="1" applyFill="1" applyBorder="1" applyAlignment="1">
      <alignment horizontal="center" vertical="center" wrapText="1"/>
    </xf>
    <xf numFmtId="44" fontId="8" fillId="10" borderId="12" xfId="0" applyNumberFormat="1" applyFont="1" applyFill="1" applyBorder="1" applyAlignment="1">
      <alignment horizontal="center" vertical="center" wrapText="1"/>
    </xf>
    <xf numFmtId="44" fontId="8" fillId="10" borderId="42" xfId="0" applyNumberFormat="1" applyFont="1" applyFill="1" applyBorder="1" applyAlignment="1">
      <alignment horizontal="center" vertical="center" wrapText="1"/>
    </xf>
    <xf numFmtId="44" fontId="8" fillId="10" borderId="43" xfId="0" applyNumberFormat="1" applyFont="1" applyFill="1" applyBorder="1" applyAlignment="1">
      <alignment horizontal="center" vertical="center" wrapText="1"/>
    </xf>
    <xf numFmtId="44" fontId="8" fillId="10" borderId="44" xfId="1" applyFont="1" applyFill="1" applyBorder="1" applyAlignment="1">
      <alignment horizontal="center" vertical="center"/>
    </xf>
    <xf numFmtId="44" fontId="8" fillId="10" borderId="45" xfId="1" applyFont="1" applyFill="1" applyBorder="1" applyAlignment="1">
      <alignment horizontal="center" vertical="center"/>
    </xf>
    <xf numFmtId="44" fontId="8" fillId="10" borderId="39" xfId="1" applyFont="1" applyFill="1" applyBorder="1" applyAlignment="1">
      <alignment horizontal="center" vertical="center"/>
    </xf>
    <xf numFmtId="44" fontId="8" fillId="10" borderId="43" xfId="1" applyFont="1" applyFill="1" applyBorder="1" applyAlignment="1">
      <alignment horizontal="center" vertical="center"/>
    </xf>
    <xf numFmtId="0" fontId="15" fillId="7" borderId="24" xfId="0" applyFont="1" applyFill="1" applyBorder="1" applyAlignment="1">
      <alignment horizontal="center" vertical="center"/>
    </xf>
    <xf numFmtId="0" fontId="15" fillId="7" borderId="27" xfId="0" applyFont="1" applyFill="1" applyBorder="1" applyAlignment="1">
      <alignment horizontal="center" vertical="center"/>
    </xf>
    <xf numFmtId="0" fontId="15" fillId="7" borderId="27" xfId="0" applyFont="1" applyFill="1" applyBorder="1" applyAlignment="1">
      <alignment horizontal="center" vertical="center" wrapText="1"/>
    </xf>
    <xf numFmtId="0" fontId="15" fillId="7" borderId="30" xfId="0" applyFont="1" applyFill="1" applyBorder="1" applyAlignment="1">
      <alignment horizontal="center" vertical="center"/>
    </xf>
    <xf numFmtId="0" fontId="9" fillId="2" borderId="5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vertical="center" wrapText="1"/>
    </xf>
    <xf numFmtId="0" fontId="10" fillId="2" borderId="46" xfId="0" applyFont="1" applyFill="1" applyBorder="1" applyAlignment="1" applyProtection="1">
      <alignment horizontal="center" vertical="center"/>
      <protection locked="0"/>
    </xf>
    <xf numFmtId="0" fontId="10" fillId="2" borderId="46" xfId="0" applyFont="1" applyFill="1" applyBorder="1" applyAlignment="1" applyProtection="1">
      <alignment horizontal="center" vertical="center" wrapText="1"/>
      <protection locked="0"/>
    </xf>
    <xf numFmtId="44" fontId="10" fillId="6" borderId="46" xfId="1" applyFont="1" applyFill="1" applyBorder="1" applyAlignment="1" applyProtection="1">
      <alignment horizontal="center" vertical="center"/>
      <protection locked="0"/>
    </xf>
    <xf numFmtId="44" fontId="4" fillId="2" borderId="46" xfId="1" applyFont="1" applyFill="1" applyBorder="1" applyAlignment="1">
      <alignment horizontal="center" vertical="center"/>
    </xf>
    <xf numFmtId="44" fontId="5" fillId="2" borderId="46" xfId="0" applyNumberFormat="1" applyFont="1" applyFill="1" applyBorder="1" applyAlignment="1">
      <alignment horizontal="center" vertical="center" wrapText="1"/>
    </xf>
    <xf numFmtId="44" fontId="5" fillId="2" borderId="47" xfId="0" applyNumberFormat="1" applyFont="1" applyFill="1" applyBorder="1" applyAlignment="1">
      <alignment horizontal="center" vertical="center" wrapText="1"/>
    </xf>
    <xf numFmtId="0" fontId="8" fillId="7" borderId="19" xfId="0" applyFont="1" applyFill="1" applyBorder="1" applyAlignment="1">
      <alignment horizontal="center" vertical="center" wrapText="1"/>
    </xf>
    <xf numFmtId="0" fontId="8" fillId="7" borderId="11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5" fillId="3" borderId="46" xfId="0" applyFont="1" applyFill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44" fontId="10" fillId="6" borderId="22" xfId="1" applyFont="1" applyFill="1" applyBorder="1" applyAlignment="1" applyProtection="1">
      <alignment horizontal="center" vertical="center"/>
      <protection locked="0"/>
    </xf>
    <xf numFmtId="44" fontId="10" fillId="6" borderId="23" xfId="1" applyFont="1" applyFill="1" applyBorder="1" applyAlignment="1" applyProtection="1">
      <alignment horizontal="center" vertical="center"/>
      <protection locked="0"/>
    </xf>
    <xf numFmtId="44" fontId="10" fillId="6" borderId="24" xfId="1" applyFont="1" applyFill="1" applyBorder="1" applyAlignment="1" applyProtection="1">
      <alignment horizontal="center" vertical="center"/>
      <protection locked="0"/>
    </xf>
    <xf numFmtId="44" fontId="10" fillId="6" borderId="25" xfId="1" applyFont="1" applyFill="1" applyBorder="1" applyAlignment="1" applyProtection="1">
      <alignment horizontal="center" vertical="center"/>
      <protection locked="0"/>
    </xf>
    <xf numFmtId="44" fontId="10" fillId="6" borderId="26" xfId="1" applyFont="1" applyFill="1" applyBorder="1" applyAlignment="1" applyProtection="1">
      <alignment horizontal="center" vertical="center"/>
      <protection locked="0"/>
    </xf>
    <xf numFmtId="44" fontId="10" fillId="6" borderId="27" xfId="1" applyFont="1" applyFill="1" applyBorder="1" applyAlignment="1" applyProtection="1">
      <alignment horizontal="center" vertical="center"/>
      <protection locked="0"/>
    </xf>
    <xf numFmtId="44" fontId="10" fillId="11" borderId="28" xfId="1" applyFont="1" applyFill="1" applyBorder="1" applyAlignment="1" applyProtection="1">
      <alignment horizontal="center" vertical="center"/>
      <protection locked="0"/>
    </xf>
    <xf numFmtId="44" fontId="10" fillId="11" borderId="29" xfId="1" applyFont="1" applyFill="1" applyBorder="1" applyAlignment="1" applyProtection="1">
      <alignment horizontal="center" vertical="center"/>
      <protection locked="0"/>
    </xf>
    <xf numFmtId="44" fontId="10" fillId="11" borderId="30" xfId="1" applyFont="1" applyFill="1" applyBorder="1" applyAlignment="1" applyProtection="1">
      <alignment horizontal="center" vertical="center"/>
      <protection locked="0"/>
    </xf>
    <xf numFmtId="44" fontId="10" fillId="6" borderId="28" xfId="1" applyFont="1" applyFill="1" applyBorder="1" applyAlignment="1" applyProtection="1">
      <alignment horizontal="center" vertical="center"/>
      <protection locked="0"/>
    </xf>
    <xf numFmtId="44" fontId="10" fillId="6" borderId="29" xfId="1" applyFont="1" applyFill="1" applyBorder="1" applyAlignment="1" applyProtection="1">
      <alignment horizontal="center" vertical="center"/>
      <protection locked="0"/>
    </xf>
    <xf numFmtId="44" fontId="10" fillId="6" borderId="30" xfId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0" fontId="16" fillId="6" borderId="0" xfId="0" applyFont="1" applyFill="1" applyAlignment="1">
      <alignment horizontal="center" vertical="center" wrapText="1"/>
    </xf>
    <xf numFmtId="0" fontId="2" fillId="11" borderId="35" xfId="0" applyFont="1" applyFill="1" applyBorder="1" applyAlignment="1">
      <alignment horizontal="right" vertical="center"/>
    </xf>
    <xf numFmtId="0" fontId="2" fillId="11" borderId="36" xfId="0" applyFont="1" applyFill="1" applyBorder="1" applyAlignment="1">
      <alignment horizontal="right" vertical="center"/>
    </xf>
    <xf numFmtId="0" fontId="0" fillId="2" borderId="1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2" fillId="5" borderId="19" xfId="0" applyFont="1" applyFill="1" applyBorder="1" applyAlignment="1">
      <alignment horizontal="center" vertical="center"/>
    </xf>
    <xf numFmtId="0" fontId="12" fillId="5" borderId="11" xfId="0" applyFont="1" applyFill="1" applyBorder="1" applyAlignment="1">
      <alignment horizontal="center" vertical="center"/>
    </xf>
    <xf numFmtId="0" fontId="12" fillId="5" borderId="12" xfId="0" applyFont="1" applyFill="1" applyBorder="1" applyAlignment="1">
      <alignment horizontal="center" vertical="center"/>
    </xf>
    <xf numFmtId="164" fontId="3" fillId="4" borderId="3" xfId="0" applyNumberFormat="1" applyFont="1" applyFill="1" applyBorder="1" applyAlignment="1">
      <alignment horizontal="center" vertical="center" wrapText="1"/>
    </xf>
    <xf numFmtId="164" fontId="3" fillId="4" borderId="5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" fillId="4" borderId="51" xfId="0" applyFont="1" applyFill="1" applyBorder="1" applyAlignment="1">
      <alignment horizontal="center" vertical="center"/>
    </xf>
    <xf numFmtId="0" fontId="3" fillId="4" borderId="52" xfId="0" applyFont="1" applyFill="1" applyBorder="1" applyAlignment="1">
      <alignment horizontal="center" vertical="center"/>
    </xf>
    <xf numFmtId="0" fontId="3" fillId="4" borderId="53" xfId="0" applyFont="1" applyFill="1" applyBorder="1" applyAlignment="1">
      <alignment horizontal="center" vertical="center"/>
    </xf>
    <xf numFmtId="0" fontId="12" fillId="5" borderId="51" xfId="0" applyFont="1" applyFill="1" applyBorder="1" applyAlignment="1">
      <alignment horizontal="center" vertical="center"/>
    </xf>
    <xf numFmtId="0" fontId="12" fillId="5" borderId="52" xfId="0" applyFont="1" applyFill="1" applyBorder="1" applyAlignment="1">
      <alignment horizontal="center" vertical="center"/>
    </xf>
    <xf numFmtId="0" fontId="12" fillId="5" borderId="53" xfId="0" applyFont="1" applyFill="1" applyBorder="1" applyAlignment="1">
      <alignment horizontal="center" vertical="center"/>
    </xf>
    <xf numFmtId="0" fontId="3" fillId="10" borderId="24" xfId="0" applyFont="1" applyFill="1" applyBorder="1" applyAlignment="1">
      <alignment horizontal="center" vertical="center"/>
    </xf>
    <xf numFmtId="0" fontId="3" fillId="10" borderId="27" xfId="0" applyFont="1" applyFill="1" applyBorder="1" applyAlignment="1">
      <alignment horizontal="center" vertical="center"/>
    </xf>
    <xf numFmtId="0" fontId="3" fillId="10" borderId="30" xfId="0" applyFont="1" applyFill="1" applyBorder="1" applyAlignment="1">
      <alignment horizontal="center" vertical="center"/>
    </xf>
    <xf numFmtId="0" fontId="12" fillId="5" borderId="35" xfId="0" applyFont="1" applyFill="1" applyBorder="1" applyAlignment="1">
      <alignment horizontal="center" vertical="center"/>
    </xf>
    <xf numFmtId="0" fontId="12" fillId="5" borderId="36" xfId="0" applyFont="1" applyFill="1" applyBorder="1" applyAlignment="1">
      <alignment horizontal="center" vertical="center"/>
    </xf>
    <xf numFmtId="0" fontId="12" fillId="5" borderId="39" xfId="0" applyFont="1" applyFill="1" applyBorder="1" applyAlignment="1">
      <alignment horizontal="center" vertical="center"/>
    </xf>
    <xf numFmtId="0" fontId="3" fillId="10" borderId="50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4" fontId="3" fillId="4" borderId="8" xfId="0" applyNumberFormat="1" applyFont="1" applyFill="1" applyBorder="1" applyAlignment="1">
      <alignment horizontal="center" vertical="center" wrapText="1"/>
    </xf>
    <xf numFmtId="164" fontId="3" fillId="4" borderId="6" xfId="0" applyNumberFormat="1" applyFont="1" applyFill="1" applyBorder="1" applyAlignment="1">
      <alignment horizontal="center" vertical="center" wrapText="1"/>
    </xf>
    <xf numFmtId="0" fontId="13" fillId="8" borderId="0" xfId="0" applyFont="1" applyFill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 wrapText="1"/>
    </xf>
    <xf numFmtId="164" fontId="3" fillId="4" borderId="4" xfId="0" applyNumberFormat="1" applyFont="1" applyFill="1" applyBorder="1" applyAlignment="1">
      <alignment horizontal="center" vertical="center" wrapText="1"/>
    </xf>
    <xf numFmtId="0" fontId="0" fillId="2" borderId="4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</cellXfs>
  <cellStyles count="4">
    <cellStyle name="Monétaire" xfId="1" builtinId="4"/>
    <cellStyle name="Normal" xfId="0" builtinId="0"/>
    <cellStyle name="Normal 2" xfId="2" xr:uid="{00000000-0005-0000-0000-000002000000}"/>
    <cellStyle name="Normal_Feuil1" xfId="3" xr:uid="{00000000-0005-0000-0000-000003000000}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67"/>
  <sheetViews>
    <sheetView showGridLines="0" tabSelected="1" view="pageBreakPreview" zoomScale="80" zoomScaleNormal="85" zoomScaleSheetLayoutView="80" workbookViewId="0">
      <selection activeCell="I10" sqref="I10"/>
    </sheetView>
  </sheetViews>
  <sheetFormatPr baseColWidth="10" defaultColWidth="11.5546875" defaultRowHeight="14.4" x14ac:dyDescent="0.3"/>
  <cols>
    <col min="1" max="2" width="10.109375" style="2" customWidth="1"/>
    <col min="3" max="3" width="27.6640625" style="1" bestFit="1" customWidth="1"/>
    <col min="4" max="4" width="34.5546875" style="2" bestFit="1" customWidth="1"/>
    <col min="5" max="5" width="26.6640625" style="2" bestFit="1" customWidth="1"/>
    <col min="6" max="6" width="27.5546875" style="2" customWidth="1"/>
    <col min="7" max="8" width="20.44140625" style="2" customWidth="1"/>
    <col min="9" max="9" width="10.6640625" style="2" customWidth="1"/>
    <col min="10" max="10" width="11.6640625" style="2" customWidth="1"/>
    <col min="11" max="13" width="12.6640625" style="2" customWidth="1"/>
    <col min="14" max="14" width="5.5546875" style="2" customWidth="1"/>
    <col min="15" max="18" width="12.6640625" style="2" customWidth="1"/>
    <col min="19" max="19" width="3.109375" style="2" customWidth="1"/>
    <col min="20" max="23" width="12.6640625" style="2" customWidth="1"/>
    <col min="24" max="24" width="5.5546875" style="2" customWidth="1"/>
    <col min="25" max="16384" width="11.5546875" style="2"/>
  </cols>
  <sheetData>
    <row r="1" spans="1:26" ht="8.1" customHeight="1" x14ac:dyDescent="0.3">
      <c r="A1" s="3"/>
      <c r="B1" s="3"/>
      <c r="C1" s="5"/>
      <c r="D1" s="3"/>
      <c r="E1" s="3"/>
      <c r="F1" s="3"/>
      <c r="G1" s="3"/>
      <c r="H1" s="3"/>
      <c r="I1" s="3"/>
      <c r="J1" s="3"/>
      <c r="K1" s="3"/>
      <c r="L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6" s="6" customFormat="1" ht="69.900000000000006" customHeight="1" thickBot="1" x14ac:dyDescent="0.35">
      <c r="A2" s="130" t="e" vm="1">
        <v>#VALUE!</v>
      </c>
      <c r="B2" s="130"/>
      <c r="C2" s="178" t="s">
        <v>0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03"/>
    </row>
    <row r="3" spans="1:26" ht="20.100000000000001" customHeight="1" thickBot="1" x14ac:dyDescent="0.35">
      <c r="A3" s="3"/>
      <c r="B3" s="3"/>
      <c r="C3" s="9" t="s">
        <v>1</v>
      </c>
      <c r="D3" s="11"/>
      <c r="F3" s="160" t="s">
        <v>2</v>
      </c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0"/>
      <c r="Z3" s="10"/>
    </row>
    <row r="4" spans="1:26" s="8" customFormat="1" ht="19.95" customHeight="1" thickBot="1" x14ac:dyDescent="0.35">
      <c r="A4" s="7"/>
      <c r="B4" s="7"/>
      <c r="C4" s="9" t="s">
        <v>3</v>
      </c>
      <c r="D4" s="11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</row>
    <row r="5" spans="1:26" ht="24.6" customHeight="1" x14ac:dyDescent="0.3">
      <c r="A5" s="3"/>
      <c r="B5" s="3"/>
      <c r="C5" s="9"/>
      <c r="D5" s="3"/>
      <c r="F5" s="131" t="s">
        <v>4</v>
      </c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8"/>
      <c r="Y5" s="10"/>
      <c r="Z5" s="10"/>
    </row>
    <row r="6" spans="1:26" ht="30.6" customHeight="1" thickBot="1" x14ac:dyDescent="0.35">
      <c r="A6" s="3"/>
      <c r="B6" s="3"/>
      <c r="C6" s="5"/>
      <c r="D6" s="3"/>
      <c r="E6" s="3"/>
      <c r="F6" s="3"/>
      <c r="G6" s="3"/>
      <c r="H6" s="3"/>
      <c r="I6" s="3"/>
      <c r="J6" s="3"/>
      <c r="K6" s="3"/>
      <c r="L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6" s="4" customFormat="1" ht="20.100000000000001" customHeight="1" thickTop="1" thickBot="1" x14ac:dyDescent="0.35">
      <c r="A7" s="155" t="s">
        <v>5</v>
      </c>
      <c r="B7" s="156"/>
      <c r="C7" s="156"/>
      <c r="D7" s="156"/>
      <c r="E7" s="157"/>
      <c r="F7" s="164" t="s">
        <v>6</v>
      </c>
      <c r="G7" s="165"/>
      <c r="H7" s="165"/>
      <c r="I7" s="165"/>
      <c r="J7" s="165"/>
      <c r="K7" s="165"/>
      <c r="L7" s="165"/>
      <c r="M7" s="166"/>
      <c r="N7" s="18"/>
      <c r="O7" s="170" t="s">
        <v>7</v>
      </c>
      <c r="P7" s="171"/>
      <c r="Q7" s="171"/>
      <c r="R7" s="171"/>
      <c r="S7" s="171"/>
      <c r="T7" s="171"/>
      <c r="U7" s="171"/>
      <c r="V7" s="171"/>
      <c r="W7" s="172"/>
      <c r="X7" s="18"/>
    </row>
    <row r="8" spans="1:26" ht="24" customHeight="1" thickTop="1" thickBot="1" x14ac:dyDescent="0.35">
      <c r="A8" s="182" t="s">
        <v>8</v>
      </c>
      <c r="B8" s="158" t="s">
        <v>9</v>
      </c>
      <c r="C8" s="158" t="s">
        <v>10</v>
      </c>
      <c r="D8" s="174" t="s">
        <v>11</v>
      </c>
      <c r="E8" s="176" t="s">
        <v>12</v>
      </c>
      <c r="F8" s="161" t="s">
        <v>13</v>
      </c>
      <c r="G8" s="162"/>
      <c r="H8" s="162"/>
      <c r="I8" s="162"/>
      <c r="J8" s="162"/>
      <c r="K8" s="162"/>
      <c r="L8" s="162"/>
      <c r="M8" s="163"/>
      <c r="N8" s="17"/>
      <c r="O8" s="167" t="s">
        <v>14</v>
      </c>
      <c r="P8" s="168"/>
      <c r="Q8" s="168"/>
      <c r="R8" s="169"/>
      <c r="S8" s="117"/>
      <c r="T8" s="173" t="s">
        <v>15</v>
      </c>
      <c r="U8" s="173"/>
      <c r="V8" s="173"/>
      <c r="W8" s="173"/>
      <c r="X8" s="17"/>
    </row>
    <row r="9" spans="1:26" ht="42.6" thickTop="1" thickBot="1" x14ac:dyDescent="0.35">
      <c r="A9" s="183"/>
      <c r="B9" s="159"/>
      <c r="C9" s="159"/>
      <c r="D9" s="175"/>
      <c r="E9" s="177"/>
      <c r="F9" s="110" t="s">
        <v>16</v>
      </c>
      <c r="G9" s="111" t="s">
        <v>17</v>
      </c>
      <c r="H9" s="111" t="s">
        <v>18</v>
      </c>
      <c r="I9" s="111" t="s">
        <v>19</v>
      </c>
      <c r="J9" s="112" t="s">
        <v>20</v>
      </c>
      <c r="K9" s="112" t="s">
        <v>21</v>
      </c>
      <c r="L9" s="112" t="s">
        <v>22</v>
      </c>
      <c r="M9" s="113" t="s">
        <v>23</v>
      </c>
      <c r="N9" s="17"/>
      <c r="O9" s="98" t="s">
        <v>24</v>
      </c>
      <c r="P9" s="99" t="s">
        <v>25</v>
      </c>
      <c r="Q9" s="100" t="s">
        <v>26</v>
      </c>
      <c r="R9" s="101" t="s">
        <v>27</v>
      </c>
      <c r="S9" s="116"/>
      <c r="T9" s="98" t="s">
        <v>24</v>
      </c>
      <c r="U9" s="99" t="s">
        <v>25</v>
      </c>
      <c r="V9" s="100" t="s">
        <v>26</v>
      </c>
      <c r="W9" s="101" t="s">
        <v>27</v>
      </c>
      <c r="X9" s="17"/>
    </row>
    <row r="10" spans="1:26" ht="24" customHeight="1" thickTop="1" x14ac:dyDescent="0.3">
      <c r="A10" s="184">
        <v>1</v>
      </c>
      <c r="B10" s="187">
        <v>18</v>
      </c>
      <c r="C10" s="114" t="s">
        <v>28</v>
      </c>
      <c r="D10" s="115" t="s">
        <v>29</v>
      </c>
      <c r="E10" s="115" t="s">
        <v>30</v>
      </c>
      <c r="F10" s="104" t="s">
        <v>31</v>
      </c>
      <c r="G10" s="104" t="s">
        <v>32</v>
      </c>
      <c r="H10" s="105" t="s">
        <v>33</v>
      </c>
      <c r="I10" s="106"/>
      <c r="J10" s="107">
        <f>(I10*2)</f>
        <v>0</v>
      </c>
      <c r="K10" s="108">
        <f>J10*(1+($D$4/100))</f>
        <v>0</v>
      </c>
      <c r="L10" s="108">
        <f>J10*4</f>
        <v>0</v>
      </c>
      <c r="M10" s="109">
        <f>K10*4</f>
        <v>0</v>
      </c>
      <c r="N10" s="17"/>
      <c r="O10" s="54"/>
      <c r="P10" s="55"/>
      <c r="Q10" s="55"/>
      <c r="R10" s="56"/>
      <c r="S10" s="19"/>
      <c r="T10" s="54"/>
      <c r="U10" s="55"/>
      <c r="V10" s="55"/>
      <c r="W10" s="56"/>
      <c r="X10" s="17"/>
    </row>
    <row r="11" spans="1:26" ht="24" customHeight="1" x14ac:dyDescent="0.3">
      <c r="A11" s="185"/>
      <c r="B11" s="188"/>
      <c r="C11" s="46" t="s">
        <v>34</v>
      </c>
      <c r="D11" s="47" t="s">
        <v>35</v>
      </c>
      <c r="E11" s="47" t="s">
        <v>30</v>
      </c>
      <c r="F11" s="48" t="s">
        <v>31</v>
      </c>
      <c r="G11" s="48" t="s">
        <v>32</v>
      </c>
      <c r="H11" s="48" t="s">
        <v>33</v>
      </c>
      <c r="I11" s="49"/>
      <c r="J11" s="50">
        <f t="shared" ref="J11:J14" si="0">(I11*2)</f>
        <v>0</v>
      </c>
      <c r="K11" s="51">
        <f t="shared" ref="K11:K14" si="1">J11*(1+($D$4/100))</f>
        <v>0</v>
      </c>
      <c r="L11" s="51">
        <f t="shared" ref="L11:L14" si="2">J11*4</f>
        <v>0</v>
      </c>
      <c r="M11" s="52">
        <f t="shared" ref="M11:M14" si="3">K11*4</f>
        <v>0</v>
      </c>
      <c r="N11" s="17"/>
      <c r="O11" s="23"/>
      <c r="P11" s="24"/>
      <c r="Q11" s="24"/>
      <c r="R11" s="25"/>
      <c r="S11" s="19"/>
      <c r="T11" s="23"/>
      <c r="U11" s="24"/>
      <c r="V11" s="24"/>
      <c r="W11" s="25"/>
      <c r="X11" s="17"/>
    </row>
    <row r="12" spans="1:26" ht="24" customHeight="1" x14ac:dyDescent="0.3">
      <c r="A12" s="185"/>
      <c r="B12" s="188"/>
      <c r="C12" s="46" t="s">
        <v>36</v>
      </c>
      <c r="D12" s="53" t="s">
        <v>37</v>
      </c>
      <c r="E12" s="47" t="s">
        <v>38</v>
      </c>
      <c r="F12" s="48" t="s">
        <v>31</v>
      </c>
      <c r="G12" s="48" t="s">
        <v>39</v>
      </c>
      <c r="H12" s="48" t="s">
        <v>33</v>
      </c>
      <c r="I12" s="49"/>
      <c r="J12" s="50">
        <f t="shared" si="0"/>
        <v>0</v>
      </c>
      <c r="K12" s="51">
        <f t="shared" si="1"/>
        <v>0</v>
      </c>
      <c r="L12" s="51">
        <f t="shared" si="2"/>
        <v>0</v>
      </c>
      <c r="M12" s="52">
        <f t="shared" si="3"/>
        <v>0</v>
      </c>
      <c r="N12" s="17"/>
      <c r="O12" s="23"/>
      <c r="P12" s="24"/>
      <c r="Q12" s="24"/>
      <c r="R12" s="25"/>
      <c r="S12" s="19"/>
      <c r="T12" s="23"/>
      <c r="U12" s="24"/>
      <c r="V12" s="24"/>
      <c r="W12" s="25"/>
      <c r="X12" s="17"/>
    </row>
    <row r="13" spans="1:26" ht="24" customHeight="1" x14ac:dyDescent="0.3">
      <c r="A13" s="185"/>
      <c r="B13" s="188"/>
      <c r="C13" s="46" t="s">
        <v>40</v>
      </c>
      <c r="D13" s="53" t="s">
        <v>41</v>
      </c>
      <c r="E13" s="47" t="s">
        <v>42</v>
      </c>
      <c r="F13" s="48" t="s">
        <v>31</v>
      </c>
      <c r="G13" s="48" t="s">
        <v>39</v>
      </c>
      <c r="H13" s="48" t="s">
        <v>33</v>
      </c>
      <c r="I13" s="49"/>
      <c r="J13" s="50">
        <f t="shared" si="0"/>
        <v>0</v>
      </c>
      <c r="K13" s="51">
        <f t="shared" si="1"/>
        <v>0</v>
      </c>
      <c r="L13" s="51">
        <f t="shared" si="2"/>
        <v>0</v>
      </c>
      <c r="M13" s="52">
        <f t="shared" si="3"/>
        <v>0</v>
      </c>
      <c r="N13" s="17"/>
      <c r="O13" s="23"/>
      <c r="P13" s="24"/>
      <c r="Q13" s="24"/>
      <c r="R13" s="25"/>
      <c r="S13" s="19"/>
      <c r="T13" s="23"/>
      <c r="U13" s="24"/>
      <c r="V13" s="24"/>
      <c r="W13" s="25"/>
      <c r="X13" s="17"/>
    </row>
    <row r="14" spans="1:26" ht="24" customHeight="1" thickBot="1" x14ac:dyDescent="0.35">
      <c r="A14" s="186"/>
      <c r="B14" s="189"/>
      <c r="C14" s="80" t="s">
        <v>43</v>
      </c>
      <c r="D14" s="81" t="s">
        <v>44</v>
      </c>
      <c r="E14" s="82" t="s">
        <v>45</v>
      </c>
      <c r="F14" s="83" t="s">
        <v>31</v>
      </c>
      <c r="G14" s="83" t="s">
        <v>46</v>
      </c>
      <c r="H14" s="83" t="s">
        <v>33</v>
      </c>
      <c r="I14" s="84"/>
      <c r="J14" s="59">
        <f t="shared" si="0"/>
        <v>0</v>
      </c>
      <c r="K14" s="60">
        <f t="shared" si="1"/>
        <v>0</v>
      </c>
      <c r="L14" s="60">
        <f t="shared" si="2"/>
        <v>0</v>
      </c>
      <c r="M14" s="61">
        <f t="shared" si="3"/>
        <v>0</v>
      </c>
      <c r="N14" s="17"/>
      <c r="O14" s="20"/>
      <c r="P14" s="21"/>
      <c r="Q14" s="21"/>
      <c r="R14" s="22"/>
      <c r="S14" s="19"/>
      <c r="T14" s="20"/>
      <c r="U14" s="21"/>
      <c r="V14" s="21"/>
      <c r="W14" s="22"/>
      <c r="X14" s="17"/>
    </row>
    <row r="15" spans="1:26" ht="24" customHeight="1" thickTop="1" thickBot="1" x14ac:dyDescent="0.35">
      <c r="A15" s="132" t="s">
        <v>47</v>
      </c>
      <c r="B15" s="133"/>
      <c r="C15" s="133"/>
      <c r="D15" s="133"/>
      <c r="E15" s="133"/>
      <c r="F15" s="133"/>
      <c r="G15" s="133"/>
      <c r="H15" s="133"/>
      <c r="I15" s="133"/>
      <c r="J15" s="85">
        <f>SUM(J10:J14)</f>
        <v>0</v>
      </c>
      <c r="K15" s="86">
        <f>SUM(K10:K14)</f>
        <v>0</v>
      </c>
      <c r="L15" s="86">
        <f>SUM(L10:L14)</f>
        <v>0</v>
      </c>
      <c r="M15" s="87">
        <f t="shared" ref="M15" si="4">SUM(M10:M14)</f>
        <v>0</v>
      </c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</row>
    <row r="16" spans="1:26" ht="21" customHeight="1" thickTop="1" thickBot="1" x14ac:dyDescent="0.35">
      <c r="A16" s="65"/>
      <c r="B16" s="65"/>
      <c r="C16" s="65"/>
      <c r="D16" s="65"/>
      <c r="E16" s="65"/>
      <c r="F16" s="65"/>
      <c r="G16" s="65"/>
      <c r="H16" s="65"/>
      <c r="I16" s="65"/>
      <c r="J16" s="66"/>
      <c r="K16" s="66"/>
      <c r="L16" s="66"/>
      <c r="M16" s="67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</row>
    <row r="17" spans="1:24" ht="24" customHeight="1" thickTop="1" x14ac:dyDescent="0.3">
      <c r="A17" s="179">
        <v>2</v>
      </c>
      <c r="B17" s="134">
        <v>28</v>
      </c>
      <c r="C17" s="43" t="s">
        <v>48</v>
      </c>
      <c r="D17" s="44" t="s">
        <v>49</v>
      </c>
      <c r="E17" s="44" t="s">
        <v>50</v>
      </c>
      <c r="F17" s="29" t="s">
        <v>31</v>
      </c>
      <c r="G17" s="29" t="s">
        <v>39</v>
      </c>
      <c r="H17" s="29" t="s">
        <v>33</v>
      </c>
      <c r="I17" s="30"/>
      <c r="J17" s="31">
        <f>(I17*2)</f>
        <v>0</v>
      </c>
      <c r="K17" s="32">
        <f t="shared" ref="K17:K49" si="5">J17*(1+($D$4/100))</f>
        <v>0</v>
      </c>
      <c r="L17" s="32">
        <f>J17*4</f>
        <v>0</v>
      </c>
      <c r="M17" s="33">
        <f>K17*4</f>
        <v>0</v>
      </c>
      <c r="N17" s="17"/>
      <c r="O17" s="57"/>
      <c r="P17" s="30"/>
      <c r="Q17" s="30"/>
      <c r="R17" s="58"/>
      <c r="S17" s="17"/>
      <c r="T17" s="57"/>
      <c r="U17" s="30"/>
      <c r="V17" s="30"/>
      <c r="W17" s="58"/>
      <c r="X17" s="17"/>
    </row>
    <row r="18" spans="1:24" ht="24" customHeight="1" x14ac:dyDescent="0.3">
      <c r="A18" s="180"/>
      <c r="B18" s="135"/>
      <c r="C18" s="15" t="s">
        <v>51</v>
      </c>
      <c r="D18" s="13" t="s">
        <v>52</v>
      </c>
      <c r="E18" s="13" t="s">
        <v>53</v>
      </c>
      <c r="F18" s="12" t="s">
        <v>31</v>
      </c>
      <c r="G18" s="12" t="s">
        <v>32</v>
      </c>
      <c r="H18" s="12" t="s">
        <v>33</v>
      </c>
      <c r="I18" s="24"/>
      <c r="J18" s="34">
        <f t="shared" ref="J18:J23" si="6">(I18*2)</f>
        <v>0</v>
      </c>
      <c r="K18" s="35">
        <f t="shared" ref="K18:K23" si="7">J18*(1+($D$4/100))</f>
        <v>0</v>
      </c>
      <c r="L18" s="35">
        <f t="shared" ref="L18:L23" si="8">J18*4</f>
        <v>0</v>
      </c>
      <c r="M18" s="36">
        <f t="shared" ref="M18:M23" si="9">K18*4</f>
        <v>0</v>
      </c>
      <c r="N18" s="17"/>
      <c r="O18" s="23"/>
      <c r="P18" s="24"/>
      <c r="Q18" s="24"/>
      <c r="R18" s="25"/>
      <c r="S18" s="17"/>
      <c r="T18" s="23"/>
      <c r="U18" s="24"/>
      <c r="V18" s="24"/>
      <c r="W18" s="25"/>
      <c r="X18" s="17"/>
    </row>
    <row r="19" spans="1:24" ht="24" customHeight="1" x14ac:dyDescent="0.3">
      <c r="A19" s="180"/>
      <c r="B19" s="135"/>
      <c r="C19" s="15" t="s">
        <v>54</v>
      </c>
      <c r="D19" s="13" t="s">
        <v>55</v>
      </c>
      <c r="E19" s="13" t="s">
        <v>56</v>
      </c>
      <c r="F19" s="12" t="s">
        <v>31</v>
      </c>
      <c r="G19" s="12" t="s">
        <v>39</v>
      </c>
      <c r="H19" s="12" t="s">
        <v>33</v>
      </c>
      <c r="I19" s="24"/>
      <c r="J19" s="34">
        <f t="shared" si="6"/>
        <v>0</v>
      </c>
      <c r="K19" s="35">
        <f t="shared" si="7"/>
        <v>0</v>
      </c>
      <c r="L19" s="35">
        <f t="shared" si="8"/>
        <v>0</v>
      </c>
      <c r="M19" s="36">
        <f t="shared" si="9"/>
        <v>0</v>
      </c>
      <c r="N19" s="17"/>
      <c r="O19" s="23"/>
      <c r="P19" s="24"/>
      <c r="Q19" s="24"/>
      <c r="R19" s="25"/>
      <c r="S19" s="17"/>
      <c r="T19" s="23"/>
      <c r="U19" s="24"/>
      <c r="V19" s="24"/>
      <c r="W19" s="25"/>
      <c r="X19" s="17"/>
    </row>
    <row r="20" spans="1:24" ht="24" customHeight="1" x14ac:dyDescent="0.3">
      <c r="A20" s="180"/>
      <c r="B20" s="135"/>
      <c r="C20" s="15" t="s">
        <v>57</v>
      </c>
      <c r="D20" s="14" t="s">
        <v>58</v>
      </c>
      <c r="E20" s="13" t="s">
        <v>59</v>
      </c>
      <c r="F20" s="12" t="s">
        <v>31</v>
      </c>
      <c r="G20" s="12" t="s">
        <v>32</v>
      </c>
      <c r="H20" s="12" t="s">
        <v>33</v>
      </c>
      <c r="I20" s="24"/>
      <c r="J20" s="34">
        <f t="shared" si="6"/>
        <v>0</v>
      </c>
      <c r="K20" s="35">
        <f t="shared" si="7"/>
        <v>0</v>
      </c>
      <c r="L20" s="35">
        <f t="shared" si="8"/>
        <v>0</v>
      </c>
      <c r="M20" s="36">
        <f t="shared" si="9"/>
        <v>0</v>
      </c>
      <c r="N20" s="17"/>
      <c r="O20" s="23"/>
      <c r="P20" s="24"/>
      <c r="Q20" s="24"/>
      <c r="R20" s="25"/>
      <c r="S20" s="17"/>
      <c r="T20" s="23"/>
      <c r="U20" s="24"/>
      <c r="V20" s="24"/>
      <c r="W20" s="25"/>
      <c r="X20" s="17"/>
    </row>
    <row r="21" spans="1:24" ht="24" customHeight="1" x14ac:dyDescent="0.3">
      <c r="A21" s="180"/>
      <c r="B21" s="135"/>
      <c r="C21" s="15" t="s">
        <v>60</v>
      </c>
      <c r="D21" s="14" t="s">
        <v>61</v>
      </c>
      <c r="E21" s="13" t="s">
        <v>62</v>
      </c>
      <c r="F21" s="12" t="s">
        <v>31</v>
      </c>
      <c r="G21" s="12" t="s">
        <v>32</v>
      </c>
      <c r="H21" s="12" t="s">
        <v>33</v>
      </c>
      <c r="I21" s="24"/>
      <c r="J21" s="34">
        <f t="shared" si="6"/>
        <v>0</v>
      </c>
      <c r="K21" s="35">
        <f t="shared" si="7"/>
        <v>0</v>
      </c>
      <c r="L21" s="35">
        <f t="shared" si="8"/>
        <v>0</v>
      </c>
      <c r="M21" s="36">
        <f t="shared" si="9"/>
        <v>0</v>
      </c>
      <c r="N21" s="17"/>
      <c r="O21" s="23"/>
      <c r="P21" s="24"/>
      <c r="Q21" s="24"/>
      <c r="R21" s="25"/>
      <c r="S21" s="17"/>
      <c r="T21" s="23"/>
      <c r="U21" s="24"/>
      <c r="V21" s="24"/>
      <c r="W21" s="25"/>
      <c r="X21" s="17"/>
    </row>
    <row r="22" spans="1:24" ht="24" customHeight="1" x14ac:dyDescent="0.3">
      <c r="A22" s="180"/>
      <c r="B22" s="135"/>
      <c r="C22" s="15" t="s">
        <v>63</v>
      </c>
      <c r="D22" s="14" t="s">
        <v>64</v>
      </c>
      <c r="E22" s="13" t="s">
        <v>65</v>
      </c>
      <c r="F22" s="12" t="s">
        <v>31</v>
      </c>
      <c r="G22" s="12" t="s">
        <v>32</v>
      </c>
      <c r="H22" s="12" t="s">
        <v>33</v>
      </c>
      <c r="I22" s="24"/>
      <c r="J22" s="34">
        <f t="shared" si="6"/>
        <v>0</v>
      </c>
      <c r="K22" s="35">
        <f t="shared" si="7"/>
        <v>0</v>
      </c>
      <c r="L22" s="35">
        <f t="shared" si="8"/>
        <v>0</v>
      </c>
      <c r="M22" s="36">
        <f t="shared" si="9"/>
        <v>0</v>
      </c>
      <c r="N22" s="17"/>
      <c r="O22" s="23"/>
      <c r="P22" s="24"/>
      <c r="Q22" s="24"/>
      <c r="R22" s="25"/>
      <c r="S22" s="17"/>
      <c r="T22" s="23"/>
      <c r="U22" s="24"/>
      <c r="V22" s="24"/>
      <c r="W22" s="25"/>
      <c r="X22" s="17"/>
    </row>
    <row r="23" spans="1:24" ht="24" customHeight="1" thickBot="1" x14ac:dyDescent="0.35">
      <c r="A23" s="181"/>
      <c r="B23" s="136"/>
      <c r="C23" s="37" t="s">
        <v>66</v>
      </c>
      <c r="D23" s="45" t="s">
        <v>67</v>
      </c>
      <c r="E23" s="45" t="s">
        <v>68</v>
      </c>
      <c r="F23" s="39" t="s">
        <v>31</v>
      </c>
      <c r="G23" s="39" t="s">
        <v>32</v>
      </c>
      <c r="H23" s="39" t="s">
        <v>33</v>
      </c>
      <c r="I23" s="21"/>
      <c r="J23" s="40">
        <f t="shared" si="6"/>
        <v>0</v>
      </c>
      <c r="K23" s="41">
        <f t="shared" si="7"/>
        <v>0</v>
      </c>
      <c r="L23" s="41">
        <f t="shared" si="8"/>
        <v>0</v>
      </c>
      <c r="M23" s="42">
        <f t="shared" si="9"/>
        <v>0</v>
      </c>
      <c r="N23" s="17"/>
      <c r="O23" s="20"/>
      <c r="P23" s="21"/>
      <c r="Q23" s="21"/>
      <c r="R23" s="22"/>
      <c r="S23" s="17"/>
      <c r="T23" s="20"/>
      <c r="U23" s="21"/>
      <c r="V23" s="21"/>
      <c r="W23" s="22"/>
      <c r="X23" s="17"/>
    </row>
    <row r="24" spans="1:24" ht="24" customHeight="1" thickTop="1" thickBot="1" x14ac:dyDescent="0.35">
      <c r="A24" s="132" t="s">
        <v>69</v>
      </c>
      <c r="B24" s="133"/>
      <c r="C24" s="133"/>
      <c r="D24" s="133"/>
      <c r="E24" s="133"/>
      <c r="F24" s="133"/>
      <c r="G24" s="133"/>
      <c r="H24" s="133"/>
      <c r="I24" s="133"/>
      <c r="J24" s="88">
        <f>SUM(J17:J23)</f>
        <v>0</v>
      </c>
      <c r="K24" s="89">
        <f>SUM(K17:K23)</f>
        <v>0</v>
      </c>
      <c r="L24" s="90">
        <f t="shared" ref="L24:M24" si="10">SUM(L17:L23)</f>
        <v>0</v>
      </c>
      <c r="M24" s="91">
        <f t="shared" si="10"/>
        <v>0</v>
      </c>
      <c r="N24" s="17"/>
      <c r="O24" s="16"/>
      <c r="P24" s="16"/>
      <c r="Q24" s="16"/>
      <c r="R24" s="16"/>
      <c r="S24" s="17"/>
      <c r="T24" s="17"/>
      <c r="U24" s="17"/>
      <c r="V24" s="17"/>
      <c r="W24" s="17"/>
      <c r="X24" s="17"/>
    </row>
    <row r="25" spans="1:24" ht="21" customHeight="1" thickTop="1" thickBot="1" x14ac:dyDescent="0.35">
      <c r="A25" s="65"/>
      <c r="B25" s="65"/>
      <c r="C25" s="65"/>
      <c r="D25" s="65"/>
      <c r="E25" s="65"/>
      <c r="F25" s="65"/>
      <c r="G25" s="65"/>
      <c r="H25" s="65"/>
      <c r="I25" s="65"/>
      <c r="J25" s="68"/>
      <c r="K25" s="69"/>
      <c r="L25" s="70"/>
      <c r="M25" s="69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</row>
    <row r="26" spans="1:24" ht="24" customHeight="1" thickTop="1" x14ac:dyDescent="0.3">
      <c r="A26" s="179">
        <v>3</v>
      </c>
      <c r="B26" s="134">
        <v>36</v>
      </c>
      <c r="C26" s="27" t="s">
        <v>70</v>
      </c>
      <c r="D26" s="28" t="s">
        <v>71</v>
      </c>
      <c r="E26" s="28" t="s">
        <v>72</v>
      </c>
      <c r="F26" s="29" t="s">
        <v>31</v>
      </c>
      <c r="G26" s="29" t="s">
        <v>73</v>
      </c>
      <c r="H26" s="29" t="s">
        <v>33</v>
      </c>
      <c r="I26" s="30"/>
      <c r="J26" s="31">
        <f>(I26*2)</f>
        <v>0</v>
      </c>
      <c r="K26" s="32">
        <f t="shared" si="5"/>
        <v>0</v>
      </c>
      <c r="L26" s="32">
        <f>J26*4</f>
        <v>0</v>
      </c>
      <c r="M26" s="33">
        <f>K26*4</f>
        <v>0</v>
      </c>
      <c r="N26" s="17"/>
      <c r="O26" s="57"/>
      <c r="P26" s="30"/>
      <c r="Q26" s="30"/>
      <c r="R26" s="58"/>
      <c r="S26" s="17"/>
      <c r="T26" s="57"/>
      <c r="U26" s="30"/>
      <c r="V26" s="30"/>
      <c r="W26" s="58"/>
      <c r="X26" s="17"/>
    </row>
    <row r="27" spans="1:24" ht="24" customHeight="1" x14ac:dyDescent="0.3">
      <c r="A27" s="180"/>
      <c r="B27" s="135"/>
      <c r="C27" s="15" t="s">
        <v>74</v>
      </c>
      <c r="D27" s="14" t="s">
        <v>75</v>
      </c>
      <c r="E27" s="14" t="s">
        <v>72</v>
      </c>
      <c r="F27" s="12" t="s">
        <v>31</v>
      </c>
      <c r="G27" s="12" t="s">
        <v>32</v>
      </c>
      <c r="H27" s="12" t="s">
        <v>33</v>
      </c>
      <c r="I27" s="24"/>
      <c r="J27" s="34">
        <f t="shared" ref="J27:J29" si="11">(I27*2)</f>
        <v>0</v>
      </c>
      <c r="K27" s="35">
        <f t="shared" ref="K27:K29" si="12">J27*(1+($D$4/100))</f>
        <v>0</v>
      </c>
      <c r="L27" s="35">
        <f t="shared" ref="L27:L29" si="13">J27*4</f>
        <v>0</v>
      </c>
      <c r="M27" s="36">
        <f t="shared" ref="M27:M29" si="14">K27*4</f>
        <v>0</v>
      </c>
      <c r="N27" s="17"/>
      <c r="O27" s="23"/>
      <c r="P27" s="24"/>
      <c r="Q27" s="24"/>
      <c r="R27" s="25"/>
      <c r="S27" s="17"/>
      <c r="T27" s="23"/>
      <c r="U27" s="24"/>
      <c r="V27" s="24"/>
      <c r="W27" s="25"/>
      <c r="X27" s="17"/>
    </row>
    <row r="28" spans="1:24" ht="24" customHeight="1" x14ac:dyDescent="0.3">
      <c r="A28" s="180"/>
      <c r="B28" s="135"/>
      <c r="C28" s="15" t="s">
        <v>76</v>
      </c>
      <c r="D28" s="14" t="s">
        <v>77</v>
      </c>
      <c r="E28" s="14" t="s">
        <v>78</v>
      </c>
      <c r="F28" s="12" t="s">
        <v>31</v>
      </c>
      <c r="G28" s="12" t="s">
        <v>39</v>
      </c>
      <c r="H28" s="12" t="s">
        <v>33</v>
      </c>
      <c r="I28" s="24"/>
      <c r="J28" s="34">
        <f t="shared" si="11"/>
        <v>0</v>
      </c>
      <c r="K28" s="35">
        <f t="shared" si="12"/>
        <v>0</v>
      </c>
      <c r="L28" s="35">
        <f t="shared" si="13"/>
        <v>0</v>
      </c>
      <c r="M28" s="36">
        <f t="shared" si="14"/>
        <v>0</v>
      </c>
      <c r="N28" s="17"/>
      <c r="O28" s="23"/>
      <c r="P28" s="24"/>
      <c r="Q28" s="24"/>
      <c r="R28" s="25"/>
      <c r="S28" s="17"/>
      <c r="T28" s="23"/>
      <c r="U28" s="24"/>
      <c r="V28" s="24"/>
      <c r="W28" s="25"/>
      <c r="X28" s="17"/>
    </row>
    <row r="29" spans="1:24" ht="24" customHeight="1" thickBot="1" x14ac:dyDescent="0.35">
      <c r="A29" s="181"/>
      <c r="B29" s="136"/>
      <c r="C29" s="37" t="s">
        <v>79</v>
      </c>
      <c r="D29" s="38" t="s">
        <v>80</v>
      </c>
      <c r="E29" s="38" t="s">
        <v>81</v>
      </c>
      <c r="F29" s="39" t="s">
        <v>31</v>
      </c>
      <c r="G29" s="39" t="s">
        <v>39</v>
      </c>
      <c r="H29" s="39" t="s">
        <v>33</v>
      </c>
      <c r="I29" s="21"/>
      <c r="J29" s="40">
        <f t="shared" si="11"/>
        <v>0</v>
      </c>
      <c r="K29" s="41">
        <f t="shared" si="12"/>
        <v>0</v>
      </c>
      <c r="L29" s="41">
        <f t="shared" si="13"/>
        <v>0</v>
      </c>
      <c r="M29" s="42">
        <f t="shared" si="14"/>
        <v>0</v>
      </c>
      <c r="N29" s="17"/>
      <c r="O29" s="20"/>
      <c r="P29" s="21"/>
      <c r="Q29" s="21"/>
      <c r="R29" s="22"/>
      <c r="S29" s="17"/>
      <c r="T29" s="20"/>
      <c r="U29" s="21"/>
      <c r="V29" s="21"/>
      <c r="W29" s="22"/>
      <c r="X29" s="17"/>
    </row>
    <row r="30" spans="1:24" ht="24" customHeight="1" thickTop="1" thickBot="1" x14ac:dyDescent="0.35">
      <c r="A30" s="132" t="s">
        <v>82</v>
      </c>
      <c r="B30" s="133"/>
      <c r="C30" s="133"/>
      <c r="D30" s="133"/>
      <c r="E30" s="133"/>
      <c r="F30" s="133"/>
      <c r="G30" s="133"/>
      <c r="H30" s="133"/>
      <c r="I30" s="133"/>
      <c r="J30" s="88">
        <f>SUM(J26:J29)</f>
        <v>0</v>
      </c>
      <c r="K30" s="92">
        <f>SUM(K26:K29)</f>
        <v>0</v>
      </c>
      <c r="L30" s="93">
        <f>SUM(L26:L29)</f>
        <v>0</v>
      </c>
      <c r="M30" s="91">
        <f>SUM(M26:M29)</f>
        <v>0</v>
      </c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</row>
    <row r="31" spans="1:24" ht="21" customHeight="1" thickTop="1" thickBot="1" x14ac:dyDescent="0.35">
      <c r="A31" s="65"/>
      <c r="B31" s="65"/>
      <c r="C31" s="65"/>
      <c r="D31" s="65"/>
      <c r="E31" s="65"/>
      <c r="F31" s="65"/>
      <c r="G31" s="65"/>
      <c r="H31" s="65"/>
      <c r="I31" s="65"/>
      <c r="J31" s="68"/>
      <c r="K31" s="69"/>
      <c r="L31" s="70"/>
      <c r="M31" s="69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</row>
    <row r="32" spans="1:24" ht="24" customHeight="1" thickTop="1" x14ac:dyDescent="0.3">
      <c r="A32" s="179">
        <v>4</v>
      </c>
      <c r="B32" s="134">
        <v>37</v>
      </c>
      <c r="C32" s="27" t="s">
        <v>83</v>
      </c>
      <c r="D32" s="44" t="s">
        <v>84</v>
      </c>
      <c r="E32" s="44" t="s">
        <v>85</v>
      </c>
      <c r="F32" s="29" t="s">
        <v>31</v>
      </c>
      <c r="G32" s="29" t="s">
        <v>32</v>
      </c>
      <c r="H32" s="29" t="s">
        <v>33</v>
      </c>
      <c r="I32" s="30"/>
      <c r="J32" s="31">
        <f>(I32*2)</f>
        <v>0</v>
      </c>
      <c r="K32" s="32">
        <f t="shared" si="5"/>
        <v>0</v>
      </c>
      <c r="L32" s="32">
        <f>J32*4</f>
        <v>0</v>
      </c>
      <c r="M32" s="33">
        <f>K32*4</f>
        <v>0</v>
      </c>
      <c r="N32" s="17"/>
      <c r="O32" s="57"/>
      <c r="P32" s="30"/>
      <c r="Q32" s="30"/>
      <c r="R32" s="58"/>
      <c r="S32" s="17"/>
      <c r="T32" s="57"/>
      <c r="U32" s="30"/>
      <c r="V32" s="30"/>
      <c r="W32" s="58"/>
      <c r="X32" s="17"/>
    </row>
    <row r="33" spans="1:24" ht="24" customHeight="1" x14ac:dyDescent="0.3">
      <c r="A33" s="180"/>
      <c r="B33" s="135"/>
      <c r="C33" s="15" t="s">
        <v>86</v>
      </c>
      <c r="D33" s="14" t="s">
        <v>87</v>
      </c>
      <c r="E33" s="14" t="s">
        <v>88</v>
      </c>
      <c r="F33" s="12" t="s">
        <v>31</v>
      </c>
      <c r="G33" s="12" t="s">
        <v>39</v>
      </c>
      <c r="H33" s="12" t="s">
        <v>33</v>
      </c>
      <c r="I33" s="24"/>
      <c r="J33" s="34">
        <f t="shared" ref="J33:J39" si="15">(I33*2)</f>
        <v>0</v>
      </c>
      <c r="K33" s="35">
        <f t="shared" ref="K33:K39" si="16">J33*(1+($D$4/100))</f>
        <v>0</v>
      </c>
      <c r="L33" s="35">
        <f t="shared" ref="L33:L39" si="17">J33*4</f>
        <v>0</v>
      </c>
      <c r="M33" s="36">
        <f t="shared" ref="M33:M39" si="18">K33*4</f>
        <v>0</v>
      </c>
      <c r="N33" s="17"/>
      <c r="O33" s="23"/>
      <c r="P33" s="24"/>
      <c r="Q33" s="24"/>
      <c r="R33" s="25"/>
      <c r="S33" s="17"/>
      <c r="T33" s="23"/>
      <c r="U33" s="24"/>
      <c r="V33" s="24"/>
      <c r="W33" s="25"/>
      <c r="X33" s="17"/>
    </row>
    <row r="34" spans="1:24" ht="24" customHeight="1" x14ac:dyDescent="0.3">
      <c r="A34" s="180"/>
      <c r="B34" s="135"/>
      <c r="C34" s="15" t="s">
        <v>89</v>
      </c>
      <c r="D34" s="14" t="s">
        <v>90</v>
      </c>
      <c r="E34" s="14" t="s">
        <v>91</v>
      </c>
      <c r="F34" s="12" t="s">
        <v>31</v>
      </c>
      <c r="G34" s="12" t="s">
        <v>32</v>
      </c>
      <c r="H34" s="12" t="s">
        <v>33</v>
      </c>
      <c r="I34" s="24"/>
      <c r="J34" s="34">
        <f t="shared" si="15"/>
        <v>0</v>
      </c>
      <c r="K34" s="35">
        <f t="shared" si="16"/>
        <v>0</v>
      </c>
      <c r="L34" s="35">
        <f t="shared" si="17"/>
        <v>0</v>
      </c>
      <c r="M34" s="36">
        <f t="shared" si="18"/>
        <v>0</v>
      </c>
      <c r="N34" s="17"/>
      <c r="O34" s="23"/>
      <c r="P34" s="24"/>
      <c r="Q34" s="24"/>
      <c r="R34" s="25"/>
      <c r="S34" s="17"/>
      <c r="T34" s="23"/>
      <c r="U34" s="24"/>
      <c r="V34" s="24"/>
      <c r="W34" s="25"/>
      <c r="X34" s="17"/>
    </row>
    <row r="35" spans="1:24" ht="24" customHeight="1" x14ac:dyDescent="0.3">
      <c r="A35" s="180"/>
      <c r="B35" s="135"/>
      <c r="C35" s="15" t="s">
        <v>92</v>
      </c>
      <c r="D35" s="14" t="s">
        <v>93</v>
      </c>
      <c r="E35" s="14" t="s">
        <v>94</v>
      </c>
      <c r="F35" s="12" t="s">
        <v>31</v>
      </c>
      <c r="G35" s="12" t="s">
        <v>32</v>
      </c>
      <c r="H35" s="12" t="s">
        <v>33</v>
      </c>
      <c r="I35" s="24"/>
      <c r="J35" s="34">
        <f t="shared" si="15"/>
        <v>0</v>
      </c>
      <c r="K35" s="35">
        <f t="shared" si="16"/>
        <v>0</v>
      </c>
      <c r="L35" s="35">
        <f t="shared" si="17"/>
        <v>0</v>
      </c>
      <c r="M35" s="36">
        <f t="shared" si="18"/>
        <v>0</v>
      </c>
      <c r="N35" s="17"/>
      <c r="O35" s="23"/>
      <c r="P35" s="24"/>
      <c r="Q35" s="24"/>
      <c r="R35" s="25"/>
      <c r="S35" s="17"/>
      <c r="T35" s="23"/>
      <c r="U35" s="24"/>
      <c r="V35" s="24"/>
      <c r="W35" s="25"/>
      <c r="X35" s="17"/>
    </row>
    <row r="36" spans="1:24" ht="24" customHeight="1" x14ac:dyDescent="0.3">
      <c r="A36" s="180"/>
      <c r="B36" s="135"/>
      <c r="C36" s="15" t="s">
        <v>95</v>
      </c>
      <c r="D36" s="14" t="s">
        <v>96</v>
      </c>
      <c r="E36" s="14" t="s">
        <v>97</v>
      </c>
      <c r="F36" s="12" t="s">
        <v>31</v>
      </c>
      <c r="G36" s="12" t="s">
        <v>32</v>
      </c>
      <c r="H36" s="12" t="s">
        <v>33</v>
      </c>
      <c r="I36" s="24"/>
      <c r="J36" s="34">
        <f t="shared" si="15"/>
        <v>0</v>
      </c>
      <c r="K36" s="35">
        <f t="shared" si="16"/>
        <v>0</v>
      </c>
      <c r="L36" s="35">
        <f t="shared" si="17"/>
        <v>0</v>
      </c>
      <c r="M36" s="36">
        <f t="shared" si="18"/>
        <v>0</v>
      </c>
      <c r="N36" s="17"/>
      <c r="O36" s="23"/>
      <c r="P36" s="24"/>
      <c r="Q36" s="24"/>
      <c r="R36" s="25"/>
      <c r="S36" s="17"/>
      <c r="T36" s="23"/>
      <c r="U36" s="24"/>
      <c r="V36" s="24"/>
      <c r="W36" s="25"/>
      <c r="X36" s="17"/>
    </row>
    <row r="37" spans="1:24" ht="24" customHeight="1" x14ac:dyDescent="0.3">
      <c r="A37" s="180"/>
      <c r="B37" s="135"/>
      <c r="C37" s="15" t="s">
        <v>98</v>
      </c>
      <c r="D37" s="14" t="s">
        <v>99</v>
      </c>
      <c r="E37" s="14" t="s">
        <v>100</v>
      </c>
      <c r="F37" s="12" t="s">
        <v>31</v>
      </c>
      <c r="G37" s="12" t="s">
        <v>32</v>
      </c>
      <c r="H37" s="12" t="s">
        <v>33</v>
      </c>
      <c r="I37" s="24"/>
      <c r="J37" s="34">
        <f t="shared" si="15"/>
        <v>0</v>
      </c>
      <c r="K37" s="35">
        <f t="shared" si="16"/>
        <v>0</v>
      </c>
      <c r="L37" s="35">
        <f t="shared" si="17"/>
        <v>0</v>
      </c>
      <c r="M37" s="36">
        <f t="shared" si="18"/>
        <v>0</v>
      </c>
      <c r="N37" s="17"/>
      <c r="O37" s="23"/>
      <c r="P37" s="24"/>
      <c r="Q37" s="24"/>
      <c r="R37" s="25"/>
      <c r="S37" s="17"/>
      <c r="T37" s="23"/>
      <c r="U37" s="24"/>
      <c r="V37" s="24"/>
      <c r="W37" s="25"/>
      <c r="X37" s="17"/>
    </row>
    <row r="38" spans="1:24" ht="24" customHeight="1" x14ac:dyDescent="0.3">
      <c r="A38" s="180"/>
      <c r="B38" s="135"/>
      <c r="C38" s="15" t="s">
        <v>101</v>
      </c>
      <c r="D38" s="14" t="s">
        <v>102</v>
      </c>
      <c r="E38" s="14" t="s">
        <v>103</v>
      </c>
      <c r="F38" s="12" t="s">
        <v>31</v>
      </c>
      <c r="G38" s="12" t="s">
        <v>32</v>
      </c>
      <c r="H38" s="12" t="s">
        <v>33</v>
      </c>
      <c r="I38" s="24"/>
      <c r="J38" s="34">
        <f t="shared" si="15"/>
        <v>0</v>
      </c>
      <c r="K38" s="35">
        <f t="shared" si="16"/>
        <v>0</v>
      </c>
      <c r="L38" s="35">
        <f t="shared" si="17"/>
        <v>0</v>
      </c>
      <c r="M38" s="36">
        <f t="shared" si="18"/>
        <v>0</v>
      </c>
      <c r="N38" s="17"/>
      <c r="O38" s="23"/>
      <c r="P38" s="24"/>
      <c r="Q38" s="24"/>
      <c r="R38" s="25"/>
      <c r="S38" s="17"/>
      <c r="T38" s="23"/>
      <c r="U38" s="24"/>
      <c r="V38" s="24"/>
      <c r="W38" s="25"/>
      <c r="X38" s="17"/>
    </row>
    <row r="39" spans="1:24" ht="24" customHeight="1" thickBot="1" x14ac:dyDescent="0.35">
      <c r="A39" s="181"/>
      <c r="B39" s="136"/>
      <c r="C39" s="37" t="s">
        <v>104</v>
      </c>
      <c r="D39" s="38" t="s">
        <v>105</v>
      </c>
      <c r="E39" s="38" t="s">
        <v>106</v>
      </c>
      <c r="F39" s="39" t="s">
        <v>31</v>
      </c>
      <c r="G39" s="39" t="s">
        <v>32</v>
      </c>
      <c r="H39" s="39" t="s">
        <v>33</v>
      </c>
      <c r="I39" s="21"/>
      <c r="J39" s="40">
        <f t="shared" si="15"/>
        <v>0</v>
      </c>
      <c r="K39" s="41">
        <f t="shared" si="16"/>
        <v>0</v>
      </c>
      <c r="L39" s="41">
        <f t="shared" si="17"/>
        <v>0</v>
      </c>
      <c r="M39" s="42">
        <f t="shared" si="18"/>
        <v>0</v>
      </c>
      <c r="N39" s="17"/>
      <c r="O39" s="20"/>
      <c r="P39" s="21"/>
      <c r="Q39" s="21"/>
      <c r="R39" s="22"/>
      <c r="S39" s="17"/>
      <c r="T39" s="20"/>
      <c r="U39" s="21"/>
      <c r="V39" s="21"/>
      <c r="W39" s="22"/>
      <c r="X39" s="17"/>
    </row>
    <row r="40" spans="1:24" ht="24" customHeight="1" thickTop="1" thickBot="1" x14ac:dyDescent="0.35">
      <c r="A40" s="132" t="s">
        <v>107</v>
      </c>
      <c r="B40" s="133"/>
      <c r="C40" s="133"/>
      <c r="D40" s="133"/>
      <c r="E40" s="133"/>
      <c r="F40" s="133"/>
      <c r="G40" s="133"/>
      <c r="H40" s="133"/>
      <c r="I40" s="133"/>
      <c r="J40" s="94">
        <f>SUM(J32:J39)</f>
        <v>0</v>
      </c>
      <c r="K40" s="92">
        <f>SUM(K32:K39)</f>
        <v>0</v>
      </c>
      <c r="L40" s="93">
        <f>SUM(L32:L39)</f>
        <v>0</v>
      </c>
      <c r="M40" s="91">
        <f>SUM(M32:M39)</f>
        <v>0</v>
      </c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</row>
    <row r="41" spans="1:24" ht="21" customHeight="1" thickTop="1" thickBot="1" x14ac:dyDescent="0.35">
      <c r="A41" s="65"/>
      <c r="B41" s="65"/>
      <c r="C41" s="65"/>
      <c r="D41" s="65"/>
      <c r="E41" s="65"/>
      <c r="F41" s="65"/>
      <c r="G41" s="65"/>
      <c r="H41" s="65"/>
      <c r="I41" s="65"/>
      <c r="J41" s="66"/>
      <c r="K41" s="79"/>
      <c r="L41" s="67"/>
      <c r="M41" s="67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</row>
    <row r="42" spans="1:24" ht="24" customHeight="1" thickTop="1" x14ac:dyDescent="0.3">
      <c r="A42" s="179">
        <v>5</v>
      </c>
      <c r="B42" s="134">
        <v>41</v>
      </c>
      <c r="C42" s="27" t="s">
        <v>108</v>
      </c>
      <c r="D42" s="44" t="s">
        <v>109</v>
      </c>
      <c r="E42" s="44" t="s">
        <v>110</v>
      </c>
      <c r="F42" s="29" t="s">
        <v>31</v>
      </c>
      <c r="G42" s="29" t="s">
        <v>111</v>
      </c>
      <c r="H42" s="29" t="s">
        <v>33</v>
      </c>
      <c r="I42" s="30"/>
      <c r="J42" s="31">
        <f>(I42*2)</f>
        <v>0</v>
      </c>
      <c r="K42" s="32">
        <f t="shared" si="5"/>
        <v>0</v>
      </c>
      <c r="L42" s="32">
        <f>J42*4</f>
        <v>0</v>
      </c>
      <c r="M42" s="33">
        <f>K42*4</f>
        <v>0</v>
      </c>
      <c r="N42" s="17"/>
      <c r="O42" s="57"/>
      <c r="P42" s="30"/>
      <c r="Q42" s="30"/>
      <c r="R42" s="58"/>
      <c r="S42" s="17"/>
      <c r="T42" s="57"/>
      <c r="U42" s="30"/>
      <c r="V42" s="30"/>
      <c r="W42" s="58"/>
      <c r="X42" s="17"/>
    </row>
    <row r="43" spans="1:24" ht="24" customHeight="1" x14ac:dyDescent="0.3">
      <c r="A43" s="180"/>
      <c r="B43" s="135"/>
      <c r="C43" s="15" t="s">
        <v>112</v>
      </c>
      <c r="D43" s="13" t="s">
        <v>113</v>
      </c>
      <c r="E43" s="13" t="s">
        <v>110</v>
      </c>
      <c r="F43" s="12" t="s">
        <v>31</v>
      </c>
      <c r="G43" s="71" t="s">
        <v>114</v>
      </c>
      <c r="H43" s="12" t="s">
        <v>33</v>
      </c>
      <c r="I43" s="24"/>
      <c r="J43" s="34">
        <f t="shared" ref="J43:J46" si="19">(I43*2)</f>
        <v>0</v>
      </c>
      <c r="K43" s="35">
        <f t="shared" ref="K43:K46" si="20">J43*(1+($D$4/100))</f>
        <v>0</v>
      </c>
      <c r="L43" s="35">
        <f t="shared" ref="L43:L46" si="21">J43*4</f>
        <v>0</v>
      </c>
      <c r="M43" s="36">
        <f t="shared" ref="M43:M46" si="22">K43*4</f>
        <v>0</v>
      </c>
      <c r="N43" s="17"/>
      <c r="O43" s="23"/>
      <c r="P43" s="24"/>
      <c r="Q43" s="24"/>
      <c r="R43" s="25"/>
      <c r="S43" s="17"/>
      <c r="T43" s="23"/>
      <c r="U43" s="24"/>
      <c r="V43" s="24"/>
      <c r="W43" s="25"/>
      <c r="X43" s="17"/>
    </row>
    <row r="44" spans="1:24" ht="24" customHeight="1" x14ac:dyDescent="0.3">
      <c r="A44" s="180"/>
      <c r="B44" s="135"/>
      <c r="C44" s="15" t="s">
        <v>115</v>
      </c>
      <c r="D44" s="13" t="s">
        <v>116</v>
      </c>
      <c r="E44" s="13" t="s">
        <v>110</v>
      </c>
      <c r="F44" s="12" t="s">
        <v>31</v>
      </c>
      <c r="G44" s="71" t="s">
        <v>114</v>
      </c>
      <c r="H44" s="12" t="s">
        <v>33</v>
      </c>
      <c r="I44" s="24"/>
      <c r="J44" s="34">
        <f t="shared" si="19"/>
        <v>0</v>
      </c>
      <c r="K44" s="35">
        <f t="shared" si="20"/>
        <v>0</v>
      </c>
      <c r="L44" s="35">
        <f t="shared" si="21"/>
        <v>0</v>
      </c>
      <c r="M44" s="36">
        <f t="shared" si="22"/>
        <v>0</v>
      </c>
      <c r="N44" s="17"/>
      <c r="O44" s="23"/>
      <c r="P44" s="24"/>
      <c r="Q44" s="24"/>
      <c r="R44" s="25"/>
      <c r="S44" s="17"/>
      <c r="T44" s="23"/>
      <c r="U44" s="24"/>
      <c r="V44" s="24"/>
      <c r="W44" s="25"/>
      <c r="X44" s="17"/>
    </row>
    <row r="45" spans="1:24" ht="24" customHeight="1" x14ac:dyDescent="0.3">
      <c r="A45" s="180"/>
      <c r="B45" s="135"/>
      <c r="C45" s="15" t="s">
        <v>117</v>
      </c>
      <c r="D45" s="13" t="s">
        <v>118</v>
      </c>
      <c r="E45" s="13" t="s">
        <v>119</v>
      </c>
      <c r="F45" s="12" t="s">
        <v>31</v>
      </c>
      <c r="G45" s="12" t="s">
        <v>32</v>
      </c>
      <c r="H45" s="12" t="s">
        <v>33</v>
      </c>
      <c r="I45" s="24"/>
      <c r="J45" s="34">
        <f>(I45*2)</f>
        <v>0</v>
      </c>
      <c r="K45" s="35">
        <f t="shared" si="20"/>
        <v>0</v>
      </c>
      <c r="L45" s="35">
        <f t="shared" si="21"/>
        <v>0</v>
      </c>
      <c r="M45" s="36">
        <f t="shared" si="22"/>
        <v>0</v>
      </c>
      <c r="N45" s="17"/>
      <c r="O45" s="23"/>
      <c r="P45" s="24"/>
      <c r="Q45" s="24"/>
      <c r="R45" s="25"/>
      <c r="S45" s="17"/>
      <c r="T45" s="23"/>
      <c r="U45" s="24"/>
      <c r="V45" s="24"/>
      <c r="W45" s="25"/>
      <c r="X45" s="17"/>
    </row>
    <row r="46" spans="1:24" ht="24" customHeight="1" thickBot="1" x14ac:dyDescent="0.35">
      <c r="A46" s="181"/>
      <c r="B46" s="136"/>
      <c r="C46" s="37" t="s">
        <v>120</v>
      </c>
      <c r="D46" s="38" t="s">
        <v>121</v>
      </c>
      <c r="E46" s="45" t="s">
        <v>122</v>
      </c>
      <c r="F46" s="39" t="s">
        <v>31</v>
      </c>
      <c r="G46" s="39" t="s">
        <v>32</v>
      </c>
      <c r="H46" s="39" t="s">
        <v>33</v>
      </c>
      <c r="I46" s="21"/>
      <c r="J46" s="40">
        <f t="shared" si="19"/>
        <v>0</v>
      </c>
      <c r="K46" s="41">
        <f t="shared" si="20"/>
        <v>0</v>
      </c>
      <c r="L46" s="41">
        <f t="shared" si="21"/>
        <v>0</v>
      </c>
      <c r="M46" s="42">
        <f t="shared" si="22"/>
        <v>0</v>
      </c>
      <c r="N46" s="17"/>
      <c r="O46" s="20"/>
      <c r="P46" s="21"/>
      <c r="Q46" s="21"/>
      <c r="R46" s="22"/>
      <c r="S46" s="17"/>
      <c r="T46" s="20"/>
      <c r="U46" s="21"/>
      <c r="V46" s="21"/>
      <c r="W46" s="22"/>
      <c r="X46" s="17"/>
    </row>
    <row r="47" spans="1:24" ht="24" customHeight="1" thickTop="1" thickBot="1" x14ac:dyDescent="0.35">
      <c r="A47" s="132" t="s">
        <v>123</v>
      </c>
      <c r="B47" s="133"/>
      <c r="C47" s="133"/>
      <c r="D47" s="133"/>
      <c r="E47" s="133"/>
      <c r="F47" s="133"/>
      <c r="G47" s="133"/>
      <c r="H47" s="133"/>
      <c r="I47" s="133"/>
      <c r="J47" s="95">
        <f>SUM(J42:J46)</f>
        <v>0</v>
      </c>
      <c r="K47" s="92">
        <f>SUM(K42:K46)</f>
        <v>0</v>
      </c>
      <c r="L47" s="93">
        <f t="shared" ref="L47:M47" si="23">SUM(L42:L46)</f>
        <v>0</v>
      </c>
      <c r="M47" s="91">
        <f t="shared" si="23"/>
        <v>0</v>
      </c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</row>
    <row r="48" spans="1:24" ht="21" customHeight="1" thickTop="1" thickBot="1" x14ac:dyDescent="0.35">
      <c r="A48" s="65"/>
      <c r="B48" s="65"/>
      <c r="C48" s="65"/>
      <c r="D48" s="65"/>
      <c r="E48" s="65"/>
      <c r="F48" s="65"/>
      <c r="G48" s="65"/>
      <c r="H48" s="65"/>
      <c r="I48" s="65"/>
      <c r="J48" s="66"/>
      <c r="K48" s="79"/>
      <c r="L48" s="67"/>
      <c r="M48" s="67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</row>
    <row r="49" spans="1:24" ht="24" customHeight="1" thickTop="1" x14ac:dyDescent="0.3">
      <c r="A49" s="179">
        <v>6</v>
      </c>
      <c r="B49" s="134">
        <v>45</v>
      </c>
      <c r="C49" s="72" t="s">
        <v>124</v>
      </c>
      <c r="D49" s="73" t="s">
        <v>125</v>
      </c>
      <c r="E49" s="73" t="s">
        <v>126</v>
      </c>
      <c r="F49" s="29" t="s">
        <v>31</v>
      </c>
      <c r="G49" s="74" t="s">
        <v>127</v>
      </c>
      <c r="H49" s="29" t="s">
        <v>33</v>
      </c>
      <c r="I49" s="62"/>
      <c r="J49" s="31">
        <f>(I49*2)</f>
        <v>0</v>
      </c>
      <c r="K49" s="32">
        <f t="shared" si="5"/>
        <v>0</v>
      </c>
      <c r="L49" s="32">
        <f t="shared" ref="L49" si="24">J49*4</f>
        <v>0</v>
      </c>
      <c r="M49" s="33">
        <f t="shared" ref="M49" si="25">K49*4</f>
        <v>0</v>
      </c>
      <c r="N49" s="17"/>
      <c r="O49" s="57"/>
      <c r="P49" s="30"/>
      <c r="Q49" s="30"/>
      <c r="R49" s="58"/>
      <c r="S49" s="17"/>
      <c r="T49" s="57"/>
      <c r="U49" s="30"/>
      <c r="V49" s="30"/>
      <c r="W49" s="58"/>
      <c r="X49" s="17"/>
    </row>
    <row r="50" spans="1:24" ht="24" customHeight="1" x14ac:dyDescent="0.3">
      <c r="A50" s="180"/>
      <c r="B50" s="135"/>
      <c r="C50" s="75" t="s">
        <v>128</v>
      </c>
      <c r="D50" s="76" t="s">
        <v>129</v>
      </c>
      <c r="E50" s="76" t="s">
        <v>130</v>
      </c>
      <c r="F50" s="12" t="s">
        <v>31</v>
      </c>
      <c r="G50" s="12" t="s">
        <v>131</v>
      </c>
      <c r="H50" s="12" t="s">
        <v>33</v>
      </c>
      <c r="I50" s="63"/>
      <c r="J50" s="34">
        <f t="shared" ref="J50:J54" si="26">(I50*2)</f>
        <v>0</v>
      </c>
      <c r="K50" s="35">
        <f t="shared" ref="K50:K54" si="27">J50*(1+($D$4/100))</f>
        <v>0</v>
      </c>
      <c r="L50" s="35">
        <f t="shared" ref="L50:L54" si="28">J50*4</f>
        <v>0</v>
      </c>
      <c r="M50" s="36">
        <f t="shared" ref="M50:M54" si="29">K50*4</f>
        <v>0</v>
      </c>
      <c r="N50" s="17"/>
      <c r="O50" s="23"/>
      <c r="P50" s="24"/>
      <c r="Q50" s="24"/>
      <c r="R50" s="25"/>
      <c r="S50" s="17"/>
      <c r="T50" s="23"/>
      <c r="U50" s="24"/>
      <c r="V50" s="24"/>
      <c r="W50" s="25"/>
      <c r="X50" s="17"/>
    </row>
    <row r="51" spans="1:24" ht="24" customHeight="1" x14ac:dyDescent="0.3">
      <c r="A51" s="180"/>
      <c r="B51" s="135"/>
      <c r="C51" s="75" t="s">
        <v>132</v>
      </c>
      <c r="D51" s="77" t="s">
        <v>133</v>
      </c>
      <c r="E51" s="77" t="s">
        <v>134</v>
      </c>
      <c r="F51" s="12" t="s">
        <v>31</v>
      </c>
      <c r="G51" s="12" t="s">
        <v>131</v>
      </c>
      <c r="H51" s="12" t="s">
        <v>33</v>
      </c>
      <c r="I51" s="63"/>
      <c r="J51" s="34">
        <f t="shared" si="26"/>
        <v>0</v>
      </c>
      <c r="K51" s="35">
        <f t="shared" si="27"/>
        <v>0</v>
      </c>
      <c r="L51" s="35">
        <f t="shared" si="28"/>
        <v>0</v>
      </c>
      <c r="M51" s="36">
        <f t="shared" si="29"/>
        <v>0</v>
      </c>
      <c r="N51" s="17"/>
      <c r="O51" s="23"/>
      <c r="P51" s="24"/>
      <c r="Q51" s="24"/>
      <c r="R51" s="25"/>
      <c r="S51" s="17"/>
      <c r="T51" s="23"/>
      <c r="U51" s="24"/>
      <c r="V51" s="24"/>
      <c r="W51" s="25"/>
      <c r="X51" s="17"/>
    </row>
    <row r="52" spans="1:24" ht="24" customHeight="1" x14ac:dyDescent="0.3">
      <c r="A52" s="180"/>
      <c r="B52" s="135"/>
      <c r="C52" s="75" t="s">
        <v>135</v>
      </c>
      <c r="D52" s="14" t="s">
        <v>136</v>
      </c>
      <c r="E52" s="14" t="s">
        <v>137</v>
      </c>
      <c r="F52" s="12" t="s">
        <v>31</v>
      </c>
      <c r="G52" s="12" t="s">
        <v>131</v>
      </c>
      <c r="H52" s="12" t="s">
        <v>33</v>
      </c>
      <c r="I52" s="63"/>
      <c r="J52" s="34">
        <f t="shared" si="26"/>
        <v>0</v>
      </c>
      <c r="K52" s="35">
        <f t="shared" si="27"/>
        <v>0</v>
      </c>
      <c r="L52" s="35">
        <f t="shared" si="28"/>
        <v>0</v>
      </c>
      <c r="M52" s="36">
        <f t="shared" si="29"/>
        <v>0</v>
      </c>
      <c r="N52" s="17"/>
      <c r="O52" s="23"/>
      <c r="P52" s="24"/>
      <c r="Q52" s="24"/>
      <c r="R52" s="25"/>
      <c r="S52" s="17"/>
      <c r="T52" s="23"/>
      <c r="U52" s="24"/>
      <c r="V52" s="24"/>
      <c r="W52" s="25"/>
      <c r="X52" s="17"/>
    </row>
    <row r="53" spans="1:24" ht="24" customHeight="1" x14ac:dyDescent="0.3">
      <c r="A53" s="180"/>
      <c r="B53" s="135"/>
      <c r="C53" s="75" t="s">
        <v>138</v>
      </c>
      <c r="D53" s="14" t="s">
        <v>139</v>
      </c>
      <c r="E53" s="14" t="s">
        <v>140</v>
      </c>
      <c r="F53" s="12" t="s">
        <v>31</v>
      </c>
      <c r="G53" s="12" t="s">
        <v>131</v>
      </c>
      <c r="H53" s="12" t="s">
        <v>33</v>
      </c>
      <c r="I53" s="63"/>
      <c r="J53" s="34">
        <f t="shared" si="26"/>
        <v>0</v>
      </c>
      <c r="K53" s="35">
        <f t="shared" si="27"/>
        <v>0</v>
      </c>
      <c r="L53" s="35">
        <f t="shared" si="28"/>
        <v>0</v>
      </c>
      <c r="M53" s="36">
        <f t="shared" si="29"/>
        <v>0</v>
      </c>
      <c r="N53" s="17"/>
      <c r="O53" s="23"/>
      <c r="P53" s="24"/>
      <c r="Q53" s="24"/>
      <c r="R53" s="25"/>
      <c r="S53" s="17"/>
      <c r="T53" s="23"/>
      <c r="U53" s="24"/>
      <c r="V53" s="24"/>
      <c r="W53" s="25"/>
      <c r="X53" s="17"/>
    </row>
    <row r="54" spans="1:24" ht="24" customHeight="1" thickBot="1" x14ac:dyDescent="0.35">
      <c r="A54" s="181"/>
      <c r="B54" s="136"/>
      <c r="C54" s="37" t="s">
        <v>141</v>
      </c>
      <c r="D54" s="45" t="s">
        <v>142</v>
      </c>
      <c r="E54" s="45" t="s">
        <v>143</v>
      </c>
      <c r="F54" s="39" t="s">
        <v>31</v>
      </c>
      <c r="G54" s="39" t="s">
        <v>144</v>
      </c>
      <c r="H54" s="39" t="s">
        <v>33</v>
      </c>
      <c r="I54" s="64"/>
      <c r="J54" s="40">
        <f t="shared" si="26"/>
        <v>0</v>
      </c>
      <c r="K54" s="41">
        <f t="shared" si="27"/>
        <v>0</v>
      </c>
      <c r="L54" s="41">
        <f t="shared" si="28"/>
        <v>0</v>
      </c>
      <c r="M54" s="42">
        <f t="shared" si="29"/>
        <v>0</v>
      </c>
      <c r="N54" s="17"/>
      <c r="O54" s="20"/>
      <c r="P54" s="21"/>
      <c r="Q54" s="21"/>
      <c r="R54" s="22"/>
      <c r="S54" s="17"/>
      <c r="T54" s="20"/>
      <c r="U54" s="21"/>
      <c r="V54" s="21"/>
      <c r="W54" s="22"/>
      <c r="X54" s="17"/>
    </row>
    <row r="55" spans="1:24" ht="24" customHeight="1" thickTop="1" thickBot="1" x14ac:dyDescent="0.35">
      <c r="A55" s="132" t="s">
        <v>145</v>
      </c>
      <c r="B55" s="133"/>
      <c r="C55" s="133"/>
      <c r="D55" s="133"/>
      <c r="E55" s="133"/>
      <c r="F55" s="133"/>
      <c r="G55" s="133"/>
      <c r="H55" s="133"/>
      <c r="I55" s="133"/>
      <c r="J55" s="88">
        <f>SUM(J49:J54)</f>
        <v>0</v>
      </c>
      <c r="K55" s="92">
        <f>SUM(K49:K54)</f>
        <v>0</v>
      </c>
      <c r="L55" s="93">
        <f>SUM(L49:L54)</f>
        <v>0</v>
      </c>
      <c r="M55" s="91">
        <f>SUM(M49:M54)</f>
        <v>0</v>
      </c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</row>
    <row r="56" spans="1:24" ht="21" customHeight="1" thickTop="1" thickBot="1" x14ac:dyDescent="0.35">
      <c r="A56" s="65"/>
      <c r="B56" s="65"/>
      <c r="C56" s="65"/>
      <c r="D56" s="65"/>
      <c r="E56" s="65"/>
      <c r="F56" s="65"/>
      <c r="G56" s="65"/>
      <c r="H56" s="65"/>
      <c r="I56" s="65"/>
      <c r="J56" s="66"/>
      <c r="K56" s="79"/>
      <c r="L56" s="67"/>
      <c r="M56" s="67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</row>
    <row r="57" spans="1:24" ht="24" customHeight="1" thickTop="1" x14ac:dyDescent="0.3">
      <c r="A57" s="137">
        <v>7</v>
      </c>
      <c r="B57" s="140">
        <v>45</v>
      </c>
      <c r="C57" s="143" t="s">
        <v>146</v>
      </c>
      <c r="D57" s="146" t="s">
        <v>147</v>
      </c>
      <c r="E57" s="146" t="s">
        <v>148</v>
      </c>
      <c r="F57" s="74" t="s">
        <v>31</v>
      </c>
      <c r="G57" s="74" t="s">
        <v>149</v>
      </c>
      <c r="H57" s="74" t="s">
        <v>150</v>
      </c>
      <c r="I57" s="62"/>
      <c r="J57" s="31">
        <f>I57*6</f>
        <v>0</v>
      </c>
      <c r="K57" s="31">
        <f>J57*(1+($D$4/100))</f>
        <v>0</v>
      </c>
      <c r="L57" s="32">
        <f t="shared" ref="L57:M59" si="30">J57*4</f>
        <v>0</v>
      </c>
      <c r="M57" s="33">
        <f t="shared" si="30"/>
        <v>0</v>
      </c>
      <c r="N57" s="17"/>
      <c r="O57" s="118"/>
      <c r="P57" s="121"/>
      <c r="Q57" s="121"/>
      <c r="R57" s="124" t="s">
        <v>151</v>
      </c>
      <c r="S57" s="17"/>
      <c r="T57" s="118"/>
      <c r="U57" s="121"/>
      <c r="V57" s="121"/>
      <c r="W57" s="124" t="s">
        <v>151</v>
      </c>
      <c r="X57" s="17"/>
    </row>
    <row r="58" spans="1:24" ht="24" customHeight="1" x14ac:dyDescent="0.3">
      <c r="A58" s="138"/>
      <c r="B58" s="141"/>
      <c r="C58" s="144"/>
      <c r="D58" s="147"/>
      <c r="E58" s="147"/>
      <c r="F58" s="71" t="s">
        <v>152</v>
      </c>
      <c r="G58" s="71" t="s">
        <v>153</v>
      </c>
      <c r="H58" s="71" t="s">
        <v>154</v>
      </c>
      <c r="I58" s="63"/>
      <c r="J58" s="34">
        <f>I58*3</f>
        <v>0</v>
      </c>
      <c r="K58" s="34">
        <f t="shared" ref="K58:K59" si="31">J58*(1+($D$4/100))</f>
        <v>0</v>
      </c>
      <c r="L58" s="35">
        <f t="shared" si="30"/>
        <v>0</v>
      </c>
      <c r="M58" s="36">
        <f t="shared" si="30"/>
        <v>0</v>
      </c>
      <c r="N58" s="17"/>
      <c r="O58" s="119"/>
      <c r="P58" s="122"/>
      <c r="Q58" s="122"/>
      <c r="R58" s="125"/>
      <c r="S58" s="17"/>
      <c r="T58" s="119"/>
      <c r="U58" s="122"/>
      <c r="V58" s="122"/>
      <c r="W58" s="125"/>
      <c r="X58" s="17"/>
    </row>
    <row r="59" spans="1:24" ht="24" customHeight="1" thickBot="1" x14ac:dyDescent="0.35">
      <c r="A59" s="139"/>
      <c r="B59" s="142"/>
      <c r="C59" s="145"/>
      <c r="D59" s="148"/>
      <c r="E59" s="148"/>
      <c r="F59" s="78" t="s">
        <v>155</v>
      </c>
      <c r="G59" s="78" t="s">
        <v>153</v>
      </c>
      <c r="H59" s="78" t="s">
        <v>154</v>
      </c>
      <c r="I59" s="64"/>
      <c r="J59" s="40">
        <f>I59*3</f>
        <v>0</v>
      </c>
      <c r="K59" s="40">
        <f t="shared" si="31"/>
        <v>0</v>
      </c>
      <c r="L59" s="41">
        <f t="shared" si="30"/>
        <v>0</v>
      </c>
      <c r="M59" s="42">
        <f t="shared" si="30"/>
        <v>0</v>
      </c>
      <c r="N59" s="17"/>
      <c r="O59" s="120"/>
      <c r="P59" s="123"/>
      <c r="Q59" s="123"/>
      <c r="R59" s="126"/>
      <c r="S59" s="17"/>
      <c r="T59" s="120"/>
      <c r="U59" s="123"/>
      <c r="V59" s="123"/>
      <c r="W59" s="126"/>
      <c r="X59" s="17"/>
    </row>
    <row r="60" spans="1:24" ht="24" customHeight="1" thickTop="1" thickBot="1" x14ac:dyDescent="0.35">
      <c r="A60" s="132" t="s">
        <v>156</v>
      </c>
      <c r="B60" s="133"/>
      <c r="C60" s="133"/>
      <c r="D60" s="133"/>
      <c r="E60" s="133"/>
      <c r="F60" s="133"/>
      <c r="G60" s="133"/>
      <c r="H60" s="133"/>
      <c r="I60" s="133"/>
      <c r="J60" s="85">
        <f>SUM(J57:J59)</f>
        <v>0</v>
      </c>
      <c r="K60" s="86">
        <f>SUM(K57:K59)</f>
        <v>0</v>
      </c>
      <c r="L60" s="86">
        <f>SUM(L57:L59)</f>
        <v>0</v>
      </c>
      <c r="M60" s="96">
        <f>SUM(M57:M59)</f>
        <v>0</v>
      </c>
      <c r="N60" s="17"/>
      <c r="O60" s="19"/>
      <c r="P60" s="19"/>
      <c r="Q60" s="19"/>
      <c r="R60" s="19"/>
      <c r="S60" s="16"/>
      <c r="T60" s="19"/>
      <c r="U60" s="19"/>
      <c r="V60" s="19"/>
      <c r="W60" s="19"/>
      <c r="X60" s="17"/>
    </row>
    <row r="61" spans="1:24" ht="21" customHeight="1" thickTop="1" thickBot="1" x14ac:dyDescent="0.35">
      <c r="A61" s="65"/>
      <c r="B61" s="65"/>
      <c r="C61" s="65"/>
      <c r="D61" s="65"/>
      <c r="E61" s="65"/>
      <c r="F61" s="65"/>
      <c r="G61" s="65"/>
      <c r="H61" s="65"/>
      <c r="I61" s="65"/>
      <c r="J61" s="66"/>
      <c r="K61" s="66"/>
      <c r="L61" s="66"/>
      <c r="M61" s="66"/>
      <c r="N61" s="16"/>
      <c r="O61" s="19"/>
      <c r="P61" s="19"/>
      <c r="Q61" s="19"/>
      <c r="R61" s="19"/>
      <c r="S61" s="16"/>
      <c r="T61" s="19"/>
      <c r="U61" s="19"/>
      <c r="V61" s="19"/>
      <c r="W61" s="19"/>
      <c r="X61" s="16"/>
    </row>
    <row r="62" spans="1:24" ht="24" customHeight="1" thickTop="1" x14ac:dyDescent="0.3">
      <c r="A62" s="137">
        <v>8</v>
      </c>
      <c r="B62" s="140">
        <v>45</v>
      </c>
      <c r="C62" s="149" t="s">
        <v>157</v>
      </c>
      <c r="D62" s="152" t="s">
        <v>158</v>
      </c>
      <c r="E62" s="152" t="s">
        <v>159</v>
      </c>
      <c r="F62" s="74" t="s">
        <v>31</v>
      </c>
      <c r="G62" s="74" t="s">
        <v>32</v>
      </c>
      <c r="H62" s="74" t="s">
        <v>33</v>
      </c>
      <c r="I62" s="62"/>
      <c r="J62" s="31">
        <f>I62*2</f>
        <v>0</v>
      </c>
      <c r="K62" s="32">
        <f>J62*(1+($D$4/100))</f>
        <v>0</v>
      </c>
      <c r="L62" s="32">
        <f>J62*4</f>
        <v>0</v>
      </c>
      <c r="M62" s="33">
        <f>K62*4</f>
        <v>0</v>
      </c>
      <c r="N62" s="17"/>
      <c r="O62" s="118"/>
      <c r="P62" s="121"/>
      <c r="Q62" s="121"/>
      <c r="R62" s="127"/>
      <c r="S62" s="17"/>
      <c r="T62" s="118"/>
      <c r="U62" s="121"/>
      <c r="V62" s="121"/>
      <c r="W62" s="127"/>
      <c r="X62" s="17"/>
    </row>
    <row r="63" spans="1:24" ht="24" customHeight="1" x14ac:dyDescent="0.3">
      <c r="A63" s="138"/>
      <c r="B63" s="141"/>
      <c r="C63" s="150"/>
      <c r="D63" s="153"/>
      <c r="E63" s="153"/>
      <c r="F63" s="71" t="s">
        <v>160</v>
      </c>
      <c r="G63" s="71" t="s">
        <v>153</v>
      </c>
      <c r="H63" s="71" t="s">
        <v>33</v>
      </c>
      <c r="I63" s="63"/>
      <c r="J63" s="34">
        <f t="shared" ref="J63:J64" si="32">I63*2</f>
        <v>0</v>
      </c>
      <c r="K63" s="35">
        <f>J63*(1+($D$4/100))</f>
        <v>0</v>
      </c>
      <c r="L63" s="35">
        <f t="shared" ref="L63:L64" si="33">J63*4</f>
        <v>0</v>
      </c>
      <c r="M63" s="36">
        <f t="shared" ref="M63:M64" si="34">K63*4</f>
        <v>0</v>
      </c>
      <c r="N63" s="17"/>
      <c r="O63" s="119"/>
      <c r="P63" s="122"/>
      <c r="Q63" s="122"/>
      <c r="R63" s="128"/>
      <c r="S63" s="17"/>
      <c r="T63" s="119"/>
      <c r="U63" s="122"/>
      <c r="V63" s="122"/>
      <c r="W63" s="128"/>
      <c r="X63" s="17"/>
    </row>
    <row r="64" spans="1:24" ht="24" customHeight="1" x14ac:dyDescent="0.3">
      <c r="A64" s="138"/>
      <c r="B64" s="141"/>
      <c r="C64" s="150"/>
      <c r="D64" s="153"/>
      <c r="E64" s="153"/>
      <c r="F64" s="71" t="s">
        <v>155</v>
      </c>
      <c r="G64" s="71" t="s">
        <v>153</v>
      </c>
      <c r="H64" s="71" t="s">
        <v>33</v>
      </c>
      <c r="I64" s="63"/>
      <c r="J64" s="34">
        <f t="shared" si="32"/>
        <v>0</v>
      </c>
      <c r="K64" s="35">
        <f>J64*(1+($D$4/100))</f>
        <v>0</v>
      </c>
      <c r="L64" s="35">
        <f t="shared" si="33"/>
        <v>0</v>
      </c>
      <c r="M64" s="36">
        <f t="shared" si="34"/>
        <v>0</v>
      </c>
      <c r="N64" s="17"/>
      <c r="O64" s="119"/>
      <c r="P64" s="122"/>
      <c r="Q64" s="122"/>
      <c r="R64" s="128"/>
      <c r="S64" s="17"/>
      <c r="T64" s="119"/>
      <c r="U64" s="122"/>
      <c r="V64" s="122"/>
      <c r="W64" s="128"/>
      <c r="X64" s="17"/>
    </row>
    <row r="65" spans="1:24" ht="24" customHeight="1" thickBot="1" x14ac:dyDescent="0.35">
      <c r="A65" s="139"/>
      <c r="B65" s="142"/>
      <c r="C65" s="151"/>
      <c r="D65" s="154"/>
      <c r="E65" s="154"/>
      <c r="F65" s="102" t="s">
        <v>161</v>
      </c>
      <c r="G65" s="78" t="s">
        <v>153</v>
      </c>
      <c r="H65" s="78" t="s">
        <v>150</v>
      </c>
      <c r="I65" s="64"/>
      <c r="J65" s="40">
        <f>I65*6</f>
        <v>0</v>
      </c>
      <c r="K65" s="41">
        <f>J65*(1+($D$4/100))</f>
        <v>0</v>
      </c>
      <c r="L65" s="41">
        <f t="shared" ref="L65" si="35">J65*4</f>
        <v>0</v>
      </c>
      <c r="M65" s="42">
        <f t="shared" ref="M65" si="36">K65*4</f>
        <v>0</v>
      </c>
      <c r="N65" s="17"/>
      <c r="O65" s="120"/>
      <c r="P65" s="123"/>
      <c r="Q65" s="123"/>
      <c r="R65" s="129"/>
      <c r="S65" s="17"/>
      <c r="T65" s="120"/>
      <c r="U65" s="123"/>
      <c r="V65" s="123"/>
      <c r="W65" s="129"/>
      <c r="X65" s="17"/>
    </row>
    <row r="66" spans="1:24" ht="24" customHeight="1" thickTop="1" thickBot="1" x14ac:dyDescent="0.35">
      <c r="A66" s="132" t="s">
        <v>162</v>
      </c>
      <c r="B66" s="133"/>
      <c r="C66" s="133"/>
      <c r="D66" s="133"/>
      <c r="E66" s="133"/>
      <c r="F66" s="133"/>
      <c r="G66" s="133"/>
      <c r="H66" s="133"/>
      <c r="I66" s="133"/>
      <c r="J66" s="88">
        <f>SUM(J62:J65)</f>
        <v>0</v>
      </c>
      <c r="K66" s="97">
        <f>SUM(K62:K65)</f>
        <v>0</v>
      </c>
      <c r="L66" s="97">
        <f>SUM(L62:L65)</f>
        <v>0</v>
      </c>
      <c r="M66" s="96">
        <f>SUM(M62:M65)</f>
        <v>0</v>
      </c>
      <c r="N66" s="17"/>
      <c r="O66" s="19"/>
      <c r="P66" s="19"/>
      <c r="Q66" s="19"/>
      <c r="R66" s="19"/>
      <c r="S66" s="16"/>
      <c r="T66" s="19"/>
      <c r="U66" s="19"/>
      <c r="V66" s="19"/>
      <c r="W66" s="19"/>
      <c r="X66" s="17"/>
    </row>
    <row r="67" spans="1:24" ht="15" thickTop="1" x14ac:dyDescent="0.3">
      <c r="A67" s="16"/>
      <c r="B67" s="16"/>
      <c r="C67" s="2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</row>
  </sheetData>
  <mergeCells count="61">
    <mergeCell ref="C2:W2"/>
    <mergeCell ref="B42:B46"/>
    <mergeCell ref="A32:A39"/>
    <mergeCell ref="A42:A46"/>
    <mergeCell ref="A49:A54"/>
    <mergeCell ref="A8:A9"/>
    <mergeCell ref="A10:A14"/>
    <mergeCell ref="A17:A23"/>
    <mergeCell ref="A26:A29"/>
    <mergeCell ref="A15:I15"/>
    <mergeCell ref="A24:I24"/>
    <mergeCell ref="A30:I30"/>
    <mergeCell ref="A40:I40"/>
    <mergeCell ref="A47:I47"/>
    <mergeCell ref="B10:B14"/>
    <mergeCell ref="B17:B23"/>
    <mergeCell ref="B26:B29"/>
    <mergeCell ref="B32:B39"/>
    <mergeCell ref="C8:C9"/>
    <mergeCell ref="D8:D9"/>
    <mergeCell ref="E8:E9"/>
    <mergeCell ref="A7:E7"/>
    <mergeCell ref="B8:B9"/>
    <mergeCell ref="F3:X4"/>
    <mergeCell ref="F8:M8"/>
    <mergeCell ref="F7:M7"/>
    <mergeCell ref="O8:R8"/>
    <mergeCell ref="O7:W7"/>
    <mergeCell ref="T8:W8"/>
    <mergeCell ref="A2:B2"/>
    <mergeCell ref="F5:W5"/>
    <mergeCell ref="A55:I55"/>
    <mergeCell ref="A60:I60"/>
    <mergeCell ref="A66:I66"/>
    <mergeCell ref="B49:B54"/>
    <mergeCell ref="A57:A59"/>
    <mergeCell ref="B57:B59"/>
    <mergeCell ref="C57:C59"/>
    <mergeCell ref="D57:D59"/>
    <mergeCell ref="E57:E59"/>
    <mergeCell ref="A62:A65"/>
    <mergeCell ref="B62:B65"/>
    <mergeCell ref="C62:C65"/>
    <mergeCell ref="D62:D65"/>
    <mergeCell ref="E62:E65"/>
    <mergeCell ref="O57:O59"/>
    <mergeCell ref="P57:P59"/>
    <mergeCell ref="Q57:Q59"/>
    <mergeCell ref="R57:R59"/>
    <mergeCell ref="O62:O65"/>
    <mergeCell ref="P62:P65"/>
    <mergeCell ref="T57:T59"/>
    <mergeCell ref="U57:U59"/>
    <mergeCell ref="V57:V59"/>
    <mergeCell ref="W57:W59"/>
    <mergeCell ref="Q62:Q65"/>
    <mergeCell ref="R62:R65"/>
    <mergeCell ref="T62:T65"/>
    <mergeCell ref="U62:U65"/>
    <mergeCell ref="W62:W65"/>
    <mergeCell ref="V62:V65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paperSize="8" scale="45" orientation="landscape" r:id="rId1"/>
  <headerFooter>
    <oddFooter>&amp;LMarché de collecte et traitement de déchets&amp;C&amp;A&amp;R&amp;D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1E3398A59D1747AC2E96DC7EA5D87D" ma:contentTypeVersion="4" ma:contentTypeDescription="Crée un document." ma:contentTypeScope="" ma:versionID="d659ca9ff8b3d69e6d40c34ab51b6ca9">
  <xsd:schema xmlns:xsd="http://www.w3.org/2001/XMLSchema" xmlns:xs="http://www.w3.org/2001/XMLSchema" xmlns:p="http://schemas.microsoft.com/office/2006/metadata/properties" xmlns:ns2="c17467ed-1601-4c6d-b26d-14aa62ec37e9" targetNamespace="http://schemas.microsoft.com/office/2006/metadata/properties" ma:root="true" ma:fieldsID="2fdbb9c52052735b453ffb1657b0f68b" ns2:_="">
    <xsd:import namespace="c17467ed-1601-4c6d-b26d-14aa62ec37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7467ed-1601-4c6d-b26d-14aa62ec37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ADEF573-B839-4FCC-8371-68A6B0A852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17467ed-1601-4c6d-b26d-14aa62ec37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C4F5DB-62DD-44A9-BFE0-9BCF9B1F2D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9EDB255-8F48-468C-AE44-4814DA545E9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</vt:lpstr>
      <vt:lpstr>BP!Zone_d_impression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ParisPharma</dc:creator>
  <cp:keywords/>
  <dc:description/>
  <cp:lastModifiedBy>ROGER Aurelie (DRA Centre)</cp:lastModifiedBy>
  <cp:revision/>
  <dcterms:created xsi:type="dcterms:W3CDTF">2016-12-26T14:57:17Z</dcterms:created>
  <dcterms:modified xsi:type="dcterms:W3CDTF">2025-02-05T08:19:03Z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0x010100EB1E3398A59D1747AC2E96DC7EA5D87D</vt:lpwstr>
  </property>
</Properties>
</file>