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MAPA SSP\DIRECTIONS\DDCP\Châteaudun_Production parcours de visite\00 - DCE\Publication\"/>
    </mc:Choice>
  </mc:AlternateContent>
  <bookViews>
    <workbookView xWindow="-120" yWindow="-120" windowWidth="29040" windowHeight="15720"/>
  </bookViews>
  <sheets>
    <sheet name="LOT 1-DPGF" sheetId="5" r:id="rId1"/>
  </sheets>
  <definedNames>
    <definedName name="_xlnm.Print_Area" localSheetId="0">'LOT 1-DPGF'!$A$1:$H$95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1" i="5" l="1"/>
  <c r="H72" i="5"/>
  <c r="H70" i="5"/>
  <c r="H63" i="5"/>
  <c r="H64" i="5"/>
  <c r="H65" i="5"/>
  <c r="H66" i="5"/>
  <c r="H67" i="5"/>
  <c r="H68" i="5"/>
  <c r="H69" i="5"/>
  <c r="H62" i="5"/>
  <c r="H58" i="5"/>
  <c r="H59" i="5"/>
  <c r="H60" i="5"/>
  <c r="H61" i="5"/>
  <c r="H57" i="5"/>
  <c r="H56" i="5"/>
  <c r="H55" i="5"/>
  <c r="H74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27" i="5"/>
  <c r="H22" i="5"/>
  <c r="H23" i="5"/>
  <c r="H24" i="5"/>
  <c r="H25" i="5"/>
  <c r="H26" i="5"/>
  <c r="H21" i="5"/>
  <c r="H10" i="5"/>
  <c r="H11" i="5"/>
  <c r="H12" i="5"/>
  <c r="H13" i="5"/>
  <c r="H14" i="5"/>
  <c r="H15" i="5"/>
  <c r="H16" i="5"/>
  <c r="H17" i="5"/>
  <c r="H18" i="5"/>
  <c r="H19" i="5"/>
  <c r="H20" i="5"/>
  <c r="H9" i="5"/>
  <c r="H7" i="5"/>
  <c r="H8" i="5"/>
  <c r="H6" i="5"/>
  <c r="H49" i="5"/>
  <c r="H78" i="5"/>
  <c r="H86" i="5"/>
  <c r="H87" i="5"/>
  <c r="H82" i="5"/>
  <c r="H89" i="5"/>
  <c r="H90" i="5"/>
  <c r="H91" i="5"/>
  <c r="H79" i="5"/>
  <c r="H80" i="5"/>
  <c r="H75" i="5"/>
  <c r="H76" i="5"/>
  <c r="H50" i="5"/>
  <c r="H51" i="5"/>
</calcChain>
</file>

<file path=xl/sharedStrings.xml><?xml version="1.0" encoding="utf-8"?>
<sst xmlns="http://schemas.openxmlformats.org/spreadsheetml/2006/main" count="221" uniqueCount="118">
  <si>
    <t>U</t>
  </si>
  <si>
    <t>Description des éléments</t>
  </si>
  <si>
    <t>Unité</t>
  </si>
  <si>
    <t>Quantité</t>
  </si>
  <si>
    <t>Prix total 
en euros HT</t>
  </si>
  <si>
    <t>Prix Unitaire</t>
  </si>
  <si>
    <t>Ens</t>
  </si>
  <si>
    <t>Autres éléments</t>
  </si>
  <si>
    <t>TVA 20%</t>
  </si>
  <si>
    <t>Date :</t>
  </si>
  <si>
    <t>Nom et qualité du signataire :</t>
  </si>
  <si>
    <t>Cachet et signature :</t>
  </si>
  <si>
    <t>Echantillons et prototypes</t>
  </si>
  <si>
    <t>Panneaux suspendus</t>
  </si>
  <si>
    <t>Panneaux autoportants</t>
  </si>
  <si>
    <t>PLAQUE</t>
  </si>
  <si>
    <t>SOCLES</t>
  </si>
  <si>
    <t>PANNEAUX AUTPORTANTS Type A</t>
  </si>
  <si>
    <t>PANNEAUX AUTPORTANTS Type B</t>
  </si>
  <si>
    <t>PANNEAUX AUTPORTANTS Type C</t>
  </si>
  <si>
    <t>BARRES DE SUSPENSION</t>
  </si>
  <si>
    <t>PROTOTYPE</t>
  </si>
  <si>
    <t>ECHANTILLONS</t>
  </si>
  <si>
    <t>Espace d’interprétation et dispositifs de médiation ponctuels
Château de Châteaudun  •  CMN  •  Octobre 2024</t>
  </si>
  <si>
    <t>PANNEAUX SUSPENDUS
Type A</t>
  </si>
  <si>
    <t>PANNEAUX SUSPENDUS
Type B</t>
  </si>
  <si>
    <t>PODIUMS</t>
  </si>
  <si>
    <t>ASSISES</t>
  </si>
  <si>
    <t>Voir liste dans CCTP</t>
  </si>
  <si>
    <t>BS/N°1</t>
  </si>
  <si>
    <t>BS/N°2</t>
  </si>
  <si>
    <t>BS/N°3</t>
  </si>
  <si>
    <t>BS/N°4</t>
  </si>
  <si>
    <t>PS-Type A/N°1</t>
  </si>
  <si>
    <t>PS-Type A/N°2</t>
  </si>
  <si>
    <t>PS-Type A/N°3</t>
  </si>
  <si>
    <t>PS-Type A/N°4</t>
  </si>
  <si>
    <t>PS-Type B/N°1</t>
  </si>
  <si>
    <t>PS-Type B/N°2</t>
  </si>
  <si>
    <t>PS-Type B/N°3</t>
  </si>
  <si>
    <t>PA-Type A/N°1</t>
  </si>
  <si>
    <t>PA-Type A/N°2 + N°3</t>
  </si>
  <si>
    <t>PA-Type B/N°1 + N°2 + N°3</t>
  </si>
  <si>
    <t>PA-Type C/N°1 à N°6</t>
  </si>
  <si>
    <t>PA-Type C/N°7a + N°7b</t>
  </si>
  <si>
    <t>P/N°1</t>
  </si>
  <si>
    <t>A/N°1</t>
  </si>
  <si>
    <t>A/N°2</t>
  </si>
  <si>
    <t>S/N°1</t>
  </si>
  <si>
    <t>S/N°2</t>
  </si>
  <si>
    <t>S/N°3</t>
  </si>
  <si>
    <t>S/N°4</t>
  </si>
  <si>
    <t>S/N°5</t>
  </si>
  <si>
    <t>S/N°6</t>
  </si>
  <si>
    <t>S/N°7</t>
  </si>
  <si>
    <t>MAD/N°1</t>
  </si>
  <si>
    <t>MAD/N°2</t>
  </si>
  <si>
    <t>MAD/N°3</t>
  </si>
  <si>
    <t>PL/N°1</t>
  </si>
  <si>
    <t>VITRINE</t>
  </si>
  <si>
    <t>V/N°1</t>
  </si>
  <si>
    <t>Échantillons</t>
  </si>
  <si>
    <t>Poste A - IMPRESSION QUADRI SUR TOILE JET TEX CLASSIC - JONC SILICONE</t>
  </si>
  <si>
    <t>GRB-PTOI-01</t>
  </si>
  <si>
    <t>GRB-PTOI-02</t>
  </si>
  <si>
    <t>GRB-PTOI-03</t>
  </si>
  <si>
    <t>GRBTP-PTOI-01&gt;03</t>
  </si>
  <si>
    <t>Poste B - IMPRESSION QUADRI SUR MÉDIUM (FINITION PEINTURE LAQUE MATTE OU STRATIFIE)</t>
  </si>
  <si>
    <t>GRC-PM-01&gt;06</t>
  </si>
  <si>
    <t>GRC-PM-07</t>
  </si>
  <si>
    <t>GRAPT-PM-01&gt;03</t>
  </si>
  <si>
    <t>GR-CLSON</t>
  </si>
  <si>
    <t>Poste C- IMPRESSION QUADRI SUR DIBOND BLANC 3MM</t>
  </si>
  <si>
    <t>GRB-PT-01</t>
  </si>
  <si>
    <t>L</t>
  </si>
  <si>
    <t>H</t>
  </si>
  <si>
    <t>LOT 1 - TOTAL HT</t>
  </si>
  <si>
    <t>LOT 1 - TOTAL TTC</t>
  </si>
  <si>
    <t>GR-CL-01</t>
  </si>
  <si>
    <t>POSE ELEMENTS GRAPHIQUES</t>
  </si>
  <si>
    <t>Pose des éléments des postes A et C  du sous-lot 1b</t>
  </si>
  <si>
    <t>GRA-PM-01&gt;04</t>
  </si>
  <si>
    <t>Implantation</t>
  </si>
  <si>
    <t>Salle métier à tisser</t>
  </si>
  <si>
    <t>Salle tapisseries</t>
  </si>
  <si>
    <t>Salle métier à tisser
Salle tapisseries</t>
  </si>
  <si>
    <t>Espace d'interprétation</t>
  </si>
  <si>
    <t>Sainte-chapelle</t>
  </si>
  <si>
    <t>SUPPORTS CARTELS</t>
  </si>
  <si>
    <t>CARTEL/N°1</t>
  </si>
  <si>
    <t>CARTEL/N°2</t>
  </si>
  <si>
    <t>CARTEL/MAD</t>
  </si>
  <si>
    <t>MISES A DISTANCE</t>
  </si>
  <si>
    <t>DEPOSE</t>
  </si>
  <si>
    <t>lit de justice, chambre funéraire, étuves et cachots, cuisines, appartements, Sainte-Chapelle</t>
  </si>
  <si>
    <t>lit de justice, chambre funéraire, étuves et cachots, cuisines, appartements</t>
  </si>
  <si>
    <t>Sainte-Chapelle</t>
  </si>
  <si>
    <t>Salle métier à tisser
Salle tapisseries
Espace d'interprétation</t>
  </si>
  <si>
    <t>GR-CL-02&gt;21</t>
  </si>
  <si>
    <t>Dépose et stockage dans un autre endroit du monument</t>
  </si>
  <si>
    <t>GRB-PT-02</t>
  </si>
  <si>
    <t>IMPRESSION SÉRIGRAPHIQUE VERNIS UV / GR-UV-01</t>
  </si>
  <si>
    <t>LAMPE UV + Accroche</t>
  </si>
  <si>
    <t xml:space="preserve"> IMPRESSION QUADRI SUR DIBOND BLANC 3MM / GRA-LEP-01</t>
  </si>
  <si>
    <t>Impression graphique - SOUS-TOTAL HT</t>
  </si>
  <si>
    <t>Impression graphique - SOUS-TOTAL TTC</t>
  </si>
  <si>
    <t>Impression graphique</t>
  </si>
  <si>
    <t>Agencement scenographique - SOUS-TOTAL HT</t>
  </si>
  <si>
    <t>Agencement scenographique - SOUS-TOTAL TTC</t>
  </si>
  <si>
    <t>Agencement scénographique</t>
  </si>
  <si>
    <r>
      <t xml:space="preserve">LOT 1
 Agencement scénographique et impression graphique
</t>
    </r>
    <r>
      <rPr>
        <b/>
        <sz val="18"/>
        <rFont val="Untitled Sans"/>
        <family val="2"/>
      </rPr>
      <t xml:space="preserve">
DPGF</t>
    </r>
  </si>
  <si>
    <t>TRANCHES OPTIONNELLES</t>
  </si>
  <si>
    <t>Tranche optionnelle n°1</t>
  </si>
  <si>
    <t>Tranche optionnelle n°2</t>
  </si>
  <si>
    <t>Tranche optionnelle n°3</t>
  </si>
  <si>
    <r>
      <rPr>
        <b/>
        <sz val="18"/>
        <color rgb="FFFF0000"/>
        <rFont val="Untitled Sans"/>
      </rPr>
      <t>TRANCHES OPTIONNELLES</t>
    </r>
    <r>
      <rPr>
        <b/>
        <sz val="18"/>
        <color theme="0"/>
        <rFont val="Untitled Sans"/>
        <family val="2"/>
      </rPr>
      <t xml:space="preserve"> - TOTAL HT</t>
    </r>
  </si>
  <si>
    <r>
      <rPr>
        <b/>
        <sz val="18"/>
        <color rgb="FFFF0000"/>
        <rFont val="Untitled Sans"/>
      </rPr>
      <t xml:space="preserve">TRANCHES OPTIONNELLES </t>
    </r>
    <r>
      <rPr>
        <b/>
        <sz val="18"/>
        <color theme="0"/>
        <rFont val="Untitled Sans"/>
        <family val="2"/>
      </rPr>
      <t>- TOTAL TTC</t>
    </r>
  </si>
  <si>
    <t>Pour les prestations d'agencement scénographiques, les prix s'entendent livraison et pose comprises. Pour l'impression graphique, une ligne pose est spécifiée.
Il appartient à l'entreprise de vérifier les métrages et ses formules.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</si>
</sst>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* #,##0.00_)\ &quot;€&quot;_ ;_ * \(#,##0.00\)\ &quot;€&quot;_ ;_ * &quot;-&quot;??_)\ &quot;€&quot;_ ;_ @_ "/>
    <numFmt numFmtId="165" formatCode="#,##0\ _€"/>
    <numFmt numFmtId="166" formatCode="_ * #,##0.00_)&quot; €&quot;_ ;_ * \(#,##0.00&quot;) €&quot;_ ;_ * \-??_)&quot; €&quot;_ ;_ @_ "/>
    <numFmt numFmtId="167" formatCode="#,##0&quot;  &quot;"/>
  </numFmts>
  <fonts count="34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sz val="12"/>
      <color indexed="8"/>
      <name val="Calibri"/>
      <family val="2"/>
      <charset val="1"/>
    </font>
    <font>
      <sz val="10"/>
      <name val="Geneva"/>
      <family val="2"/>
      <charset val="1"/>
    </font>
    <font>
      <sz val="12"/>
      <name val="Arial"/>
      <family val="2"/>
    </font>
    <font>
      <sz val="9"/>
      <name val="Geneva"/>
      <family val="2"/>
      <charset val="1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4"/>
      <name val="Untitled Sans"/>
      <family val="2"/>
    </font>
    <font>
      <b/>
      <sz val="24"/>
      <name val="Untitled Sans"/>
      <family val="2"/>
    </font>
    <font>
      <b/>
      <sz val="24"/>
      <color theme="0"/>
      <name val="Untitled Sans"/>
      <family val="2"/>
    </font>
    <font>
      <sz val="24"/>
      <color theme="1"/>
      <name val="Arial"/>
      <family val="2"/>
    </font>
    <font>
      <b/>
      <sz val="16"/>
      <color theme="1"/>
      <name val="Untitled Sans"/>
      <family val="2"/>
    </font>
    <font>
      <b/>
      <sz val="18"/>
      <name val="Untitled Sans"/>
      <family val="2"/>
    </font>
    <font>
      <b/>
      <sz val="16"/>
      <color theme="1"/>
      <name val="Arial"/>
      <family val="2"/>
    </font>
    <font>
      <b/>
      <sz val="14"/>
      <name val="Untitled Sans"/>
      <family val="2"/>
    </font>
    <font>
      <b/>
      <sz val="14"/>
      <color theme="1"/>
      <name val="Untitled Sans"/>
      <family val="2"/>
    </font>
    <font>
      <sz val="14"/>
      <color theme="1"/>
      <name val="Arial"/>
      <family val="2"/>
    </font>
    <font>
      <sz val="14"/>
      <color theme="1"/>
      <name val="Untitled Sans"/>
      <family val="2"/>
    </font>
    <font>
      <sz val="12"/>
      <color theme="0" tint="-0.499984740745262"/>
      <name val="Arial"/>
      <family val="2"/>
    </font>
    <font>
      <sz val="16"/>
      <color theme="1"/>
      <name val="Untitled Sans"/>
      <family val="2"/>
    </font>
    <font>
      <sz val="14"/>
      <color indexed="8"/>
      <name val="Untitled Sans Regular"/>
    </font>
    <font>
      <sz val="14"/>
      <color indexed="8"/>
      <name val="Arial"/>
      <family val="2"/>
    </font>
    <font>
      <sz val="14"/>
      <color rgb="FF000000"/>
      <name val="Untitled Sans Regular"/>
    </font>
    <font>
      <b/>
      <sz val="18"/>
      <color theme="0"/>
      <name val="Untitled Sans"/>
      <family val="2"/>
    </font>
    <font>
      <sz val="12"/>
      <color indexed="8"/>
      <name val="Untitled Sans Regular"/>
    </font>
    <font>
      <b/>
      <sz val="16"/>
      <color rgb="FFFF0000"/>
      <name val="Untitled Sans"/>
      <family val="2"/>
    </font>
    <font>
      <b/>
      <sz val="18"/>
      <color rgb="FFFF0000"/>
      <name val="Untitled Sans"/>
    </font>
    <font>
      <b/>
      <sz val="18"/>
      <color theme="0"/>
      <name val="Untitled Sans"/>
    </font>
    <font>
      <sz val="14"/>
      <name val="Untitled Sans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DE9E8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A16F6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166" fontId="6" fillId="0" borderId="0"/>
    <xf numFmtId="0" fontId="6" fillId="0" borderId="0"/>
    <xf numFmtId="0" fontId="7" fillId="0" borderId="0"/>
    <xf numFmtId="0" fontId="9" fillId="0" borderId="0"/>
  </cellStyleXfs>
  <cellXfs count="109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2" fillId="0" borderId="2" xfId="4" applyFont="1" applyBorder="1" applyAlignment="1">
      <alignment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/>
    </xf>
    <xf numFmtId="4" fontId="17" fillId="3" borderId="4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4" fontId="12" fillId="0" borderId="14" xfId="0" applyNumberFormat="1" applyFont="1" applyBorder="1" applyAlignment="1">
      <alignment horizontal="center" vertical="center" wrapText="1"/>
    </xf>
    <xf numFmtId="4" fontId="12" fillId="0" borderId="14" xfId="1" applyNumberFormat="1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4" fontId="17" fillId="3" borderId="1" xfId="0" applyNumberFormat="1" applyFont="1" applyFill="1" applyBorder="1" applyAlignment="1">
      <alignment horizontal="center" vertical="center" wrapText="1"/>
    </xf>
    <xf numFmtId="4" fontId="12" fillId="0" borderId="1" xfId="1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center"/>
    </xf>
    <xf numFmtId="165" fontId="23" fillId="0" borderId="0" xfId="0" applyNumberFormat="1" applyFont="1" applyAlignment="1">
      <alignment horizontal="center" vertical="center"/>
    </xf>
    <xf numFmtId="4" fontId="23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49" fontId="19" fillId="2" borderId="16" xfId="0" applyNumberFormat="1" applyFont="1" applyFill="1" applyBorder="1" applyAlignment="1">
      <alignment horizontal="center" vertical="center"/>
    </xf>
    <xf numFmtId="49" fontId="12" fillId="2" borderId="16" xfId="0" applyNumberFormat="1" applyFont="1" applyFill="1" applyBorder="1" applyAlignment="1">
      <alignment horizontal="center" vertical="center" wrapText="1"/>
    </xf>
    <xf numFmtId="3" fontId="12" fillId="2" borderId="16" xfId="0" applyNumberFormat="1" applyFont="1" applyFill="1" applyBorder="1" applyAlignment="1">
      <alignment horizontal="center" vertical="center" wrapText="1"/>
    </xf>
    <xf numFmtId="4" fontId="12" fillId="2" borderId="16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49" fontId="27" fillId="4" borderId="1" xfId="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27" fillId="4" borderId="5" xfId="0" applyNumberFormat="1" applyFont="1" applyFill="1" applyBorder="1" applyAlignment="1">
      <alignment horizontal="center" vertical="center" wrapText="1"/>
    </xf>
    <xf numFmtId="3" fontId="25" fillId="2" borderId="1" xfId="0" applyNumberFormat="1" applyFont="1" applyFill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vertical="center" wrapText="1"/>
    </xf>
    <xf numFmtId="167" fontId="25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left" vertical="center" readingOrder="1"/>
    </xf>
    <xf numFmtId="49" fontId="25" fillId="2" borderId="1" xfId="0" applyNumberFormat="1" applyFont="1" applyFill="1" applyBorder="1" applyAlignment="1">
      <alignment horizontal="left" vertical="center" wrapText="1" readingOrder="1"/>
    </xf>
    <xf numFmtId="49" fontId="26" fillId="2" borderId="1" xfId="0" applyNumberFormat="1" applyFont="1" applyFill="1" applyBorder="1" applyAlignment="1">
      <alignment vertical="center"/>
    </xf>
    <xf numFmtId="4" fontId="28" fillId="5" borderId="1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165" fontId="12" fillId="0" borderId="2" xfId="0" applyNumberFormat="1" applyFont="1" applyBorder="1" applyAlignment="1">
      <alignment horizontal="center" vertical="center" wrapText="1"/>
    </xf>
    <xf numFmtId="165" fontId="12" fillId="0" borderId="4" xfId="0" applyNumberFormat="1" applyFont="1" applyBorder="1" applyAlignment="1">
      <alignment horizontal="center" vertical="center" wrapText="1"/>
    </xf>
    <xf numFmtId="167" fontId="29" fillId="2" borderId="1" xfId="0" applyNumberFormat="1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49" fontId="27" fillId="6" borderId="1" xfId="0" applyNumberFormat="1" applyFont="1" applyFill="1" applyBorder="1" applyAlignment="1">
      <alignment horizontal="center" vertical="center" wrapText="1"/>
    </xf>
    <xf numFmtId="165" fontId="12" fillId="6" borderId="1" xfId="0" applyNumberFormat="1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165" fontId="12" fillId="6" borderId="4" xfId="0" applyNumberFormat="1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vertical="center" wrapText="1"/>
    </xf>
    <xf numFmtId="4" fontId="12" fillId="0" borderId="2" xfId="0" applyNumberFormat="1" applyFont="1" applyBorder="1" applyAlignment="1">
      <alignment horizontal="right" vertical="center" wrapText="1"/>
    </xf>
    <xf numFmtId="4" fontId="12" fillId="0" borderId="3" xfId="0" applyNumberFormat="1" applyFont="1" applyBorder="1" applyAlignment="1">
      <alignment horizontal="right" vertical="center" wrapText="1"/>
    </xf>
    <xf numFmtId="4" fontId="12" fillId="0" borderId="4" xfId="0" applyNumberFormat="1" applyFont="1" applyBorder="1" applyAlignment="1">
      <alignment horizontal="right" vertical="center" wrapText="1"/>
    </xf>
    <xf numFmtId="0" fontId="28" fillId="5" borderId="1" xfId="0" applyFont="1" applyFill="1" applyBorder="1" applyAlignment="1">
      <alignment horizontal="right" vertical="center" wrapText="1"/>
    </xf>
    <xf numFmtId="0" fontId="32" fillId="5" borderId="1" xfId="0" applyFont="1" applyFill="1" applyBorder="1" applyAlignment="1">
      <alignment horizontal="right" vertical="center" wrapText="1"/>
    </xf>
    <xf numFmtId="0" fontId="22" fillId="2" borderId="9" xfId="0" applyFont="1" applyFill="1" applyBorder="1" applyAlignment="1">
      <alignment horizontal="left" vertical="center"/>
    </xf>
    <xf numFmtId="0" fontId="22" fillId="2" borderId="0" xfId="0" applyFont="1" applyFill="1" applyAlignment="1">
      <alignment horizontal="left" vertical="center"/>
    </xf>
    <xf numFmtId="0" fontId="22" fillId="2" borderId="10" xfId="0" applyFont="1" applyFill="1" applyBorder="1" applyAlignment="1">
      <alignment horizontal="left" vertical="center"/>
    </xf>
    <xf numFmtId="0" fontId="31" fillId="3" borderId="3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0" fillId="2" borderId="14" xfId="0" applyFont="1" applyFill="1" applyBorder="1" applyAlignment="1">
      <alignment horizontal="center" vertical="center" wrapText="1"/>
    </xf>
    <xf numFmtId="0" fontId="20" fillId="2" borderId="15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left" vertical="center" wrapText="1"/>
    </xf>
    <xf numFmtId="49" fontId="25" fillId="2" borderId="3" xfId="0" applyNumberFormat="1" applyFont="1" applyFill="1" applyBorder="1" applyAlignment="1">
      <alignment horizontal="left" vertical="center" wrapText="1"/>
    </xf>
    <xf numFmtId="49" fontId="25" fillId="2" borderId="4" xfId="0" applyNumberFormat="1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left" vertical="center"/>
    </xf>
    <xf numFmtId="0" fontId="22" fillId="2" borderId="7" xfId="0" applyFont="1" applyFill="1" applyBorder="1" applyAlignment="1">
      <alignment horizontal="left" vertical="center"/>
    </xf>
    <xf numFmtId="0" fontId="22" fillId="2" borderId="8" xfId="0" applyFont="1" applyFill="1" applyBorder="1" applyAlignment="1">
      <alignment horizontal="left" vertical="center"/>
    </xf>
    <xf numFmtId="167" fontId="25" fillId="2" borderId="2" xfId="0" applyNumberFormat="1" applyFont="1" applyFill="1" applyBorder="1" applyAlignment="1">
      <alignment horizontal="center" vertical="center" wrapText="1"/>
    </xf>
    <xf numFmtId="167" fontId="25" fillId="2" borderId="4" xfId="0" applyNumberFormat="1" applyFont="1" applyFill="1" applyBorder="1" applyAlignment="1">
      <alignment horizontal="center" vertical="center" wrapText="1"/>
    </xf>
    <xf numFmtId="165" fontId="12" fillId="6" borderId="2" xfId="0" applyNumberFormat="1" applyFont="1" applyFill="1" applyBorder="1" applyAlignment="1">
      <alignment horizontal="center" vertical="center" wrapText="1"/>
    </xf>
    <xf numFmtId="165" fontId="12" fillId="6" borderId="3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right" vertical="center" wrapText="1"/>
    </xf>
    <xf numFmtId="4" fontId="22" fillId="0" borderId="2" xfId="0" applyNumberFormat="1" applyFont="1" applyBorder="1" applyAlignment="1">
      <alignment horizontal="right" vertical="center" wrapText="1"/>
    </xf>
    <xf numFmtId="4" fontId="22" fillId="0" borderId="3" xfId="0" applyNumberFormat="1" applyFont="1" applyBorder="1" applyAlignment="1">
      <alignment horizontal="right" vertical="center" wrapText="1"/>
    </xf>
    <xf numFmtId="4" fontId="22" fillId="0" borderId="4" xfId="0" applyNumberFormat="1" applyFont="1" applyBorder="1" applyAlignment="1">
      <alignment horizontal="right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22" fillId="2" borderId="12" xfId="0" applyFont="1" applyFill="1" applyBorder="1" applyAlignment="1">
      <alignment horizontal="left" vertical="center"/>
    </xf>
    <xf numFmtId="0" fontId="22" fillId="2" borderId="5" xfId="0" applyFont="1" applyFill="1" applyBorder="1" applyAlignment="1">
      <alignment horizontal="left" vertical="center"/>
    </xf>
    <xf numFmtId="0" fontId="22" fillId="2" borderId="11" xfId="0" applyFont="1" applyFill="1" applyBorder="1" applyAlignment="1">
      <alignment horizontal="left" vertical="center"/>
    </xf>
    <xf numFmtId="0" fontId="13" fillId="3" borderId="3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2" fillId="0" borderId="1" xfId="4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33" fillId="0" borderId="1" xfId="4" applyFont="1" applyBorder="1" applyAlignment="1">
      <alignment horizontal="left" vertical="center" wrapText="1"/>
    </xf>
    <xf numFmtId="0" fontId="30" fillId="2" borderId="4" xfId="0" applyFont="1" applyFill="1" applyBorder="1" applyAlignment="1">
      <alignment vertical="center" wrapText="1"/>
    </xf>
    <xf numFmtId="0" fontId="30" fillId="2" borderId="1" xfId="0" applyFont="1" applyFill="1" applyBorder="1" applyAlignment="1">
      <alignment horizontal="left" vertical="center" wrapText="1"/>
    </xf>
  </cellXfs>
  <cellStyles count="7">
    <cellStyle name="Excel Built-in Normal" xfId="4"/>
    <cellStyle name="Monétaire" xfId="1" builtinId="4"/>
    <cellStyle name="Monétaire 2" xfId="3"/>
    <cellStyle name="Normal" xfId="0" builtinId="0"/>
    <cellStyle name="Normal 2" xfId="2"/>
    <cellStyle name="Normal 3" xfId="5"/>
    <cellStyle name="Normal 4" xfId="6"/>
  </cellStyles>
  <dxfs count="0"/>
  <tableStyles count="0" defaultTableStyle="TableStyleMedium2" defaultPivotStyle="PivotStyleLight16"/>
  <colors>
    <mruColors>
      <color rgb="FFA16F60"/>
      <color rgb="FFC6A488"/>
      <color rgb="FFEDE9E8"/>
      <color rgb="FFCAD8D9"/>
      <color rgb="FF774C3F"/>
      <color rgb="FF31444A"/>
      <color rgb="FF2D40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111810</xdr:colOff>
      <xdr:row>62</xdr:row>
      <xdr:rowOff>72354</xdr:rowOff>
    </xdr:from>
    <xdr:to>
      <xdr:col>4</xdr:col>
      <xdr:colOff>514722</xdr:colOff>
      <xdr:row>62</xdr:row>
      <xdr:rowOff>298062</xdr:rowOff>
    </xdr:to>
    <xdr:sp macro="" textlink="">
      <xdr:nvSpPr>
        <xdr:cNvPr id="4" name="Texte">
          <a:extLst>
            <a:ext uri="{FF2B5EF4-FFF2-40B4-BE49-F238E27FC236}">
              <a16:creationId xmlns:a16="http://schemas.microsoft.com/office/drawing/2014/main" id="{2B9BCDAF-C6BF-43D4-BFDE-A3C3DF4A4E13}"/>
            </a:ext>
          </a:extLst>
        </xdr:cNvPr>
        <xdr:cNvSpPr txBox="1"/>
      </xdr:nvSpPr>
      <xdr:spPr>
        <a:xfrm>
          <a:off x="10124490" y="7692354"/>
          <a:ext cx="402912" cy="225708"/>
        </a:xfrm>
        <a:prstGeom prst="rect">
          <a:avLst/>
        </a:prstGeom>
        <a:noFill/>
        <a:ln w="12700" cap="flat">
          <a:noFill/>
          <a:miter lim="400000"/>
        </a:ln>
        <a:effectLst/>
      </xdr:spPr>
      <xdr:txBody>
        <a:bodyPr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5"/>
  <sheetViews>
    <sheetView tabSelected="1" topLeftCell="A46" zoomScale="40" zoomScaleNormal="40" workbookViewId="0">
      <selection activeCell="C86" sqref="C86"/>
    </sheetView>
  </sheetViews>
  <sheetFormatPr baseColWidth="10" defaultColWidth="10.75" defaultRowHeight="15.5"/>
  <cols>
    <col min="1" max="1" width="26" style="18" customWidth="1"/>
    <col min="2" max="2" width="111.75" style="19" customWidth="1"/>
    <col min="3" max="3" width="34.33203125" style="19" customWidth="1"/>
    <col min="4" max="4" width="12.33203125" style="19" customWidth="1"/>
    <col min="5" max="5" width="12.75" style="20" customWidth="1"/>
    <col min="6" max="6" width="12.75" style="21" customWidth="1"/>
    <col min="7" max="7" width="16.25" style="21" customWidth="1"/>
    <col min="8" max="8" width="21.33203125" style="22" customWidth="1"/>
    <col min="9" max="9" width="10.75" style="1" customWidth="1"/>
    <col min="10" max="16384" width="10.75" style="1"/>
  </cols>
  <sheetData>
    <row r="1" spans="1:8" s="2" customFormat="1" ht="62.5" customHeight="1">
      <c r="A1" s="97" t="s">
        <v>23</v>
      </c>
      <c r="B1" s="98"/>
      <c r="C1" s="98"/>
      <c r="D1" s="98"/>
      <c r="E1" s="98"/>
      <c r="F1" s="98"/>
      <c r="G1" s="98"/>
      <c r="H1" s="99"/>
    </row>
    <row r="2" spans="1:8" s="3" customFormat="1" ht="181.9" customHeight="1">
      <c r="A2" s="100" t="s">
        <v>110</v>
      </c>
      <c r="B2" s="101"/>
      <c r="C2" s="101"/>
      <c r="D2" s="101"/>
      <c r="E2" s="101"/>
      <c r="F2" s="101"/>
      <c r="G2" s="101"/>
      <c r="H2" s="101"/>
    </row>
    <row r="3" spans="1:8" ht="68.5" customHeight="1">
      <c r="A3" s="106" t="s">
        <v>117</v>
      </c>
      <c r="B3" s="102"/>
      <c r="C3" s="102"/>
      <c r="D3" s="102"/>
      <c r="E3" s="102"/>
      <c r="F3" s="102"/>
      <c r="G3" s="102"/>
      <c r="H3" s="102"/>
    </row>
    <row r="4" spans="1:8" ht="44.5" customHeight="1">
      <c r="A4" s="4"/>
      <c r="B4" s="41" t="s">
        <v>1</v>
      </c>
      <c r="C4" s="42" t="s">
        <v>82</v>
      </c>
      <c r="D4" s="42"/>
      <c r="E4" s="5" t="s">
        <v>2</v>
      </c>
      <c r="F4" s="6" t="s">
        <v>3</v>
      </c>
      <c r="G4" s="5" t="s">
        <v>5</v>
      </c>
      <c r="H4" s="5" t="s">
        <v>4</v>
      </c>
    </row>
    <row r="5" spans="1:8" ht="86.5" customHeight="1">
      <c r="A5" s="100" t="s">
        <v>109</v>
      </c>
      <c r="B5" s="100"/>
      <c r="C5" s="100"/>
      <c r="D5" s="100"/>
      <c r="E5" s="100"/>
      <c r="F5" s="100"/>
      <c r="G5" s="100"/>
      <c r="H5" s="100"/>
    </row>
    <row r="6" spans="1:8" s="9" customFormat="1" ht="40.15" customHeight="1">
      <c r="A6" s="7"/>
      <c r="B6" s="60" t="s">
        <v>12</v>
      </c>
      <c r="C6" s="60"/>
      <c r="D6" s="60"/>
      <c r="E6" s="60"/>
      <c r="F6" s="60"/>
      <c r="G6" s="60"/>
      <c r="H6" s="8">
        <f>SUM(H7:H8)</f>
        <v>0</v>
      </c>
    </row>
    <row r="7" spans="1:8" ht="72.650000000000006" customHeight="1">
      <c r="A7" s="10" t="s">
        <v>22</v>
      </c>
      <c r="B7" s="103" t="s">
        <v>28</v>
      </c>
      <c r="C7" s="104"/>
      <c r="D7" s="105"/>
      <c r="E7" s="5" t="s">
        <v>6</v>
      </c>
      <c r="F7" s="11">
        <v>1</v>
      </c>
      <c r="G7" s="12">
        <v>0</v>
      </c>
      <c r="H7" s="12">
        <f>F7*G7</f>
        <v>0</v>
      </c>
    </row>
    <row r="8" spans="1:8" ht="72.650000000000006" customHeight="1">
      <c r="A8" s="10" t="s">
        <v>21</v>
      </c>
      <c r="B8" s="103" t="s">
        <v>28</v>
      </c>
      <c r="C8" s="104"/>
      <c r="D8" s="105"/>
      <c r="E8" s="5" t="s">
        <v>6</v>
      </c>
      <c r="F8" s="11">
        <v>1</v>
      </c>
      <c r="G8" s="12">
        <v>0</v>
      </c>
      <c r="H8" s="12">
        <f>F8*G8</f>
        <v>0</v>
      </c>
    </row>
    <row r="9" spans="1:8" s="9" customFormat="1" ht="40.15" customHeight="1">
      <c r="A9" s="7"/>
      <c r="B9" s="60" t="s">
        <v>13</v>
      </c>
      <c r="C9" s="60"/>
      <c r="D9" s="60"/>
      <c r="E9" s="60"/>
      <c r="F9" s="60"/>
      <c r="G9" s="60"/>
      <c r="H9" s="8">
        <f>SUM(H10:H20)</f>
        <v>0</v>
      </c>
    </row>
    <row r="10" spans="1:8" ht="72.650000000000006" customHeight="1">
      <c r="A10" s="87" t="s">
        <v>20</v>
      </c>
      <c r="B10" s="40" t="s">
        <v>29</v>
      </c>
      <c r="C10" s="66" t="s">
        <v>86</v>
      </c>
      <c r="D10" s="66"/>
      <c r="E10" s="5" t="s">
        <v>6</v>
      </c>
      <c r="F10" s="11">
        <v>1</v>
      </c>
      <c r="G10" s="12">
        <v>0</v>
      </c>
      <c r="H10" s="12">
        <f t="shared" ref="H10" si="0">F10*G10</f>
        <v>0</v>
      </c>
    </row>
    <row r="11" spans="1:8" ht="72.650000000000006" customHeight="1">
      <c r="A11" s="88"/>
      <c r="B11" s="40" t="s">
        <v>30</v>
      </c>
      <c r="C11" s="66" t="s">
        <v>86</v>
      </c>
      <c r="D11" s="66"/>
      <c r="E11" s="5" t="s">
        <v>6</v>
      </c>
      <c r="F11" s="11">
        <v>1</v>
      </c>
      <c r="G11" s="12">
        <v>0</v>
      </c>
      <c r="H11" s="12">
        <f t="shared" ref="H11:H13" si="1">F11*G11</f>
        <v>0</v>
      </c>
    </row>
    <row r="12" spans="1:8" ht="72.650000000000006" customHeight="1">
      <c r="A12" s="88"/>
      <c r="B12" s="40" t="s">
        <v>31</v>
      </c>
      <c r="C12" s="66" t="s">
        <v>86</v>
      </c>
      <c r="D12" s="66"/>
      <c r="E12" s="5" t="s">
        <v>6</v>
      </c>
      <c r="F12" s="11">
        <v>1</v>
      </c>
      <c r="G12" s="12">
        <v>0</v>
      </c>
      <c r="H12" s="12">
        <f t="shared" si="1"/>
        <v>0</v>
      </c>
    </row>
    <row r="13" spans="1:8" ht="72.650000000000006" customHeight="1">
      <c r="A13" s="89"/>
      <c r="B13" s="40" t="s">
        <v>32</v>
      </c>
      <c r="C13" s="66" t="s">
        <v>86</v>
      </c>
      <c r="D13" s="66"/>
      <c r="E13" s="5" t="s">
        <v>6</v>
      </c>
      <c r="F13" s="11">
        <v>1</v>
      </c>
      <c r="G13" s="12">
        <v>0</v>
      </c>
      <c r="H13" s="12">
        <f t="shared" si="1"/>
        <v>0</v>
      </c>
    </row>
    <row r="14" spans="1:8" ht="72.650000000000006" customHeight="1">
      <c r="A14" s="87" t="s">
        <v>24</v>
      </c>
      <c r="B14" s="40" t="s">
        <v>33</v>
      </c>
      <c r="C14" s="66" t="s">
        <v>86</v>
      </c>
      <c r="D14" s="66"/>
      <c r="E14" s="5" t="s">
        <v>0</v>
      </c>
      <c r="F14" s="11">
        <v>1</v>
      </c>
      <c r="G14" s="12">
        <v>0</v>
      </c>
      <c r="H14" s="12">
        <f t="shared" ref="H14" si="2">F14*G14</f>
        <v>0</v>
      </c>
    </row>
    <row r="15" spans="1:8" ht="72.650000000000006" customHeight="1">
      <c r="A15" s="88"/>
      <c r="B15" s="40" t="s">
        <v>34</v>
      </c>
      <c r="C15" s="66" t="s">
        <v>86</v>
      </c>
      <c r="D15" s="66"/>
      <c r="E15" s="5" t="s">
        <v>0</v>
      </c>
      <c r="F15" s="11">
        <v>1</v>
      </c>
      <c r="G15" s="12">
        <v>0</v>
      </c>
      <c r="H15" s="12">
        <f t="shared" ref="H15:H17" si="3">F15*G15</f>
        <v>0</v>
      </c>
    </row>
    <row r="16" spans="1:8" ht="72.650000000000006" customHeight="1">
      <c r="A16" s="88"/>
      <c r="B16" s="40" t="s">
        <v>35</v>
      </c>
      <c r="C16" s="66" t="s">
        <v>86</v>
      </c>
      <c r="D16" s="66"/>
      <c r="E16" s="5" t="s">
        <v>0</v>
      </c>
      <c r="F16" s="11">
        <v>1</v>
      </c>
      <c r="G16" s="12">
        <v>0</v>
      </c>
      <c r="H16" s="12">
        <f t="shared" si="3"/>
        <v>0</v>
      </c>
    </row>
    <row r="17" spans="1:8" ht="72.650000000000006" customHeight="1">
      <c r="A17" s="89"/>
      <c r="B17" s="40" t="s">
        <v>36</v>
      </c>
      <c r="C17" s="66" t="s">
        <v>86</v>
      </c>
      <c r="D17" s="66"/>
      <c r="E17" s="5" t="s">
        <v>0</v>
      </c>
      <c r="F17" s="11">
        <v>1</v>
      </c>
      <c r="G17" s="12">
        <v>0</v>
      </c>
      <c r="H17" s="12">
        <f t="shared" si="3"/>
        <v>0</v>
      </c>
    </row>
    <row r="18" spans="1:8" ht="72.650000000000006" customHeight="1">
      <c r="A18" s="87" t="s">
        <v>25</v>
      </c>
      <c r="B18" s="40" t="s">
        <v>37</v>
      </c>
      <c r="C18" s="66" t="s">
        <v>86</v>
      </c>
      <c r="D18" s="66"/>
      <c r="E18" s="5" t="s">
        <v>0</v>
      </c>
      <c r="F18" s="11">
        <v>1</v>
      </c>
      <c r="G18" s="12">
        <v>0</v>
      </c>
      <c r="H18" s="12">
        <f t="shared" ref="H18:H19" si="4">F18*G18</f>
        <v>0</v>
      </c>
    </row>
    <row r="19" spans="1:8" ht="72.650000000000006" customHeight="1">
      <c r="A19" s="88"/>
      <c r="B19" s="40" t="s">
        <v>38</v>
      </c>
      <c r="C19" s="66" t="s">
        <v>86</v>
      </c>
      <c r="D19" s="66"/>
      <c r="E19" s="5" t="s">
        <v>0</v>
      </c>
      <c r="F19" s="11">
        <v>1</v>
      </c>
      <c r="G19" s="12">
        <v>0</v>
      </c>
      <c r="H19" s="12">
        <f t="shared" si="4"/>
        <v>0</v>
      </c>
    </row>
    <row r="20" spans="1:8" ht="72.650000000000006" customHeight="1">
      <c r="A20" s="89"/>
      <c r="B20" s="40" t="s">
        <v>39</v>
      </c>
      <c r="C20" s="66" t="s">
        <v>86</v>
      </c>
      <c r="D20" s="66"/>
      <c r="E20" s="5" t="s">
        <v>0</v>
      </c>
      <c r="F20" s="11">
        <v>1</v>
      </c>
      <c r="G20" s="12">
        <v>0</v>
      </c>
      <c r="H20" s="12">
        <f t="shared" ref="H20" si="5">F20*G20</f>
        <v>0</v>
      </c>
    </row>
    <row r="21" spans="1:8" s="9" customFormat="1" ht="40.15" customHeight="1">
      <c r="A21" s="7"/>
      <c r="B21" s="60" t="s">
        <v>14</v>
      </c>
      <c r="C21" s="60"/>
      <c r="D21" s="60"/>
      <c r="E21" s="60"/>
      <c r="F21" s="60"/>
      <c r="G21" s="60"/>
      <c r="H21" s="8">
        <f>SUM(H22:H26)</f>
        <v>0</v>
      </c>
    </row>
    <row r="22" spans="1:8" ht="72.650000000000006" customHeight="1">
      <c r="A22" s="87" t="s">
        <v>17</v>
      </c>
      <c r="B22" s="40" t="s">
        <v>40</v>
      </c>
      <c r="C22" s="66" t="s">
        <v>83</v>
      </c>
      <c r="D22" s="66"/>
      <c r="E22" s="5" t="s">
        <v>0</v>
      </c>
      <c r="F22" s="11">
        <v>1</v>
      </c>
      <c r="G22" s="12">
        <v>0</v>
      </c>
      <c r="H22" s="12">
        <f t="shared" ref="H22" si="6">F22*G22</f>
        <v>0</v>
      </c>
    </row>
    <row r="23" spans="1:8" ht="72.650000000000006" customHeight="1">
      <c r="A23" s="88"/>
      <c r="B23" s="40" t="s">
        <v>41</v>
      </c>
      <c r="C23" s="66" t="s">
        <v>84</v>
      </c>
      <c r="D23" s="66"/>
      <c r="E23" s="5" t="s">
        <v>0</v>
      </c>
      <c r="F23" s="11">
        <v>2</v>
      </c>
      <c r="G23" s="12">
        <v>0</v>
      </c>
      <c r="H23" s="12">
        <f t="shared" ref="H23" si="7">F23*G23</f>
        <v>0</v>
      </c>
    </row>
    <row r="24" spans="1:8" ht="72.650000000000006" customHeight="1">
      <c r="A24" s="23" t="s">
        <v>18</v>
      </c>
      <c r="B24" s="40" t="s">
        <v>42</v>
      </c>
      <c r="C24" s="66" t="s">
        <v>85</v>
      </c>
      <c r="D24" s="66"/>
      <c r="E24" s="5" t="s">
        <v>0</v>
      </c>
      <c r="F24" s="11">
        <v>1</v>
      </c>
      <c r="G24" s="12">
        <v>0</v>
      </c>
      <c r="H24" s="12">
        <f t="shared" ref="H24" si="8">F24*G24</f>
        <v>0</v>
      </c>
    </row>
    <row r="25" spans="1:8" ht="72.650000000000006" customHeight="1">
      <c r="A25" s="87" t="s">
        <v>19</v>
      </c>
      <c r="B25" s="40" t="s">
        <v>43</v>
      </c>
      <c r="C25" s="66" t="s">
        <v>95</v>
      </c>
      <c r="D25" s="66"/>
      <c r="E25" s="5" t="s">
        <v>0</v>
      </c>
      <c r="F25" s="11">
        <v>6</v>
      </c>
      <c r="G25" s="12">
        <v>0</v>
      </c>
      <c r="H25" s="12">
        <f t="shared" ref="H25" si="9">F25*G25</f>
        <v>0</v>
      </c>
    </row>
    <row r="26" spans="1:8" ht="72.650000000000006" customHeight="1">
      <c r="A26" s="89"/>
      <c r="B26" s="40" t="s">
        <v>44</v>
      </c>
      <c r="C26" s="66" t="s">
        <v>87</v>
      </c>
      <c r="D26" s="66"/>
      <c r="E26" s="5" t="s">
        <v>0</v>
      </c>
      <c r="F26" s="11">
        <v>1</v>
      </c>
      <c r="G26" s="12">
        <v>0</v>
      </c>
      <c r="H26" s="12">
        <f t="shared" ref="H26" si="10">F26*G26</f>
        <v>0</v>
      </c>
    </row>
    <row r="27" spans="1:8" s="9" customFormat="1" ht="40.15" customHeight="1">
      <c r="A27" s="7"/>
      <c r="B27" s="60" t="s">
        <v>7</v>
      </c>
      <c r="C27" s="60"/>
      <c r="D27" s="60"/>
      <c r="E27" s="60"/>
      <c r="F27" s="60"/>
      <c r="G27" s="60"/>
      <c r="H27" s="8">
        <f>SUM(H28:H47)</f>
        <v>0</v>
      </c>
    </row>
    <row r="28" spans="1:8" ht="72.650000000000006" customHeight="1">
      <c r="A28" s="13" t="s">
        <v>26</v>
      </c>
      <c r="B28" s="40" t="s">
        <v>45</v>
      </c>
      <c r="C28" s="66" t="s">
        <v>86</v>
      </c>
      <c r="D28" s="66"/>
      <c r="E28" s="5" t="s">
        <v>0</v>
      </c>
      <c r="F28" s="11">
        <v>1</v>
      </c>
      <c r="G28" s="12">
        <v>0</v>
      </c>
      <c r="H28" s="12">
        <f t="shared" ref="H28:H36" si="11">F28*G28</f>
        <v>0</v>
      </c>
    </row>
    <row r="29" spans="1:8" ht="72.650000000000006" customHeight="1">
      <c r="A29" s="90" t="s">
        <v>27</v>
      </c>
      <c r="B29" s="40" t="s">
        <v>46</v>
      </c>
      <c r="C29" s="66" t="s">
        <v>86</v>
      </c>
      <c r="D29" s="66"/>
      <c r="E29" s="5" t="s">
        <v>0</v>
      </c>
      <c r="F29" s="11">
        <v>1</v>
      </c>
      <c r="G29" s="12">
        <v>0</v>
      </c>
      <c r="H29" s="12">
        <f t="shared" ref="H29" si="12">F29*G29</f>
        <v>0</v>
      </c>
    </row>
    <row r="30" spans="1:8" ht="72.650000000000006" customHeight="1">
      <c r="A30" s="92"/>
      <c r="B30" s="40" t="s">
        <v>47</v>
      </c>
      <c r="C30" s="66" t="s">
        <v>86</v>
      </c>
      <c r="D30" s="66"/>
      <c r="E30" s="5" t="s">
        <v>0</v>
      </c>
      <c r="F30" s="11">
        <v>1</v>
      </c>
      <c r="G30" s="12">
        <v>0</v>
      </c>
      <c r="H30" s="12">
        <f t="shared" si="11"/>
        <v>0</v>
      </c>
    </row>
    <row r="31" spans="1:8" ht="72.650000000000006" customHeight="1">
      <c r="A31" s="90" t="s">
        <v>16</v>
      </c>
      <c r="B31" s="40" t="s">
        <v>48</v>
      </c>
      <c r="C31" s="66" t="s">
        <v>86</v>
      </c>
      <c r="D31" s="66"/>
      <c r="E31" s="5" t="s">
        <v>0</v>
      </c>
      <c r="F31" s="6">
        <v>1</v>
      </c>
      <c r="G31" s="17">
        <v>0</v>
      </c>
      <c r="H31" s="17">
        <f t="shared" ref="H31:H32" si="13">F31*G31</f>
        <v>0</v>
      </c>
    </row>
    <row r="32" spans="1:8" ht="72.650000000000006" customHeight="1">
      <c r="A32" s="91"/>
      <c r="B32" s="40" t="s">
        <v>49</v>
      </c>
      <c r="C32" s="66" t="s">
        <v>86</v>
      </c>
      <c r="D32" s="66"/>
      <c r="E32" s="5" t="s">
        <v>0</v>
      </c>
      <c r="F32" s="6">
        <v>1</v>
      </c>
      <c r="G32" s="17">
        <v>0</v>
      </c>
      <c r="H32" s="17">
        <f t="shared" si="13"/>
        <v>0</v>
      </c>
    </row>
    <row r="33" spans="1:8" ht="72.650000000000006" customHeight="1">
      <c r="A33" s="91"/>
      <c r="B33" s="40" t="s">
        <v>50</v>
      </c>
      <c r="C33" s="66" t="s">
        <v>86</v>
      </c>
      <c r="D33" s="66"/>
      <c r="E33" s="5" t="s">
        <v>0</v>
      </c>
      <c r="F33" s="6">
        <v>1</v>
      </c>
      <c r="G33" s="17">
        <v>0</v>
      </c>
      <c r="H33" s="17">
        <f t="shared" si="11"/>
        <v>0</v>
      </c>
    </row>
    <row r="34" spans="1:8" ht="72.650000000000006" customHeight="1">
      <c r="A34" s="91"/>
      <c r="B34" s="40" t="s">
        <v>51</v>
      </c>
      <c r="C34" s="66" t="s">
        <v>86</v>
      </c>
      <c r="D34" s="66"/>
      <c r="E34" s="5" t="s">
        <v>0</v>
      </c>
      <c r="F34" s="6">
        <v>1</v>
      </c>
      <c r="G34" s="17">
        <v>0</v>
      </c>
      <c r="H34" s="17">
        <f t="shared" si="11"/>
        <v>0</v>
      </c>
    </row>
    <row r="35" spans="1:8" ht="72.650000000000006" customHeight="1">
      <c r="A35" s="91"/>
      <c r="B35" s="40" t="s">
        <v>52</v>
      </c>
      <c r="C35" s="66" t="s">
        <v>86</v>
      </c>
      <c r="D35" s="66"/>
      <c r="E35" s="5" t="s">
        <v>0</v>
      </c>
      <c r="F35" s="6">
        <v>1</v>
      </c>
      <c r="G35" s="17">
        <v>0</v>
      </c>
      <c r="H35" s="17">
        <f t="shared" si="11"/>
        <v>0</v>
      </c>
    </row>
    <row r="36" spans="1:8" ht="72.650000000000006" customHeight="1">
      <c r="A36" s="91"/>
      <c r="B36" s="40" t="s">
        <v>53</v>
      </c>
      <c r="C36" s="66" t="s">
        <v>83</v>
      </c>
      <c r="D36" s="66"/>
      <c r="E36" s="5" t="s">
        <v>0</v>
      </c>
      <c r="F36" s="6">
        <v>1</v>
      </c>
      <c r="G36" s="17">
        <v>0</v>
      </c>
      <c r="H36" s="17">
        <f t="shared" si="11"/>
        <v>0</v>
      </c>
    </row>
    <row r="37" spans="1:8" ht="72.650000000000006" customHeight="1">
      <c r="A37" s="92"/>
      <c r="B37" s="40" t="s">
        <v>54</v>
      </c>
      <c r="C37" s="66" t="s">
        <v>86</v>
      </c>
      <c r="D37" s="66"/>
      <c r="E37" s="5" t="s">
        <v>0</v>
      </c>
      <c r="F37" s="6">
        <v>1</v>
      </c>
      <c r="G37" s="17">
        <v>0</v>
      </c>
      <c r="H37" s="17">
        <f t="shared" ref="H37:H46" si="14">F37*G37</f>
        <v>0</v>
      </c>
    </row>
    <row r="38" spans="1:8" ht="72.650000000000006" customHeight="1">
      <c r="A38" s="64" t="s">
        <v>92</v>
      </c>
      <c r="B38" s="40" t="s">
        <v>55</v>
      </c>
      <c r="C38" s="66" t="s">
        <v>85</v>
      </c>
      <c r="D38" s="66"/>
      <c r="E38" s="5" t="s">
        <v>0</v>
      </c>
      <c r="F38" s="11">
        <v>34</v>
      </c>
      <c r="G38" s="12">
        <v>0</v>
      </c>
      <c r="H38" s="12">
        <f t="shared" si="14"/>
        <v>0</v>
      </c>
    </row>
    <row r="39" spans="1:8" ht="72.650000000000006" customHeight="1">
      <c r="A39" s="64"/>
      <c r="B39" s="40" t="s">
        <v>56</v>
      </c>
      <c r="C39" s="66" t="s">
        <v>85</v>
      </c>
      <c r="D39" s="66"/>
      <c r="E39" s="5" t="s">
        <v>0</v>
      </c>
      <c r="F39" s="6">
        <v>9</v>
      </c>
      <c r="G39" s="17">
        <v>0</v>
      </c>
      <c r="H39" s="17">
        <f t="shared" ref="H39" si="15">F39*G39</f>
        <v>0</v>
      </c>
    </row>
    <row r="40" spans="1:8" ht="72.650000000000006" customHeight="1">
      <c r="A40" s="65"/>
      <c r="B40" s="40" t="s">
        <v>57</v>
      </c>
      <c r="C40" s="66" t="s">
        <v>85</v>
      </c>
      <c r="D40" s="66"/>
      <c r="E40" s="5" t="s">
        <v>0</v>
      </c>
      <c r="F40" s="6">
        <v>3</v>
      </c>
      <c r="G40" s="17">
        <v>0</v>
      </c>
      <c r="H40" s="17">
        <f t="shared" si="14"/>
        <v>0</v>
      </c>
    </row>
    <row r="41" spans="1:8" ht="72.650000000000006" customHeight="1">
      <c r="A41" s="63" t="s">
        <v>88</v>
      </c>
      <c r="B41" s="40" t="s">
        <v>89</v>
      </c>
      <c r="C41" s="66" t="s">
        <v>86</v>
      </c>
      <c r="D41" s="66"/>
      <c r="E41" s="5" t="s">
        <v>0</v>
      </c>
      <c r="F41" s="6">
        <v>1</v>
      </c>
      <c r="G41" s="17">
        <v>0</v>
      </c>
      <c r="H41" s="17">
        <f t="shared" ref="H41" si="16">F41*G41</f>
        <v>0</v>
      </c>
    </row>
    <row r="42" spans="1:8" ht="72.650000000000006" customHeight="1">
      <c r="A42" s="64"/>
      <c r="B42" s="40" t="s">
        <v>90</v>
      </c>
      <c r="C42" s="66" t="s">
        <v>83</v>
      </c>
      <c r="D42" s="66"/>
      <c r="E42" s="5" t="s">
        <v>0</v>
      </c>
      <c r="F42" s="6">
        <v>1</v>
      </c>
      <c r="G42" s="17">
        <v>0</v>
      </c>
      <c r="H42" s="17">
        <f t="shared" ref="H42:H43" si="17">F42*G42</f>
        <v>0</v>
      </c>
    </row>
    <row r="43" spans="1:8" ht="72.650000000000006" customHeight="1">
      <c r="A43" s="65"/>
      <c r="B43" s="40" t="s">
        <v>91</v>
      </c>
      <c r="C43" s="66" t="s">
        <v>97</v>
      </c>
      <c r="D43" s="66"/>
      <c r="E43" s="5" t="s">
        <v>0</v>
      </c>
      <c r="F43" s="6">
        <v>19</v>
      </c>
      <c r="G43" s="17">
        <v>0</v>
      </c>
      <c r="H43" s="17">
        <f t="shared" si="17"/>
        <v>0</v>
      </c>
    </row>
    <row r="44" spans="1:8" ht="72.650000000000006" customHeight="1">
      <c r="A44" s="28" t="s">
        <v>59</v>
      </c>
      <c r="B44" s="40" t="s">
        <v>60</v>
      </c>
      <c r="C44" s="66" t="s">
        <v>86</v>
      </c>
      <c r="D44" s="66"/>
      <c r="E44" s="5" t="s">
        <v>0</v>
      </c>
      <c r="F44" s="6">
        <v>1</v>
      </c>
      <c r="G44" s="17">
        <v>0</v>
      </c>
      <c r="H44" s="17">
        <f t="shared" ref="H44" si="18">F44*G44</f>
        <v>0</v>
      </c>
    </row>
    <row r="45" spans="1:8" ht="72.650000000000006" customHeight="1">
      <c r="A45" s="24" t="s">
        <v>15</v>
      </c>
      <c r="B45" s="40" t="s">
        <v>58</v>
      </c>
      <c r="C45" s="66" t="s">
        <v>83</v>
      </c>
      <c r="D45" s="66"/>
      <c r="E45" s="25" t="s">
        <v>0</v>
      </c>
      <c r="F45" s="26">
        <v>1</v>
      </c>
      <c r="G45" s="27">
        <v>0</v>
      </c>
      <c r="H45" s="27">
        <f t="shared" si="14"/>
        <v>0</v>
      </c>
    </row>
    <row r="46" spans="1:8" ht="72.650000000000006" customHeight="1">
      <c r="A46" s="28" t="s">
        <v>79</v>
      </c>
      <c r="B46" s="40" t="s">
        <v>80</v>
      </c>
      <c r="C46" s="66" t="s">
        <v>86</v>
      </c>
      <c r="D46" s="66"/>
      <c r="E46" s="5" t="s">
        <v>6</v>
      </c>
      <c r="F46" s="6">
        <v>1</v>
      </c>
      <c r="G46" s="17">
        <v>0</v>
      </c>
      <c r="H46" s="17">
        <f t="shared" si="14"/>
        <v>0</v>
      </c>
    </row>
    <row r="47" spans="1:8" ht="72.650000000000006" customHeight="1">
      <c r="A47" s="28" t="s">
        <v>93</v>
      </c>
      <c r="B47" s="40" t="s">
        <v>99</v>
      </c>
      <c r="C47" s="66" t="s">
        <v>83</v>
      </c>
      <c r="D47" s="66"/>
      <c r="E47" s="5" t="s">
        <v>6</v>
      </c>
      <c r="F47" s="6">
        <v>1</v>
      </c>
      <c r="G47" s="17">
        <v>0</v>
      </c>
      <c r="H47" s="17">
        <f t="shared" ref="H47" si="19">F47*G47</f>
        <v>0</v>
      </c>
    </row>
    <row r="48" spans="1:8" ht="49.9" customHeight="1">
      <c r="A48" s="14"/>
      <c r="B48" s="61"/>
      <c r="C48" s="61"/>
      <c r="D48" s="61"/>
      <c r="E48" s="61"/>
      <c r="F48" s="61"/>
      <c r="G48" s="61"/>
      <c r="H48" s="62"/>
    </row>
    <row r="49" spans="1:8" s="15" customFormat="1" ht="49.9" customHeight="1">
      <c r="A49" s="83" t="s">
        <v>107</v>
      </c>
      <c r="B49" s="83"/>
      <c r="C49" s="83"/>
      <c r="D49" s="83"/>
      <c r="E49" s="83"/>
      <c r="F49" s="83"/>
      <c r="G49" s="83"/>
      <c r="H49" s="16">
        <f>H27+H21+H9+H6</f>
        <v>0</v>
      </c>
    </row>
    <row r="50" spans="1:8" s="2" customFormat="1" ht="49.9" customHeight="1">
      <c r="A50" s="84" t="s">
        <v>8</v>
      </c>
      <c r="B50" s="85"/>
      <c r="C50" s="85"/>
      <c r="D50" s="85"/>
      <c r="E50" s="85"/>
      <c r="F50" s="85"/>
      <c r="G50" s="86"/>
      <c r="H50" s="17">
        <f>H49*20%</f>
        <v>0</v>
      </c>
    </row>
    <row r="51" spans="1:8" s="2" customFormat="1" ht="49.9" customHeight="1">
      <c r="A51" s="83" t="s">
        <v>108</v>
      </c>
      <c r="B51" s="83"/>
      <c r="C51" s="83"/>
      <c r="D51" s="83"/>
      <c r="E51" s="83"/>
      <c r="F51" s="83"/>
      <c r="G51" s="83"/>
      <c r="H51" s="16">
        <f>H49+H50</f>
        <v>0</v>
      </c>
    </row>
    <row r="52" spans="1:8" ht="132.65" customHeight="1">
      <c r="A52" s="14"/>
      <c r="B52" s="61"/>
      <c r="C52" s="61"/>
      <c r="D52" s="61"/>
      <c r="E52" s="61"/>
      <c r="F52" s="61"/>
      <c r="G52" s="61"/>
      <c r="H52" s="62"/>
    </row>
    <row r="53" spans="1:8" ht="86.5" customHeight="1">
      <c r="A53" s="96" t="s">
        <v>106</v>
      </c>
      <c r="B53" s="96"/>
      <c r="C53" s="96"/>
      <c r="D53" s="96"/>
      <c r="E53" s="96"/>
      <c r="F53" s="96"/>
      <c r="G53" s="96"/>
      <c r="H53" s="96"/>
    </row>
    <row r="54" spans="1:8" ht="54.65" customHeight="1">
      <c r="A54" s="30"/>
      <c r="B54" s="29" t="s">
        <v>1</v>
      </c>
      <c r="C54" s="42" t="s">
        <v>82</v>
      </c>
      <c r="D54" s="29" t="s">
        <v>74</v>
      </c>
      <c r="E54" s="29" t="s">
        <v>75</v>
      </c>
      <c r="F54" s="29" t="s">
        <v>3</v>
      </c>
      <c r="G54" s="29" t="s">
        <v>5</v>
      </c>
      <c r="H54" s="29" t="s">
        <v>4</v>
      </c>
    </row>
    <row r="55" spans="1:8" ht="54.65" customHeight="1">
      <c r="A55" s="7"/>
      <c r="B55" s="60" t="s">
        <v>61</v>
      </c>
      <c r="C55" s="60"/>
      <c r="D55" s="60"/>
      <c r="E55" s="60"/>
      <c r="F55" s="60"/>
      <c r="G55" s="60"/>
      <c r="H55" s="8">
        <f>SUM(H56:H56)</f>
        <v>0</v>
      </c>
    </row>
    <row r="56" spans="1:8" ht="54.65" customHeight="1">
      <c r="A56" s="30"/>
      <c r="B56" s="67" t="s">
        <v>28</v>
      </c>
      <c r="C56" s="68"/>
      <c r="D56" s="68"/>
      <c r="E56" s="69"/>
      <c r="F56" s="32">
        <v>1</v>
      </c>
      <c r="G56" s="33">
        <v>0</v>
      </c>
      <c r="H56" s="33">
        <f>F56*G56</f>
        <v>0</v>
      </c>
    </row>
    <row r="57" spans="1:8" ht="54.65" customHeight="1">
      <c r="A57" s="7"/>
      <c r="B57" s="60" t="s">
        <v>62</v>
      </c>
      <c r="C57" s="60"/>
      <c r="D57" s="60"/>
      <c r="E57" s="60"/>
      <c r="F57" s="60"/>
      <c r="G57" s="60"/>
      <c r="H57" s="8">
        <f>SUM(H58:H61)</f>
        <v>0</v>
      </c>
    </row>
    <row r="58" spans="1:8" ht="54.65" customHeight="1">
      <c r="A58" s="73"/>
      <c r="B58" s="34" t="s">
        <v>63</v>
      </c>
      <c r="C58" s="35" t="s">
        <v>86</v>
      </c>
      <c r="D58" s="35">
        <v>385</v>
      </c>
      <c r="E58" s="35">
        <v>210</v>
      </c>
      <c r="F58" s="32">
        <v>1</v>
      </c>
      <c r="G58" s="33">
        <v>0</v>
      </c>
      <c r="H58" s="33">
        <f>F58*G58</f>
        <v>0</v>
      </c>
    </row>
    <row r="59" spans="1:8" ht="54.65" customHeight="1">
      <c r="A59" s="74"/>
      <c r="B59" s="34" t="s">
        <v>64</v>
      </c>
      <c r="C59" s="35" t="s">
        <v>86</v>
      </c>
      <c r="D59" s="35">
        <v>440</v>
      </c>
      <c r="E59" s="35">
        <v>210</v>
      </c>
      <c r="F59" s="32">
        <v>1</v>
      </c>
      <c r="G59" s="33">
        <v>0</v>
      </c>
      <c r="H59" s="33">
        <f>F59*G59</f>
        <v>0</v>
      </c>
    </row>
    <row r="60" spans="1:8" ht="54.65" customHeight="1">
      <c r="A60" s="74"/>
      <c r="B60" s="36" t="s">
        <v>65</v>
      </c>
      <c r="C60" s="35" t="s">
        <v>86</v>
      </c>
      <c r="D60" s="35">
        <v>360</v>
      </c>
      <c r="E60" s="35">
        <v>210</v>
      </c>
      <c r="F60" s="32">
        <v>1</v>
      </c>
      <c r="G60" s="33">
        <v>0</v>
      </c>
      <c r="H60" s="33">
        <f>F60*G60</f>
        <v>0</v>
      </c>
    </row>
    <row r="61" spans="1:8" ht="54.65" customHeight="1">
      <c r="A61" s="75"/>
      <c r="B61" s="36" t="s">
        <v>66</v>
      </c>
      <c r="C61" s="35" t="s">
        <v>85</v>
      </c>
      <c r="D61" s="35">
        <v>105</v>
      </c>
      <c r="E61" s="35">
        <v>200</v>
      </c>
      <c r="F61" s="32">
        <v>3</v>
      </c>
      <c r="G61" s="33">
        <v>0</v>
      </c>
      <c r="H61" s="33">
        <f>F61*G61</f>
        <v>0</v>
      </c>
    </row>
    <row r="62" spans="1:8" ht="54.65" customHeight="1">
      <c r="A62" s="7"/>
      <c r="B62" s="60" t="s">
        <v>67</v>
      </c>
      <c r="C62" s="60"/>
      <c r="D62" s="60"/>
      <c r="E62" s="60"/>
      <c r="F62" s="60"/>
      <c r="G62" s="60"/>
      <c r="H62" s="8">
        <f>SUM(H63:H69)</f>
        <v>0</v>
      </c>
    </row>
    <row r="63" spans="1:8" ht="54.65" customHeight="1">
      <c r="A63" s="70"/>
      <c r="B63" s="34" t="s">
        <v>81</v>
      </c>
      <c r="C63" s="35" t="s">
        <v>86</v>
      </c>
      <c r="D63" s="35">
        <v>165</v>
      </c>
      <c r="E63" s="35">
        <v>260</v>
      </c>
      <c r="F63" s="32">
        <v>4</v>
      </c>
      <c r="G63" s="33">
        <v>0</v>
      </c>
      <c r="H63" s="33">
        <f t="shared" ref="H63:H69" si="20">F63*G63</f>
        <v>0</v>
      </c>
    </row>
    <row r="64" spans="1:8" ht="54.65" customHeight="1">
      <c r="A64" s="71"/>
      <c r="B64" s="34" t="s">
        <v>68</v>
      </c>
      <c r="C64" s="43" t="s">
        <v>94</v>
      </c>
      <c r="D64" s="35">
        <v>55</v>
      </c>
      <c r="E64" s="35">
        <v>160</v>
      </c>
      <c r="F64" s="32">
        <v>6</v>
      </c>
      <c r="G64" s="33">
        <v>0</v>
      </c>
      <c r="H64" s="33">
        <f t="shared" si="20"/>
        <v>0</v>
      </c>
    </row>
    <row r="65" spans="1:8" ht="54.65" customHeight="1">
      <c r="A65" s="71"/>
      <c r="B65" s="34" t="s">
        <v>69</v>
      </c>
      <c r="C65" s="35" t="s">
        <v>96</v>
      </c>
      <c r="D65" s="35">
        <v>65</v>
      </c>
      <c r="E65" s="35">
        <v>170</v>
      </c>
      <c r="F65" s="32">
        <v>1</v>
      </c>
      <c r="G65" s="33">
        <v>0</v>
      </c>
      <c r="H65" s="33">
        <f t="shared" si="20"/>
        <v>0</v>
      </c>
    </row>
    <row r="66" spans="1:8" ht="54.65" customHeight="1">
      <c r="A66" s="71"/>
      <c r="B66" s="36" t="s">
        <v>70</v>
      </c>
      <c r="C66" s="35" t="s">
        <v>85</v>
      </c>
      <c r="D66" s="35">
        <v>120</v>
      </c>
      <c r="E66" s="35">
        <v>230</v>
      </c>
      <c r="F66" s="32">
        <v>3</v>
      </c>
      <c r="G66" s="33">
        <v>0</v>
      </c>
      <c r="H66" s="33">
        <f t="shared" si="20"/>
        <v>0</v>
      </c>
    </row>
    <row r="67" spans="1:8" ht="54.65" customHeight="1">
      <c r="A67" s="71"/>
      <c r="B67" s="37" t="s">
        <v>78</v>
      </c>
      <c r="C67" s="35" t="s">
        <v>86</v>
      </c>
      <c r="D67" s="35">
        <v>50</v>
      </c>
      <c r="E67" s="35">
        <v>30</v>
      </c>
      <c r="F67" s="32">
        <v>1</v>
      </c>
      <c r="G67" s="33">
        <v>0</v>
      </c>
      <c r="H67" s="33">
        <f t="shared" si="20"/>
        <v>0</v>
      </c>
    </row>
    <row r="68" spans="1:8" ht="54.65" customHeight="1">
      <c r="A68" s="71"/>
      <c r="B68" s="36" t="s">
        <v>98</v>
      </c>
      <c r="C68" s="35" t="s">
        <v>85</v>
      </c>
      <c r="D68" s="35">
        <v>40</v>
      </c>
      <c r="E68" s="35">
        <v>30</v>
      </c>
      <c r="F68" s="32">
        <v>20</v>
      </c>
      <c r="G68" s="33">
        <v>0</v>
      </c>
      <c r="H68" s="33">
        <f t="shared" si="20"/>
        <v>0</v>
      </c>
    </row>
    <row r="69" spans="1:8" ht="54.65" customHeight="1">
      <c r="A69" s="72"/>
      <c r="B69" s="36" t="s">
        <v>71</v>
      </c>
      <c r="C69" s="35" t="s">
        <v>86</v>
      </c>
      <c r="D69" s="35">
        <v>178</v>
      </c>
      <c r="E69" s="35">
        <v>81</v>
      </c>
      <c r="F69" s="32">
        <v>1</v>
      </c>
      <c r="G69" s="33">
        <v>0</v>
      </c>
      <c r="H69" s="33">
        <f t="shared" si="20"/>
        <v>0</v>
      </c>
    </row>
    <row r="70" spans="1:8" ht="54.65" customHeight="1">
      <c r="A70" s="7"/>
      <c r="B70" s="60" t="s">
        <v>72</v>
      </c>
      <c r="C70" s="60"/>
      <c r="D70" s="60"/>
      <c r="E70" s="60"/>
      <c r="F70" s="60"/>
      <c r="G70" s="60"/>
      <c r="H70" s="8">
        <f>SUM(H71:H72)</f>
        <v>0</v>
      </c>
    </row>
    <row r="71" spans="1:8" ht="54.65" customHeight="1">
      <c r="A71" s="70"/>
      <c r="B71" s="38" t="s">
        <v>73</v>
      </c>
      <c r="C71" s="35" t="s">
        <v>86</v>
      </c>
      <c r="D71" s="35">
        <v>22</v>
      </c>
      <c r="E71" s="35">
        <v>28</v>
      </c>
      <c r="F71" s="32">
        <v>1</v>
      </c>
      <c r="G71" s="33">
        <v>0</v>
      </c>
      <c r="H71" s="33">
        <f>F71*G71</f>
        <v>0</v>
      </c>
    </row>
    <row r="72" spans="1:8" ht="54.65" customHeight="1">
      <c r="A72" s="72"/>
      <c r="B72" s="38" t="s">
        <v>100</v>
      </c>
      <c r="C72" s="35" t="s">
        <v>86</v>
      </c>
      <c r="D72" s="35">
        <v>50</v>
      </c>
      <c r="E72" s="35">
        <v>60</v>
      </c>
      <c r="F72" s="32">
        <v>1</v>
      </c>
      <c r="G72" s="33">
        <v>0</v>
      </c>
      <c r="H72" s="33">
        <f>F72*G72</f>
        <v>0</v>
      </c>
    </row>
    <row r="73" spans="1:8" ht="49.9" customHeight="1">
      <c r="A73" s="14"/>
      <c r="B73" s="61"/>
      <c r="C73" s="61"/>
      <c r="D73" s="61"/>
      <c r="E73" s="61"/>
      <c r="F73" s="61"/>
      <c r="G73" s="61"/>
      <c r="H73" s="62"/>
    </row>
    <row r="74" spans="1:8" s="15" customFormat="1" ht="49.9" customHeight="1">
      <c r="A74" s="83" t="s">
        <v>104</v>
      </c>
      <c r="B74" s="83"/>
      <c r="C74" s="83"/>
      <c r="D74" s="83"/>
      <c r="E74" s="83"/>
      <c r="F74" s="83"/>
      <c r="G74" s="83"/>
      <c r="H74" s="16">
        <f>H70+H62+H57+H55</f>
        <v>0</v>
      </c>
    </row>
    <row r="75" spans="1:8" s="2" customFormat="1" ht="49.9" customHeight="1">
      <c r="A75" s="84" t="s">
        <v>8</v>
      </c>
      <c r="B75" s="85"/>
      <c r="C75" s="85"/>
      <c r="D75" s="85"/>
      <c r="E75" s="85"/>
      <c r="F75" s="85"/>
      <c r="G75" s="86"/>
      <c r="H75" s="17">
        <f>H74*20%</f>
        <v>0</v>
      </c>
    </row>
    <row r="76" spans="1:8" s="2" customFormat="1" ht="49.9" customHeight="1">
      <c r="A76" s="83" t="s">
        <v>105</v>
      </c>
      <c r="B76" s="83"/>
      <c r="C76" s="83"/>
      <c r="D76" s="83"/>
      <c r="E76" s="83"/>
      <c r="F76" s="83"/>
      <c r="G76" s="83"/>
      <c r="H76" s="16">
        <f>H74+H75</f>
        <v>0</v>
      </c>
    </row>
    <row r="77" spans="1:8" ht="49.9" customHeight="1">
      <c r="A77" s="14"/>
      <c r="B77" s="61"/>
      <c r="C77" s="61"/>
      <c r="D77" s="61"/>
      <c r="E77" s="61"/>
      <c r="F77" s="61"/>
      <c r="G77" s="61"/>
      <c r="H77" s="62"/>
    </row>
    <row r="78" spans="1:8" s="15" customFormat="1" ht="49.9" customHeight="1">
      <c r="A78" s="54" t="s">
        <v>76</v>
      </c>
      <c r="B78" s="54"/>
      <c r="C78" s="54"/>
      <c r="D78" s="54"/>
      <c r="E78" s="54"/>
      <c r="F78" s="54"/>
      <c r="G78" s="54"/>
      <c r="H78" s="39">
        <f>H74+H49</f>
        <v>0</v>
      </c>
    </row>
    <row r="79" spans="1:8" s="2" customFormat="1" ht="49.9" customHeight="1">
      <c r="A79" s="51" t="s">
        <v>8</v>
      </c>
      <c r="B79" s="52"/>
      <c r="C79" s="52"/>
      <c r="D79" s="52"/>
      <c r="E79" s="52"/>
      <c r="F79" s="52"/>
      <c r="G79" s="53"/>
      <c r="H79" s="17">
        <f>H78*20%</f>
        <v>0</v>
      </c>
    </row>
    <row r="80" spans="1:8" s="2" customFormat="1" ht="49.9" customHeight="1">
      <c r="A80" s="54" t="s">
        <v>77</v>
      </c>
      <c r="B80" s="54"/>
      <c r="C80" s="54"/>
      <c r="D80" s="54"/>
      <c r="E80" s="54"/>
      <c r="F80" s="54"/>
      <c r="G80" s="54"/>
      <c r="H80" s="39">
        <f>H78+H79</f>
        <v>0</v>
      </c>
    </row>
    <row r="81" spans="1:8" ht="49.9" customHeight="1">
      <c r="A81" s="14"/>
      <c r="B81" s="61"/>
      <c r="C81" s="61"/>
      <c r="D81" s="61"/>
      <c r="E81" s="61"/>
      <c r="F81" s="61"/>
      <c r="G81" s="61"/>
      <c r="H81" s="62"/>
    </row>
    <row r="82" spans="1:8" ht="54.65" customHeight="1">
      <c r="A82" s="7"/>
      <c r="B82" s="59" t="s">
        <v>111</v>
      </c>
      <c r="C82" s="60"/>
      <c r="D82" s="60"/>
      <c r="E82" s="60"/>
      <c r="F82" s="60"/>
      <c r="G82" s="60"/>
      <c r="H82" s="8">
        <f>SUM(H86:H87)</f>
        <v>0</v>
      </c>
    </row>
    <row r="83" spans="1:8" ht="27.75" customHeight="1">
      <c r="A83" s="44"/>
      <c r="B83" s="45" t="s">
        <v>1</v>
      </c>
      <c r="C83" s="81" t="s">
        <v>82</v>
      </c>
      <c r="D83" s="82"/>
      <c r="E83" s="46" t="s">
        <v>2</v>
      </c>
      <c r="F83" s="47" t="s">
        <v>3</v>
      </c>
      <c r="G83" s="46" t="s">
        <v>5</v>
      </c>
      <c r="H83" s="46" t="s">
        <v>4</v>
      </c>
    </row>
    <row r="84" spans="1:8" ht="54.65" customHeight="1">
      <c r="A84" s="108" t="s">
        <v>112</v>
      </c>
      <c r="B84" s="34" t="s">
        <v>102</v>
      </c>
      <c r="C84" s="79" t="s">
        <v>86</v>
      </c>
      <c r="D84" s="80"/>
      <c r="E84" s="35" t="s">
        <v>6</v>
      </c>
      <c r="F84" s="32">
        <v>1</v>
      </c>
      <c r="G84" s="33">
        <v>0</v>
      </c>
      <c r="H84" s="33">
        <v>0</v>
      </c>
    </row>
    <row r="85" spans="1:8" ht="29.25" customHeight="1">
      <c r="A85" s="48"/>
      <c r="B85" s="45" t="s">
        <v>1</v>
      </c>
      <c r="C85" s="49" t="s">
        <v>82</v>
      </c>
      <c r="D85" s="45" t="s">
        <v>74</v>
      </c>
      <c r="E85" s="45" t="s">
        <v>75</v>
      </c>
      <c r="F85" s="45" t="s">
        <v>3</v>
      </c>
      <c r="G85" s="45" t="s">
        <v>5</v>
      </c>
      <c r="H85" s="45" t="s">
        <v>4</v>
      </c>
    </row>
    <row r="86" spans="1:8" ht="54.65" customHeight="1">
      <c r="A86" s="107" t="s">
        <v>113</v>
      </c>
      <c r="B86" s="34" t="s">
        <v>101</v>
      </c>
      <c r="C86" s="35" t="s">
        <v>86</v>
      </c>
      <c r="D86" s="35">
        <v>100</v>
      </c>
      <c r="E86" s="35">
        <v>100</v>
      </c>
      <c r="F86" s="32">
        <v>1</v>
      </c>
      <c r="G86" s="33">
        <v>0</v>
      </c>
      <c r="H86" s="33">
        <f>F86*G86</f>
        <v>0</v>
      </c>
    </row>
    <row r="87" spans="1:8" ht="54.65" customHeight="1">
      <c r="A87" s="50" t="s">
        <v>114</v>
      </c>
      <c r="B87" s="38" t="s">
        <v>103</v>
      </c>
      <c r="C87" s="35" t="s">
        <v>86</v>
      </c>
      <c r="D87" s="35">
        <v>39</v>
      </c>
      <c r="E87" s="35">
        <v>312</v>
      </c>
      <c r="F87" s="32">
        <v>1</v>
      </c>
      <c r="G87" s="33">
        <v>0</v>
      </c>
      <c r="H87" s="33">
        <f>F87*G87</f>
        <v>0</v>
      </c>
    </row>
    <row r="88" spans="1:8" ht="49.9" customHeight="1">
      <c r="A88" s="14"/>
      <c r="B88" s="61"/>
      <c r="C88" s="61"/>
      <c r="D88" s="61"/>
      <c r="E88" s="61"/>
      <c r="F88" s="61"/>
      <c r="G88" s="61"/>
      <c r="H88" s="62"/>
    </row>
    <row r="89" spans="1:8" s="15" customFormat="1" ht="49.9" customHeight="1">
      <c r="A89" s="55" t="s">
        <v>115</v>
      </c>
      <c r="B89" s="54"/>
      <c r="C89" s="54"/>
      <c r="D89" s="54"/>
      <c r="E89" s="54"/>
      <c r="F89" s="54"/>
      <c r="G89" s="54"/>
      <c r="H89" s="39">
        <f>H82</f>
        <v>0</v>
      </c>
    </row>
    <row r="90" spans="1:8" s="2" customFormat="1" ht="49.9" customHeight="1">
      <c r="A90" s="51" t="s">
        <v>8</v>
      </c>
      <c r="B90" s="52"/>
      <c r="C90" s="52"/>
      <c r="D90" s="52"/>
      <c r="E90" s="52"/>
      <c r="F90" s="52"/>
      <c r="G90" s="53"/>
      <c r="H90" s="17">
        <f>H89*20%</f>
        <v>0</v>
      </c>
    </row>
    <row r="91" spans="1:8" s="2" customFormat="1" ht="49.9" customHeight="1">
      <c r="A91" s="55" t="s">
        <v>116</v>
      </c>
      <c r="B91" s="54"/>
      <c r="C91" s="54"/>
      <c r="D91" s="54"/>
      <c r="E91" s="54"/>
      <c r="F91" s="54"/>
      <c r="G91" s="54"/>
      <c r="H91" s="39">
        <f>H89+H90</f>
        <v>0</v>
      </c>
    </row>
    <row r="92" spans="1:8" ht="54.65" customHeight="1">
      <c r="A92" s="30"/>
      <c r="B92" s="31"/>
      <c r="C92" s="31"/>
      <c r="D92" s="31"/>
      <c r="E92" s="31"/>
      <c r="F92" s="31"/>
      <c r="G92" s="31"/>
      <c r="H92" s="31"/>
    </row>
    <row r="93" spans="1:8" ht="33.65" customHeight="1">
      <c r="A93" s="93" t="s">
        <v>9</v>
      </c>
      <c r="B93" s="94"/>
      <c r="C93" s="94"/>
      <c r="D93" s="94"/>
      <c r="E93" s="94"/>
      <c r="F93" s="94"/>
      <c r="G93" s="94"/>
      <c r="H93" s="95"/>
    </row>
    <row r="94" spans="1:8" ht="41.25" customHeight="1">
      <c r="A94" s="56" t="s">
        <v>10</v>
      </c>
      <c r="B94" s="57"/>
      <c r="C94" s="57"/>
      <c r="D94" s="57"/>
      <c r="E94" s="57"/>
      <c r="F94" s="57"/>
      <c r="G94" s="57"/>
      <c r="H94" s="58"/>
    </row>
    <row r="95" spans="1:8" ht="195" customHeight="1">
      <c r="A95" s="76" t="s">
        <v>11</v>
      </c>
      <c r="B95" s="77"/>
      <c r="C95" s="77"/>
      <c r="D95" s="77"/>
      <c r="E95" s="77"/>
      <c r="F95" s="77"/>
      <c r="G95" s="77"/>
      <c r="H95" s="78"/>
    </row>
  </sheetData>
  <mergeCells count="88">
    <mergeCell ref="C11:D11"/>
    <mergeCell ref="C12:D12"/>
    <mergeCell ref="C13:D13"/>
    <mergeCell ref="C14:D14"/>
    <mergeCell ref="C15:D15"/>
    <mergeCell ref="B27:G27"/>
    <mergeCell ref="C28:D28"/>
    <mergeCell ref="C29:D29"/>
    <mergeCell ref="C30:D30"/>
    <mergeCell ref="C34:D34"/>
    <mergeCell ref="A29:A30"/>
    <mergeCell ref="A53:H53"/>
    <mergeCell ref="B52:H52"/>
    <mergeCell ref="B77:H77"/>
    <mergeCell ref="A1:H1"/>
    <mergeCell ref="A2:H2"/>
    <mergeCell ref="A3:H3"/>
    <mergeCell ref="A10:A13"/>
    <mergeCell ref="A5:H5"/>
    <mergeCell ref="B6:G6"/>
    <mergeCell ref="B9:G9"/>
    <mergeCell ref="B7:D7"/>
    <mergeCell ref="B8:D8"/>
    <mergeCell ref="C10:D10"/>
    <mergeCell ref="C39:D39"/>
    <mergeCell ref="C16:D16"/>
    <mergeCell ref="A31:A37"/>
    <mergeCell ref="A49:G49"/>
    <mergeCell ref="A50:G50"/>
    <mergeCell ref="A51:G51"/>
    <mergeCell ref="A93:H93"/>
    <mergeCell ref="A38:A40"/>
    <mergeCell ref="C32:D32"/>
    <mergeCell ref="C33:D33"/>
    <mergeCell ref="C40:D40"/>
    <mergeCell ref="C44:D44"/>
    <mergeCell ref="C45:D45"/>
    <mergeCell ref="C31:D31"/>
    <mergeCell ref="C35:D35"/>
    <mergeCell ref="C36:D36"/>
    <mergeCell ref="C37:D37"/>
    <mergeCell ref="C38:D38"/>
    <mergeCell ref="B21:G21"/>
    <mergeCell ref="A14:A17"/>
    <mergeCell ref="A18:A20"/>
    <mergeCell ref="A22:A23"/>
    <mergeCell ref="A25:A26"/>
    <mergeCell ref="C17:D17"/>
    <mergeCell ref="C18:D18"/>
    <mergeCell ref="C19:D19"/>
    <mergeCell ref="C20:D20"/>
    <mergeCell ref="C22:D22"/>
    <mergeCell ref="C23:D23"/>
    <mergeCell ref="C24:D24"/>
    <mergeCell ref="C25:D25"/>
    <mergeCell ref="C26:D26"/>
    <mergeCell ref="A63:A69"/>
    <mergeCell ref="A58:A61"/>
    <mergeCell ref="B55:G55"/>
    <mergeCell ref="B57:G57"/>
    <mergeCell ref="A95:H95"/>
    <mergeCell ref="C84:D84"/>
    <mergeCell ref="C83:D83"/>
    <mergeCell ref="B62:G62"/>
    <mergeCell ref="B70:G70"/>
    <mergeCell ref="B81:H81"/>
    <mergeCell ref="A76:G76"/>
    <mergeCell ref="B73:H73"/>
    <mergeCell ref="A74:G74"/>
    <mergeCell ref="A75:G75"/>
    <mergeCell ref="A71:A72"/>
    <mergeCell ref="A78:G78"/>
    <mergeCell ref="A41:A43"/>
    <mergeCell ref="C41:D41"/>
    <mergeCell ref="C42:D42"/>
    <mergeCell ref="C43:D43"/>
    <mergeCell ref="B56:E56"/>
    <mergeCell ref="B48:H48"/>
    <mergeCell ref="C46:D46"/>
    <mergeCell ref="C47:D47"/>
    <mergeCell ref="A79:G79"/>
    <mergeCell ref="A80:G80"/>
    <mergeCell ref="A89:G89"/>
    <mergeCell ref="A94:H94"/>
    <mergeCell ref="A90:G90"/>
    <mergeCell ref="A91:G91"/>
    <mergeCell ref="B82:G82"/>
    <mergeCell ref="B88:H88"/>
  </mergeCells>
  <printOptions horizontalCentered="1"/>
  <pageMargins left="0.23622047244094491" right="0.23622047244094491" top="0.35433070866141736" bottom="0.35433070866141736" header="0" footer="0"/>
  <pageSetup paperSize="8" scale="30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1-DPGF</vt:lpstr>
      <vt:lpstr>'LOT 1-DPGF'!Zone_d_impression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Meyer Clara</cp:lastModifiedBy>
  <cp:lastPrinted>2023-08-16T08:58:35Z</cp:lastPrinted>
  <dcterms:created xsi:type="dcterms:W3CDTF">2019-01-13T13:11:38Z</dcterms:created>
  <dcterms:modified xsi:type="dcterms:W3CDTF">2025-02-05T15:27:22Z</dcterms:modified>
</cp:coreProperties>
</file>