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Y:\GLT\CONSULTATIONS\2025\MATTI Isabelle\B24-00259-IM- Travaux de rénovation Bâtiment GE\DCE\"/>
    </mc:Choice>
  </mc:AlternateContent>
  <bookViews>
    <workbookView xWindow="-28920" yWindow="-120" windowWidth="29040" windowHeight="15840" tabRatio="668" activeTab="1"/>
  </bookViews>
  <sheets>
    <sheet name="PDG" sheetId="5" r:id="rId1"/>
    <sheet name="NP" sheetId="34" r:id="rId2"/>
    <sheet name="Synthèse" sheetId="27" r:id="rId3"/>
    <sheet name="PRESTATIONS GENERALES" sheetId="32" r:id="rId4"/>
    <sheet name="DÉPOSE-DEMOLITION EVACUATION" sheetId="28" r:id="rId5"/>
    <sheet name="GROS OEUVRE" sheetId="29" r:id="rId6"/>
    <sheet name="ETANCHEITE" sheetId="36" r:id="rId7"/>
    <sheet name="ISOLATION TERMIQUE PAR EXT" sheetId="37" r:id="rId8"/>
    <sheet name="MENUISERIES EXTERIEURES" sheetId="38" r:id="rId9"/>
    <sheet name="PLATRERIE-MENUISERIES INT" sheetId="39" r:id="rId10"/>
    <sheet name="REVETEMENT DE SOL ET MUR" sheetId="40" r:id="rId11"/>
    <sheet name="PEINTURE" sheetId="41" r:id="rId12"/>
    <sheet name="SERRURERIE METALLERIE" sheetId="42" r:id="rId13"/>
    <sheet name="CFO-CFI" sheetId="31" r:id="rId14"/>
    <sheet name="VENTILATION" sheetId="30" r:id="rId15"/>
    <sheet name="SYSTEME PRODUCTION CHALEUR" sheetId="43" r:id="rId16"/>
    <sheet name="PLOMBERIE" sheetId="44" r:id="rId17"/>
    <sheet name="OPTIONS" sheetId="33" r:id="rId18"/>
    <sheet name="FM et AC" sheetId="45" r:id="rId19"/>
  </sheets>
  <definedNames>
    <definedName name="_Toc309428154" localSheetId="13">'CFO-CFI'!$B$42</definedName>
    <definedName name="a" localSheetId="13">#REF!</definedName>
    <definedName name="a" localSheetId="6">#REF!</definedName>
    <definedName name="a" localSheetId="18">#REF!</definedName>
    <definedName name="a" localSheetId="5">#REF!</definedName>
    <definedName name="a" localSheetId="7">#REF!</definedName>
    <definedName name="a" localSheetId="8">#REF!</definedName>
    <definedName name="a" localSheetId="1">#REF!</definedName>
    <definedName name="a" localSheetId="17">#REF!</definedName>
    <definedName name="a" localSheetId="11">#REF!</definedName>
    <definedName name="a" localSheetId="9">#REF!</definedName>
    <definedName name="a" localSheetId="16">#REF!</definedName>
    <definedName name="a" localSheetId="3">#REF!</definedName>
    <definedName name="a" localSheetId="10">#REF!</definedName>
    <definedName name="a" localSheetId="12">#REF!</definedName>
    <definedName name="a" localSheetId="15">#REF!</definedName>
    <definedName name="a" localSheetId="14">#REF!</definedName>
    <definedName name="a">#REF!</definedName>
    <definedName name="AEF" localSheetId="13">#REF!</definedName>
    <definedName name="AEF" localSheetId="6">#REF!</definedName>
    <definedName name="AEF" localSheetId="18">#REF!</definedName>
    <definedName name="AEF" localSheetId="5">#REF!</definedName>
    <definedName name="AEF" localSheetId="7">#REF!</definedName>
    <definedName name="AEF" localSheetId="8">#REF!</definedName>
    <definedName name="AEF" localSheetId="1">#REF!</definedName>
    <definedName name="AEF" localSheetId="17">#REF!</definedName>
    <definedName name="AEF" localSheetId="11">#REF!</definedName>
    <definedName name="AEF" localSheetId="9">#REF!</definedName>
    <definedName name="AEF" localSheetId="16">#REF!</definedName>
    <definedName name="AEF" localSheetId="3">#REF!</definedName>
    <definedName name="AEF" localSheetId="10">#REF!</definedName>
    <definedName name="AEF" localSheetId="12">#REF!</definedName>
    <definedName name="AEF" localSheetId="15">#REF!</definedName>
    <definedName name="AEF" localSheetId="14">#REF!</definedName>
    <definedName name="AEF">#REF!</definedName>
    <definedName name="AFEc" localSheetId="13">#REF!</definedName>
    <definedName name="AFEc" localSheetId="6">#REF!</definedName>
    <definedName name="AFEc" localSheetId="18">#REF!</definedName>
    <definedName name="AFEc" localSheetId="5">#REF!</definedName>
    <definedName name="AFEc" localSheetId="7">#REF!</definedName>
    <definedName name="AFEc" localSheetId="8">#REF!</definedName>
    <definedName name="AFEc" localSheetId="1">#REF!</definedName>
    <definedName name="AFEc" localSheetId="17">#REF!</definedName>
    <definedName name="AFEc" localSheetId="11">#REF!</definedName>
    <definedName name="AFEc" localSheetId="9">#REF!</definedName>
    <definedName name="AFEc" localSheetId="16">#REF!</definedName>
    <definedName name="AFEc" localSheetId="3">#REF!</definedName>
    <definedName name="AFEc" localSheetId="10">#REF!</definedName>
    <definedName name="AFEc" localSheetId="12">#REF!</definedName>
    <definedName name="AFEc" localSheetId="15">#REF!</definedName>
    <definedName name="AFEc" localSheetId="14">#REF!</definedName>
    <definedName name="AFEc">#REF!</definedName>
    <definedName name="ar" localSheetId="13">#REF!</definedName>
    <definedName name="ar" localSheetId="6">#REF!</definedName>
    <definedName name="ar" localSheetId="18">#REF!</definedName>
    <definedName name="ar" localSheetId="5">#REF!</definedName>
    <definedName name="ar" localSheetId="7">#REF!</definedName>
    <definedName name="ar" localSheetId="8">#REF!</definedName>
    <definedName name="ar" localSheetId="1">#REF!</definedName>
    <definedName name="ar" localSheetId="17">#REF!</definedName>
    <definedName name="ar" localSheetId="11">#REF!</definedName>
    <definedName name="ar" localSheetId="9">#REF!</definedName>
    <definedName name="ar" localSheetId="16">#REF!</definedName>
    <definedName name="ar" localSheetId="3">#REF!</definedName>
    <definedName name="ar" localSheetId="10">#REF!</definedName>
    <definedName name="ar" localSheetId="12">#REF!</definedName>
    <definedName name="ar" localSheetId="15">#REF!</definedName>
    <definedName name="ar" localSheetId="14">#REF!</definedName>
    <definedName name="ar">#REF!</definedName>
    <definedName name="asd" localSheetId="13">#REF!</definedName>
    <definedName name="asd" localSheetId="6">#REF!</definedName>
    <definedName name="asd" localSheetId="18">#REF!</definedName>
    <definedName name="asd" localSheetId="5">#REF!</definedName>
    <definedName name="asd" localSheetId="7">#REF!</definedName>
    <definedName name="asd" localSheetId="8">#REF!</definedName>
    <definedName name="asd" localSheetId="1">#REF!</definedName>
    <definedName name="asd" localSheetId="17">#REF!</definedName>
    <definedName name="asd" localSheetId="11">#REF!</definedName>
    <definedName name="asd" localSheetId="9">#REF!</definedName>
    <definedName name="asd" localSheetId="16">#REF!</definedName>
    <definedName name="asd" localSheetId="3">#REF!</definedName>
    <definedName name="asd" localSheetId="10">#REF!</definedName>
    <definedName name="asd" localSheetId="12">#REF!</definedName>
    <definedName name="asd" localSheetId="15">#REF!</definedName>
    <definedName name="asd" localSheetId="14">#REF!</definedName>
    <definedName name="asd">#REF!</definedName>
    <definedName name="aze" localSheetId="13">#REF!</definedName>
    <definedName name="aze" localSheetId="6">#REF!</definedName>
    <definedName name="aze" localSheetId="18">#REF!</definedName>
    <definedName name="aze" localSheetId="5">#REF!</definedName>
    <definedName name="aze" localSheetId="7">#REF!</definedName>
    <definedName name="aze" localSheetId="8">#REF!</definedName>
    <definedName name="aze" localSheetId="1">#REF!</definedName>
    <definedName name="aze" localSheetId="17">#REF!</definedName>
    <definedName name="aze" localSheetId="11">#REF!</definedName>
    <definedName name="aze" localSheetId="9">#REF!</definedName>
    <definedName name="aze" localSheetId="16">#REF!</definedName>
    <definedName name="aze" localSheetId="3">#REF!</definedName>
    <definedName name="aze" localSheetId="10">#REF!</definedName>
    <definedName name="aze" localSheetId="12">#REF!</definedName>
    <definedName name="aze" localSheetId="15">#REF!</definedName>
    <definedName name="aze" localSheetId="14">#REF!</definedName>
    <definedName name="aze">#REF!</definedName>
    <definedName name="azr" localSheetId="13">#REF!</definedName>
    <definedName name="azr" localSheetId="6">#REF!</definedName>
    <definedName name="azr" localSheetId="18">#REF!</definedName>
    <definedName name="azr" localSheetId="5">#REF!</definedName>
    <definedName name="azr" localSheetId="7">#REF!</definedName>
    <definedName name="azr" localSheetId="8">#REF!</definedName>
    <definedName name="azr" localSheetId="1">#REF!</definedName>
    <definedName name="azr" localSheetId="17">#REF!</definedName>
    <definedName name="azr" localSheetId="11">#REF!</definedName>
    <definedName name="azr" localSheetId="9">#REF!</definedName>
    <definedName name="azr" localSheetId="16">#REF!</definedName>
    <definedName name="azr" localSheetId="3">#REF!</definedName>
    <definedName name="azr" localSheetId="10">#REF!</definedName>
    <definedName name="azr" localSheetId="12">#REF!</definedName>
    <definedName name="azr" localSheetId="15">#REF!</definedName>
    <definedName name="azr" localSheetId="14">#REF!</definedName>
    <definedName name="azr">#REF!</definedName>
    <definedName name="azrfd" localSheetId="13">#REF!</definedName>
    <definedName name="azrfd" localSheetId="6">#REF!</definedName>
    <definedName name="azrfd" localSheetId="18">#REF!</definedName>
    <definedName name="azrfd" localSheetId="5">#REF!</definedName>
    <definedName name="azrfd" localSheetId="7">#REF!</definedName>
    <definedName name="azrfd" localSheetId="8">#REF!</definedName>
    <definedName name="azrfd" localSheetId="1">#REF!</definedName>
    <definedName name="azrfd" localSheetId="17">#REF!</definedName>
    <definedName name="azrfd" localSheetId="11">#REF!</definedName>
    <definedName name="azrfd" localSheetId="9">#REF!</definedName>
    <definedName name="azrfd" localSheetId="16">#REF!</definedName>
    <definedName name="azrfd" localSheetId="3">#REF!</definedName>
    <definedName name="azrfd" localSheetId="10">#REF!</definedName>
    <definedName name="azrfd" localSheetId="12">#REF!</definedName>
    <definedName name="azrfd" localSheetId="15">#REF!</definedName>
    <definedName name="azrfd" localSheetId="14">#REF!</definedName>
    <definedName name="azrfd">#REF!</definedName>
    <definedName name="bnncnvcn" localSheetId="6">#REF!</definedName>
    <definedName name="bnncnvcn" localSheetId="7">#REF!</definedName>
    <definedName name="bnncnvcn" localSheetId="8">#REF!</definedName>
    <definedName name="bnncnvcn" localSheetId="11">#REF!</definedName>
    <definedName name="bnncnvcn" localSheetId="9">#REF!</definedName>
    <definedName name="bnncnvcn" localSheetId="16">#REF!</definedName>
    <definedName name="bnncnvcn" localSheetId="10">#REF!</definedName>
    <definedName name="bnncnvcn" localSheetId="12">#REF!</definedName>
    <definedName name="bnncnvcn" localSheetId="15">#REF!</definedName>
    <definedName name="bnncnvcn">#REF!</definedName>
    <definedName name="cxasfd" localSheetId="13">#REF!</definedName>
    <definedName name="cxasfd" localSheetId="6">#REF!</definedName>
    <definedName name="cxasfd" localSheetId="18">#REF!</definedName>
    <definedName name="cxasfd" localSheetId="5">#REF!</definedName>
    <definedName name="cxasfd" localSheetId="7">#REF!</definedName>
    <definedName name="cxasfd" localSheetId="8">#REF!</definedName>
    <definedName name="cxasfd" localSheetId="1">#REF!</definedName>
    <definedName name="cxasfd" localSheetId="17">#REF!</definedName>
    <definedName name="cxasfd" localSheetId="11">#REF!</definedName>
    <definedName name="cxasfd" localSheetId="9">#REF!</definedName>
    <definedName name="cxasfd" localSheetId="16">#REF!</definedName>
    <definedName name="cxasfd" localSheetId="3">#REF!</definedName>
    <definedName name="cxasfd" localSheetId="10">#REF!</definedName>
    <definedName name="cxasfd" localSheetId="12">#REF!</definedName>
    <definedName name="cxasfd" localSheetId="15">#REF!</definedName>
    <definedName name="cxasfd" localSheetId="14">#REF!</definedName>
    <definedName name="cxasfd">#REF!</definedName>
    <definedName name="d" localSheetId="13">#REF!</definedName>
    <definedName name="d" localSheetId="6">#REF!</definedName>
    <definedName name="d" localSheetId="18">#REF!</definedName>
    <definedName name="d" localSheetId="5">#REF!</definedName>
    <definedName name="d" localSheetId="7">#REF!</definedName>
    <definedName name="d" localSheetId="8">#REF!</definedName>
    <definedName name="d" localSheetId="1">#REF!</definedName>
    <definedName name="d" localSheetId="17">#REF!</definedName>
    <definedName name="d" localSheetId="11">#REF!</definedName>
    <definedName name="d" localSheetId="9">#REF!</definedName>
    <definedName name="d" localSheetId="16">#REF!</definedName>
    <definedName name="d" localSheetId="3">#REF!</definedName>
    <definedName name="d" localSheetId="10">#REF!</definedName>
    <definedName name="d" localSheetId="12">#REF!</definedName>
    <definedName name="d" localSheetId="15">#REF!</definedName>
    <definedName name="d" localSheetId="14">#REF!</definedName>
    <definedName name="d">#REF!</definedName>
    <definedName name="data1" localSheetId="13">#REF!</definedName>
    <definedName name="data1" localSheetId="6">#REF!</definedName>
    <definedName name="data1" localSheetId="18">#REF!</definedName>
    <definedName name="data1" localSheetId="5">#REF!</definedName>
    <definedName name="data1" localSheetId="7">#REF!</definedName>
    <definedName name="data1" localSheetId="8">#REF!</definedName>
    <definedName name="data1" localSheetId="1">#REF!</definedName>
    <definedName name="data1" localSheetId="17">#REF!</definedName>
    <definedName name="data1" localSheetId="11">#REF!</definedName>
    <definedName name="data1" localSheetId="9">#REF!</definedName>
    <definedName name="data1" localSheetId="16">#REF!</definedName>
    <definedName name="data1" localSheetId="3">#REF!</definedName>
    <definedName name="data1" localSheetId="10">#REF!</definedName>
    <definedName name="data1" localSheetId="12">#REF!</definedName>
    <definedName name="data1" localSheetId="15">#REF!</definedName>
    <definedName name="data1" localSheetId="14">#REF!</definedName>
    <definedName name="data1">#REF!</definedName>
    <definedName name="data2" localSheetId="13">#REF!</definedName>
    <definedName name="data2" localSheetId="6">#REF!</definedName>
    <definedName name="data2" localSheetId="18">#REF!</definedName>
    <definedName name="data2" localSheetId="5">#REF!</definedName>
    <definedName name="data2" localSheetId="7">#REF!</definedName>
    <definedName name="data2" localSheetId="8">#REF!</definedName>
    <definedName name="data2" localSheetId="1">#REF!</definedName>
    <definedName name="data2" localSheetId="17">#REF!</definedName>
    <definedName name="data2" localSheetId="11">#REF!</definedName>
    <definedName name="data2" localSheetId="9">#REF!</definedName>
    <definedName name="data2" localSheetId="16">#REF!</definedName>
    <definedName name="data2" localSheetId="3">#REF!</definedName>
    <definedName name="data2" localSheetId="10">#REF!</definedName>
    <definedName name="data2" localSheetId="12">#REF!</definedName>
    <definedName name="data2" localSheetId="15">#REF!</definedName>
    <definedName name="data2" localSheetId="14">#REF!</definedName>
    <definedName name="data2">#REF!</definedName>
    <definedName name="data3" localSheetId="13">#REF!</definedName>
    <definedName name="data3" localSheetId="6">#REF!</definedName>
    <definedName name="data3" localSheetId="18">#REF!</definedName>
    <definedName name="data3" localSheetId="5">#REF!</definedName>
    <definedName name="data3" localSheetId="7">#REF!</definedName>
    <definedName name="data3" localSheetId="8">#REF!</definedName>
    <definedName name="data3" localSheetId="1">#REF!</definedName>
    <definedName name="data3" localSheetId="17">#REF!</definedName>
    <definedName name="data3" localSheetId="11">#REF!</definedName>
    <definedName name="data3" localSheetId="9">#REF!</definedName>
    <definedName name="data3" localSheetId="16">#REF!</definedName>
    <definedName name="data3" localSheetId="3">#REF!</definedName>
    <definedName name="data3" localSheetId="10">#REF!</definedName>
    <definedName name="data3" localSheetId="12">#REF!</definedName>
    <definedName name="data3" localSheetId="15">#REF!</definedName>
    <definedName name="data3" localSheetId="14">#REF!</definedName>
    <definedName name="data3">#REF!</definedName>
    <definedName name="data4" localSheetId="13">#REF!</definedName>
    <definedName name="data4" localSheetId="6">#REF!</definedName>
    <definedName name="data4" localSheetId="18">#REF!</definedName>
    <definedName name="data4" localSheetId="5">#REF!</definedName>
    <definedName name="data4" localSheetId="7">#REF!</definedName>
    <definedName name="data4" localSheetId="8">#REF!</definedName>
    <definedName name="data4" localSheetId="1">#REF!</definedName>
    <definedName name="data4" localSheetId="17">#REF!</definedName>
    <definedName name="data4" localSheetId="11">#REF!</definedName>
    <definedName name="data4" localSheetId="9">#REF!</definedName>
    <definedName name="data4" localSheetId="16">#REF!</definedName>
    <definedName name="data4" localSheetId="3">#REF!</definedName>
    <definedName name="data4" localSheetId="10">#REF!</definedName>
    <definedName name="data4" localSheetId="12">#REF!</definedName>
    <definedName name="data4" localSheetId="15">#REF!</definedName>
    <definedName name="data4" localSheetId="14">#REF!</definedName>
    <definedName name="data4">#REF!</definedName>
    <definedName name="data7" localSheetId="13">#REF!</definedName>
    <definedName name="data7" localSheetId="6">#REF!</definedName>
    <definedName name="data7" localSheetId="18">#REF!</definedName>
    <definedName name="data7" localSheetId="5">#REF!</definedName>
    <definedName name="data7" localSheetId="7">#REF!</definedName>
    <definedName name="data7" localSheetId="8">#REF!</definedName>
    <definedName name="data7" localSheetId="1">#REF!</definedName>
    <definedName name="data7" localSheetId="17">#REF!</definedName>
    <definedName name="data7" localSheetId="11">#REF!</definedName>
    <definedName name="data7" localSheetId="9">#REF!</definedName>
    <definedName name="data7" localSheetId="16">#REF!</definedName>
    <definedName name="data7" localSheetId="3">#REF!</definedName>
    <definedName name="data7" localSheetId="10">#REF!</definedName>
    <definedName name="data7" localSheetId="12">#REF!</definedName>
    <definedName name="data7" localSheetId="15">#REF!</definedName>
    <definedName name="data7" localSheetId="14">#REF!</definedName>
    <definedName name="data7">#REF!</definedName>
    <definedName name="df" localSheetId="6">#REF!</definedName>
    <definedName name="df" localSheetId="7">#REF!</definedName>
    <definedName name="df" localSheetId="8">#REF!</definedName>
    <definedName name="df" localSheetId="11">#REF!</definedName>
    <definedName name="df" localSheetId="9">#REF!</definedName>
    <definedName name="df" localSheetId="16">#REF!</definedName>
    <definedName name="df" localSheetId="10">#REF!</definedName>
    <definedName name="df" localSheetId="12">#REF!</definedName>
    <definedName name="df" localSheetId="15">#REF!</definedName>
    <definedName name="df">#REF!</definedName>
    <definedName name="dfsa" localSheetId="13">#REF!</definedName>
    <definedName name="dfsa" localSheetId="6">#REF!</definedName>
    <definedName name="dfsa" localSheetId="18">#REF!</definedName>
    <definedName name="dfsa" localSheetId="5">#REF!</definedName>
    <definedName name="dfsa" localSheetId="7">#REF!</definedName>
    <definedName name="dfsa" localSheetId="8">#REF!</definedName>
    <definedName name="dfsa" localSheetId="1">#REF!</definedName>
    <definedName name="dfsa" localSheetId="17">#REF!</definedName>
    <definedName name="dfsa" localSheetId="11">#REF!</definedName>
    <definedName name="dfsa" localSheetId="9">#REF!</definedName>
    <definedName name="dfsa" localSheetId="16">#REF!</definedName>
    <definedName name="dfsa" localSheetId="3">#REF!</definedName>
    <definedName name="dfsa" localSheetId="10">#REF!</definedName>
    <definedName name="dfsa" localSheetId="12">#REF!</definedName>
    <definedName name="dfsa" localSheetId="15">#REF!</definedName>
    <definedName name="dfsa" localSheetId="14">#REF!</definedName>
    <definedName name="dfsa">#REF!</definedName>
    <definedName name="e" localSheetId="13">#REF!</definedName>
    <definedName name="e" localSheetId="6">#REF!</definedName>
    <definedName name="e" localSheetId="18">#REF!</definedName>
    <definedName name="e" localSheetId="5">#REF!</definedName>
    <definedName name="e" localSheetId="7">#REF!</definedName>
    <definedName name="e" localSheetId="8">#REF!</definedName>
    <definedName name="e" localSheetId="1">#REF!</definedName>
    <definedName name="e" localSheetId="17">#REF!</definedName>
    <definedName name="e" localSheetId="11">#REF!</definedName>
    <definedName name="e" localSheetId="9">#REF!</definedName>
    <definedName name="e" localSheetId="16">#REF!</definedName>
    <definedName name="e" localSheetId="3">#REF!</definedName>
    <definedName name="e" localSheetId="10">#REF!</definedName>
    <definedName name="e" localSheetId="12">#REF!</definedName>
    <definedName name="e" localSheetId="15">#REF!</definedName>
    <definedName name="e" localSheetId="14">#REF!</definedName>
    <definedName name="e">#REF!</definedName>
    <definedName name="EAFc" localSheetId="13">#REF!</definedName>
    <definedName name="EAFc" localSheetId="6">#REF!</definedName>
    <definedName name="EAFc" localSheetId="18">#REF!</definedName>
    <definedName name="EAFc" localSheetId="5">#REF!</definedName>
    <definedName name="EAFc" localSheetId="7">#REF!</definedName>
    <definedName name="EAFc" localSheetId="8">#REF!</definedName>
    <definedName name="EAFc" localSheetId="1">#REF!</definedName>
    <definedName name="EAFc" localSheetId="17">#REF!</definedName>
    <definedName name="EAFc" localSheetId="11">#REF!</definedName>
    <definedName name="EAFc" localSheetId="9">#REF!</definedName>
    <definedName name="EAFc" localSheetId="16">#REF!</definedName>
    <definedName name="EAFc" localSheetId="3">#REF!</definedName>
    <definedName name="EAFc" localSheetId="10">#REF!</definedName>
    <definedName name="EAFc" localSheetId="12">#REF!</definedName>
    <definedName name="EAFc" localSheetId="15">#REF!</definedName>
    <definedName name="EAFc" localSheetId="14">#REF!</definedName>
    <definedName name="EAFc">#REF!</definedName>
    <definedName name="ef" localSheetId="6">#REF!</definedName>
    <definedName name="ef" localSheetId="7">#REF!</definedName>
    <definedName name="ef" localSheetId="8">#REF!</definedName>
    <definedName name="ef" localSheetId="11">#REF!</definedName>
    <definedName name="ef" localSheetId="9">#REF!</definedName>
    <definedName name="ef" localSheetId="16">#REF!</definedName>
    <definedName name="ef" localSheetId="10">#REF!</definedName>
    <definedName name="ef" localSheetId="12">#REF!</definedName>
    <definedName name="ef" localSheetId="15">#REF!</definedName>
    <definedName name="ef">#REF!</definedName>
    <definedName name="eff" localSheetId="6">#REF!</definedName>
    <definedName name="eff" localSheetId="7">#REF!</definedName>
    <definedName name="eff" localSheetId="8">#REF!</definedName>
    <definedName name="eff" localSheetId="11">#REF!</definedName>
    <definedName name="eff" localSheetId="9">#REF!</definedName>
    <definedName name="eff" localSheetId="16">#REF!</definedName>
    <definedName name="eff" localSheetId="10">#REF!</definedName>
    <definedName name="eff" localSheetId="12">#REF!</definedName>
    <definedName name="eff" localSheetId="15">#REF!</definedName>
    <definedName name="eff">#REF!</definedName>
    <definedName name="egvxc" localSheetId="6">#REF!</definedName>
    <definedName name="egvxc" localSheetId="7">#REF!</definedName>
    <definedName name="egvxc" localSheetId="8">#REF!</definedName>
    <definedName name="egvxc" localSheetId="11">#REF!</definedName>
    <definedName name="egvxc" localSheetId="9">#REF!</definedName>
    <definedName name="egvxc" localSheetId="16">#REF!</definedName>
    <definedName name="egvxc" localSheetId="10">#REF!</definedName>
    <definedName name="egvxc" localSheetId="12">#REF!</definedName>
    <definedName name="egvxc" localSheetId="15">#REF!</definedName>
    <definedName name="egvxc">#REF!</definedName>
    <definedName name="EnteteInterface" localSheetId="13">#REF!</definedName>
    <definedName name="EnteteInterface" localSheetId="6">#REF!</definedName>
    <definedName name="EnteteInterface" localSheetId="18">#REF!</definedName>
    <definedName name="EnteteInterface" localSheetId="5">#REF!</definedName>
    <definedName name="EnteteInterface" localSheetId="7">#REF!</definedName>
    <definedName name="EnteteInterface" localSheetId="8">#REF!</definedName>
    <definedName name="EnteteInterface" localSheetId="1">#REF!</definedName>
    <definedName name="EnteteInterface" localSheetId="17">#REF!</definedName>
    <definedName name="EnteteInterface" localSheetId="11">#REF!</definedName>
    <definedName name="EnteteInterface" localSheetId="9">#REF!</definedName>
    <definedName name="EnteteInterface" localSheetId="16">#REF!</definedName>
    <definedName name="EnteteInterface" localSheetId="3">#REF!</definedName>
    <definedName name="EnteteInterface" localSheetId="10">#REF!</definedName>
    <definedName name="EnteteInterface" localSheetId="12">#REF!</definedName>
    <definedName name="EnteteInterface" localSheetId="15">#REF!</definedName>
    <definedName name="EnteteInterface" localSheetId="14">#REF!</definedName>
    <definedName name="EnteteInterface">#REF!</definedName>
    <definedName name="entetemetier" localSheetId="13">#REF!</definedName>
    <definedName name="entetemetier" localSheetId="6">#REF!</definedName>
    <definedName name="entetemetier" localSheetId="18">#REF!</definedName>
    <definedName name="entetemetier" localSheetId="5">#REF!</definedName>
    <definedName name="entetemetier" localSheetId="7">#REF!</definedName>
    <definedName name="entetemetier" localSheetId="8">#REF!</definedName>
    <definedName name="entetemetier" localSheetId="1">#REF!</definedName>
    <definedName name="entetemetier" localSheetId="17">#REF!</definedName>
    <definedName name="entetemetier" localSheetId="11">#REF!</definedName>
    <definedName name="entetemetier" localSheetId="9">#REF!</definedName>
    <definedName name="entetemetier" localSheetId="16">#REF!</definedName>
    <definedName name="entetemetier" localSheetId="3">#REF!</definedName>
    <definedName name="entetemetier" localSheetId="10">#REF!</definedName>
    <definedName name="entetemetier" localSheetId="12">#REF!</definedName>
    <definedName name="entetemetier" localSheetId="15">#REF!</definedName>
    <definedName name="entetemetier" localSheetId="14">#REF!</definedName>
    <definedName name="entetemetier">#REF!</definedName>
    <definedName name="entetephase" localSheetId="13">#REF!</definedName>
    <definedName name="entetephase" localSheetId="6">#REF!</definedName>
    <definedName name="entetephase" localSheetId="18">#REF!</definedName>
    <definedName name="entetephase" localSheetId="5">#REF!</definedName>
    <definedName name="entetephase" localSheetId="7">#REF!</definedName>
    <definedName name="entetephase" localSheetId="8">#REF!</definedName>
    <definedName name="entetephase" localSheetId="1">#REF!</definedName>
    <definedName name="entetephase" localSheetId="17">#REF!</definedName>
    <definedName name="entetephase" localSheetId="11">#REF!</definedName>
    <definedName name="entetephase" localSheetId="9">#REF!</definedName>
    <definedName name="entetephase" localSheetId="16">#REF!</definedName>
    <definedName name="entetephase" localSheetId="3">#REF!</definedName>
    <definedName name="entetephase" localSheetId="10">#REF!</definedName>
    <definedName name="entetephase" localSheetId="12">#REF!</definedName>
    <definedName name="entetephase" localSheetId="15">#REF!</definedName>
    <definedName name="entetephase" localSheetId="14">#REF!</definedName>
    <definedName name="entetephase">#REF!</definedName>
    <definedName name="era" localSheetId="6">#REF!</definedName>
    <definedName name="era" localSheetId="7">#REF!</definedName>
    <definedName name="era" localSheetId="8">#REF!</definedName>
    <definedName name="era" localSheetId="11">#REF!</definedName>
    <definedName name="era" localSheetId="9">#REF!</definedName>
    <definedName name="era" localSheetId="16">#REF!</definedName>
    <definedName name="era" localSheetId="10">#REF!</definedName>
    <definedName name="era" localSheetId="12">#REF!</definedName>
    <definedName name="era" localSheetId="15">#REF!</definedName>
    <definedName name="era">#REF!</definedName>
    <definedName name="ert" localSheetId="6">#REF!</definedName>
    <definedName name="ert" localSheetId="7">#REF!</definedName>
    <definedName name="ert" localSheetId="8">#REF!</definedName>
    <definedName name="ert" localSheetId="11">#REF!</definedName>
    <definedName name="ert" localSheetId="9">#REF!</definedName>
    <definedName name="ert" localSheetId="16">#REF!</definedName>
    <definedName name="ert" localSheetId="10">#REF!</definedName>
    <definedName name="ert" localSheetId="12">#REF!</definedName>
    <definedName name="ert" localSheetId="15">#REF!</definedName>
    <definedName name="ert">#REF!</definedName>
    <definedName name="ertb" localSheetId="6">#REF!</definedName>
    <definedName name="ertb" localSheetId="7">#REF!</definedName>
    <definedName name="ertb" localSheetId="8">#REF!</definedName>
    <definedName name="ertb" localSheetId="11">#REF!</definedName>
    <definedName name="ertb" localSheetId="9">#REF!</definedName>
    <definedName name="ertb" localSheetId="16">#REF!</definedName>
    <definedName name="ertb" localSheetId="10">#REF!</definedName>
    <definedName name="ertb" localSheetId="12">#REF!</definedName>
    <definedName name="ertb" localSheetId="15">#REF!</definedName>
    <definedName name="ertb">#REF!</definedName>
    <definedName name="ertbd" localSheetId="6">#REF!</definedName>
    <definedName name="ertbd" localSheetId="7">#REF!</definedName>
    <definedName name="ertbd" localSheetId="8">#REF!</definedName>
    <definedName name="ertbd" localSheetId="11">#REF!</definedName>
    <definedName name="ertbd" localSheetId="9">#REF!</definedName>
    <definedName name="ertbd" localSheetId="16">#REF!</definedName>
    <definedName name="ertbd" localSheetId="10">#REF!</definedName>
    <definedName name="ertbd" localSheetId="12">#REF!</definedName>
    <definedName name="ertbd" localSheetId="15">#REF!</definedName>
    <definedName name="ertbd">#REF!</definedName>
    <definedName name="ertc" localSheetId="6">#REF!</definedName>
    <definedName name="ertc" localSheetId="7">#REF!</definedName>
    <definedName name="ertc" localSheetId="8">#REF!</definedName>
    <definedName name="ertc" localSheetId="11">#REF!</definedName>
    <definedName name="ertc" localSheetId="9">#REF!</definedName>
    <definedName name="ertc" localSheetId="16">#REF!</definedName>
    <definedName name="ertc" localSheetId="10">#REF!</definedName>
    <definedName name="ertc" localSheetId="12">#REF!</definedName>
    <definedName name="ertc" localSheetId="15">#REF!</definedName>
    <definedName name="ertc">#REF!</definedName>
    <definedName name="ertey" localSheetId="6">#REF!</definedName>
    <definedName name="ertey" localSheetId="7">#REF!</definedName>
    <definedName name="ertey" localSheetId="8">#REF!</definedName>
    <definedName name="ertey" localSheetId="11">#REF!</definedName>
    <definedName name="ertey" localSheetId="9">#REF!</definedName>
    <definedName name="ertey" localSheetId="16">#REF!</definedName>
    <definedName name="ertey" localSheetId="10">#REF!</definedName>
    <definedName name="ertey" localSheetId="12">#REF!</definedName>
    <definedName name="ertey" localSheetId="15">#REF!</definedName>
    <definedName name="ertey">#REF!</definedName>
    <definedName name="erty" localSheetId="6">#REF!</definedName>
    <definedName name="erty" localSheetId="7">#REF!</definedName>
    <definedName name="erty" localSheetId="8">#REF!</definedName>
    <definedName name="erty" localSheetId="11">#REF!</definedName>
    <definedName name="erty" localSheetId="9">#REF!</definedName>
    <definedName name="erty" localSheetId="16">#REF!</definedName>
    <definedName name="erty" localSheetId="10">#REF!</definedName>
    <definedName name="erty" localSheetId="12">#REF!</definedName>
    <definedName name="erty" localSheetId="15">#REF!</definedName>
    <definedName name="erty">#REF!</definedName>
    <definedName name="ertyu" localSheetId="6">#REF!</definedName>
    <definedName name="ertyu" localSheetId="7">#REF!</definedName>
    <definedName name="ertyu" localSheetId="8">#REF!</definedName>
    <definedName name="ertyu" localSheetId="11">#REF!</definedName>
    <definedName name="ertyu" localSheetId="9">#REF!</definedName>
    <definedName name="ertyu" localSheetId="16">#REF!</definedName>
    <definedName name="ertyu" localSheetId="10">#REF!</definedName>
    <definedName name="ertyu" localSheetId="12">#REF!</definedName>
    <definedName name="ertyu" localSheetId="15">#REF!</definedName>
    <definedName name="ertyu">#REF!</definedName>
    <definedName name="erv" localSheetId="6">#REF!</definedName>
    <definedName name="erv" localSheetId="7">#REF!</definedName>
    <definedName name="erv" localSheetId="8">#REF!</definedName>
    <definedName name="erv" localSheetId="11">#REF!</definedName>
    <definedName name="erv" localSheetId="9">#REF!</definedName>
    <definedName name="erv" localSheetId="16">#REF!</definedName>
    <definedName name="erv" localSheetId="10">#REF!</definedName>
    <definedName name="erv" localSheetId="12">#REF!</definedName>
    <definedName name="erv" localSheetId="15">#REF!</definedName>
    <definedName name="erv">#REF!</definedName>
    <definedName name="eryiip" localSheetId="6">#REF!</definedName>
    <definedName name="eryiip" localSheetId="7">#REF!</definedName>
    <definedName name="eryiip" localSheetId="8">#REF!</definedName>
    <definedName name="eryiip" localSheetId="11">#REF!</definedName>
    <definedName name="eryiip" localSheetId="9">#REF!</definedName>
    <definedName name="eryiip" localSheetId="16">#REF!</definedName>
    <definedName name="eryiip" localSheetId="10">#REF!</definedName>
    <definedName name="eryiip" localSheetId="12">#REF!</definedName>
    <definedName name="eryiip" localSheetId="15">#REF!</definedName>
    <definedName name="eryiip">#REF!</definedName>
    <definedName name="eryu" localSheetId="6">#REF!</definedName>
    <definedName name="eryu" localSheetId="7">#REF!</definedName>
    <definedName name="eryu" localSheetId="8">#REF!</definedName>
    <definedName name="eryu" localSheetId="11">#REF!</definedName>
    <definedName name="eryu" localSheetId="9">#REF!</definedName>
    <definedName name="eryu" localSheetId="16">#REF!</definedName>
    <definedName name="eryu" localSheetId="10">#REF!</definedName>
    <definedName name="eryu" localSheetId="12">#REF!</definedName>
    <definedName name="eryu" localSheetId="15">#REF!</definedName>
    <definedName name="eryu">#REF!</definedName>
    <definedName name="eryuu" localSheetId="6">#REF!</definedName>
    <definedName name="eryuu" localSheetId="7">#REF!</definedName>
    <definedName name="eryuu" localSheetId="8">#REF!</definedName>
    <definedName name="eryuu" localSheetId="11">#REF!</definedName>
    <definedName name="eryuu" localSheetId="9">#REF!</definedName>
    <definedName name="eryuu" localSheetId="16">#REF!</definedName>
    <definedName name="eryuu" localSheetId="10">#REF!</definedName>
    <definedName name="eryuu" localSheetId="12">#REF!</definedName>
    <definedName name="eryuu" localSheetId="15">#REF!</definedName>
    <definedName name="eryuu">#REF!</definedName>
    <definedName name="eryuyuu" localSheetId="6">#REF!</definedName>
    <definedName name="eryuyuu" localSheetId="7">#REF!</definedName>
    <definedName name="eryuyuu" localSheetId="8">#REF!</definedName>
    <definedName name="eryuyuu" localSheetId="11">#REF!</definedName>
    <definedName name="eryuyuu" localSheetId="9">#REF!</definedName>
    <definedName name="eryuyuu" localSheetId="16">#REF!</definedName>
    <definedName name="eryuyuu" localSheetId="10">#REF!</definedName>
    <definedName name="eryuyuu" localSheetId="12">#REF!</definedName>
    <definedName name="eryuyuu" localSheetId="15">#REF!</definedName>
    <definedName name="eryuyuu">#REF!</definedName>
    <definedName name="eryvgxc" localSheetId="6">#REF!</definedName>
    <definedName name="eryvgxc" localSheetId="7">#REF!</definedName>
    <definedName name="eryvgxc" localSheetId="8">#REF!</definedName>
    <definedName name="eryvgxc" localSheetId="11">#REF!</definedName>
    <definedName name="eryvgxc" localSheetId="9">#REF!</definedName>
    <definedName name="eryvgxc" localSheetId="16">#REF!</definedName>
    <definedName name="eryvgxc" localSheetId="10">#REF!</definedName>
    <definedName name="eryvgxc" localSheetId="12">#REF!</definedName>
    <definedName name="eryvgxc" localSheetId="15">#REF!</definedName>
    <definedName name="eryvgxc">#REF!</definedName>
    <definedName name="eryyb" localSheetId="6">#REF!</definedName>
    <definedName name="eryyb" localSheetId="7">#REF!</definedName>
    <definedName name="eryyb" localSheetId="8">#REF!</definedName>
    <definedName name="eryyb" localSheetId="11">#REF!</definedName>
    <definedName name="eryyb" localSheetId="9">#REF!</definedName>
    <definedName name="eryyb" localSheetId="16">#REF!</definedName>
    <definedName name="eryyb" localSheetId="10">#REF!</definedName>
    <definedName name="eryyb" localSheetId="12">#REF!</definedName>
    <definedName name="eryyb" localSheetId="15">#REF!</definedName>
    <definedName name="eryyb">#REF!</definedName>
    <definedName name="etutyiyo" localSheetId="6">#REF!</definedName>
    <definedName name="etutyiyo" localSheetId="7">#REF!</definedName>
    <definedName name="etutyiyo" localSheetId="8">#REF!</definedName>
    <definedName name="etutyiyo" localSheetId="11">#REF!</definedName>
    <definedName name="etutyiyo" localSheetId="9">#REF!</definedName>
    <definedName name="etutyiyo" localSheetId="16">#REF!</definedName>
    <definedName name="etutyiyo" localSheetId="10">#REF!</definedName>
    <definedName name="etutyiyo" localSheetId="12">#REF!</definedName>
    <definedName name="etutyiyo" localSheetId="15">#REF!</definedName>
    <definedName name="etutyiyo">#REF!</definedName>
    <definedName name="ezf" localSheetId="6">#REF!</definedName>
    <definedName name="ezf" localSheetId="7">#REF!</definedName>
    <definedName name="ezf" localSheetId="8">#REF!</definedName>
    <definedName name="ezf" localSheetId="11">#REF!</definedName>
    <definedName name="ezf" localSheetId="9">#REF!</definedName>
    <definedName name="ezf" localSheetId="16">#REF!</definedName>
    <definedName name="ezf" localSheetId="10">#REF!</definedName>
    <definedName name="ezf" localSheetId="12">#REF!</definedName>
    <definedName name="ezf" localSheetId="15">#REF!</definedName>
    <definedName name="ezf">#REF!</definedName>
    <definedName name="F" localSheetId="13">#REF!</definedName>
    <definedName name="F" localSheetId="6">#REF!</definedName>
    <definedName name="F" localSheetId="18">#REF!</definedName>
    <definedName name="F" localSheetId="5">#REF!</definedName>
    <definedName name="F" localSheetId="7">#REF!</definedName>
    <definedName name="F" localSheetId="8">#REF!</definedName>
    <definedName name="F" localSheetId="1">#REF!</definedName>
    <definedName name="F" localSheetId="17">#REF!</definedName>
    <definedName name="F" localSheetId="11">#REF!</definedName>
    <definedName name="F" localSheetId="9">#REF!</definedName>
    <definedName name="F" localSheetId="16">#REF!</definedName>
    <definedName name="F" localSheetId="3">#REF!</definedName>
    <definedName name="F" localSheetId="10">#REF!</definedName>
    <definedName name="F" localSheetId="12">#REF!</definedName>
    <definedName name="F" localSheetId="15">#REF!</definedName>
    <definedName name="F" localSheetId="14">#REF!</definedName>
    <definedName name="F">#REF!</definedName>
    <definedName name="fef" localSheetId="6">#REF!</definedName>
    <definedName name="fef" localSheetId="7">#REF!</definedName>
    <definedName name="fef" localSheetId="8">#REF!</definedName>
    <definedName name="fef" localSheetId="11">#REF!</definedName>
    <definedName name="fef" localSheetId="9">#REF!</definedName>
    <definedName name="fef" localSheetId="16">#REF!</definedName>
    <definedName name="fef" localSheetId="10">#REF!</definedName>
    <definedName name="fef" localSheetId="12">#REF!</definedName>
    <definedName name="fef" localSheetId="15">#REF!</definedName>
    <definedName name="fef">#REF!</definedName>
    <definedName name="Fsqdc" localSheetId="13">#REF!</definedName>
    <definedName name="Fsqdc" localSheetId="6">#REF!</definedName>
    <definedName name="Fsqdc" localSheetId="18">#REF!</definedName>
    <definedName name="Fsqdc" localSheetId="5">#REF!</definedName>
    <definedName name="Fsqdc" localSheetId="7">#REF!</definedName>
    <definedName name="Fsqdc" localSheetId="8">#REF!</definedName>
    <definedName name="Fsqdc" localSheetId="1">#REF!</definedName>
    <definedName name="Fsqdc" localSheetId="17">#REF!</definedName>
    <definedName name="Fsqdc" localSheetId="11">#REF!</definedName>
    <definedName name="Fsqdc" localSheetId="9">#REF!</definedName>
    <definedName name="Fsqdc" localSheetId="16">#REF!</definedName>
    <definedName name="Fsqdc" localSheetId="3">#REF!</definedName>
    <definedName name="Fsqdc" localSheetId="10">#REF!</definedName>
    <definedName name="Fsqdc" localSheetId="12">#REF!</definedName>
    <definedName name="Fsqdc" localSheetId="15">#REF!</definedName>
    <definedName name="Fsqdc" localSheetId="14">#REF!</definedName>
    <definedName name="Fsqdc">#REF!</definedName>
    <definedName name="g" localSheetId="6">#REF!</definedName>
    <definedName name="g" localSheetId="7">#REF!</definedName>
    <definedName name="g" localSheetId="8">#REF!</definedName>
    <definedName name="g" localSheetId="11">#REF!</definedName>
    <definedName name="g" localSheetId="9">#REF!</definedName>
    <definedName name="g" localSheetId="16">#REF!</definedName>
    <definedName name="g" localSheetId="10">#REF!</definedName>
    <definedName name="g" localSheetId="12">#REF!</definedName>
    <definedName name="g" localSheetId="15">#REF!</definedName>
    <definedName name="g">#REF!</definedName>
    <definedName name="_xlnm.Print_Titles" localSheetId="13">'CFO-CFI'!$1:$5</definedName>
    <definedName name="_xlnm.Print_Titles" localSheetId="4">'DÉPOSE-DEMOLITION EVACUATION'!$1:$5</definedName>
    <definedName name="_xlnm.Print_Titles" localSheetId="6">ETANCHEITE!$1:$5</definedName>
    <definedName name="_xlnm.Print_Titles" localSheetId="5">'GROS OEUVRE'!$1:$5</definedName>
    <definedName name="_xlnm.Print_Titles" localSheetId="7">'ISOLATION TERMIQUE PAR EXT'!$1:$5</definedName>
    <definedName name="_xlnm.Print_Titles" localSheetId="8">'MENUISERIES EXTERIEURES'!$2:$6</definedName>
    <definedName name="_xlnm.Print_Titles" localSheetId="17">OPTIONS!$1:$5</definedName>
    <definedName name="_xlnm.Print_Titles" localSheetId="11">PEINTURE!$1:$5</definedName>
    <definedName name="_xlnm.Print_Titles" localSheetId="9">'PLATRERIE-MENUISERIES INT'!$1:$5</definedName>
    <definedName name="_xlnm.Print_Titles" localSheetId="16">PLOMBERIE!$1:$5</definedName>
    <definedName name="_xlnm.Print_Titles" localSheetId="3">'PRESTATIONS GENERALES'!$1:$5</definedName>
    <definedName name="_xlnm.Print_Titles" localSheetId="10">'REVETEMENT DE SOL ET MUR'!$1:$5</definedName>
    <definedName name="_xlnm.Print_Titles" localSheetId="12">'SERRURERIE METALLERIE'!$1:$5</definedName>
    <definedName name="_xlnm.Print_Titles" localSheetId="15">'SYSTEME PRODUCTION CHALEUR'!$1:$5</definedName>
    <definedName name="_xlnm.Print_Titles" localSheetId="14">VENTILATION!$2:$6</definedName>
    <definedName name="ListeInterface" localSheetId="13">#REF!</definedName>
    <definedName name="ListeInterface" localSheetId="6">#REF!</definedName>
    <definedName name="ListeInterface" localSheetId="18">#REF!</definedName>
    <definedName name="ListeInterface" localSheetId="5">#REF!</definedName>
    <definedName name="ListeInterface" localSheetId="7">#REF!</definedName>
    <definedName name="ListeInterface" localSheetId="8">#REF!</definedName>
    <definedName name="ListeInterface" localSheetId="1">#REF!</definedName>
    <definedName name="ListeInterface" localSheetId="17">#REF!</definedName>
    <definedName name="ListeInterface" localSheetId="11">#REF!</definedName>
    <definedName name="ListeInterface" localSheetId="9">#REF!</definedName>
    <definedName name="ListeInterface" localSheetId="16">#REF!</definedName>
    <definedName name="ListeInterface" localSheetId="3">#REF!</definedName>
    <definedName name="ListeInterface" localSheetId="10">#REF!</definedName>
    <definedName name="ListeInterface" localSheetId="12">#REF!</definedName>
    <definedName name="ListeInterface" localSheetId="15">#REF!</definedName>
    <definedName name="ListeInterface" localSheetId="14">#REF!</definedName>
    <definedName name="ListeInterface">#REF!</definedName>
    <definedName name="ListeMetier" localSheetId="13">#REF!</definedName>
    <definedName name="ListeMetier" localSheetId="6">#REF!</definedName>
    <definedName name="ListeMetier" localSheetId="18">#REF!</definedName>
    <definedName name="ListeMetier" localSheetId="5">#REF!</definedName>
    <definedName name="ListeMetier" localSheetId="7">#REF!</definedName>
    <definedName name="ListeMetier" localSheetId="8">#REF!</definedName>
    <definedName name="ListeMetier" localSheetId="1">#REF!</definedName>
    <definedName name="ListeMetier" localSheetId="17">#REF!</definedName>
    <definedName name="ListeMetier" localSheetId="11">#REF!</definedName>
    <definedName name="ListeMetier" localSheetId="9">#REF!</definedName>
    <definedName name="ListeMetier" localSheetId="16">#REF!</definedName>
    <definedName name="ListeMetier" localSheetId="3">#REF!</definedName>
    <definedName name="ListeMetier" localSheetId="10">#REF!</definedName>
    <definedName name="ListeMetier" localSheetId="12">#REF!</definedName>
    <definedName name="ListeMetier" localSheetId="15">#REF!</definedName>
    <definedName name="ListeMetier" localSheetId="14">#REF!</definedName>
    <definedName name="ListeMetier">#REF!</definedName>
    <definedName name="ListePhase" localSheetId="13">#REF!</definedName>
    <definedName name="ListePhase" localSheetId="6">#REF!</definedName>
    <definedName name="ListePhase" localSheetId="18">#REF!</definedName>
    <definedName name="ListePhase" localSheetId="5">#REF!</definedName>
    <definedName name="ListePhase" localSheetId="7">#REF!</definedName>
    <definedName name="ListePhase" localSheetId="8">#REF!</definedName>
    <definedName name="ListePhase" localSheetId="1">#REF!</definedName>
    <definedName name="ListePhase" localSheetId="17">#REF!</definedName>
    <definedName name="ListePhase" localSheetId="11">#REF!</definedName>
    <definedName name="ListePhase" localSheetId="9">#REF!</definedName>
    <definedName name="ListePhase" localSheetId="16">#REF!</definedName>
    <definedName name="ListePhase" localSheetId="3">#REF!</definedName>
    <definedName name="ListePhase" localSheetId="10">#REF!</definedName>
    <definedName name="ListePhase" localSheetId="12">#REF!</definedName>
    <definedName name="ListePhase" localSheetId="15">#REF!</definedName>
    <definedName name="ListePhase" localSheetId="14">#REF!</definedName>
    <definedName name="ListePhase">#REF!</definedName>
    <definedName name="ListeType" localSheetId="13">#REF!</definedName>
    <definedName name="ListeType" localSheetId="6">#REF!</definedName>
    <definedName name="ListeType" localSheetId="18">#REF!</definedName>
    <definedName name="ListeType" localSheetId="5">#REF!</definedName>
    <definedName name="ListeType" localSheetId="7">#REF!</definedName>
    <definedName name="ListeType" localSheetId="8">#REF!</definedName>
    <definedName name="ListeType" localSheetId="1">#REF!</definedName>
    <definedName name="ListeType" localSheetId="17">#REF!</definedName>
    <definedName name="ListeType" localSheetId="11">#REF!</definedName>
    <definedName name="ListeType" localSheetId="9">#REF!</definedName>
    <definedName name="ListeType" localSheetId="16">#REF!</definedName>
    <definedName name="ListeType" localSheetId="3">#REF!</definedName>
    <definedName name="ListeType" localSheetId="10">#REF!</definedName>
    <definedName name="ListeType" localSheetId="12">#REF!</definedName>
    <definedName name="ListeType" localSheetId="15">#REF!</definedName>
    <definedName name="ListeType" localSheetId="14">#REF!</definedName>
    <definedName name="ListeType">#REF!</definedName>
    <definedName name="qxsc" localSheetId="13">#REF!</definedName>
    <definedName name="qxsc" localSheetId="6">#REF!</definedName>
    <definedName name="qxsc" localSheetId="18">#REF!</definedName>
    <definedName name="qxsc" localSheetId="5">#REF!</definedName>
    <definedName name="qxsc" localSheetId="7">#REF!</definedName>
    <definedName name="qxsc" localSheetId="8">#REF!</definedName>
    <definedName name="qxsc" localSheetId="1">#REF!</definedName>
    <definedName name="qxsc" localSheetId="17">#REF!</definedName>
    <definedName name="qxsc" localSheetId="11">#REF!</definedName>
    <definedName name="qxsc" localSheetId="9">#REF!</definedName>
    <definedName name="qxsc" localSheetId="16">#REF!</definedName>
    <definedName name="qxsc" localSheetId="3">#REF!</definedName>
    <definedName name="qxsc" localSheetId="10">#REF!</definedName>
    <definedName name="qxsc" localSheetId="12">#REF!</definedName>
    <definedName name="qxsc" localSheetId="15">#REF!</definedName>
    <definedName name="qxsc" localSheetId="14">#REF!</definedName>
    <definedName name="qxsc">#REF!</definedName>
    <definedName name="rd" localSheetId="13">#REF!</definedName>
    <definedName name="rd" localSheetId="6">#REF!</definedName>
    <definedName name="rd" localSheetId="18">#REF!</definedName>
    <definedName name="rd" localSheetId="5">#REF!</definedName>
    <definedName name="rd" localSheetId="7">#REF!</definedName>
    <definedName name="rd" localSheetId="8">#REF!</definedName>
    <definedName name="rd" localSheetId="1">#REF!</definedName>
    <definedName name="rd" localSheetId="17">#REF!</definedName>
    <definedName name="rd" localSheetId="11">#REF!</definedName>
    <definedName name="rd" localSheetId="9">#REF!</definedName>
    <definedName name="rd" localSheetId="16">#REF!</definedName>
    <definedName name="rd" localSheetId="3">#REF!</definedName>
    <definedName name="rd" localSheetId="10">#REF!</definedName>
    <definedName name="rd" localSheetId="12">#REF!</definedName>
    <definedName name="rd" localSheetId="15">#REF!</definedName>
    <definedName name="rd" localSheetId="14">#REF!</definedName>
    <definedName name="rd">#REF!</definedName>
    <definedName name="re">"CellulesSpéciales(xlFormules; 16)"</definedName>
    <definedName name="redvs" localSheetId="6">#REF!</definedName>
    <definedName name="redvs" localSheetId="7">#REF!</definedName>
    <definedName name="redvs" localSheetId="8">#REF!</definedName>
    <definedName name="redvs" localSheetId="11">#REF!</definedName>
    <definedName name="redvs" localSheetId="9">#REF!</definedName>
    <definedName name="redvs" localSheetId="16">#REF!</definedName>
    <definedName name="redvs" localSheetId="10">#REF!</definedName>
    <definedName name="redvs" localSheetId="12">#REF!</definedName>
    <definedName name="redvs" localSheetId="15">#REF!</definedName>
    <definedName name="redvs">#REF!</definedName>
    <definedName name="rt" localSheetId="6">#REF!</definedName>
    <definedName name="rt" localSheetId="7">#REF!</definedName>
    <definedName name="rt" localSheetId="8">#REF!</definedName>
    <definedName name="rt" localSheetId="11">#REF!</definedName>
    <definedName name="rt" localSheetId="9">#REF!</definedName>
    <definedName name="rt" localSheetId="16">#REF!</definedName>
    <definedName name="rt" localSheetId="10">#REF!</definedName>
    <definedName name="rt" localSheetId="12">#REF!</definedName>
    <definedName name="rt" localSheetId="15">#REF!</definedName>
    <definedName name="rt">#REF!</definedName>
    <definedName name="rz" localSheetId="13">#REF!</definedName>
    <definedName name="rz" localSheetId="6">#REF!</definedName>
    <definedName name="rz" localSheetId="18">#REF!</definedName>
    <definedName name="rz" localSheetId="5">#REF!</definedName>
    <definedName name="rz" localSheetId="7">#REF!</definedName>
    <definedName name="rz" localSheetId="8">#REF!</definedName>
    <definedName name="rz" localSheetId="1">#REF!</definedName>
    <definedName name="rz" localSheetId="17">#REF!</definedName>
    <definedName name="rz" localSheetId="11">#REF!</definedName>
    <definedName name="rz" localSheetId="9">#REF!</definedName>
    <definedName name="rz" localSheetId="16">#REF!</definedName>
    <definedName name="rz" localSheetId="3">#REF!</definedName>
    <definedName name="rz" localSheetId="10">#REF!</definedName>
    <definedName name="rz" localSheetId="12">#REF!</definedName>
    <definedName name="rz" localSheetId="15">#REF!</definedName>
    <definedName name="rz" localSheetId="14">#REF!</definedName>
    <definedName name="rz">#REF!</definedName>
    <definedName name="s" localSheetId="13">#REF!</definedName>
    <definedName name="s" localSheetId="6">#REF!</definedName>
    <definedName name="s" localSheetId="18">#REF!</definedName>
    <definedName name="s" localSheetId="5">#REF!</definedName>
    <definedName name="s" localSheetId="7">#REF!</definedName>
    <definedName name="s" localSheetId="8">#REF!</definedName>
    <definedName name="s" localSheetId="1">#REF!</definedName>
    <definedName name="s" localSheetId="17">#REF!</definedName>
    <definedName name="s" localSheetId="11">#REF!</definedName>
    <definedName name="s" localSheetId="9">#REF!</definedName>
    <definedName name="s" localSheetId="16">#REF!</definedName>
    <definedName name="s" localSheetId="3">#REF!</definedName>
    <definedName name="s" localSheetId="10">#REF!</definedName>
    <definedName name="s" localSheetId="12">#REF!</definedName>
    <definedName name="s" localSheetId="15">#REF!</definedName>
    <definedName name="s" localSheetId="14">#REF!</definedName>
    <definedName name="s">#REF!</definedName>
    <definedName name="sadc" localSheetId="13">#REF!</definedName>
    <definedName name="sadc" localSheetId="6">#REF!</definedName>
    <definedName name="sadc" localSheetId="18">#REF!</definedName>
    <definedName name="sadc" localSheetId="5">#REF!</definedName>
    <definedName name="sadc" localSheetId="7">#REF!</definedName>
    <definedName name="sadc" localSheetId="8">#REF!</definedName>
    <definedName name="sadc" localSheetId="1">#REF!</definedName>
    <definedName name="sadc" localSheetId="17">#REF!</definedName>
    <definedName name="sadc" localSheetId="11">#REF!</definedName>
    <definedName name="sadc" localSheetId="9">#REF!</definedName>
    <definedName name="sadc" localSheetId="16">#REF!</definedName>
    <definedName name="sadc" localSheetId="3">#REF!</definedName>
    <definedName name="sadc" localSheetId="10">#REF!</definedName>
    <definedName name="sadc" localSheetId="12">#REF!</definedName>
    <definedName name="sadc" localSheetId="15">#REF!</definedName>
    <definedName name="sadc" localSheetId="14">#REF!</definedName>
    <definedName name="sadc">#REF!</definedName>
    <definedName name="sgjilùpù" localSheetId="6">#REF!</definedName>
    <definedName name="sgjilùpù" localSheetId="7">#REF!</definedName>
    <definedName name="sgjilùpù" localSheetId="8">#REF!</definedName>
    <definedName name="sgjilùpù" localSheetId="11">#REF!</definedName>
    <definedName name="sgjilùpù" localSheetId="9">#REF!</definedName>
    <definedName name="sgjilùpù" localSheetId="16">#REF!</definedName>
    <definedName name="sgjilùpù" localSheetId="10">#REF!</definedName>
    <definedName name="sgjilùpù" localSheetId="12">#REF!</definedName>
    <definedName name="sgjilùpù" localSheetId="15">#REF!</definedName>
    <definedName name="sgjilùpù">#REF!</definedName>
    <definedName name="toto" localSheetId="13">#REF!</definedName>
    <definedName name="toto" localSheetId="6">#REF!</definedName>
    <definedName name="toto" localSheetId="18">#REF!</definedName>
    <definedName name="toto" localSheetId="5">#REF!</definedName>
    <definedName name="toto" localSheetId="7">#REF!</definedName>
    <definedName name="toto" localSheetId="8">#REF!</definedName>
    <definedName name="toto" localSheetId="1">#REF!</definedName>
    <definedName name="toto" localSheetId="17">#REF!</definedName>
    <definedName name="toto" localSheetId="11">#REF!</definedName>
    <definedName name="toto" localSheetId="9">#REF!</definedName>
    <definedName name="toto" localSheetId="16">#REF!</definedName>
    <definedName name="toto" localSheetId="3">#REF!</definedName>
    <definedName name="toto" localSheetId="10">#REF!</definedName>
    <definedName name="toto" localSheetId="12">#REF!</definedName>
    <definedName name="toto" localSheetId="15">#REF!</definedName>
    <definedName name="toto" localSheetId="14">#REF!</definedName>
    <definedName name="toto">#REF!</definedName>
    <definedName name="toto2" localSheetId="13">#REF!</definedName>
    <definedName name="toto2" localSheetId="6">#REF!</definedName>
    <definedName name="toto2" localSheetId="18">#REF!</definedName>
    <definedName name="toto2" localSheetId="5">#REF!</definedName>
    <definedName name="toto2" localSheetId="7">#REF!</definedName>
    <definedName name="toto2" localSheetId="8">#REF!</definedName>
    <definedName name="toto2" localSheetId="1">#REF!</definedName>
    <definedName name="toto2" localSheetId="17">#REF!</definedName>
    <definedName name="toto2" localSheetId="11">#REF!</definedName>
    <definedName name="toto2" localSheetId="9">#REF!</definedName>
    <definedName name="toto2" localSheetId="16">#REF!</definedName>
    <definedName name="toto2" localSheetId="3">#REF!</definedName>
    <definedName name="toto2" localSheetId="10">#REF!</definedName>
    <definedName name="toto2" localSheetId="12">#REF!</definedName>
    <definedName name="toto2" localSheetId="15">#REF!</definedName>
    <definedName name="toto2" localSheetId="14">#REF!</definedName>
    <definedName name="toto2">#REF!</definedName>
    <definedName name="typeinterface" localSheetId="13">#REF!</definedName>
    <definedName name="typeinterface" localSheetId="6">#REF!</definedName>
    <definedName name="typeinterface" localSheetId="18">#REF!</definedName>
    <definedName name="typeinterface" localSheetId="5">#REF!</definedName>
    <definedName name="typeinterface" localSheetId="7">#REF!</definedName>
    <definedName name="typeinterface" localSheetId="8">#REF!</definedName>
    <definedName name="typeinterface" localSheetId="1">#REF!</definedName>
    <definedName name="typeinterface" localSheetId="17">#REF!</definedName>
    <definedName name="typeinterface" localSheetId="11">#REF!</definedName>
    <definedName name="typeinterface" localSheetId="9">#REF!</definedName>
    <definedName name="typeinterface" localSheetId="16">#REF!</definedName>
    <definedName name="typeinterface" localSheetId="3">#REF!</definedName>
    <definedName name="typeinterface" localSheetId="10">#REF!</definedName>
    <definedName name="typeinterface" localSheetId="12">#REF!</definedName>
    <definedName name="typeinterface" localSheetId="15">#REF!</definedName>
    <definedName name="typeinterface" localSheetId="14">#REF!</definedName>
    <definedName name="typeinterface">#REF!</definedName>
    <definedName name="vbd" localSheetId="6">#REF!</definedName>
    <definedName name="vbd" localSheetId="7">#REF!</definedName>
    <definedName name="vbd" localSheetId="8">#REF!</definedName>
    <definedName name="vbd" localSheetId="11">#REF!</definedName>
    <definedName name="vbd" localSheetId="9">#REF!</definedName>
    <definedName name="vbd" localSheetId="16">#REF!</definedName>
    <definedName name="vbd" localSheetId="10">#REF!</definedName>
    <definedName name="vbd" localSheetId="12">#REF!</definedName>
    <definedName name="vbd" localSheetId="15">#REF!</definedName>
    <definedName name="vbd">#REF!</definedName>
    <definedName name="xqc" localSheetId="13">#REF!</definedName>
    <definedName name="xqc" localSheetId="6">#REF!</definedName>
    <definedName name="xqc" localSheetId="18">#REF!</definedName>
    <definedName name="xqc" localSheetId="5">#REF!</definedName>
    <definedName name="xqc" localSheetId="7">#REF!</definedName>
    <definedName name="xqc" localSheetId="8">#REF!</definedName>
    <definedName name="xqc" localSheetId="1">#REF!</definedName>
    <definedName name="xqc" localSheetId="17">#REF!</definedName>
    <definedName name="xqc" localSheetId="11">#REF!</definedName>
    <definedName name="xqc" localSheetId="9">#REF!</definedName>
    <definedName name="xqc" localSheetId="16">#REF!</definedName>
    <definedName name="xqc" localSheetId="3">#REF!</definedName>
    <definedName name="xqc" localSheetId="10">#REF!</definedName>
    <definedName name="xqc" localSheetId="12">#REF!</definedName>
    <definedName name="xqc" localSheetId="15">#REF!</definedName>
    <definedName name="xqc" localSheetId="14">#REF!</definedName>
    <definedName name="xqc">#REF!</definedName>
    <definedName name="yoro" localSheetId="13">#REF!</definedName>
    <definedName name="yoro" localSheetId="6">#REF!</definedName>
    <definedName name="yoro" localSheetId="18">#REF!</definedName>
    <definedName name="yoro" localSheetId="5">#REF!</definedName>
    <definedName name="yoro" localSheetId="7">#REF!</definedName>
    <definedName name="yoro" localSheetId="8">#REF!</definedName>
    <definedName name="yoro" localSheetId="1">#REF!</definedName>
    <definedName name="yoro" localSheetId="17">#REF!</definedName>
    <definedName name="yoro" localSheetId="11">#REF!</definedName>
    <definedName name="yoro" localSheetId="9">#REF!</definedName>
    <definedName name="yoro" localSheetId="16">#REF!</definedName>
    <definedName name="yoro" localSheetId="3">#REF!</definedName>
    <definedName name="yoro" localSheetId="10">#REF!</definedName>
    <definedName name="yoro" localSheetId="12">#REF!</definedName>
    <definedName name="yoro" localSheetId="15">#REF!</definedName>
    <definedName name="yoro" localSheetId="14">#REF!</definedName>
    <definedName name="yoro">#REF!</definedName>
    <definedName name="yyyy" localSheetId="6">#REF!</definedName>
    <definedName name="yyyy" localSheetId="7">#REF!</definedName>
    <definedName name="yyyy" localSheetId="8">#REF!</definedName>
    <definedName name="yyyy" localSheetId="11">#REF!</definedName>
    <definedName name="yyyy" localSheetId="9">#REF!</definedName>
    <definedName name="yyyy" localSheetId="16">#REF!</definedName>
    <definedName name="yyyy" localSheetId="10">#REF!</definedName>
    <definedName name="yyyy" localSheetId="12">#REF!</definedName>
    <definedName name="yyyy" localSheetId="15">#REF!</definedName>
    <definedName name="yyyy">#REF!</definedName>
    <definedName name="yyyyyyy" localSheetId="6">#REF!</definedName>
    <definedName name="yyyyyyy" localSheetId="7">#REF!</definedName>
    <definedName name="yyyyyyy" localSheetId="8">#REF!</definedName>
    <definedName name="yyyyyyy" localSheetId="11">#REF!</definedName>
    <definedName name="yyyyyyy" localSheetId="9">#REF!</definedName>
    <definedName name="yyyyyyy" localSheetId="16">#REF!</definedName>
    <definedName name="yyyyyyy" localSheetId="10">#REF!</definedName>
    <definedName name="yyyyyyy" localSheetId="12">#REF!</definedName>
    <definedName name="yyyyyyy" localSheetId="15">#REF!</definedName>
    <definedName name="yyyyyyy">#REF!</definedName>
    <definedName name="z" localSheetId="13">#REF!</definedName>
    <definedName name="z" localSheetId="6">#REF!</definedName>
    <definedName name="z" localSheetId="18">#REF!</definedName>
    <definedName name="z" localSheetId="5">#REF!</definedName>
    <definedName name="z" localSheetId="7">#REF!</definedName>
    <definedName name="z" localSheetId="8">#REF!</definedName>
    <definedName name="z" localSheetId="1">#REF!</definedName>
    <definedName name="z" localSheetId="17">#REF!</definedName>
    <definedName name="z" localSheetId="11">#REF!</definedName>
    <definedName name="z" localSheetId="9">#REF!</definedName>
    <definedName name="z" localSheetId="16">#REF!</definedName>
    <definedName name="z" localSheetId="3">#REF!</definedName>
    <definedName name="z" localSheetId="10">#REF!</definedName>
    <definedName name="z" localSheetId="12">#REF!</definedName>
    <definedName name="z" localSheetId="15">#REF!</definedName>
    <definedName name="z" localSheetId="14">#REF!</definedName>
    <definedName name="z">#REF!</definedName>
    <definedName name="zdze" localSheetId="13">#REF!</definedName>
    <definedName name="zdze" localSheetId="6">#REF!</definedName>
    <definedName name="zdze" localSheetId="18">#REF!</definedName>
    <definedName name="zdze" localSheetId="5">#REF!</definedName>
    <definedName name="zdze" localSheetId="7">#REF!</definedName>
    <definedName name="zdze" localSheetId="8">#REF!</definedName>
    <definedName name="zdze" localSheetId="1">#REF!</definedName>
    <definedName name="zdze" localSheetId="17">#REF!</definedName>
    <definedName name="zdze" localSheetId="11">#REF!</definedName>
    <definedName name="zdze" localSheetId="9">#REF!</definedName>
    <definedName name="zdze" localSheetId="16">#REF!</definedName>
    <definedName name="zdze" localSheetId="3">#REF!</definedName>
    <definedName name="zdze" localSheetId="10">#REF!</definedName>
    <definedName name="zdze" localSheetId="12">#REF!</definedName>
    <definedName name="zdze" localSheetId="15">#REF!</definedName>
    <definedName name="zdze" localSheetId="14">#REF!</definedName>
    <definedName name="zdze">#REF!</definedName>
    <definedName name="_xlnm.Print_Area" localSheetId="13">'CFO-CFI'!$A$1:$K$44</definedName>
    <definedName name="_xlnm.Print_Area" localSheetId="6">ETANCHEITE!$A$1:$K$22</definedName>
    <definedName name="_xlnm.Print_Area" localSheetId="18">'FM et AC'!$A$1:$E$30</definedName>
    <definedName name="_xlnm.Print_Area" localSheetId="5">'GROS OEUVRE'!$A$1:$K$43</definedName>
    <definedName name="_xlnm.Print_Area" localSheetId="7">'ISOLATION TERMIQUE PAR EXT'!$A$1:$K$11</definedName>
    <definedName name="_xlnm.Print_Area" localSheetId="8">'MENUISERIES EXTERIEURES'!$A$1:$K$23</definedName>
    <definedName name="_xlnm.Print_Area" localSheetId="1">NP!$A$1:$A$37</definedName>
    <definedName name="_xlnm.Print_Area" localSheetId="17">OPTIONS!$A$1:$K$13</definedName>
    <definedName name="_xlnm.Print_Area" localSheetId="11">PEINTURE!$A$1:$K$21</definedName>
    <definedName name="_xlnm.Print_Area" localSheetId="9">'PLATRERIE-MENUISERIES INT'!$A$1:$K$27</definedName>
    <definedName name="_xlnm.Print_Area" localSheetId="16">PLOMBERIE!$A$1:$K$19</definedName>
    <definedName name="_xlnm.Print_Area" localSheetId="3">'PRESTATIONS GENERALES'!$A$1:$K$22</definedName>
    <definedName name="_xlnm.Print_Area" localSheetId="10">'REVETEMENT DE SOL ET MUR'!$A$1:$K$19</definedName>
    <definedName name="_xlnm.Print_Area" localSheetId="12">'SERRURERIE METALLERIE'!$A$1:$K$12</definedName>
    <definedName name="_xlnm.Print_Area" localSheetId="15">'SYSTEME PRODUCTION CHALEUR'!$A$1:$K$8</definedName>
    <definedName name="_xlnm.Print_Area" localSheetId="14">VENTILATION!$A$1:$K$11</definedName>
    <definedName name="zone1" localSheetId="13">#REF!</definedName>
    <definedName name="zone1" localSheetId="6">#REF!</definedName>
    <definedName name="zone1" localSheetId="18">#REF!</definedName>
    <definedName name="zone1" localSheetId="5">#REF!</definedName>
    <definedName name="zone1" localSheetId="7">#REF!</definedName>
    <definedName name="zone1" localSheetId="8">#REF!</definedName>
    <definedName name="zone1" localSheetId="1">#REF!</definedName>
    <definedName name="zone1" localSheetId="17">#REF!</definedName>
    <definedName name="zone1" localSheetId="11">#REF!</definedName>
    <definedName name="zone1" localSheetId="9">#REF!</definedName>
    <definedName name="zone1" localSheetId="16">#REF!</definedName>
    <definedName name="zone1" localSheetId="3">#REF!</definedName>
    <definedName name="zone1" localSheetId="10">#REF!</definedName>
    <definedName name="zone1" localSheetId="12">#REF!</definedName>
    <definedName name="zone1" localSheetId="15">#REF!</definedName>
    <definedName name="zone1" localSheetId="14">#REF!</definedName>
    <definedName name="zone1">#REF!</definedName>
    <definedName name="zone2" localSheetId="13">#REF!</definedName>
    <definedName name="zone2" localSheetId="6">#REF!</definedName>
    <definedName name="zone2" localSheetId="18">#REF!</definedName>
    <definedName name="zone2" localSheetId="5">#REF!</definedName>
    <definedName name="zone2" localSheetId="7">#REF!</definedName>
    <definedName name="zone2" localSheetId="8">#REF!</definedName>
    <definedName name="zone2" localSheetId="1">#REF!</definedName>
    <definedName name="zone2" localSheetId="17">#REF!</definedName>
    <definedName name="zone2" localSheetId="11">#REF!</definedName>
    <definedName name="zone2" localSheetId="9">#REF!</definedName>
    <definedName name="zone2" localSheetId="16">#REF!</definedName>
    <definedName name="zone2" localSheetId="3">#REF!</definedName>
    <definedName name="zone2" localSheetId="10">#REF!</definedName>
    <definedName name="zone2" localSheetId="12">#REF!</definedName>
    <definedName name="zone2" localSheetId="15">#REF!</definedName>
    <definedName name="zone2" localSheetId="14">#REF!</definedName>
    <definedName name="zone2">#REF!</definedName>
    <definedName name="zone3" localSheetId="13">#REF!</definedName>
    <definedName name="zone3" localSheetId="6">#REF!</definedName>
    <definedName name="zone3" localSheetId="18">#REF!</definedName>
    <definedName name="zone3" localSheetId="5">#REF!</definedName>
    <definedName name="zone3" localSheetId="7">#REF!</definedName>
    <definedName name="zone3" localSheetId="8">#REF!</definedName>
    <definedName name="zone3" localSheetId="1">#REF!</definedName>
    <definedName name="zone3" localSheetId="17">#REF!</definedName>
    <definedName name="zone3" localSheetId="11">#REF!</definedName>
    <definedName name="zone3" localSheetId="9">#REF!</definedName>
    <definedName name="zone3" localSheetId="16">#REF!</definedName>
    <definedName name="zone3" localSheetId="3">#REF!</definedName>
    <definedName name="zone3" localSheetId="10">#REF!</definedName>
    <definedName name="zone3" localSheetId="12">#REF!</definedName>
    <definedName name="zone3" localSheetId="15">#REF!</definedName>
    <definedName name="zone3" localSheetId="14">#REF!</definedName>
    <definedName name="zone3">#REF!</definedName>
    <definedName name="zone4" localSheetId="13">#REF!</definedName>
    <definedName name="zone4" localSheetId="6">#REF!</definedName>
    <definedName name="zone4" localSheetId="18">#REF!</definedName>
    <definedName name="zone4" localSheetId="5">#REF!</definedName>
    <definedName name="zone4" localSheetId="7">#REF!</definedName>
    <definedName name="zone4" localSheetId="8">#REF!</definedName>
    <definedName name="zone4" localSheetId="1">#REF!</definedName>
    <definedName name="zone4" localSheetId="17">#REF!</definedName>
    <definedName name="zone4" localSheetId="11">#REF!</definedName>
    <definedName name="zone4" localSheetId="9">#REF!</definedName>
    <definedName name="zone4" localSheetId="16">#REF!</definedName>
    <definedName name="zone4" localSheetId="3">#REF!</definedName>
    <definedName name="zone4" localSheetId="10">#REF!</definedName>
    <definedName name="zone4" localSheetId="12">#REF!</definedName>
    <definedName name="zone4" localSheetId="15">#REF!</definedName>
    <definedName name="zone4" localSheetId="14">#REF!</definedName>
    <definedName name="zone4">#REF!</definedName>
    <definedName name="zone5" localSheetId="13">#REF!</definedName>
    <definedName name="zone5" localSheetId="6">#REF!</definedName>
    <definedName name="zone5" localSheetId="18">#REF!</definedName>
    <definedName name="zone5" localSheetId="5">#REF!</definedName>
    <definedName name="zone5" localSheetId="7">#REF!</definedName>
    <definedName name="zone5" localSheetId="8">#REF!</definedName>
    <definedName name="zone5" localSheetId="1">#REF!</definedName>
    <definedName name="zone5" localSheetId="17">#REF!</definedName>
    <definedName name="zone5" localSheetId="11">#REF!</definedName>
    <definedName name="zone5" localSheetId="9">#REF!</definedName>
    <definedName name="zone5" localSheetId="16">#REF!</definedName>
    <definedName name="zone5" localSheetId="3">#REF!</definedName>
    <definedName name="zone5" localSheetId="10">#REF!</definedName>
    <definedName name="zone5" localSheetId="12">#REF!</definedName>
    <definedName name="zone5" localSheetId="15">#REF!</definedName>
    <definedName name="zone5" localSheetId="14">#REF!</definedName>
    <definedName name="zone5">#REF!</definedName>
    <definedName name="zone5bis" localSheetId="13">#REF!</definedName>
    <definedName name="zone5bis" localSheetId="6">#REF!</definedName>
    <definedName name="zone5bis" localSheetId="18">#REF!</definedName>
    <definedName name="zone5bis" localSheetId="5">#REF!</definedName>
    <definedName name="zone5bis" localSheetId="7">#REF!</definedName>
    <definedName name="zone5bis" localSheetId="8">#REF!</definedName>
    <definedName name="zone5bis" localSheetId="1">#REF!</definedName>
    <definedName name="zone5bis" localSheetId="17">#REF!</definedName>
    <definedName name="zone5bis" localSheetId="11">#REF!</definedName>
    <definedName name="zone5bis" localSheetId="9">#REF!</definedName>
    <definedName name="zone5bis" localSheetId="16">#REF!</definedName>
    <definedName name="zone5bis" localSheetId="3">#REF!</definedName>
    <definedName name="zone5bis" localSheetId="10">#REF!</definedName>
    <definedName name="zone5bis" localSheetId="12">#REF!</definedName>
    <definedName name="zone5bis" localSheetId="15">#REF!</definedName>
    <definedName name="zone5bis" localSheetId="14">#REF!</definedName>
    <definedName name="zone5bis">#REF!</definedName>
    <definedName name="zone6" localSheetId="13">#REF!</definedName>
    <definedName name="zone6" localSheetId="6">#REF!</definedName>
    <definedName name="zone6" localSheetId="18">#REF!</definedName>
    <definedName name="zone6" localSheetId="5">#REF!</definedName>
    <definedName name="zone6" localSheetId="7">#REF!</definedName>
    <definedName name="zone6" localSheetId="8">#REF!</definedName>
    <definedName name="zone6" localSheetId="1">#REF!</definedName>
    <definedName name="zone6" localSheetId="17">#REF!</definedName>
    <definedName name="zone6" localSheetId="11">#REF!</definedName>
    <definedName name="zone6" localSheetId="9">#REF!</definedName>
    <definedName name="zone6" localSheetId="16">#REF!</definedName>
    <definedName name="zone6" localSheetId="3">#REF!</definedName>
    <definedName name="zone6" localSheetId="10">#REF!</definedName>
    <definedName name="zone6" localSheetId="12">#REF!</definedName>
    <definedName name="zone6" localSheetId="15">#REF!</definedName>
    <definedName name="zone6" localSheetId="14">#REF!</definedName>
    <definedName name="zone6">#REF!</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0" i="32" l="1"/>
  <c r="K20" i="32" s="1"/>
  <c r="J16" i="32"/>
  <c r="K44" i="31" l="1"/>
  <c r="K13" i="33" l="1"/>
  <c r="K7" i="33"/>
  <c r="F10" i="33"/>
  <c r="K19" i="44"/>
  <c r="K14" i="44"/>
  <c r="K10" i="44"/>
  <c r="J14" i="44"/>
  <c r="J10" i="44"/>
  <c r="F10" i="44"/>
  <c r="K11" i="30"/>
  <c r="J43" i="31"/>
  <c r="J12" i="31"/>
  <c r="J11" i="31"/>
  <c r="J7" i="31"/>
  <c r="F43" i="31"/>
  <c r="K12" i="42"/>
  <c r="K8" i="42"/>
  <c r="K7" i="42"/>
  <c r="F8" i="42"/>
  <c r="K20" i="41"/>
  <c r="K17" i="41"/>
  <c r="K12" i="41"/>
  <c r="K10" i="41"/>
  <c r="F20" i="41"/>
  <c r="F19" i="41"/>
  <c r="F18" i="41"/>
  <c r="F16" i="41"/>
  <c r="F15" i="41"/>
  <c r="F14" i="41"/>
  <c r="F13" i="41"/>
  <c r="F12" i="41"/>
  <c r="F11" i="41"/>
  <c r="F10" i="41"/>
  <c r="F9" i="41"/>
  <c r="F7" i="41" s="1"/>
  <c r="F8" i="41"/>
  <c r="K19" i="40"/>
  <c r="K15" i="40"/>
  <c r="K7" i="40"/>
  <c r="F18" i="40"/>
  <c r="F15" i="40"/>
  <c r="J15" i="40"/>
  <c r="F7" i="40"/>
  <c r="J7" i="40"/>
  <c r="K27" i="39"/>
  <c r="F17" i="41" l="1"/>
  <c r="F8" i="39"/>
  <c r="F7" i="39" s="1"/>
  <c r="K23" i="38"/>
  <c r="K17" i="38"/>
  <c r="K15" i="38"/>
  <c r="K8" i="38"/>
  <c r="J19" i="38"/>
  <c r="J17" i="38"/>
  <c r="J15" i="38"/>
  <c r="J8" i="38"/>
  <c r="F8" i="38"/>
  <c r="F19" i="38"/>
  <c r="F17" i="38"/>
  <c r="F15" i="38"/>
  <c r="K43" i="29"/>
  <c r="K22" i="36"/>
  <c r="K11" i="37"/>
  <c r="K10" i="37"/>
  <c r="K7" i="37"/>
  <c r="F10" i="37"/>
  <c r="J7" i="37"/>
  <c r="F7" i="37"/>
  <c r="K7" i="36"/>
  <c r="F21" i="36"/>
  <c r="F9" i="36"/>
  <c r="F10" i="36"/>
  <c r="F11" i="36"/>
  <c r="F12" i="36"/>
  <c r="F13" i="36"/>
  <c r="F14" i="36"/>
  <c r="F15" i="36"/>
  <c r="F16" i="36"/>
  <c r="F17" i="36"/>
  <c r="F18" i="36"/>
  <c r="F19" i="36"/>
  <c r="F20" i="36"/>
  <c r="F8" i="36"/>
  <c r="F7" i="36"/>
  <c r="K42" i="29"/>
  <c r="K39" i="29"/>
  <c r="K34" i="29"/>
  <c r="K33" i="29"/>
  <c r="K32" i="29"/>
  <c r="K29" i="29"/>
  <c r="K21" i="29"/>
  <c r="K17" i="29"/>
  <c r="K12" i="29"/>
  <c r="J42" i="29"/>
  <c r="J39" i="29"/>
  <c r="J34" i="29"/>
  <c r="J29" i="29"/>
  <c r="J24" i="29"/>
  <c r="J25" i="29"/>
  <c r="J26" i="29"/>
  <c r="J27" i="29"/>
  <c r="J28" i="29"/>
  <c r="J23" i="29"/>
  <c r="J22" i="29"/>
  <c r="J21" i="29"/>
  <c r="J17" i="29"/>
  <c r="F42" i="29"/>
  <c r="F39" i="29"/>
  <c r="F37" i="29"/>
  <c r="F38" i="29"/>
  <c r="F36" i="29"/>
  <c r="F35" i="29"/>
  <c r="F33" i="29"/>
  <c r="F32" i="29"/>
  <c r="F29" i="29"/>
  <c r="F28" i="29"/>
  <c r="F24" i="29"/>
  <c r="F25" i="29"/>
  <c r="F26" i="29"/>
  <c r="F27" i="29"/>
  <c r="F23" i="29"/>
  <c r="F22" i="29"/>
  <c r="F20" i="29"/>
  <c r="F19" i="29"/>
  <c r="F18" i="29"/>
  <c r="F16" i="29"/>
  <c r="F15" i="29"/>
  <c r="F14" i="29"/>
  <c r="F13" i="29"/>
  <c r="K48" i="28"/>
  <c r="K7" i="28"/>
  <c r="K15" i="28"/>
  <c r="K29" i="28"/>
  <c r="K37" i="28"/>
  <c r="J37" i="28"/>
  <c r="J29" i="28"/>
  <c r="J15" i="28"/>
  <c r="J7" i="28"/>
  <c r="F37" i="28"/>
  <c r="F29" i="28"/>
  <c r="F15" i="28"/>
  <c r="F7" i="28"/>
  <c r="F20" i="28"/>
  <c r="F8" i="28"/>
  <c r="F21" i="29" l="1"/>
  <c r="F17" i="29"/>
  <c r="B25" i="27"/>
  <c r="B24" i="27"/>
  <c r="B26" i="27" s="1"/>
  <c r="F22" i="38" l="1"/>
  <c r="F21" i="38"/>
  <c r="F20" i="38"/>
  <c r="F18" i="38"/>
  <c r="F16" i="38"/>
  <c r="F14" i="38"/>
  <c r="F11" i="38"/>
  <c r="F12" i="38"/>
  <c r="F13" i="38"/>
  <c r="F10" i="38"/>
  <c r="F9" i="38"/>
  <c r="J18" i="40"/>
  <c r="K18" i="40"/>
  <c r="K8" i="40"/>
  <c r="F16" i="40"/>
  <c r="F17" i="40"/>
  <c r="F9" i="40"/>
  <c r="F10" i="40"/>
  <c r="F11" i="40"/>
  <c r="F12" i="40"/>
  <c r="F13" i="40"/>
  <c r="F14" i="40"/>
  <c r="F8" i="40"/>
  <c r="J9" i="44"/>
  <c r="F9" i="44"/>
  <c r="K9" i="44" s="1"/>
  <c r="K43" i="31"/>
  <c r="F11" i="31"/>
  <c r="K11" i="31" s="1"/>
  <c r="J7" i="42"/>
  <c r="F11" i="29"/>
  <c r="F9" i="29"/>
  <c r="F10" i="29"/>
  <c r="F8" i="29"/>
  <c r="F44" i="28"/>
  <c r="F45" i="28"/>
  <c r="F46" i="28"/>
  <c r="F47" i="28"/>
  <c r="F43" i="28"/>
  <c r="F12" i="28"/>
  <c r="F9" i="37"/>
  <c r="F8" i="37"/>
  <c r="F7" i="42"/>
  <c r="F14" i="32" l="1"/>
  <c r="J18" i="32" l="1"/>
  <c r="K18" i="32" s="1"/>
  <c r="J17" i="32"/>
  <c r="K17" i="32" s="1"/>
  <c r="K16" i="32"/>
  <c r="K15" i="32" s="1"/>
  <c r="J14" i="32"/>
  <c r="J13" i="32"/>
  <c r="F13" i="32"/>
  <c r="J12" i="32"/>
  <c r="J11" i="32" s="1"/>
  <c r="F12" i="32"/>
  <c r="J10" i="32"/>
  <c r="F10" i="32"/>
  <c r="J9" i="32"/>
  <c r="F9" i="32"/>
  <c r="K9" i="32" s="1"/>
  <c r="J8" i="32"/>
  <c r="F8" i="32"/>
  <c r="K12" i="32" l="1"/>
  <c r="F11" i="32"/>
  <c r="K11" i="32" s="1"/>
  <c r="K13" i="32"/>
  <c r="K8" i="32"/>
  <c r="K10" i="32"/>
  <c r="K14" i="32"/>
  <c r="K7" i="32" l="1"/>
  <c r="J13" i="44"/>
  <c r="F13" i="44"/>
  <c r="K13" i="44" s="1"/>
  <c r="J12" i="44"/>
  <c r="F12" i="44"/>
  <c r="F8" i="44"/>
  <c r="J8" i="44"/>
  <c r="J7" i="44" s="1"/>
  <c r="F11" i="44"/>
  <c r="J11" i="44"/>
  <c r="F15" i="44"/>
  <c r="J15" i="44"/>
  <c r="F16" i="44"/>
  <c r="J16" i="44"/>
  <c r="F17" i="44"/>
  <c r="J17" i="44"/>
  <c r="F18" i="44"/>
  <c r="K18" i="44" s="1"/>
  <c r="J18" i="44"/>
  <c r="J7" i="43"/>
  <c r="F7" i="43"/>
  <c r="K16" i="44" l="1"/>
  <c r="K11" i="44"/>
  <c r="K15" i="44"/>
  <c r="K8" i="44"/>
  <c r="K7" i="44" s="1"/>
  <c r="F7" i="44"/>
  <c r="K17" i="44"/>
  <c r="K12" i="44"/>
  <c r="K7" i="43"/>
  <c r="K8" i="43" s="1"/>
  <c r="B20" i="27" s="1"/>
  <c r="F14" i="44"/>
  <c r="J30" i="31"/>
  <c r="F30" i="31"/>
  <c r="J29" i="31"/>
  <c r="F29" i="31"/>
  <c r="K29" i="31" s="1"/>
  <c r="F12" i="31"/>
  <c r="K12" i="31" s="1"/>
  <c r="F7" i="31"/>
  <c r="B21" i="27" l="1"/>
  <c r="K7" i="31"/>
  <c r="K30" i="31"/>
  <c r="J11" i="42" l="1"/>
  <c r="F11" i="42"/>
  <c r="J10" i="42"/>
  <c r="F10" i="42"/>
  <c r="J9" i="42"/>
  <c r="F9" i="42"/>
  <c r="K9" i="42" s="1"/>
  <c r="J20" i="41"/>
  <c r="J19" i="41"/>
  <c r="J18" i="41"/>
  <c r="J16" i="41"/>
  <c r="J15" i="41" s="1"/>
  <c r="J14" i="41"/>
  <c r="J13" i="41"/>
  <c r="K13" i="41"/>
  <c r="J11" i="41"/>
  <c r="J10" i="41" s="1"/>
  <c r="K11" i="41"/>
  <c r="J9" i="41"/>
  <c r="K9" i="41"/>
  <c r="J8" i="41"/>
  <c r="J17" i="40"/>
  <c r="J16" i="40"/>
  <c r="J14" i="40"/>
  <c r="J13" i="40"/>
  <c r="J12" i="40"/>
  <c r="J11" i="40"/>
  <c r="J10" i="40"/>
  <c r="J9" i="40"/>
  <c r="K9" i="40"/>
  <c r="J8" i="40"/>
  <c r="K10" i="40" l="1"/>
  <c r="K12" i="40"/>
  <c r="K14" i="40"/>
  <c r="K17" i="40"/>
  <c r="K19" i="41"/>
  <c r="J12" i="41"/>
  <c r="K18" i="41"/>
  <c r="J8" i="42"/>
  <c r="K10" i="42"/>
  <c r="K11" i="42"/>
  <c r="J7" i="41"/>
  <c r="K14" i="41"/>
  <c r="J17" i="41"/>
  <c r="K8" i="41"/>
  <c r="K7" i="41" s="1"/>
  <c r="K16" i="41"/>
  <c r="K15" i="41" s="1"/>
  <c r="K13" i="40"/>
  <c r="K11" i="40"/>
  <c r="K16" i="40"/>
  <c r="J26" i="39"/>
  <c r="F26" i="39"/>
  <c r="K26" i="39" s="1"/>
  <c r="J25" i="39"/>
  <c r="F25" i="39"/>
  <c r="J24" i="39"/>
  <c r="F24" i="39"/>
  <c r="J22" i="39"/>
  <c r="F22" i="39"/>
  <c r="J21" i="39"/>
  <c r="F21" i="39"/>
  <c r="J19" i="39"/>
  <c r="F19" i="39"/>
  <c r="J18" i="39"/>
  <c r="F18" i="39"/>
  <c r="J17" i="39"/>
  <c r="F17" i="39"/>
  <c r="J15" i="39"/>
  <c r="F15" i="39"/>
  <c r="J14" i="39"/>
  <c r="F14" i="39"/>
  <c r="J13" i="39"/>
  <c r="F13" i="39"/>
  <c r="J12" i="39"/>
  <c r="F12" i="39"/>
  <c r="J10" i="39"/>
  <c r="F10" i="39"/>
  <c r="K10" i="39" s="1"/>
  <c r="J9" i="39"/>
  <c r="F9" i="39"/>
  <c r="J8" i="39"/>
  <c r="K8" i="39"/>
  <c r="J22" i="38"/>
  <c r="K22" i="38"/>
  <c r="J21" i="38"/>
  <c r="K21" i="38"/>
  <c r="J20" i="38"/>
  <c r="J18" i="38"/>
  <c r="K18" i="38"/>
  <c r="J16" i="38"/>
  <c r="J14" i="38"/>
  <c r="J13" i="38"/>
  <c r="J12" i="38"/>
  <c r="J11" i="38"/>
  <c r="K11" i="38"/>
  <c r="J10" i="38"/>
  <c r="J9" i="38"/>
  <c r="J9" i="37"/>
  <c r="K9" i="37"/>
  <c r="J8" i="37"/>
  <c r="J10" i="37"/>
  <c r="J7" i="36"/>
  <c r="J8" i="36"/>
  <c r="J9" i="36"/>
  <c r="J10" i="36"/>
  <c r="J11" i="36"/>
  <c r="J12" i="36"/>
  <c r="J13" i="36"/>
  <c r="J14" i="36"/>
  <c r="J15" i="36"/>
  <c r="K15" i="36"/>
  <c r="J16" i="36"/>
  <c r="J17" i="36"/>
  <c r="J18" i="36"/>
  <c r="J19" i="36"/>
  <c r="J20" i="36"/>
  <c r="J21" i="36"/>
  <c r="B17" i="27" l="1"/>
  <c r="K10" i="36"/>
  <c r="K11" i="36"/>
  <c r="K18" i="36"/>
  <c r="K13" i="38"/>
  <c r="K21" i="41"/>
  <c r="B16" i="27" s="1"/>
  <c r="B15" i="27"/>
  <c r="K15" i="39"/>
  <c r="K21" i="39"/>
  <c r="K12" i="39"/>
  <c r="F16" i="39"/>
  <c r="K22" i="39"/>
  <c r="K20" i="39" s="1"/>
  <c r="K24" i="39"/>
  <c r="J7" i="39"/>
  <c r="K14" i="39"/>
  <c r="K19" i="39"/>
  <c r="J23" i="39"/>
  <c r="F20" i="39"/>
  <c r="F23" i="39"/>
  <c r="J16" i="39"/>
  <c r="K13" i="39"/>
  <c r="K18" i="39"/>
  <c r="J11" i="39"/>
  <c r="K9" i="38"/>
  <c r="K9" i="39"/>
  <c r="K7" i="39" s="1"/>
  <c r="K17" i="39"/>
  <c r="J20" i="39"/>
  <c r="K25" i="39"/>
  <c r="F11" i="39"/>
  <c r="K12" i="38"/>
  <c r="K14" i="38"/>
  <c r="K16" i="38"/>
  <c r="K20" i="38"/>
  <c r="K19" i="38" s="1"/>
  <c r="K10" i="38"/>
  <c r="K8" i="37"/>
  <c r="K20" i="36"/>
  <c r="K14" i="36"/>
  <c r="K16" i="36"/>
  <c r="K9" i="36"/>
  <c r="K19" i="36"/>
  <c r="K17" i="36"/>
  <c r="K13" i="36"/>
  <c r="K12" i="36"/>
  <c r="K21" i="36"/>
  <c r="K8" i="36"/>
  <c r="J27" i="31"/>
  <c r="F27" i="31"/>
  <c r="K27" i="31" s="1"/>
  <c r="K23" i="39" l="1"/>
  <c r="K11" i="39"/>
  <c r="B14" i="27" s="1"/>
  <c r="K16" i="39"/>
  <c r="B13" i="27"/>
  <c r="B12" i="27"/>
  <c r="B11" i="27"/>
  <c r="J12" i="33" l="1"/>
  <c r="F12" i="33"/>
  <c r="J11" i="33"/>
  <c r="J10" i="33" s="1"/>
  <c r="F11" i="33"/>
  <c r="K11" i="33" s="1"/>
  <c r="J10" i="30"/>
  <c r="F10" i="30"/>
  <c r="J19" i="31"/>
  <c r="F19" i="31"/>
  <c r="K19" i="31" l="1"/>
  <c r="K12" i="33"/>
  <c r="K10" i="33"/>
  <c r="K10" i="30"/>
  <c r="J33" i="29"/>
  <c r="J11" i="29"/>
  <c r="J9" i="33"/>
  <c r="F9" i="33"/>
  <c r="J8" i="33"/>
  <c r="F8" i="33"/>
  <c r="J36" i="28"/>
  <c r="F36" i="28"/>
  <c r="J42" i="28"/>
  <c r="F42" i="28"/>
  <c r="J35" i="28"/>
  <c r="F35" i="28"/>
  <c r="J32" i="28"/>
  <c r="F32" i="28"/>
  <c r="J31" i="28"/>
  <c r="F31" i="28"/>
  <c r="J47" i="28"/>
  <c r="J46" i="28"/>
  <c r="J45" i="28"/>
  <c r="J44" i="28"/>
  <c r="J43" i="28"/>
  <c r="F7" i="33" l="1"/>
  <c r="J7" i="33"/>
  <c r="K31" i="28"/>
  <c r="K9" i="33"/>
  <c r="K44" i="28"/>
  <c r="K8" i="33"/>
  <c r="K11" i="29"/>
  <c r="K35" i="28"/>
  <c r="K45" i="28"/>
  <c r="K36" i="28"/>
  <c r="K32" i="28"/>
  <c r="K42" i="28"/>
  <c r="K47" i="28"/>
  <c r="K46" i="28"/>
  <c r="K43" i="28"/>
  <c r="J21" i="32" l="1"/>
  <c r="K21" i="32" s="1"/>
  <c r="K22" i="32"/>
  <c r="B8" i="27" l="1"/>
  <c r="F9" i="30"/>
  <c r="J9" i="30"/>
  <c r="J41" i="28"/>
  <c r="F41" i="28"/>
  <c r="J40" i="28"/>
  <c r="F40" i="28"/>
  <c r="J39" i="28"/>
  <c r="F39" i="28"/>
  <c r="J38" i="28"/>
  <c r="F38" i="28"/>
  <c r="J34" i="28"/>
  <c r="F34" i="28"/>
  <c r="J33" i="28"/>
  <c r="F33" i="28"/>
  <c r="J30" i="28"/>
  <c r="F30" i="28"/>
  <c r="J28" i="28"/>
  <c r="F28" i="28"/>
  <c r="J27" i="28"/>
  <c r="F27" i="28"/>
  <c r="J26" i="28"/>
  <c r="F26" i="28"/>
  <c r="J25" i="28"/>
  <c r="F25" i="28"/>
  <c r="J24" i="28"/>
  <c r="F24" i="28"/>
  <c r="J23" i="28"/>
  <c r="F23" i="28"/>
  <c r="J22" i="28"/>
  <c r="F22" i="28"/>
  <c r="J21" i="28"/>
  <c r="F21" i="28"/>
  <c r="J20" i="28"/>
  <c r="J19" i="28"/>
  <c r="F19" i="28"/>
  <c r="J18" i="28"/>
  <c r="F18" i="28"/>
  <c r="J17" i="28"/>
  <c r="F17" i="28"/>
  <c r="J16" i="28"/>
  <c r="F16" i="28"/>
  <c r="J14" i="28"/>
  <c r="F14" i="28"/>
  <c r="J13" i="28"/>
  <c r="F13" i="28"/>
  <c r="J12" i="28"/>
  <c r="J11" i="28"/>
  <c r="F11" i="28"/>
  <c r="J10" i="28"/>
  <c r="F10" i="28"/>
  <c r="J9" i="28"/>
  <c r="F9" i="28"/>
  <c r="J42" i="31"/>
  <c r="F42" i="31"/>
  <c r="J41" i="31"/>
  <c r="F41" i="31"/>
  <c r="J40" i="31"/>
  <c r="F40" i="31"/>
  <c r="J39" i="31"/>
  <c r="F39" i="31"/>
  <c r="J38" i="31"/>
  <c r="F38" i="31"/>
  <c r="J37" i="31"/>
  <c r="F37" i="31"/>
  <c r="J36" i="31"/>
  <c r="F36" i="31"/>
  <c r="J34" i="31"/>
  <c r="F34" i="31"/>
  <c r="J33" i="31"/>
  <c r="F33" i="31"/>
  <c r="J32" i="31"/>
  <c r="J31" i="31" s="1"/>
  <c r="F32" i="31"/>
  <c r="J28" i="31"/>
  <c r="F28" i="31"/>
  <c r="J26" i="31"/>
  <c r="J24" i="31" s="1"/>
  <c r="F26" i="31"/>
  <c r="J25" i="31"/>
  <c r="F25" i="31"/>
  <c r="F24" i="31" s="1"/>
  <c r="J23" i="31"/>
  <c r="F23" i="31"/>
  <c r="J22" i="31"/>
  <c r="F22" i="31"/>
  <c r="J21" i="31"/>
  <c r="F21" i="31"/>
  <c r="J20" i="31"/>
  <c r="F20" i="31"/>
  <c r="J17" i="31"/>
  <c r="F17" i="31"/>
  <c r="J16" i="31"/>
  <c r="F16" i="31"/>
  <c r="J15" i="31"/>
  <c r="F15" i="31"/>
  <c r="J14" i="31"/>
  <c r="F14" i="31"/>
  <c r="F13" i="31" s="1"/>
  <c r="J18" i="31"/>
  <c r="F18" i="31"/>
  <c r="J10" i="31"/>
  <c r="F10" i="31"/>
  <c r="J9" i="31"/>
  <c r="J8" i="31" s="1"/>
  <c r="F9" i="31"/>
  <c r="J13" i="31" l="1"/>
  <c r="F35" i="31"/>
  <c r="J35" i="31"/>
  <c r="F31" i="31"/>
  <c r="K9" i="30"/>
  <c r="K33" i="31"/>
  <c r="F8" i="31"/>
  <c r="K28" i="31"/>
  <c r="K10" i="31"/>
  <c r="K15" i="31"/>
  <c r="K36" i="31"/>
  <c r="K42" i="31"/>
  <c r="K14" i="31"/>
  <c r="K16" i="31"/>
  <c r="K26" i="31"/>
  <c r="K34" i="31"/>
  <c r="K37" i="31"/>
  <c r="K17" i="31"/>
  <c r="K38" i="31"/>
  <c r="K41" i="31"/>
  <c r="K18" i="28"/>
  <c r="K22" i="28"/>
  <c r="K40" i="28"/>
  <c r="K17" i="28"/>
  <c r="K23" i="28"/>
  <c r="K25" i="28"/>
  <c r="K27" i="28"/>
  <c r="K30" i="28"/>
  <c r="K11" i="28"/>
  <c r="K28" i="28"/>
  <c r="K38" i="28"/>
  <c r="K14" i="28"/>
  <c r="K13" i="28"/>
  <c r="K21" i="28"/>
  <c r="K16" i="28"/>
  <c r="K10" i="28"/>
  <c r="K12" i="28"/>
  <c r="K20" i="28"/>
  <c r="K34" i="28"/>
  <c r="K39" i="28"/>
  <c r="K9" i="28"/>
  <c r="K19" i="28"/>
  <c r="K24" i="28"/>
  <c r="K26" i="28"/>
  <c r="K33" i="28"/>
  <c r="K41" i="28"/>
  <c r="K9" i="31"/>
  <c r="K18" i="31"/>
  <c r="K22" i="31"/>
  <c r="K32" i="31"/>
  <c r="K20" i="31"/>
  <c r="K21" i="31"/>
  <c r="K23" i="31"/>
  <c r="K25" i="31"/>
  <c r="K39" i="31"/>
  <c r="K40" i="31"/>
  <c r="J41" i="29"/>
  <c r="F41" i="29"/>
  <c r="J40" i="29"/>
  <c r="F40" i="29"/>
  <c r="J38" i="29"/>
  <c r="J37" i="29"/>
  <c r="J36" i="29"/>
  <c r="J35" i="29"/>
  <c r="J32" i="29"/>
  <c r="J31" i="29"/>
  <c r="F31" i="29"/>
  <c r="J30" i="29"/>
  <c r="F30" i="29"/>
  <c r="J20" i="29"/>
  <c r="J19" i="29"/>
  <c r="J18" i="29"/>
  <c r="J16" i="29"/>
  <c r="J15" i="29"/>
  <c r="J14" i="29"/>
  <c r="J13" i="29"/>
  <c r="F12" i="29"/>
  <c r="J8" i="28"/>
  <c r="K24" i="31" l="1"/>
  <c r="K13" i="31"/>
  <c r="K31" i="31"/>
  <c r="F34" i="29"/>
  <c r="K8" i="31"/>
  <c r="K35" i="31"/>
  <c r="K13" i="29"/>
  <c r="K14" i="29"/>
  <c r="K30" i="29"/>
  <c r="K37" i="29"/>
  <c r="J12" i="29"/>
  <c r="K40" i="29"/>
  <c r="K20" i="29"/>
  <c r="K35" i="29"/>
  <c r="K38" i="29"/>
  <c r="K16" i="29"/>
  <c r="K19" i="29"/>
  <c r="K36" i="29"/>
  <c r="K15" i="29"/>
  <c r="K41" i="29"/>
  <c r="K31" i="29"/>
  <c r="K18" i="29"/>
  <c r="K8" i="28"/>
  <c r="B9" i="27" l="1"/>
  <c r="B18" i="27"/>
  <c r="K28" i="29"/>
  <c r="K27" i="29" l="1"/>
  <c r="K26" i="29" l="1"/>
  <c r="K25" i="29" l="1"/>
  <c r="K24" i="29" l="1"/>
  <c r="K23" i="29" l="1"/>
  <c r="J8" i="30"/>
  <c r="F8" i="30"/>
  <c r="K22" i="29" l="1"/>
  <c r="K8" i="30"/>
  <c r="J10" i="29"/>
  <c r="J9" i="29"/>
  <c r="J8" i="29"/>
  <c r="B19" i="27" l="1"/>
  <c r="F7" i="29"/>
  <c r="J7" i="29"/>
  <c r="K8" i="29"/>
  <c r="K10" i="29"/>
  <c r="K9" i="29"/>
  <c r="K7" i="29" l="1"/>
  <c r="B10" i="27" s="1"/>
  <c r="B22" i="27" s="1"/>
  <c r="B28" i="27" s="1"/>
  <c r="B29" i="27" l="1"/>
</calcChain>
</file>

<file path=xl/sharedStrings.xml><?xml version="1.0" encoding="utf-8"?>
<sst xmlns="http://schemas.openxmlformats.org/spreadsheetml/2006/main" count="1190" uniqueCount="590">
  <si>
    <t>Unité</t>
  </si>
  <si>
    <t>Ens</t>
  </si>
  <si>
    <t>m²</t>
  </si>
  <si>
    <t>U</t>
  </si>
  <si>
    <t>Direction des applications militaires</t>
  </si>
  <si>
    <t>onglets</t>
  </si>
  <si>
    <t>Centre DAM Île de France</t>
  </si>
  <si>
    <t>DSTG/SG/BACO</t>
  </si>
  <si>
    <t>Soumissionnaire</t>
  </si>
  <si>
    <t>Référence</t>
  </si>
  <si>
    <t>Date</t>
  </si>
  <si>
    <t>Ce document est la propriété du CEA et ne peut être utilisé, reproduit ou communiqué sans son autorisation.</t>
  </si>
  <si>
    <t>ml</t>
  </si>
  <si>
    <t>CSTP : 10</t>
  </si>
  <si>
    <t>CSTP : 11</t>
  </si>
  <si>
    <t>CSTP : 8</t>
  </si>
  <si>
    <t>CSTP : 9</t>
  </si>
  <si>
    <t>CSTP : 13</t>
  </si>
  <si>
    <t>CSTP : 12</t>
  </si>
  <si>
    <t>Câblage SSI</t>
  </si>
  <si>
    <t>FOURNITURE</t>
  </si>
  <si>
    <t xml:space="preserve">MAIN D’ŒUVRE </t>
  </si>
  <si>
    <t>DECOMPOSITION DU PRIX GLOBAL ET FORFAITAIRE 
Rénovation bâtiment GE</t>
  </si>
  <si>
    <t>Démolition et dépose des ouvrages béton</t>
  </si>
  <si>
    <t>Sciage des becquets en béton armé de l'acrotère</t>
  </si>
  <si>
    <t>Sciage des appuis et des casquettes des fenêtres en béton armé</t>
  </si>
  <si>
    <t>Sciage des casquettes des ventelles en béton armé</t>
  </si>
  <si>
    <t>Dépose et évacuation des menuiseries intérieures</t>
  </si>
  <si>
    <t>Dépose et évacuation des menuiseries extérieures</t>
  </si>
  <si>
    <t>Dépose et évacuation des cloisons métalliques</t>
  </si>
  <si>
    <t>Démolition et évacuation des cloisons maçonnées</t>
  </si>
  <si>
    <t>Dépose et évacuation de la faïence (colle / mortier de pose compris)</t>
  </si>
  <si>
    <t>Dépose et évacuation main courante et garde-corps escalier</t>
  </si>
  <si>
    <t>Dépose et évacuation des bacs de douche</t>
  </si>
  <si>
    <t>Dépose et évacuation des lavabos (fixations comprises)</t>
  </si>
  <si>
    <t>Dépose et évacuation des urinoirs et WC (fixations comprises)</t>
  </si>
  <si>
    <t>Dépose et évacuation des vitrines et des tableaux</t>
  </si>
  <si>
    <t>Dépose des réseaux de plomberie</t>
  </si>
  <si>
    <t>Dépose des luminaires et de leurs commandes</t>
  </si>
  <si>
    <t>Dépose des installations CFI non réutilisées</t>
  </si>
  <si>
    <t>Dépose des installations CFO non réutilisées</t>
  </si>
  <si>
    <t>Travaux préparatoires</t>
  </si>
  <si>
    <t>Réalisation d'une étude géotechnique (Sondage des fondations)</t>
  </si>
  <si>
    <t>Sondages des fondations existantes intérieures</t>
  </si>
  <si>
    <t>Terrassements</t>
  </si>
  <si>
    <t>Fondations</t>
  </si>
  <si>
    <t>Superstructure</t>
  </si>
  <si>
    <t>Reprise en sous-œuvre</t>
  </si>
  <si>
    <t>Ouverture porte issue de secours</t>
  </si>
  <si>
    <t>Ouvertures menuiseries extérieures</t>
  </si>
  <si>
    <t>Reconstitution du plancher haut RDC (bacs à douche)</t>
  </si>
  <si>
    <t>Reconstitution du plancher haut R+1 (Suite à dépose des lanterneaux)</t>
  </si>
  <si>
    <t>Réalisation des carottages</t>
  </si>
  <si>
    <t>Terrassement</t>
  </si>
  <si>
    <t>Fourniture et pose des nouveaux regards béton</t>
  </si>
  <si>
    <t>Fourniture et mise en œuvre de maçonneries d’agglomérés</t>
  </si>
  <si>
    <t>Rebouchage porte extérieure</t>
  </si>
  <si>
    <t>Dépose et évacuation des garde-corps existants</t>
  </si>
  <si>
    <t>Dépose et évacuation du complexe d'étanchéité existant</t>
  </si>
  <si>
    <t>Fourniture et mise en place des panneaux mousse polyuréthanne</t>
  </si>
  <si>
    <t>Fourniture et mise en œuvre d'une membrane d'étanchéité PVC</t>
  </si>
  <si>
    <t>Fourniture et pose des costières métalliques</t>
  </si>
  <si>
    <t>Réalisation des relevés d'étanchéité</t>
  </si>
  <si>
    <t>Fourniture et pose des entrées d'eaux pluviales</t>
  </si>
  <si>
    <t>Fourniture et pose des boîtes à eaux</t>
  </si>
  <si>
    <t>Fourniture et pose d'un trop-plein</t>
  </si>
  <si>
    <t>Fourniture et mise en place d'une couvertine</t>
  </si>
  <si>
    <t>Fourniture et mise en place des garde-corps sous couvertine</t>
  </si>
  <si>
    <t>Repose de l'échelle à crinoline</t>
  </si>
  <si>
    <t>Mise en place de l'ITE avec isolant polystyrène et enduit minéral</t>
  </si>
  <si>
    <t>Fourniture et pose : Porte semi-vitrée - 930 x 2 100 ht</t>
  </si>
  <si>
    <t>Fourniture et pose : Menuiseries ALU double vitrage - simple vantail - 800 x 1 200 ht</t>
  </si>
  <si>
    <t>Fourniture et pose : Menuiseries ALU double vitrage - simple vantail - 800 x 1 050 ht</t>
  </si>
  <si>
    <t>Fourniture et pose : Menuiseries ALU double vitrage - simple vantail - 1200 x 1 050 ht</t>
  </si>
  <si>
    <t>Fourniture et pose : Menuiseries ALU double vitrage - double vantail - 2000 x 1 150 ht</t>
  </si>
  <si>
    <t>Fourniture et pose : Stores vénitiens</t>
  </si>
  <si>
    <t>Doublages</t>
  </si>
  <si>
    <t>Cloisons</t>
  </si>
  <si>
    <t>Menuiseries intérieures</t>
  </si>
  <si>
    <t>Fourniture et pose : Blocs-portes à âme pleine bois – finition prépeinte – simple vantail – 830 x 2 040ht</t>
  </si>
  <si>
    <t>CSTP : 14</t>
  </si>
  <si>
    <t>Nettoyage et protection des revêtements</t>
  </si>
  <si>
    <t>CSTP : 15</t>
  </si>
  <si>
    <t>SERRURERIE - METALLERIE</t>
  </si>
  <si>
    <t>CSTP : 17</t>
  </si>
  <si>
    <t>Distribution électrique et supports de câbles CFO</t>
  </si>
  <si>
    <t>Goulotte PVC 3 compartiments</t>
  </si>
  <si>
    <t>Déclencheurs manuel d'incendie</t>
  </si>
  <si>
    <t>Réception, essais, mise en service et formation du S.S.I</t>
  </si>
  <si>
    <t>WC suspendu cuvette courte</t>
  </si>
  <si>
    <t>WC suspendu handicapé</t>
  </si>
  <si>
    <t>Lavabo vasque autoportante</t>
  </si>
  <si>
    <t>Barre de relevage</t>
  </si>
  <si>
    <t>Regards descente d'eau pluviale</t>
  </si>
  <si>
    <t>Raccordement des descentes et du réseau enterré sur nouveaux regards</t>
  </si>
  <si>
    <t>Dépose et évacuation des lanterneaux existants</t>
  </si>
  <si>
    <t>Revêtement muraux en faïence</t>
  </si>
  <si>
    <t>h</t>
  </si>
  <si>
    <t>CSTP : 7</t>
  </si>
  <si>
    <t>Dépose des réseaux d'eau froide sanitaire</t>
  </si>
  <si>
    <t>Dépose des réseaux d'eau chaude sanitaire</t>
  </si>
  <si>
    <t>Dépose des réseaux d'eau industriel</t>
  </si>
  <si>
    <t>Rebouchage des trous et trémis</t>
  </si>
  <si>
    <t>Dépose du réseau de chauffage de la zone de travaux</t>
  </si>
  <si>
    <t>Dépose de la sous-station de chauffage</t>
  </si>
  <si>
    <t>Reconstitutions</t>
  </si>
  <si>
    <t>Réhausse des acrotères</t>
  </si>
  <si>
    <t>Travaux d'étanchéité</t>
  </si>
  <si>
    <t>Habillage divers</t>
  </si>
  <si>
    <t>Doublages sur ossatures métalliques avec isolant</t>
  </si>
  <si>
    <t>Doublages sur ossatures métalliques sans isolant</t>
  </si>
  <si>
    <t>Cloisons de distribution - 72/48</t>
  </si>
  <si>
    <t>Huisseries et bâtis</t>
  </si>
  <si>
    <t>Habillage des poteaux béton</t>
  </si>
  <si>
    <t>Blocs-portes à âme pleine bois – finition prépeinte – simple vantail – 930 x 2 040ht</t>
  </si>
  <si>
    <t>Blocs-portes à âme pleine bois – finition prépeinte – simple vantail – 930 x 1 940ht</t>
  </si>
  <si>
    <t>Plafonds suspendus non démontables en plaque de plâtre</t>
  </si>
  <si>
    <t>Joue en plaque de plâtre</t>
  </si>
  <si>
    <t>Trappe d’accès gaine technique plomberie – Finition prépeinte – 400 x 600 ht</t>
  </si>
  <si>
    <t>Tablette en médium</t>
  </si>
  <si>
    <t>Calfeutrements et jonctions</t>
  </si>
  <si>
    <t>Plaques de portes</t>
  </si>
  <si>
    <t>Protections des angles saillants</t>
  </si>
  <si>
    <t xml:space="preserve">Finition brillante - Environnement agressif </t>
  </si>
  <si>
    <t>Peinture acrylique – Finition brillante – Plinthes et tablettes bois</t>
  </si>
  <si>
    <t>Peinture acrylique – Finition brillante – Menuiserie bois</t>
  </si>
  <si>
    <t>Primaire d'accroche</t>
  </si>
  <si>
    <t>Sous - couche</t>
  </si>
  <si>
    <t>Ragréage</t>
  </si>
  <si>
    <t>Revêtement en sol souple PVC</t>
  </si>
  <si>
    <t>Contremarche sol souple PVC - Escalier</t>
  </si>
  <si>
    <t>Plinthes en médium</t>
  </si>
  <si>
    <t>Carrelage mural en carreaux de grès émaillé</t>
  </si>
  <si>
    <t>Profilés de finition inox</t>
  </si>
  <si>
    <t>Escalier métallique d'évacuation</t>
  </si>
  <si>
    <t>Main courante sur mur</t>
  </si>
  <si>
    <t>Garde-corps intérieur droit</t>
  </si>
  <si>
    <t>CSTP : 16</t>
  </si>
  <si>
    <t>Téléphone de sécurité</t>
  </si>
  <si>
    <t>Postes téléphonique</t>
  </si>
  <si>
    <t>Dépose et repose de l'interphone existant</t>
  </si>
  <si>
    <t>Centrale incendie</t>
  </si>
  <si>
    <t>Détecteurs automatique d'incendie</t>
  </si>
  <si>
    <t>Extracteur individuel</t>
  </si>
  <si>
    <t>Ventilation naturelle</t>
  </si>
  <si>
    <t>Dépose du calorifugeage existant sur la totalité de la canalisation</t>
  </si>
  <si>
    <t>Fourniture et pose du nouveau calorifugeage</t>
  </si>
  <si>
    <t>NOTE PRELIMINAIRE</t>
  </si>
  <si>
    <t>Le soumissionnaire présentera obligatoirement ses prix suivant le présent cadre de DPGF (Décomposition du Prix Global et Forfaitaire)</t>
  </si>
  <si>
    <t>Toutes les lignes doivent être renseignées.</t>
  </si>
  <si>
    <t>Les cases grisées et/ou colorées se remplissent automatiquement et ne doivent pas être modifiées.</t>
  </si>
  <si>
    <t>Le Soumissionnaire est entièrement responsable des matériels et quantités pris en compte dans le chiffrage du forfait.</t>
  </si>
  <si>
    <t>Les métrés à indiquer dans les DPGF doivent être compatibles avec la description de l’installation figurant dans les documents de la consultation et cohérents avec les plans associés, et restent de la responsabilité du Soumissionnaire.</t>
  </si>
  <si>
    <t>Désignation des travaux</t>
  </si>
  <si>
    <t>Prestations générales</t>
  </si>
  <si>
    <t>Dépose des ventelles béton en façade</t>
  </si>
  <si>
    <t>CSTP : 4.1.2</t>
  </si>
  <si>
    <t>CSTP : 4.1.3</t>
  </si>
  <si>
    <t>Dépose du réseau d'eau vanne</t>
  </si>
  <si>
    <t>CSTP : 4.1.4</t>
  </si>
  <si>
    <t>CSTP : 4.1.5</t>
  </si>
  <si>
    <t>CSTP : 4.1.6</t>
  </si>
  <si>
    <t>CSTP : 4.1.7</t>
  </si>
  <si>
    <t>CSTP : 3.4.1</t>
  </si>
  <si>
    <t>CSTP : 3.4.3</t>
  </si>
  <si>
    <t>CSTP : 5</t>
  </si>
  <si>
    <r>
      <rPr>
        <sz val="8"/>
        <rFont val="Arial"/>
        <family val="2"/>
      </rPr>
      <t>CSTP :</t>
    </r>
    <r>
      <rPr>
        <b/>
        <sz val="11"/>
        <rFont val="Arial"/>
        <family val="2"/>
      </rPr>
      <t xml:space="preserve"> 5.1</t>
    </r>
  </si>
  <si>
    <t>CSTP : 5.1.1</t>
  </si>
  <si>
    <t>CSTP : 5.1.2</t>
  </si>
  <si>
    <t>CSTP : 5.1.3</t>
  </si>
  <si>
    <t>Réalisation de l'implantation des ouvrages</t>
  </si>
  <si>
    <r>
      <rPr>
        <sz val="8"/>
        <rFont val="Arial"/>
        <family val="2"/>
      </rPr>
      <t>CSTP :</t>
    </r>
    <r>
      <rPr>
        <b/>
        <sz val="11"/>
        <rFont val="Arial"/>
        <family val="2"/>
      </rPr>
      <t xml:space="preserve"> 5.2</t>
    </r>
  </si>
  <si>
    <r>
      <rPr>
        <sz val="8"/>
        <rFont val="Arial"/>
        <family val="2"/>
      </rPr>
      <t>CSTP :</t>
    </r>
    <r>
      <rPr>
        <b/>
        <sz val="11"/>
        <rFont val="Arial"/>
        <family val="2"/>
      </rPr>
      <t xml:space="preserve"> 5.3</t>
    </r>
  </si>
  <si>
    <t>CSTP : 5.3.1</t>
  </si>
  <si>
    <t>CSTP : 5.3.2</t>
  </si>
  <si>
    <t>CSTP : 5.3.3</t>
  </si>
  <si>
    <t>CSTP : 5.3.4</t>
  </si>
  <si>
    <r>
      <rPr>
        <sz val="8"/>
        <rFont val="Arial"/>
        <family val="2"/>
      </rPr>
      <t>CSTP :</t>
    </r>
    <r>
      <rPr>
        <b/>
        <sz val="11"/>
        <rFont val="Arial"/>
        <family val="2"/>
      </rPr>
      <t xml:space="preserve"> 5.4</t>
    </r>
  </si>
  <si>
    <t>CSTP : 5.4.1</t>
  </si>
  <si>
    <t>CSTP : 5.4.2</t>
  </si>
  <si>
    <t>CSTP : 5.4.3</t>
  </si>
  <si>
    <r>
      <rPr>
        <sz val="8"/>
        <rFont val="Arial"/>
        <family val="2"/>
      </rPr>
      <t>CSTP :</t>
    </r>
    <r>
      <rPr>
        <b/>
        <sz val="11"/>
        <rFont val="Arial"/>
        <family val="2"/>
      </rPr>
      <t xml:space="preserve"> 5.5</t>
    </r>
  </si>
  <si>
    <t>CSTP : 5.5.1</t>
  </si>
  <si>
    <t>CSTP : 5.5.2</t>
  </si>
  <si>
    <t>CSTP : 5.5.3</t>
  </si>
  <si>
    <t>CSTP : 5.5.4</t>
  </si>
  <si>
    <t>CSTP : 5.5.5</t>
  </si>
  <si>
    <t>Trémies en toiture</t>
  </si>
  <si>
    <t>Grilles d'extraction en façade</t>
  </si>
  <si>
    <t>Ouverture circulation R+1</t>
  </si>
  <si>
    <t>CSTP : 5.5.6</t>
  </si>
  <si>
    <t>CSTP : 5.5.7</t>
  </si>
  <si>
    <t>Ouverture circulation RDC</t>
  </si>
  <si>
    <r>
      <rPr>
        <sz val="8"/>
        <rFont val="Arial"/>
        <family val="2"/>
      </rPr>
      <t xml:space="preserve">CSTP : </t>
    </r>
    <r>
      <rPr>
        <b/>
        <sz val="11"/>
        <rFont val="Arial"/>
        <family val="2"/>
      </rPr>
      <t>5.6</t>
    </r>
  </si>
  <si>
    <t>CSTP : 5.6.1</t>
  </si>
  <si>
    <t>CSTP : 5.6.2</t>
  </si>
  <si>
    <r>
      <rPr>
        <sz val="8"/>
        <rFont val="Arial"/>
        <family val="2"/>
      </rPr>
      <t>CSTP :</t>
    </r>
    <r>
      <rPr>
        <b/>
        <sz val="11"/>
        <rFont val="Arial"/>
        <family val="2"/>
      </rPr>
      <t xml:space="preserve"> 5.7</t>
    </r>
  </si>
  <si>
    <r>
      <rPr>
        <sz val="8"/>
        <rFont val="Arial"/>
        <family val="2"/>
      </rPr>
      <t>CSTP :</t>
    </r>
    <r>
      <rPr>
        <b/>
        <sz val="11"/>
        <rFont val="Arial"/>
        <family val="2"/>
      </rPr>
      <t xml:space="preserve"> 5.8</t>
    </r>
  </si>
  <si>
    <r>
      <rPr>
        <sz val="8"/>
        <rFont val="Arial"/>
        <family val="2"/>
      </rPr>
      <t>CSTP :</t>
    </r>
    <r>
      <rPr>
        <b/>
        <sz val="11"/>
        <rFont val="Arial"/>
        <family val="2"/>
      </rPr>
      <t xml:space="preserve"> 5.9</t>
    </r>
  </si>
  <si>
    <r>
      <rPr>
        <sz val="8"/>
        <rFont val="Arial"/>
        <family val="2"/>
      </rPr>
      <t>CSTP :</t>
    </r>
    <r>
      <rPr>
        <b/>
        <sz val="11"/>
        <rFont val="Arial"/>
        <family val="2"/>
      </rPr>
      <t xml:space="preserve"> 5.10</t>
    </r>
  </si>
  <si>
    <t>CSTP : 5.10.1</t>
  </si>
  <si>
    <t>CSTP : 5.10.2</t>
  </si>
  <si>
    <r>
      <rPr>
        <sz val="8"/>
        <rFont val="Arial"/>
        <family val="2"/>
      </rPr>
      <t>CSTP :</t>
    </r>
    <r>
      <rPr>
        <b/>
        <sz val="11"/>
        <rFont val="Arial"/>
        <family val="2"/>
      </rPr>
      <t xml:space="preserve"> 5.11</t>
    </r>
  </si>
  <si>
    <t>CSTP : 6</t>
  </si>
  <si>
    <t>Fourniture et pose : Menuiseries ALU double vitrage - double vantail - 2000 x 1 070 ht</t>
  </si>
  <si>
    <t>Fourniture et pose : Menuiseries ALU double vitrage - triple vantail - 3000 x 1 150 ht</t>
  </si>
  <si>
    <t>CSTP : 8.1.3.1</t>
  </si>
  <si>
    <t>CSTP : 3.4.2</t>
  </si>
  <si>
    <t>CSTP : 13.5.1.1</t>
  </si>
  <si>
    <t>CSTP : 13.5.1.2</t>
  </si>
  <si>
    <t>CSTP : 13.5.1.3</t>
  </si>
  <si>
    <t>CSTP : 13.5.1.4</t>
  </si>
  <si>
    <t>CSTP : 13.5.1.5</t>
  </si>
  <si>
    <t>Prise RJ45</t>
  </si>
  <si>
    <t>Fourniture, pose et mise en service de la sous-station de chauffage</t>
  </si>
  <si>
    <r>
      <rPr>
        <sz val="8"/>
        <rFont val="Arial"/>
        <family val="2"/>
      </rPr>
      <t>CSTP :</t>
    </r>
    <r>
      <rPr>
        <b/>
        <sz val="11"/>
        <rFont val="Arial"/>
        <family val="2"/>
      </rPr>
      <t xml:space="preserve"> 16.1</t>
    </r>
  </si>
  <si>
    <t>CSTP : 16.1.2</t>
  </si>
  <si>
    <r>
      <rPr>
        <sz val="8"/>
        <rFont val="Arial"/>
        <family val="2"/>
      </rPr>
      <t>CSTP :</t>
    </r>
    <r>
      <rPr>
        <b/>
        <sz val="11"/>
        <rFont val="Arial"/>
        <family val="2"/>
      </rPr>
      <t xml:space="preserve"> 16.2</t>
    </r>
  </si>
  <si>
    <r>
      <rPr>
        <sz val="8"/>
        <rFont val="Arial"/>
        <family val="2"/>
      </rPr>
      <t>CSTP :</t>
    </r>
    <r>
      <rPr>
        <b/>
        <sz val="11"/>
        <rFont val="Arial"/>
        <family val="2"/>
      </rPr>
      <t xml:space="preserve"> 16.3</t>
    </r>
  </si>
  <si>
    <r>
      <rPr>
        <sz val="8"/>
        <rFont val="Arial"/>
        <family val="2"/>
      </rPr>
      <t>CSTP :</t>
    </r>
    <r>
      <rPr>
        <b/>
        <sz val="11"/>
        <rFont val="Arial"/>
        <family val="2"/>
      </rPr>
      <t xml:space="preserve"> 16.4</t>
    </r>
  </si>
  <si>
    <r>
      <rPr>
        <sz val="8"/>
        <rFont val="Arial"/>
        <family val="2"/>
      </rPr>
      <t>CSTP :</t>
    </r>
    <r>
      <rPr>
        <b/>
        <sz val="11"/>
        <rFont val="Arial"/>
        <family val="2"/>
      </rPr>
      <t xml:space="preserve"> 16.5</t>
    </r>
  </si>
  <si>
    <t>CSTP : 16.5.1</t>
  </si>
  <si>
    <t>CSTP : 16.5.2</t>
  </si>
  <si>
    <t>CSTP : 16.5.3</t>
  </si>
  <si>
    <t>CSTP : 16.5.4</t>
  </si>
  <si>
    <t>CSTP : 17.1</t>
  </si>
  <si>
    <t>CSTP : 17.2</t>
  </si>
  <si>
    <t>ens</t>
  </si>
  <si>
    <t>Sciage et démolition partielle du dallage existant</t>
  </si>
  <si>
    <t>Sciage et démolition partielle dalle toiture</t>
  </si>
  <si>
    <t>Dépose et évacuation du carrelage (mortier de pose / ragréage compris)</t>
  </si>
  <si>
    <t>Dépose et évacuation des grilles de ventilation</t>
  </si>
  <si>
    <t>Dépose des équipements de chauffage du garage</t>
  </si>
  <si>
    <t>Massifs isolés</t>
  </si>
  <si>
    <t>Semelles filantes</t>
  </si>
  <si>
    <t>Reconstitution du dallage</t>
  </si>
  <si>
    <t>Poteaux béton armé</t>
  </si>
  <si>
    <t>Poutres béton armé</t>
  </si>
  <si>
    <t>Plancher poutrelle-hourdis</t>
  </si>
  <si>
    <t>Gros béton</t>
  </si>
  <si>
    <t>Ouvertures porte d'accès RDC</t>
  </si>
  <si>
    <t>CSTP : 5.9.1</t>
  </si>
  <si>
    <t>Dépose des regards existants</t>
  </si>
  <si>
    <t>CSTP : 5.9.2</t>
  </si>
  <si>
    <t>CSTP : 5.9.3</t>
  </si>
  <si>
    <t>CSTP : 5.9.4</t>
  </si>
  <si>
    <t>Maçonnerie</t>
  </si>
  <si>
    <t>Engazonnement</t>
  </si>
  <si>
    <t>Fourniture et pose de lanterneaux de désenfumage</t>
  </si>
  <si>
    <t xml:space="preserve">Travaux préparatoires </t>
  </si>
  <si>
    <t>Mise en sécurité - Echafaudage</t>
  </si>
  <si>
    <t>Protection des ouvrages</t>
  </si>
  <si>
    <t>Cloisons de distribution - 84/48</t>
  </si>
  <si>
    <t>Contre-cloison sur montant</t>
  </si>
  <si>
    <t>Faux plafond</t>
  </si>
  <si>
    <t>Mise en peinture des plafonds</t>
  </si>
  <si>
    <t>Enduits de préparation</t>
  </si>
  <si>
    <t>Peinture acrylique – Finition mate – Support enduit de préparation et plaque de plâtre</t>
  </si>
  <si>
    <t>Mise en peinture des doublages et des cloisons</t>
  </si>
  <si>
    <t>Mise en peinture des ouvrages bois intérieurs</t>
  </si>
  <si>
    <t>Mise en peinture des ouvrages métalliques intérieurs</t>
  </si>
  <si>
    <t>Nettoyage général</t>
  </si>
  <si>
    <t>Métallerie</t>
  </si>
  <si>
    <t>CSTP : 13.5.1.6</t>
  </si>
  <si>
    <t>CSTP : 13.5.2</t>
  </si>
  <si>
    <t>Luminaires LED Type 1</t>
  </si>
  <si>
    <t>Luminaires LED Type 2</t>
  </si>
  <si>
    <t>Luminaires LED Type 3</t>
  </si>
  <si>
    <t>Luminaires LED Type 4</t>
  </si>
  <si>
    <t>Détecteurs de présence</t>
  </si>
  <si>
    <t>Prises de courant, postes de travail</t>
  </si>
  <si>
    <t xml:space="preserve">Alimentation des autres équipements </t>
  </si>
  <si>
    <t>Prises murales encastrables</t>
  </si>
  <si>
    <t>CSTP : 13.5.3</t>
  </si>
  <si>
    <t>CSTP : 13.5.4</t>
  </si>
  <si>
    <t>CSTP : 13.5.5</t>
  </si>
  <si>
    <t>Eclairage de sécurité</t>
  </si>
  <si>
    <t>Réseaux Voix Données Images (VDI)</t>
  </si>
  <si>
    <t>Baie informatique et téléphonique</t>
  </si>
  <si>
    <t>Précâblage informatique et téléphonique</t>
  </si>
  <si>
    <t>Réseaux téléphoniques</t>
  </si>
  <si>
    <t>Repérage</t>
  </si>
  <si>
    <t>Recette cuivre et optique</t>
  </si>
  <si>
    <t>Diffuseurs d'alarme sonore et visuelle</t>
  </si>
  <si>
    <t>TRAVAUX DE PLOMBERIE</t>
  </si>
  <si>
    <t>VMC Sanitaire</t>
  </si>
  <si>
    <t>CSTP : 16.3.1.1</t>
  </si>
  <si>
    <t>Mise en place du réseau de chauffage</t>
  </si>
  <si>
    <t>CSTP : 16.3.1.2</t>
  </si>
  <si>
    <t>Calorifuge</t>
  </si>
  <si>
    <t>Dépose/Démolition/Evacuation</t>
  </si>
  <si>
    <t>Menuiseries extérieures</t>
  </si>
  <si>
    <t>Platrerie - Menuiseries intérieures</t>
  </si>
  <si>
    <t>Revêtements de sol et muraux</t>
  </si>
  <si>
    <t>Peinture</t>
  </si>
  <si>
    <t>Serrurerie - Métallerie</t>
  </si>
  <si>
    <t>CFO-CFI</t>
  </si>
  <si>
    <t>Ventilation</t>
  </si>
  <si>
    <t>Système de production de chaleur</t>
  </si>
  <si>
    <t>Plomberie</t>
  </si>
  <si>
    <t>Isolation Thermique par l'extérieur</t>
  </si>
  <si>
    <t>Isolation complémentaire</t>
  </si>
  <si>
    <t>Peinture acrylique – Finition velours – Plaque de plâtre</t>
  </si>
  <si>
    <t>Réseaux de distribution (supportages compris)</t>
  </si>
  <si>
    <t>Isolement du chantier</t>
  </si>
  <si>
    <t>Pose et dépose de signalétiques</t>
  </si>
  <si>
    <t>Alimentation électrique</t>
  </si>
  <si>
    <t>Eclairage</t>
  </si>
  <si>
    <t xml:space="preserve">Réseau d'eau potable </t>
  </si>
  <si>
    <t>Etat des lieux de la zone de travaux</t>
  </si>
  <si>
    <t>Sciage de la casquette en béton armé</t>
  </si>
  <si>
    <r>
      <t xml:space="preserve">Dépose et évacuation des rideaux métallique, </t>
    </r>
    <r>
      <rPr>
        <i/>
        <sz val="10"/>
        <rFont val="Arial"/>
        <family val="2"/>
      </rPr>
      <t>y compris motorisation et câbles</t>
    </r>
  </si>
  <si>
    <t>Dépose et stockage de l'échelle à crinoline</t>
  </si>
  <si>
    <r>
      <t>Toute modification, ajout</t>
    </r>
    <r>
      <rPr>
        <i/>
        <sz val="10"/>
        <color indexed="10"/>
        <rFont val="Arial"/>
        <family val="2"/>
      </rPr>
      <t xml:space="preserve"> (sauf lorsque c'est explicitement demandé par le CEA)</t>
    </r>
    <r>
      <rPr>
        <b/>
        <sz val="10"/>
        <color indexed="10"/>
        <rFont val="Arial"/>
        <family val="2"/>
      </rPr>
      <t xml:space="preserve"> ou suppression entrainera l'irrégularité de l'offre.</t>
    </r>
  </si>
  <si>
    <t>DPGF 
Rénovation globale du bâtiment GE</t>
  </si>
  <si>
    <t>Travaux de Gros Œuvre</t>
  </si>
  <si>
    <t>DECOMPOSITION DU PRIX GLOBAL ET FORFAITAIRE 
Rénovation globale du bâtiment GE</t>
  </si>
  <si>
    <t>Désignation</t>
  </si>
  <si>
    <t>Qté</t>
  </si>
  <si>
    <t xml:space="preserve">Prix unitaire
(en € HT) </t>
  </si>
  <si>
    <t>Sous-total
(en € HT)</t>
  </si>
  <si>
    <t>Montant total
(en € HT)</t>
  </si>
  <si>
    <t xml:space="preserve"> PRESTATIONS GENERALES</t>
  </si>
  <si>
    <t>PRESTATIONS GENERALES - MONTANT TOTAL (en € H.T).</t>
  </si>
  <si>
    <t xml:space="preserve"> INSTALLATION/REPLI DU CHANTIER</t>
  </si>
  <si>
    <t>REALISATION DES ETUDES D'EXECUTION</t>
  </si>
  <si>
    <t>Réunion de lancement du marché</t>
  </si>
  <si>
    <t>DEPOSE/DEMOLITION/EVACUATION - MONTANT TOTAL (en € H.T).</t>
  </si>
  <si>
    <t>CSTP : 4.</t>
  </si>
  <si>
    <t>N°
CCTG/CSTP</t>
  </si>
  <si>
    <t>TRAVAUX DE GROS ŒUVRE - MONTANT TOTAL (en € H.T).</t>
  </si>
  <si>
    <t>TRAVAUX DE GROS-ŒUVRE</t>
  </si>
  <si>
    <t>CSTP : 4.1</t>
  </si>
  <si>
    <t>CSTP : 4.2</t>
  </si>
  <si>
    <t>CSTP : 4.3</t>
  </si>
  <si>
    <t>CSTP : 4.1.1.</t>
  </si>
  <si>
    <t>CSTP : 4.2.2</t>
  </si>
  <si>
    <t>CSTP : 4.2.3</t>
  </si>
  <si>
    <t>CSTP : 4.2.1</t>
  </si>
  <si>
    <t>CSTP : 4.2.4</t>
  </si>
  <si>
    <t>CSTP : 4.2.5</t>
  </si>
  <si>
    <t>CSTP : 4.2.6</t>
  </si>
  <si>
    <t>CSTP : 4.2.7</t>
  </si>
  <si>
    <t>CSTP : 4.2.8</t>
  </si>
  <si>
    <t>CSTP : 4.2.9</t>
  </si>
  <si>
    <t>CSTP : 4.2.10</t>
  </si>
  <si>
    <t>CSTP : 4.2.11</t>
  </si>
  <si>
    <t>CSTP : 4.2.12</t>
  </si>
  <si>
    <t>CSTP : 4.2.13</t>
  </si>
  <si>
    <t>CSTP : 4..3.1</t>
  </si>
  <si>
    <t>CSTP : 4.3.2</t>
  </si>
  <si>
    <t>CSTP : 4.3.3</t>
  </si>
  <si>
    <t>CSTP : 4.3.4</t>
  </si>
  <si>
    <t>CSTP : 4.3.5</t>
  </si>
  <si>
    <t>CSTP : 4.3.6</t>
  </si>
  <si>
    <t>CSTP : 4.3.7</t>
  </si>
  <si>
    <t>CSTP : 4.4</t>
  </si>
  <si>
    <t>CSTP : 4.4,1</t>
  </si>
  <si>
    <t>CSTP : 4.4.2</t>
  </si>
  <si>
    <t>CSTP : 4.4.3</t>
  </si>
  <si>
    <t>CSTP : 4.4.4</t>
  </si>
  <si>
    <t>CSTP : 4.4.5</t>
  </si>
  <si>
    <t>CSTP : 4.5</t>
  </si>
  <si>
    <t>CSTP : 4.6</t>
  </si>
  <si>
    <t>CSTP : 4.7</t>
  </si>
  <si>
    <t>CSTP : 4.8</t>
  </si>
  <si>
    <t>CSTP : 4.9</t>
  </si>
  <si>
    <t>TRAVAUX D'ETANCHEITE</t>
  </si>
  <si>
    <t>CSTP : 6.1</t>
  </si>
  <si>
    <t>CSTP : 6.2</t>
  </si>
  <si>
    <t>CSTP : 6.3</t>
  </si>
  <si>
    <t>CSTP : 6.4</t>
  </si>
  <si>
    <t>CSTP : 6.5</t>
  </si>
  <si>
    <t>CSTP : 6.6</t>
  </si>
  <si>
    <t>CSTP : 6.7</t>
  </si>
  <si>
    <t>CSTP : 6.8</t>
  </si>
  <si>
    <t>CSTP : 6.9</t>
  </si>
  <si>
    <t>CSTP : 6.10</t>
  </si>
  <si>
    <t>CSTP : 6.11</t>
  </si>
  <si>
    <t>CSTP : 6.12</t>
  </si>
  <si>
    <t>CSTP : 6.13</t>
  </si>
  <si>
    <t>CSTP : 6.14</t>
  </si>
  <si>
    <t>CSTP : 6.15</t>
  </si>
  <si>
    <t>CCTG : 7.5</t>
  </si>
  <si>
    <t>CCTG : 9.2</t>
  </si>
  <si>
    <t>CCTG : 9.5</t>
  </si>
  <si>
    <t>Fourniture et pose de lanterneaux d'éclairage zénithal</t>
  </si>
  <si>
    <t xml:space="preserve">TRAVAUX D'ISOLATION THERMIQUE PAR L'EXTERIEUR - MONTANT TOTAL H.T. </t>
  </si>
  <si>
    <t xml:space="preserve">TRAVAUX D'ÉTANCHÉITÉ - MONTANT TOTAL (en € H.T.) </t>
  </si>
  <si>
    <t>CSTP : 7.1.</t>
  </si>
  <si>
    <t>CSTP : 7.2</t>
  </si>
  <si>
    <t>CSTP : 7.1.1.</t>
  </si>
  <si>
    <t>CSTP : 7.1..2</t>
  </si>
  <si>
    <t>ISOLATION THERMIQUE PAR L'EXTERIEUR (ITE)</t>
  </si>
  <si>
    <t>CSTP : 8.1.1.</t>
  </si>
  <si>
    <t>CSTP : 8.1.,2</t>
  </si>
  <si>
    <t>CSTP : 8.1.,3</t>
  </si>
  <si>
    <t>CSTP : 8.1.,4</t>
  </si>
  <si>
    <t>CSTP : 8.1.,5</t>
  </si>
  <si>
    <t>CSTP : 8.1.,6</t>
  </si>
  <si>
    <t>CSTP : 8.2,1</t>
  </si>
  <si>
    <t>CSTP : 8.4.1</t>
  </si>
  <si>
    <t>CSTP : 8.4.3</t>
  </si>
  <si>
    <t>CSTP : 8.4.2</t>
  </si>
  <si>
    <t>Appuis de fenêtres et seuils de portes</t>
  </si>
  <si>
    <r>
      <rPr>
        <b/>
        <sz val="8"/>
        <rFont val="Arial"/>
        <family val="2"/>
      </rPr>
      <t>CSTP :</t>
    </r>
    <r>
      <rPr>
        <b/>
        <sz val="11"/>
        <rFont val="Arial"/>
        <family val="2"/>
      </rPr>
      <t xml:space="preserve"> 8.1</t>
    </r>
  </si>
  <si>
    <r>
      <rPr>
        <b/>
        <sz val="8"/>
        <rFont val="Arial"/>
        <family val="2"/>
      </rPr>
      <t>CSTP :</t>
    </r>
    <r>
      <rPr>
        <b/>
        <sz val="11"/>
        <rFont val="Arial"/>
        <family val="2"/>
      </rPr>
      <t xml:space="preserve"> 8.2</t>
    </r>
  </si>
  <si>
    <r>
      <rPr>
        <b/>
        <sz val="8"/>
        <rFont val="Arial"/>
        <family val="2"/>
      </rPr>
      <t>CSTP :</t>
    </r>
    <r>
      <rPr>
        <b/>
        <sz val="11"/>
        <rFont val="Arial"/>
        <family val="2"/>
      </rPr>
      <t xml:space="preserve"> 8.3</t>
    </r>
  </si>
  <si>
    <r>
      <rPr>
        <b/>
        <sz val="8"/>
        <rFont val="Arial"/>
        <family val="2"/>
      </rPr>
      <t>CSTP :</t>
    </r>
    <r>
      <rPr>
        <b/>
        <sz val="11"/>
        <rFont val="Arial"/>
        <family val="2"/>
      </rPr>
      <t xml:space="preserve"> 8.4</t>
    </r>
  </si>
  <si>
    <t>CSTP : 9.1.1</t>
  </si>
  <si>
    <t>CSTP : 9.1.2</t>
  </si>
  <si>
    <t>CSTP : 9.1.3</t>
  </si>
  <si>
    <t>CSTP : 9.2.1</t>
  </si>
  <si>
    <t>CSTP : 9.2.2</t>
  </si>
  <si>
    <t>CSTP : 9.2.3</t>
  </si>
  <si>
    <t>CSTP : 9.3.1</t>
  </si>
  <si>
    <t>CSTP : 9.3.2</t>
  </si>
  <si>
    <t>CSTP : 9.3.3</t>
  </si>
  <si>
    <t>CSTP : 9.4.1</t>
  </si>
  <si>
    <t>CSTP : 9.4.2</t>
  </si>
  <si>
    <r>
      <rPr>
        <b/>
        <sz val="8"/>
        <rFont val="Arial"/>
        <family val="2"/>
      </rPr>
      <t>CSTP :</t>
    </r>
    <r>
      <rPr>
        <b/>
        <sz val="11"/>
        <rFont val="Arial"/>
        <family val="2"/>
      </rPr>
      <t xml:space="preserve"> 9.1</t>
    </r>
  </si>
  <si>
    <r>
      <rPr>
        <b/>
        <sz val="8"/>
        <rFont val="Arial"/>
        <family val="2"/>
      </rPr>
      <t xml:space="preserve">CSTP : </t>
    </r>
    <r>
      <rPr>
        <b/>
        <sz val="11"/>
        <rFont val="Arial"/>
        <family val="2"/>
      </rPr>
      <t>9.2</t>
    </r>
  </si>
  <si>
    <r>
      <rPr>
        <b/>
        <sz val="8"/>
        <rFont val="Arial"/>
        <family val="2"/>
      </rPr>
      <t>CSTP :</t>
    </r>
    <r>
      <rPr>
        <b/>
        <sz val="11"/>
        <rFont val="Arial"/>
        <family val="2"/>
      </rPr>
      <t xml:space="preserve"> 9.5</t>
    </r>
  </si>
  <si>
    <r>
      <rPr>
        <b/>
        <sz val="8"/>
        <rFont val="Arial"/>
        <family val="2"/>
      </rPr>
      <t xml:space="preserve">CSTP : </t>
    </r>
    <r>
      <rPr>
        <b/>
        <sz val="11"/>
        <rFont val="Arial"/>
        <family val="2"/>
      </rPr>
      <t>9.4</t>
    </r>
  </si>
  <si>
    <r>
      <rPr>
        <b/>
        <sz val="8"/>
        <rFont val="Arial"/>
        <family val="2"/>
      </rPr>
      <t>CSTP :</t>
    </r>
    <r>
      <rPr>
        <b/>
        <sz val="11"/>
        <rFont val="Arial"/>
        <family val="2"/>
      </rPr>
      <t xml:space="preserve"> 9.3</t>
    </r>
  </si>
  <si>
    <t>TRAVAUX DE PLATRERIE - MENUISERIES INTÉRIEURES - MONTANT TOTAL (en € H.T. )</t>
  </si>
  <si>
    <t>CSTP : 9.2.4</t>
  </si>
  <si>
    <t>CSTP : 9.5.1</t>
  </si>
  <si>
    <t>CSTP : 9.5.2</t>
  </si>
  <si>
    <t>CSTP : 9.5.3</t>
  </si>
  <si>
    <t>Barres de seuils</t>
  </si>
  <si>
    <t xml:space="preserve"> TRAVAUX DE REVETEMENTS DE SOL ET MURAUX - MONTANT TOTAL (en € H.T. )</t>
  </si>
  <si>
    <r>
      <rPr>
        <sz val="8"/>
        <rFont val="Arial"/>
        <family val="2"/>
      </rPr>
      <t>CSTP :</t>
    </r>
    <r>
      <rPr>
        <b/>
        <sz val="11"/>
        <rFont val="Arial"/>
        <family val="2"/>
      </rPr>
      <t xml:space="preserve"> 10.1</t>
    </r>
  </si>
  <si>
    <t>CSTP : 10.1.1</t>
  </si>
  <si>
    <t>CSTP : 10.1.2</t>
  </si>
  <si>
    <t>CSTP : 10.1.3</t>
  </si>
  <si>
    <t>CSTP : 10.1.4</t>
  </si>
  <si>
    <t>CSTP : 10.1.5</t>
  </si>
  <si>
    <t>CSTP : 10.1.6</t>
  </si>
  <si>
    <t>CSTP : 10.1.7</t>
  </si>
  <si>
    <r>
      <rPr>
        <sz val="8"/>
        <rFont val="Arial"/>
        <family val="2"/>
      </rPr>
      <t>CSTP :</t>
    </r>
    <r>
      <rPr>
        <b/>
        <sz val="11"/>
        <rFont val="Arial"/>
        <family val="2"/>
      </rPr>
      <t xml:space="preserve"> 10.2</t>
    </r>
  </si>
  <si>
    <t>CSTP : 10.2.1</t>
  </si>
  <si>
    <t>CSTP : 10.2.2</t>
  </si>
  <si>
    <r>
      <rPr>
        <sz val="8"/>
        <rFont val="Arial"/>
        <family val="2"/>
      </rPr>
      <t>CSTP :</t>
    </r>
    <r>
      <rPr>
        <b/>
        <sz val="11"/>
        <rFont val="Arial"/>
        <family val="2"/>
      </rPr>
      <t xml:space="preserve"> 10.3</t>
    </r>
  </si>
  <si>
    <r>
      <rPr>
        <sz val="8"/>
        <rFont val="Arial"/>
        <family val="2"/>
      </rPr>
      <t xml:space="preserve">CSTP : </t>
    </r>
    <r>
      <rPr>
        <b/>
        <sz val="11"/>
        <rFont val="Arial"/>
        <family val="2"/>
      </rPr>
      <t>11.1</t>
    </r>
  </si>
  <si>
    <r>
      <rPr>
        <sz val="8"/>
        <rFont val="Arial"/>
        <family val="2"/>
      </rPr>
      <t xml:space="preserve">CSTP : </t>
    </r>
    <r>
      <rPr>
        <b/>
        <sz val="11"/>
        <rFont val="Arial"/>
        <family val="2"/>
      </rPr>
      <t>11.2</t>
    </r>
  </si>
  <si>
    <r>
      <rPr>
        <sz val="8"/>
        <rFont val="Arial"/>
        <family val="2"/>
      </rPr>
      <t xml:space="preserve">CSTP : </t>
    </r>
    <r>
      <rPr>
        <b/>
        <sz val="11"/>
        <rFont val="Arial"/>
        <family val="2"/>
      </rPr>
      <t>11.3</t>
    </r>
  </si>
  <si>
    <r>
      <rPr>
        <sz val="8"/>
        <rFont val="Arial"/>
        <family val="2"/>
      </rPr>
      <t>CSTP :</t>
    </r>
    <r>
      <rPr>
        <b/>
        <sz val="11"/>
        <rFont val="Arial"/>
        <family val="2"/>
      </rPr>
      <t xml:space="preserve"> 11.4</t>
    </r>
  </si>
  <si>
    <r>
      <rPr>
        <sz val="8"/>
        <rFont val="Arial"/>
        <family val="2"/>
      </rPr>
      <t xml:space="preserve">CSTP : </t>
    </r>
    <r>
      <rPr>
        <b/>
        <sz val="11"/>
        <rFont val="Arial"/>
        <family val="2"/>
      </rPr>
      <t>11.5</t>
    </r>
  </si>
  <si>
    <r>
      <rPr>
        <sz val="8"/>
        <rFont val="Arial"/>
        <family val="2"/>
      </rPr>
      <t>CSTP :</t>
    </r>
    <r>
      <rPr>
        <b/>
        <sz val="11"/>
        <rFont val="Arial"/>
        <family val="2"/>
      </rPr>
      <t xml:space="preserve"> 11.6</t>
    </r>
  </si>
  <si>
    <t>CSTP : 11.1.1.</t>
  </si>
  <si>
    <t>CSTP : 11.1.2</t>
  </si>
  <si>
    <t>CSTP : 11.2.1</t>
  </si>
  <si>
    <t>CSTP : 11.3.1</t>
  </si>
  <si>
    <t>CSTP : 11.3.2</t>
  </si>
  <si>
    <t>CSTP : 11.4.1</t>
  </si>
  <si>
    <t>CSTP : 11.5.1</t>
  </si>
  <si>
    <t>CSTP : 11.5.2</t>
  </si>
  <si>
    <t>TRAVAUX DE PEINTURE- MONTANT TOTAL (en € H.T.)</t>
  </si>
  <si>
    <t xml:space="preserve">TRAVAUX DE SERRURERIE - METALLERIE- MONTANT TOTAL (en € H.T.) </t>
  </si>
  <si>
    <r>
      <rPr>
        <sz val="8"/>
        <rFont val="Arial"/>
        <family val="2"/>
      </rPr>
      <t xml:space="preserve">CSTP : </t>
    </r>
    <r>
      <rPr>
        <b/>
        <sz val="11"/>
        <rFont val="Arial"/>
        <family val="2"/>
      </rPr>
      <t>12.1</t>
    </r>
  </si>
  <si>
    <r>
      <rPr>
        <sz val="8"/>
        <rFont val="Arial"/>
        <family val="2"/>
      </rPr>
      <t xml:space="preserve">CSTP : </t>
    </r>
    <r>
      <rPr>
        <b/>
        <sz val="11"/>
        <rFont val="Arial"/>
        <family val="2"/>
      </rPr>
      <t>12.2</t>
    </r>
  </si>
  <si>
    <t>CSTP : 12.2.1</t>
  </si>
  <si>
    <t>CSTP : 12.2.2</t>
  </si>
  <si>
    <t>CSTP : 12.2.3</t>
  </si>
  <si>
    <r>
      <rPr>
        <sz val="8"/>
        <rFont val="Arial"/>
        <family val="2"/>
      </rPr>
      <t>CSTP :</t>
    </r>
    <r>
      <rPr>
        <b/>
        <sz val="11"/>
        <rFont val="Arial"/>
        <family val="2"/>
      </rPr>
      <t xml:space="preserve"> 13.1</t>
    </r>
  </si>
  <si>
    <r>
      <rPr>
        <sz val="8"/>
        <rFont val="Arial"/>
        <family val="2"/>
      </rPr>
      <t>CSTP :</t>
    </r>
    <r>
      <rPr>
        <b/>
        <sz val="11"/>
        <rFont val="Arial"/>
        <family val="2"/>
      </rPr>
      <t xml:space="preserve"> 13.2</t>
    </r>
  </si>
  <si>
    <t>CSTP : 13.2.1</t>
  </si>
  <si>
    <t>CSTP : 13.2.2</t>
  </si>
  <si>
    <r>
      <rPr>
        <sz val="8"/>
        <rFont val="Arial"/>
        <family val="2"/>
      </rPr>
      <t>CSTP :</t>
    </r>
    <r>
      <rPr>
        <b/>
        <sz val="8"/>
        <rFont val="Arial"/>
        <family val="2"/>
      </rPr>
      <t xml:space="preserve"> </t>
    </r>
    <r>
      <rPr>
        <b/>
        <sz val="11"/>
        <rFont val="Arial"/>
        <family val="2"/>
      </rPr>
      <t>13.3</t>
    </r>
  </si>
  <si>
    <r>
      <rPr>
        <sz val="8"/>
        <rFont val="Arial"/>
        <family val="2"/>
      </rPr>
      <t>CSTP :</t>
    </r>
    <r>
      <rPr>
        <b/>
        <sz val="8"/>
        <rFont val="Arial"/>
        <family val="2"/>
      </rPr>
      <t xml:space="preserve"> </t>
    </r>
    <r>
      <rPr>
        <b/>
        <sz val="11"/>
        <rFont val="Arial"/>
        <family val="2"/>
      </rPr>
      <t>13.4</t>
    </r>
  </si>
  <si>
    <r>
      <rPr>
        <sz val="8"/>
        <rFont val="Arial"/>
        <family val="2"/>
      </rPr>
      <t>CSTP :</t>
    </r>
    <r>
      <rPr>
        <b/>
        <sz val="11"/>
        <rFont val="Arial"/>
        <family val="2"/>
      </rPr>
      <t xml:space="preserve"> 13.5</t>
    </r>
  </si>
  <si>
    <r>
      <rPr>
        <sz val="8"/>
        <rFont val="Arial"/>
        <family val="2"/>
      </rPr>
      <t>CSTP :</t>
    </r>
    <r>
      <rPr>
        <b/>
        <sz val="11"/>
        <rFont val="Arial"/>
        <family val="2"/>
      </rPr>
      <t xml:space="preserve"> 13.6</t>
    </r>
  </si>
  <si>
    <r>
      <rPr>
        <sz val="8"/>
        <rFont val="Arial"/>
        <family val="2"/>
      </rPr>
      <t>CSTP :</t>
    </r>
    <r>
      <rPr>
        <b/>
        <sz val="11"/>
        <rFont val="Arial"/>
        <family val="2"/>
      </rPr>
      <t xml:space="preserve"> 13.7</t>
    </r>
  </si>
  <si>
    <r>
      <rPr>
        <sz val="8"/>
        <rFont val="Arial"/>
        <family val="2"/>
      </rPr>
      <t>CSTP :</t>
    </r>
    <r>
      <rPr>
        <b/>
        <sz val="11"/>
        <rFont val="Arial"/>
        <family val="2"/>
      </rPr>
      <t xml:space="preserve"> 13.8</t>
    </r>
  </si>
  <si>
    <r>
      <rPr>
        <sz val="8"/>
        <rFont val="Arial"/>
        <family val="2"/>
      </rPr>
      <t>CSTP :</t>
    </r>
    <r>
      <rPr>
        <b/>
        <sz val="11"/>
        <rFont val="Arial"/>
        <family val="2"/>
      </rPr>
      <t xml:space="preserve"> 13.9</t>
    </r>
  </si>
  <si>
    <t>CSTP : 13.6.1</t>
  </si>
  <si>
    <t>CSTP : 13.6.2</t>
  </si>
  <si>
    <t>CSTP : 13.6.3</t>
  </si>
  <si>
    <t>CSTP : 13.6.4</t>
  </si>
  <si>
    <t>CSTP : 13.6.5.1</t>
  </si>
  <si>
    <t>CSTP : 13.6.5.2</t>
  </si>
  <si>
    <t>TRAVAUX CFO / CFI</t>
  </si>
  <si>
    <t>Dépose et évacuation des déversoirs et des descentes Eaux Pluviales</t>
  </si>
  <si>
    <t>Reprise d'étanchéité au droit des JD</t>
  </si>
  <si>
    <t xml:space="preserve">TRAVAUX CFO/CFI-MONTANT TOTAL(en € H.T.) </t>
  </si>
  <si>
    <t>Mise à la Terre (MALT)</t>
  </si>
  <si>
    <r>
      <t>Équipement électriques</t>
    </r>
    <r>
      <rPr>
        <b/>
        <sz val="10"/>
        <rFont val="Arial"/>
        <family val="2"/>
      </rPr>
      <t/>
    </r>
  </si>
  <si>
    <t>Armoire électrique, y compris alimentations</t>
  </si>
  <si>
    <t>Arrêts d'urgence (AU) basse tension</t>
  </si>
  <si>
    <t>Commandes manuelles d'éclairages</t>
  </si>
  <si>
    <t>CSTP : 13.7.1</t>
  </si>
  <si>
    <t>CSTP : 13.7.2</t>
  </si>
  <si>
    <t>CSTP : 13.7.3</t>
  </si>
  <si>
    <t xml:space="preserve">Téléphonie et interphone </t>
  </si>
  <si>
    <t xml:space="preserve">Système de Sécurité Incendie (SSI) </t>
  </si>
  <si>
    <t>Report d'alarme au PC de sécurité (FLS)</t>
  </si>
  <si>
    <t>CSTP : 13.8.2</t>
  </si>
  <si>
    <t>CSTP : 13.8.3</t>
  </si>
  <si>
    <t>CSTP : 13.8.4</t>
  </si>
  <si>
    <t>CSTP : 13.8.5</t>
  </si>
  <si>
    <t>CSTP : 13.8.6</t>
  </si>
  <si>
    <t>CSTP : 13.8.7</t>
  </si>
  <si>
    <t>CSTP : 13.8.8</t>
  </si>
  <si>
    <t>Sonorisation (haut-parleurs)</t>
  </si>
  <si>
    <t>TRAVAUX DE VENTILATION-MONTANT TOTAL (en € H.T.)</t>
  </si>
  <si>
    <t>CSTP : 14.1.</t>
  </si>
  <si>
    <t>CSTP : 14.2.</t>
  </si>
  <si>
    <t>CSTP : 14.3.</t>
  </si>
  <si>
    <t xml:space="preserve">TRAVAUX SYSTÈME DE PRODUCTION DE CHALEUR - MONTANT TOTAL(en € H.T.) </t>
  </si>
  <si>
    <t>Distribution d'eau brute</t>
  </si>
  <si>
    <t>Réseau de distribution de chauffage</t>
  </si>
  <si>
    <t xml:space="preserve">Radiateurs à eau chaude </t>
  </si>
  <si>
    <t>Équipements sanitaires</t>
  </si>
  <si>
    <t xml:space="preserve"> TRAVAUX DE PLOMBERIE - MONTANT TOTAL(en €  H.T.)</t>
  </si>
  <si>
    <t>Dépose du réseau de chauffage dans le garage</t>
  </si>
  <si>
    <t>Dépose du calorifuge du réseau de chauffage dans le garage</t>
  </si>
  <si>
    <t>Installation de collecte des eaux usées et des eaux vannes</t>
  </si>
  <si>
    <r>
      <rPr>
        <b/>
        <sz val="8"/>
        <rFont val="Arial"/>
        <family val="2"/>
      </rPr>
      <t>CSTP :</t>
    </r>
    <r>
      <rPr>
        <b/>
        <sz val="11"/>
        <rFont val="Arial"/>
        <family val="2"/>
      </rPr>
      <t xml:space="preserve"> 17.1</t>
    </r>
  </si>
  <si>
    <r>
      <rPr>
        <b/>
        <sz val="8"/>
        <rFont val="Arial"/>
        <family val="2"/>
      </rPr>
      <t>CSTP :</t>
    </r>
    <r>
      <rPr>
        <b/>
        <sz val="11"/>
        <rFont val="Arial"/>
        <family val="2"/>
      </rPr>
      <t xml:space="preserve"> 17.2</t>
    </r>
  </si>
  <si>
    <r>
      <t>CSTP :</t>
    </r>
    <r>
      <rPr>
        <b/>
        <sz val="11"/>
        <rFont val="Arial"/>
        <family val="2"/>
      </rPr>
      <t xml:space="preserve"> </t>
    </r>
    <r>
      <rPr>
        <b/>
        <sz val="8"/>
        <rFont val="Arial"/>
        <family val="2"/>
      </rPr>
      <t>15</t>
    </r>
  </si>
  <si>
    <t>TRAVAUX DE MENUISERIE EXTERIEURE - MONTANT TOTAL (en € H.T.)</t>
  </si>
  <si>
    <t>CSTP : 3.1</t>
  </si>
  <si>
    <t>CSTP : 3.1.1</t>
  </si>
  <si>
    <t>CSTP : 3.1.2</t>
  </si>
  <si>
    <t>CSTP : 3.1.3</t>
  </si>
  <si>
    <t>CSTP : 3.1.4</t>
  </si>
  <si>
    <t>Branchements et raccordements provisoires des fluides de chantier</t>
  </si>
  <si>
    <t>Réunion d'inspection commune Plan de prévention</t>
  </si>
  <si>
    <t>CCTG 7.3</t>
  </si>
  <si>
    <t>CCTG 7.4</t>
  </si>
  <si>
    <t>TRI, EVACUATION HORS DU SITE CEA ET TRAITEMENT DES DECHETS</t>
  </si>
  <si>
    <t>CONSTITUTION DES DOSSIERS D'OUVRAGES EXECUTES (DOE)</t>
  </si>
  <si>
    <t xml:space="preserve"> DÉPOSE / DÉMOLITION / ÉVACUATION/STOCKAGE</t>
  </si>
  <si>
    <t>Dépose  et évacuation des installations CFO/CFI</t>
  </si>
  <si>
    <t>Démolition/dépose et évacuation du second œuvre</t>
  </si>
  <si>
    <t>Fourniture et pose des descentes d'eaux pluviales</t>
  </si>
  <si>
    <t>Fourniture et pose des stores</t>
  </si>
  <si>
    <t>TRAVAUX DE MENUISERIES EXTERIEURES</t>
  </si>
  <si>
    <t>Fourniture et pose de menuiseries vitrées</t>
  </si>
  <si>
    <t>Fourniture et pose de menuiseries semi-vitrées</t>
  </si>
  <si>
    <t>Fourniture et pose de stores venitiens</t>
  </si>
  <si>
    <t>Travaux divers</t>
  </si>
  <si>
    <t>TRAVAUX DE PLATRERIE - MENUISERIES INTERIEURES</t>
  </si>
  <si>
    <t>Travaux Divers</t>
  </si>
  <si>
    <t>TRAVAUX DE REVÊTEMENTS DE SOL ET MURAUX</t>
  </si>
  <si>
    <t>Revêtement de sol souple</t>
  </si>
  <si>
    <t>TRAVAUX DE PEINTURE</t>
  </si>
  <si>
    <t>Travaix Divers</t>
  </si>
  <si>
    <t>Protection des aciers par galvanisation</t>
  </si>
  <si>
    <t>TRAVAUX DE VENTILATION</t>
  </si>
  <si>
    <t>TRAVAUX - SYSTÈME DE PRODUCTION DE CHALEUR</t>
  </si>
  <si>
    <t>Dépose des Blocs autonomes Eclairage de sécurité</t>
  </si>
  <si>
    <t>Option 1 : Fourniture du nouveau réseau d'eau chaude</t>
  </si>
  <si>
    <t>Option 2 : Changement du calorifuge dégradé</t>
  </si>
  <si>
    <t>CCTG : 6 et 7</t>
  </si>
  <si>
    <t>EXIGENCE DE SECURITE /SUIVI ET COORDINATION DE CHANTIER</t>
  </si>
  <si>
    <t>Réunions de chantier et de suivi</t>
  </si>
  <si>
    <t>Qualification</t>
  </si>
  <si>
    <t>Option n°1 : Fourniture du nouveau réseau d'eau chaude</t>
  </si>
  <si>
    <t>Option n°2 : Changement du calorifuge dégradé</t>
  </si>
  <si>
    <t xml:space="preserve">MONTANT PLAFOND DU MARCHE (en € HT) </t>
  </si>
  <si>
    <t>Montant forfaitaire
(en € HT)</t>
  </si>
  <si>
    <t>A- PART FERME - PRESTATIONS FORFAITAIRES</t>
  </si>
  <si>
    <t>B- PART OPTIONNELLE</t>
  </si>
  <si>
    <t>C- PART ESTIMATIVE</t>
  </si>
  <si>
    <t>TRAVAUX DE RENOVATION GLOBALE DU BATIMENT GE
RECAPITULATIF</t>
  </si>
  <si>
    <t>PART OPTIONELLES</t>
  </si>
  <si>
    <t xml:space="preserve">PART OPTIONNELLE - MONTANT PLAFOND (en € H.T. ) </t>
  </si>
  <si>
    <t>TAUX JOURNALIERS PAR QUALIFICATION
pour les fiches de modification (FM)</t>
  </si>
  <si>
    <t>à préciser</t>
  </si>
  <si>
    <t>COUT COMPLET POUR UNE JOURNEE D'ARRET DE CHANTIER (AC)
(valable pour la part ferme et la part optionnelle en cas de levée)</t>
  </si>
  <si>
    <t>MAIN D'OEUVRE</t>
  </si>
  <si>
    <t>MATERIEL</t>
  </si>
  <si>
    <t>Désignation
des travaux</t>
  </si>
  <si>
    <t>Dépose/démolition</t>
  </si>
  <si>
    <t>Gros œuvre</t>
  </si>
  <si>
    <t>Etanchéité</t>
  </si>
  <si>
    <t xml:space="preserve">Taux journalier 
 Base : 7,8 h (en € HT) </t>
  </si>
  <si>
    <t>Arrêt
Forfait journalier
 (en € HT)</t>
  </si>
  <si>
    <t>Immobilisation
Forfait journalier 
(en € HT)</t>
  </si>
  <si>
    <t>Démobilisation
forfait
( en HT)</t>
  </si>
  <si>
    <t>Remobilisation
Forfait
(en € HT)</t>
  </si>
  <si>
    <t>Montant total de la part ferme et forfaitaire (en € HT)</t>
  </si>
  <si>
    <t>Montant total de la part optionnelle (en € HT)</t>
  </si>
  <si>
    <r>
      <t xml:space="preserve">Prise en compte des aléas de chantier </t>
    </r>
    <r>
      <rPr>
        <sz val="10"/>
        <color theme="1"/>
        <rFont val="Calibri"/>
        <family val="2"/>
        <scheme val="minor"/>
      </rPr>
      <t>(fiches de modification et arrêts de chantier)</t>
    </r>
  </si>
  <si>
    <t>0 à 1000 €HT</t>
  </si>
  <si>
    <t>1000 à 2000 €HT</t>
  </si>
  <si>
    <t>Supérieur à 2000 €HT</t>
  </si>
  <si>
    <t>COEFFICIENT DE PEINES ET SOINS SUR MATERIEL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</si>
</sst>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4" formatCode="_-* #,##0.00\ &quot;€&quot;_-;\-* #,##0.00\ &quot;€&quot;_-;_-* &quot;-&quot;??\ &quot;€&quot;_-;_-@_-"/>
    <numFmt numFmtId="43" formatCode="_-* #,##0.00_-;\-* #,##0.00_-;_-* &quot;-&quot;??_-;_-@_-"/>
    <numFmt numFmtId="164" formatCode="#,##0.00\ &quot;€&quot;"/>
    <numFmt numFmtId="165" formatCode="General_)"/>
    <numFmt numFmtId="166" formatCode="#,##0.0"/>
    <numFmt numFmtId="167" formatCode="_-* #,##0.00\ [$€-1]_-;\-* #,##0.00\ [$€-1]_-;_-* &quot;-&quot;??\ [$€-1]_-"/>
    <numFmt numFmtId="168" formatCode="#,##0.00\ _€"/>
    <numFmt numFmtId="169" formatCode="#,##0.00\ _€;\-#,##0.00\ _€"/>
  </numFmts>
  <fonts count="37" x14ac:knownFonts="1">
    <font>
      <sz val="11"/>
      <color theme="1"/>
      <name val="Calibri"/>
      <family val="2"/>
      <scheme val="minor"/>
    </font>
    <font>
      <sz val="11"/>
      <color theme="1"/>
      <name val="Calibri"/>
      <family val="2"/>
      <scheme val="minor"/>
    </font>
    <font>
      <sz val="10"/>
      <name val="Arial"/>
      <family val="2"/>
    </font>
    <font>
      <b/>
      <sz val="12"/>
      <name val="Arial"/>
      <family val="2"/>
    </font>
    <font>
      <b/>
      <sz val="11"/>
      <name val="Arial"/>
      <family val="2"/>
    </font>
    <font>
      <b/>
      <sz val="10"/>
      <name val="Arial"/>
      <family val="2"/>
    </font>
    <font>
      <sz val="9"/>
      <name val="Arial"/>
      <family val="2"/>
    </font>
    <font>
      <sz val="12"/>
      <name val="Helv"/>
    </font>
    <font>
      <sz val="8"/>
      <name val="Arial"/>
      <family val="2"/>
    </font>
    <font>
      <b/>
      <sz val="14"/>
      <color indexed="10"/>
      <name val="Arial"/>
      <family val="2"/>
    </font>
    <font>
      <b/>
      <sz val="16"/>
      <name val="Arial"/>
      <family val="2"/>
    </font>
    <font>
      <sz val="12"/>
      <name val="Arial"/>
      <family val="2"/>
    </font>
    <font>
      <i/>
      <sz val="12"/>
      <name val="Helv"/>
    </font>
    <font>
      <b/>
      <sz val="20"/>
      <name val="Arial"/>
      <family val="2"/>
    </font>
    <font>
      <sz val="10"/>
      <name val="Arial"/>
    </font>
    <font>
      <sz val="10"/>
      <name val="MS Sans Serif"/>
      <family val="2"/>
    </font>
    <font>
      <sz val="12"/>
      <name val="Times New Roman"/>
      <family val="1"/>
    </font>
    <font>
      <i/>
      <sz val="10"/>
      <name val="Arial"/>
      <family val="2"/>
    </font>
    <font>
      <sz val="10"/>
      <color theme="1"/>
      <name val="Arial"/>
      <family val="2"/>
    </font>
    <font>
      <b/>
      <sz val="11"/>
      <color theme="1"/>
      <name val="Calibri"/>
      <family val="2"/>
      <scheme val="minor"/>
    </font>
    <font>
      <b/>
      <u/>
      <sz val="11"/>
      <name val="Arial"/>
      <family val="2"/>
    </font>
    <font>
      <b/>
      <sz val="10"/>
      <color theme="0"/>
      <name val="Arial"/>
      <family val="2"/>
    </font>
    <font>
      <sz val="11"/>
      <name val="Arial"/>
      <family val="2"/>
    </font>
    <font>
      <b/>
      <sz val="8"/>
      <name val="Arial"/>
      <family val="2"/>
    </font>
    <font>
      <b/>
      <sz val="10"/>
      <color rgb="FFFF0000"/>
      <name val="Arial"/>
      <family val="2"/>
    </font>
    <font>
      <i/>
      <sz val="10"/>
      <color indexed="10"/>
      <name val="Arial"/>
      <family val="2"/>
    </font>
    <font>
      <b/>
      <sz val="10"/>
      <color indexed="10"/>
      <name val="Arial"/>
      <family val="2"/>
    </font>
    <font>
      <b/>
      <sz val="10"/>
      <color theme="1"/>
      <name val="Arial"/>
      <family val="2"/>
    </font>
    <font>
      <sz val="10"/>
      <color theme="1"/>
      <name val="Calibri"/>
      <family val="2"/>
      <scheme val="minor"/>
    </font>
    <font>
      <i/>
      <sz val="9"/>
      <name val="Arial"/>
      <family val="2"/>
    </font>
    <font>
      <i/>
      <sz val="9"/>
      <color theme="1"/>
      <name val="Calibri"/>
      <family val="2"/>
      <scheme val="minor"/>
    </font>
    <font>
      <sz val="10"/>
      <name val="Tahoma"/>
      <family val="2"/>
    </font>
    <font>
      <b/>
      <sz val="11"/>
      <name val="Calibri"/>
      <family val="2"/>
      <scheme val="minor"/>
    </font>
    <font>
      <b/>
      <sz val="10"/>
      <name val="Tahoma"/>
      <family val="2"/>
    </font>
    <font>
      <i/>
      <sz val="10"/>
      <color theme="1"/>
      <name val="Tahoma"/>
      <family val="2"/>
    </font>
    <font>
      <b/>
      <sz val="9"/>
      <name val="Arial"/>
      <family val="2"/>
    </font>
    <font>
      <sz val="9"/>
      <color theme="1"/>
      <name val="Arial"/>
      <family val="2"/>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7"/>
        <bgColor indexed="64"/>
      </patternFill>
    </fill>
    <fill>
      <patternFill patternType="lightUp">
        <bgColor theme="0" tint="-4.9989318521683403E-2"/>
      </patternFill>
    </fill>
    <fill>
      <patternFill patternType="lightUp">
        <bgColor theme="8" tint="0.39997558519241921"/>
      </patternFill>
    </fill>
  </fills>
  <borders count="10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right/>
      <top style="hair">
        <color indexed="64"/>
      </top>
      <bottom style="hair">
        <color indexed="64"/>
      </bottom>
      <diagonal/>
    </border>
    <border>
      <left/>
      <right/>
      <top style="hair">
        <color indexed="64"/>
      </top>
      <bottom style="medium">
        <color indexed="64"/>
      </bottom>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medium">
        <color indexed="64"/>
      </left>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style="thin">
        <color indexed="64"/>
      </left>
      <right/>
      <top style="medium">
        <color indexed="64"/>
      </top>
      <bottom style="hair">
        <color indexed="64"/>
      </bottom>
      <diagonal/>
    </border>
    <border>
      <left/>
      <right style="medium">
        <color indexed="64"/>
      </right>
      <top style="hair">
        <color indexed="64"/>
      </top>
      <bottom style="hair">
        <color indexed="64"/>
      </bottom>
      <diagonal/>
    </border>
    <border>
      <left style="medium">
        <color indexed="64"/>
      </left>
      <right style="medium">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medium">
        <color indexed="64"/>
      </left>
      <right/>
      <top/>
      <bottom style="hair">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right style="thin">
        <color indexed="64"/>
      </right>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hair">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21">
    <xf numFmtId="0" fontId="0" fillId="0" borderId="0"/>
    <xf numFmtId="0" fontId="2" fillId="0" borderId="0"/>
    <xf numFmtId="9" fontId="2" fillId="0" borderId="0" applyFont="0" applyFill="0" applyBorder="0" applyAlignment="0" applyProtection="0"/>
    <xf numFmtId="0" fontId="1" fillId="0" borderId="0"/>
    <xf numFmtId="0" fontId="2" fillId="0" borderId="0"/>
    <xf numFmtId="0" fontId="2" fillId="0" borderId="0"/>
    <xf numFmtId="165" fontId="7" fillId="0" borderId="0"/>
    <xf numFmtId="0" fontId="14" fillId="0" borderId="0"/>
    <xf numFmtId="0" fontId="2" fillId="0" borderId="0"/>
    <xf numFmtId="0" fontId="15" fillId="0" borderId="0"/>
    <xf numFmtId="0" fontId="16" fillId="0" borderId="0"/>
    <xf numFmtId="167" fontId="16" fillId="0" borderId="0" applyFont="0" applyFill="0" applyBorder="0" applyAlignment="0" applyProtection="0"/>
    <xf numFmtId="0" fontId="2" fillId="0" borderId="0"/>
    <xf numFmtId="44" fontId="16" fillId="0" borderId="0" applyFont="0" applyFill="0" applyBorder="0" applyAlignment="0" applyProtection="0"/>
    <xf numFmtId="0" fontId="16" fillId="0" borderId="0"/>
    <xf numFmtId="0" fontId="16" fillId="0" borderId="0"/>
    <xf numFmtId="44" fontId="16"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2" fillId="0" borderId="0"/>
    <xf numFmtId="44" fontId="1" fillId="0" borderId="0" applyFont="0" applyFill="0" applyBorder="0" applyAlignment="0" applyProtection="0"/>
  </cellStyleXfs>
  <cellXfs count="705">
    <xf numFmtId="0" fontId="0" fillId="0" borderId="0" xfId="0"/>
    <xf numFmtId="0" fontId="2" fillId="0" borderId="0" xfId="1" applyAlignment="1">
      <alignment vertical="center" wrapText="1"/>
    </xf>
    <xf numFmtId="0" fontId="2" fillId="0" borderId="0" xfId="1" applyAlignment="1">
      <alignment vertical="center"/>
    </xf>
    <xf numFmtId="0" fontId="4" fillId="4" borderId="9" xfId="3" applyFont="1" applyFill="1" applyBorder="1" applyAlignment="1">
      <alignment horizontal="left" vertical="center" wrapText="1"/>
    </xf>
    <xf numFmtId="0" fontId="4" fillId="4" borderId="10" xfId="3" applyFont="1" applyFill="1" applyBorder="1" applyAlignment="1">
      <alignment horizontal="left" vertical="center"/>
    </xf>
    <xf numFmtId="0" fontId="2" fillId="0" borderId="14" xfId="1" applyFont="1" applyBorder="1" applyAlignment="1">
      <alignment horizontal="center" vertical="center" wrapText="1"/>
    </xf>
    <xf numFmtId="0" fontId="2" fillId="0" borderId="0" xfId="1" applyFont="1" applyBorder="1" applyAlignment="1">
      <alignment horizontal="center" vertical="center" wrapText="1"/>
    </xf>
    <xf numFmtId="0" fontId="1" fillId="0" borderId="0" xfId="0" applyFont="1"/>
    <xf numFmtId="0" fontId="2" fillId="0" borderId="0" xfId="4" applyBorder="1" applyAlignment="1">
      <alignment horizontal="center"/>
    </xf>
    <xf numFmtId="0" fontId="2" fillId="0" borderId="19" xfId="4" applyFill="1" applyBorder="1" applyAlignment="1">
      <alignment vertical="center"/>
    </xf>
    <xf numFmtId="0" fontId="2" fillId="0" borderId="20" xfId="4" applyFill="1" applyBorder="1" applyAlignment="1">
      <alignment vertical="center"/>
    </xf>
    <xf numFmtId="165" fontId="8" fillId="0" borderId="0" xfId="6" applyFont="1" applyBorder="1" applyAlignment="1">
      <alignment vertical="top" wrapText="1"/>
    </xf>
    <xf numFmtId="0" fontId="2" fillId="0" borderId="0" xfId="5"/>
    <xf numFmtId="165" fontId="9" fillId="0" borderId="0" xfId="6" applyFont="1" applyBorder="1" applyAlignment="1">
      <alignment vertical="center" wrapText="1"/>
    </xf>
    <xf numFmtId="0" fontId="6" fillId="0" borderId="0" xfId="4" applyFont="1" applyFill="1" applyBorder="1" applyAlignment="1">
      <alignment vertical="center" wrapText="1"/>
    </xf>
    <xf numFmtId="0" fontId="6" fillId="0" borderId="0" xfId="4" applyFont="1" applyBorder="1" applyAlignment="1">
      <alignment vertical="center"/>
    </xf>
    <xf numFmtId="165" fontId="9" fillId="0" borderId="0" xfId="6" applyFont="1" applyBorder="1" applyAlignment="1">
      <alignment vertical="top" wrapText="1"/>
    </xf>
    <xf numFmtId="165" fontId="10" fillId="0" borderId="0" xfId="6" applyFont="1" applyBorder="1" applyAlignment="1">
      <alignment vertical="center"/>
    </xf>
    <xf numFmtId="165" fontId="10" fillId="0" borderId="0" xfId="6" applyFont="1" applyFill="1" applyBorder="1" applyAlignment="1">
      <alignment vertical="center"/>
    </xf>
    <xf numFmtId="165" fontId="2" fillId="0" borderId="22" xfId="6" applyFont="1" applyFill="1" applyBorder="1" applyAlignment="1">
      <alignment vertical="center"/>
    </xf>
    <xf numFmtId="165" fontId="7" fillId="0" borderId="0" xfId="6" applyBorder="1" applyAlignment="1"/>
    <xf numFmtId="165" fontId="7" fillId="0" borderId="0" xfId="6" applyFill="1" applyBorder="1" applyAlignment="1"/>
    <xf numFmtId="165" fontId="2" fillId="0" borderId="0" xfId="6" applyFont="1" applyFill="1" applyBorder="1" applyAlignment="1">
      <alignment vertical="center"/>
    </xf>
    <xf numFmtId="165" fontId="12" fillId="0" borderId="0" xfId="6" applyFont="1" applyBorder="1" applyAlignment="1"/>
    <xf numFmtId="165" fontId="7" fillId="0" borderId="0" xfId="6" applyBorder="1"/>
    <xf numFmtId="0" fontId="5" fillId="0" borderId="4" xfId="1" applyFont="1" applyBorder="1" applyAlignment="1">
      <alignment horizontal="left" vertical="center" wrapText="1"/>
    </xf>
    <xf numFmtId="0" fontId="5" fillId="0" borderId="0" xfId="1" applyFont="1" applyBorder="1" applyAlignment="1">
      <alignment horizontal="left" vertical="center"/>
    </xf>
    <xf numFmtId="1" fontId="2" fillId="0" borderId="0" xfId="1" applyNumberFormat="1" applyFont="1" applyBorder="1" applyAlignment="1">
      <alignment horizontal="center" vertical="center" wrapText="1"/>
    </xf>
    <xf numFmtId="164" fontId="2" fillId="0" borderId="0" xfId="1" applyNumberFormat="1" applyFont="1" applyBorder="1" applyAlignment="1">
      <alignment horizontal="center" vertical="center" wrapText="1"/>
    </xf>
    <xf numFmtId="0" fontId="4" fillId="4" borderId="10" xfId="3" applyFont="1" applyFill="1" applyBorder="1" applyAlignment="1">
      <alignment horizontal="center" vertical="center"/>
    </xf>
    <xf numFmtId="0" fontId="2" fillId="0" borderId="0" xfId="1" applyAlignment="1">
      <alignment horizontal="center" vertical="center" wrapText="1"/>
    </xf>
    <xf numFmtId="0" fontId="2" fillId="0" borderId="0" xfId="1" applyFont="1" applyBorder="1" applyAlignment="1">
      <alignment horizontal="left" vertical="center" wrapText="1"/>
    </xf>
    <xf numFmtId="0" fontId="2" fillId="2" borderId="0" xfId="1" applyFont="1" applyFill="1" applyAlignment="1">
      <alignment vertical="center" wrapText="1"/>
    </xf>
    <xf numFmtId="0" fontId="2" fillId="2" borderId="0" xfId="1" applyFont="1" applyFill="1" applyAlignment="1">
      <alignment vertical="center"/>
    </xf>
    <xf numFmtId="0" fontId="2" fillId="2" borderId="0" xfId="1" applyFont="1" applyFill="1" applyAlignment="1">
      <alignment horizontal="center" vertical="center" wrapText="1"/>
    </xf>
    <xf numFmtId="0" fontId="4" fillId="4" borderId="9" xfId="3" applyFont="1" applyFill="1" applyBorder="1" applyAlignment="1">
      <alignment horizontal="left" vertical="center"/>
    </xf>
    <xf numFmtId="0" fontId="2" fillId="0" borderId="34" xfId="1" applyFont="1" applyBorder="1" applyAlignment="1">
      <alignment horizontal="center" vertical="center" wrapText="1"/>
    </xf>
    <xf numFmtId="1" fontId="2" fillId="0" borderId="0" xfId="10" applyNumberFormat="1" applyFont="1" applyBorder="1" applyAlignment="1">
      <alignment horizontal="center"/>
    </xf>
    <xf numFmtId="0" fontId="0" fillId="0" borderId="0" xfId="0" applyAlignment="1">
      <alignment horizontal="center"/>
    </xf>
    <xf numFmtId="0" fontId="2" fillId="0" borderId="33" xfId="1" applyFont="1" applyBorder="1" applyAlignment="1">
      <alignment horizontal="center" vertical="center" wrapText="1"/>
    </xf>
    <xf numFmtId="0" fontId="4" fillId="4" borderId="12" xfId="3" applyFont="1" applyFill="1" applyBorder="1" applyAlignment="1">
      <alignment horizontal="left" vertical="center" wrapText="1"/>
    </xf>
    <xf numFmtId="0" fontId="4" fillId="6" borderId="41" xfId="9" applyNumberFormat="1" applyFont="1" applyFill="1" applyBorder="1" applyAlignment="1">
      <alignment horizontal="left" vertical="center"/>
    </xf>
    <xf numFmtId="0" fontId="5" fillId="0" borderId="18" xfId="4" applyFont="1" applyFill="1" applyBorder="1" applyAlignment="1">
      <alignment horizontal="center" vertical="center"/>
    </xf>
    <xf numFmtId="0" fontId="4" fillId="4" borderId="12" xfId="3" applyFont="1" applyFill="1" applyBorder="1" applyAlignment="1">
      <alignment horizontal="left" vertical="center"/>
    </xf>
    <xf numFmtId="0" fontId="20" fillId="2" borderId="38" xfId="1" applyFont="1" applyFill="1" applyBorder="1" applyAlignment="1">
      <alignment horizontal="center" vertical="center"/>
    </xf>
    <xf numFmtId="0" fontId="2" fillId="2" borderId="31" xfId="1" applyFill="1" applyBorder="1"/>
    <xf numFmtId="0" fontId="2" fillId="2" borderId="31" xfId="1" applyFill="1" applyBorder="1" applyAlignment="1">
      <alignment vertical="center"/>
    </xf>
    <xf numFmtId="0" fontId="0" fillId="0" borderId="28" xfId="0" applyBorder="1"/>
    <xf numFmtId="0" fontId="21" fillId="2" borderId="45" xfId="12" applyFont="1" applyFill="1" applyBorder="1" applyAlignment="1">
      <alignment vertical="center" wrapText="1"/>
    </xf>
    <xf numFmtId="0" fontId="21" fillId="2" borderId="47" xfId="12" applyFont="1" applyFill="1" applyBorder="1" applyAlignment="1">
      <alignment vertical="center" wrapText="1"/>
    </xf>
    <xf numFmtId="0" fontId="21" fillId="2" borderId="0" xfId="12" applyFont="1" applyFill="1" applyBorder="1" applyAlignment="1">
      <alignment horizontal="right" vertical="center" wrapText="1"/>
    </xf>
    <xf numFmtId="0" fontId="22" fillId="0" borderId="12" xfId="3" applyFont="1" applyFill="1" applyBorder="1" applyAlignment="1">
      <alignment horizontal="center" vertical="center"/>
    </xf>
    <xf numFmtId="0" fontId="4" fillId="4" borderId="9" xfId="3" applyFont="1" applyFill="1" applyBorder="1" applyAlignment="1">
      <alignment horizontal="center" vertical="center"/>
    </xf>
    <xf numFmtId="0" fontId="0" fillId="0" borderId="5" xfId="0" applyBorder="1"/>
    <xf numFmtId="0" fontId="0" fillId="0" borderId="3" xfId="0" applyBorder="1"/>
    <xf numFmtId="0" fontId="4" fillId="6" borderId="12" xfId="9" applyNumberFormat="1" applyFont="1" applyFill="1" applyBorder="1" applyAlignment="1">
      <alignment horizontal="left" vertical="center"/>
    </xf>
    <xf numFmtId="0" fontId="0" fillId="0" borderId="0" xfId="0" applyBorder="1"/>
    <xf numFmtId="0" fontId="18" fillId="0" borderId="31" xfId="0" applyFont="1" applyBorder="1" applyAlignment="1">
      <alignment wrapText="1"/>
    </xf>
    <xf numFmtId="0" fontId="5" fillId="3" borderId="36" xfId="1" applyFont="1" applyFill="1" applyBorder="1" applyAlignment="1">
      <alignment horizontal="center" vertical="center" wrapText="1"/>
    </xf>
    <xf numFmtId="0" fontId="5" fillId="3" borderId="37" xfId="1" applyFont="1" applyFill="1" applyBorder="1" applyAlignment="1">
      <alignment horizontal="center" vertical="center" wrapText="1"/>
    </xf>
    <xf numFmtId="168" fontId="22" fillId="0" borderId="10" xfId="3" applyNumberFormat="1" applyFont="1" applyFill="1" applyBorder="1" applyAlignment="1">
      <alignment horizontal="center" vertical="center"/>
    </xf>
    <xf numFmtId="168" fontId="4" fillId="4" borderId="9" xfId="3" applyNumberFormat="1" applyFont="1" applyFill="1" applyBorder="1" applyAlignment="1">
      <alignment horizontal="center" vertical="center"/>
    </xf>
    <xf numFmtId="168" fontId="4" fillId="4" borderId="12" xfId="3" applyNumberFormat="1" applyFont="1" applyFill="1" applyBorder="1" applyAlignment="1">
      <alignment horizontal="center" vertical="center"/>
    </xf>
    <xf numFmtId="168" fontId="22" fillId="4" borderId="9" xfId="3" applyNumberFormat="1" applyFont="1" applyFill="1" applyBorder="1" applyAlignment="1">
      <alignment horizontal="center" vertical="center"/>
    </xf>
    <xf numFmtId="0" fontId="22" fillId="4" borderId="10" xfId="3" applyFont="1" applyFill="1" applyBorder="1" applyAlignment="1">
      <alignment horizontal="center" vertical="center"/>
    </xf>
    <xf numFmtId="168" fontId="4" fillId="4" borderId="10" xfId="3" applyNumberFormat="1" applyFont="1" applyFill="1" applyBorder="1" applyAlignment="1">
      <alignment horizontal="left" vertical="center"/>
    </xf>
    <xf numFmtId="168" fontId="4" fillId="4" borderId="12" xfId="0" applyNumberFormat="1" applyFont="1" applyFill="1" applyBorder="1" applyAlignment="1" applyProtection="1">
      <alignment horizontal="center" vertical="center"/>
    </xf>
    <xf numFmtId="0" fontId="4" fillId="0" borderId="37" xfId="3" applyFont="1" applyFill="1" applyBorder="1" applyAlignment="1">
      <alignment horizontal="center" vertical="center"/>
    </xf>
    <xf numFmtId="168" fontId="4" fillId="6" borderId="28" xfId="1" applyNumberFormat="1" applyFont="1" applyFill="1" applyBorder="1" applyAlignment="1">
      <alignment horizontal="center" vertical="center" wrapText="1"/>
    </xf>
    <xf numFmtId="0" fontId="4" fillId="4" borderId="10" xfId="0" applyFont="1" applyFill="1" applyBorder="1" applyAlignment="1" applyProtection="1">
      <alignment vertical="center"/>
    </xf>
    <xf numFmtId="0" fontId="2" fillId="0" borderId="57" xfId="1" applyFont="1" applyBorder="1" applyAlignment="1">
      <alignment horizontal="center" vertical="center" wrapText="1"/>
    </xf>
    <xf numFmtId="1" fontId="2" fillId="0" borderId="74" xfId="10" applyNumberFormat="1" applyFont="1" applyBorder="1" applyAlignment="1">
      <alignment horizontal="center"/>
    </xf>
    <xf numFmtId="0" fontId="0" fillId="0" borderId="74" xfId="0" applyBorder="1"/>
    <xf numFmtId="0" fontId="2" fillId="0" borderId="27" xfId="1" applyFont="1" applyBorder="1" applyAlignment="1">
      <alignment horizontal="center" vertical="center" wrapText="1"/>
    </xf>
    <xf numFmtId="1" fontId="2" fillId="0" borderId="19" xfId="10" applyNumberFormat="1" applyFont="1" applyBorder="1" applyAlignment="1">
      <alignment horizontal="center"/>
    </xf>
    <xf numFmtId="0" fontId="0" fillId="0" borderId="19" xfId="0" applyBorder="1"/>
    <xf numFmtId="0" fontId="2" fillId="0" borderId="59" xfId="1" applyFont="1" applyBorder="1" applyAlignment="1">
      <alignment horizontal="center" vertical="center" wrapText="1"/>
    </xf>
    <xf numFmtId="1" fontId="2" fillId="0" borderId="75" xfId="10" applyNumberFormat="1" applyFont="1" applyBorder="1" applyAlignment="1">
      <alignment horizontal="center"/>
    </xf>
    <xf numFmtId="0" fontId="0" fillId="0" borderId="75" xfId="0" applyBorder="1"/>
    <xf numFmtId="0" fontId="5" fillId="4" borderId="36" xfId="3" applyFont="1" applyFill="1" applyBorder="1" applyAlignment="1">
      <alignment horizontal="left" vertical="center" wrapText="1"/>
    </xf>
    <xf numFmtId="0" fontId="27" fillId="4" borderId="36" xfId="3" applyFont="1" applyFill="1" applyBorder="1" applyAlignment="1">
      <alignment horizontal="left" vertical="center" wrapText="1"/>
    </xf>
    <xf numFmtId="0" fontId="5" fillId="4" borderId="55" xfId="1" applyFont="1" applyFill="1" applyBorder="1" applyAlignment="1">
      <alignment horizontal="left" vertical="center" wrapText="1"/>
    </xf>
    <xf numFmtId="0" fontId="5" fillId="4" borderId="56" xfId="1" applyFont="1" applyFill="1" applyBorder="1" applyAlignment="1">
      <alignment horizontal="left" vertical="center" wrapText="1"/>
    </xf>
    <xf numFmtId="0" fontId="5" fillId="4" borderId="60" xfId="1" applyFont="1" applyFill="1" applyBorder="1" applyAlignment="1">
      <alignment horizontal="left" vertical="center" wrapText="1"/>
    </xf>
    <xf numFmtId="168" fontId="4" fillId="6" borderId="12" xfId="1" applyNumberFormat="1" applyFont="1" applyFill="1" applyBorder="1" applyAlignment="1">
      <alignment horizontal="center" vertical="center" wrapText="1"/>
    </xf>
    <xf numFmtId="168" fontId="4" fillId="4" borderId="11" xfId="3" applyNumberFormat="1" applyFont="1" applyFill="1" applyBorder="1" applyAlignment="1">
      <alignment horizontal="center" vertical="center"/>
    </xf>
    <xf numFmtId="168" fontId="4" fillId="4" borderId="10" xfId="3" applyNumberFormat="1" applyFont="1" applyFill="1" applyBorder="1" applyAlignment="1">
      <alignment horizontal="center" vertical="center"/>
    </xf>
    <xf numFmtId="0" fontId="4" fillId="4" borderId="11" xfId="3" applyFont="1" applyFill="1" applyBorder="1" applyAlignment="1">
      <alignment horizontal="left" vertical="center"/>
    </xf>
    <xf numFmtId="0" fontId="4" fillId="4" borderId="36" xfId="3" applyFont="1" applyFill="1" applyBorder="1" applyAlignment="1">
      <alignment horizontal="center" vertical="center"/>
    </xf>
    <xf numFmtId="0" fontId="4" fillId="4" borderId="37" xfId="3" applyFont="1" applyFill="1" applyBorder="1" applyAlignment="1">
      <alignment horizontal="center" vertical="center"/>
    </xf>
    <xf numFmtId="0" fontId="4" fillId="4" borderId="37" xfId="3" applyFont="1" applyFill="1" applyBorder="1" applyAlignment="1">
      <alignment horizontal="left" vertical="center"/>
    </xf>
    <xf numFmtId="0" fontId="4" fillId="4" borderId="41" xfId="3" applyFont="1" applyFill="1" applyBorder="1" applyAlignment="1">
      <alignment horizontal="left" vertical="center"/>
    </xf>
    <xf numFmtId="0" fontId="4" fillId="4" borderId="36" xfId="3" applyFont="1" applyFill="1" applyBorder="1" applyAlignment="1">
      <alignment horizontal="left" vertical="center"/>
    </xf>
    <xf numFmtId="0" fontId="5" fillId="4" borderId="12" xfId="3" applyFont="1" applyFill="1" applyBorder="1" applyAlignment="1">
      <alignment horizontal="left" vertical="center" wrapText="1"/>
    </xf>
    <xf numFmtId="0" fontId="5" fillId="4" borderId="10" xfId="3" applyFont="1" applyFill="1" applyBorder="1" applyAlignment="1">
      <alignment horizontal="left" vertical="center" wrapText="1"/>
    </xf>
    <xf numFmtId="0" fontId="5" fillId="4" borderId="10" xfId="3" applyFont="1" applyFill="1" applyBorder="1" applyAlignment="1">
      <alignment horizontal="left" vertical="center"/>
    </xf>
    <xf numFmtId="0" fontId="4" fillId="4" borderId="36" xfId="1" applyFont="1" applyFill="1" applyBorder="1" applyAlignment="1">
      <alignment horizontal="center" vertical="center" wrapText="1"/>
    </xf>
    <xf numFmtId="0" fontId="19" fillId="4" borderId="36" xfId="0" applyFont="1" applyFill="1" applyBorder="1" applyAlignment="1">
      <alignment horizontal="center" vertical="center"/>
    </xf>
    <xf numFmtId="0" fontId="5" fillId="3" borderId="73" xfId="1" applyFont="1" applyFill="1" applyBorder="1" applyAlignment="1">
      <alignment horizontal="center" vertical="center" wrapText="1"/>
    </xf>
    <xf numFmtId="0" fontId="5" fillId="3" borderId="12" xfId="1" applyFont="1" applyFill="1" applyBorder="1" applyAlignment="1">
      <alignment horizontal="center" vertical="center" wrapText="1"/>
    </xf>
    <xf numFmtId="1" fontId="2" fillId="0" borderId="76" xfId="10" applyNumberFormat="1" applyFont="1" applyBorder="1" applyAlignment="1">
      <alignment horizontal="center"/>
    </xf>
    <xf numFmtId="1" fontId="2" fillId="0" borderId="16" xfId="10" applyNumberFormat="1" applyFont="1" applyBorder="1" applyAlignment="1">
      <alignment horizontal="center"/>
    </xf>
    <xf numFmtId="0" fontId="4" fillId="4" borderId="73" xfId="3" applyFont="1" applyFill="1" applyBorder="1" applyAlignment="1">
      <alignment horizontal="left" vertical="center"/>
    </xf>
    <xf numFmtId="1" fontId="2" fillId="0" borderId="77" xfId="10" applyNumberFormat="1" applyFont="1" applyBorder="1" applyAlignment="1">
      <alignment horizontal="center"/>
    </xf>
    <xf numFmtId="168" fontId="5" fillId="4" borderId="12" xfId="3" applyNumberFormat="1" applyFont="1" applyFill="1" applyBorder="1" applyAlignment="1">
      <alignment horizontal="center" vertical="center"/>
    </xf>
    <xf numFmtId="0" fontId="5" fillId="4" borderId="11" xfId="3" applyFont="1" applyFill="1" applyBorder="1" applyAlignment="1">
      <alignment horizontal="left" vertical="center"/>
    </xf>
    <xf numFmtId="168" fontId="5" fillId="4" borderId="11" xfId="3" applyNumberFormat="1" applyFont="1" applyFill="1" applyBorder="1" applyAlignment="1">
      <alignment horizontal="center" vertical="center"/>
    </xf>
    <xf numFmtId="168" fontId="5" fillId="4" borderId="12" xfId="3" applyNumberFormat="1" applyFont="1" applyFill="1" applyBorder="1" applyAlignment="1">
      <alignment vertical="center"/>
    </xf>
    <xf numFmtId="0" fontId="28" fillId="0" borderId="5" xfId="0" applyFont="1" applyBorder="1"/>
    <xf numFmtId="0" fontId="28" fillId="0" borderId="15" xfId="0" applyFont="1" applyBorder="1"/>
    <xf numFmtId="168" fontId="5" fillId="4" borderId="55" xfId="13" applyNumberFormat="1" applyFont="1" applyFill="1" applyBorder="1" applyAlignment="1">
      <alignment horizontal="center" vertical="center"/>
    </xf>
    <xf numFmtId="168" fontId="5" fillId="4" borderId="56" xfId="13" applyNumberFormat="1" applyFont="1" applyFill="1" applyBorder="1" applyAlignment="1">
      <alignment horizontal="center" vertical="center"/>
    </xf>
    <xf numFmtId="168" fontId="5" fillId="4" borderId="60" xfId="13" applyNumberFormat="1" applyFont="1" applyFill="1" applyBorder="1" applyAlignment="1">
      <alignment horizontal="center" vertical="center"/>
    </xf>
    <xf numFmtId="168" fontId="5" fillId="4" borderId="55" xfId="1" applyNumberFormat="1" applyFont="1" applyFill="1" applyBorder="1" applyAlignment="1">
      <alignment horizontal="center" vertical="center" wrapText="1"/>
    </xf>
    <xf numFmtId="168" fontId="5" fillId="4" borderId="56" xfId="1" applyNumberFormat="1" applyFont="1" applyFill="1" applyBorder="1" applyAlignment="1">
      <alignment horizontal="center" vertical="center" wrapText="1"/>
    </xf>
    <xf numFmtId="168" fontId="5" fillId="4" borderId="60" xfId="1" applyNumberFormat="1" applyFont="1" applyFill="1" applyBorder="1" applyAlignment="1">
      <alignment horizontal="center" vertical="center" wrapText="1"/>
    </xf>
    <xf numFmtId="0" fontId="2" fillId="3" borderId="32" xfId="1" applyFont="1" applyFill="1" applyBorder="1" applyAlignment="1">
      <alignment horizontal="center" vertical="center" wrapText="1"/>
    </xf>
    <xf numFmtId="0" fontId="2" fillId="3" borderId="13" xfId="1" applyFont="1" applyFill="1" applyBorder="1" applyAlignment="1">
      <alignment horizontal="center" vertical="center" wrapText="1"/>
    </xf>
    <xf numFmtId="0" fontId="2" fillId="3" borderId="38" xfId="1" applyFont="1" applyFill="1" applyBorder="1" applyAlignment="1">
      <alignment horizontal="left" vertical="center"/>
    </xf>
    <xf numFmtId="0" fontId="2" fillId="3" borderId="17" xfId="1" applyFont="1" applyFill="1" applyBorder="1" applyAlignment="1">
      <alignment horizontal="center" vertical="center" wrapText="1"/>
    </xf>
    <xf numFmtId="0" fontId="2" fillId="3" borderId="31" xfId="1" applyFont="1" applyFill="1" applyBorder="1" applyAlignment="1">
      <alignment horizontal="left" vertical="center"/>
    </xf>
    <xf numFmtId="0" fontId="2" fillId="3" borderId="0" xfId="1" applyFont="1" applyFill="1" applyBorder="1" applyAlignment="1">
      <alignment horizontal="center" vertical="center" wrapText="1"/>
    </xf>
    <xf numFmtId="168" fontId="2" fillId="3" borderId="31" xfId="1" applyNumberFormat="1" applyFont="1" applyFill="1" applyBorder="1" applyAlignment="1">
      <alignment horizontal="center" vertical="center" wrapText="1"/>
    </xf>
    <xf numFmtId="168" fontId="2" fillId="3" borderId="38" xfId="1" applyNumberFormat="1" applyFont="1" applyFill="1" applyBorder="1" applyAlignment="1">
      <alignment horizontal="center" vertical="center" wrapText="1"/>
    </xf>
    <xf numFmtId="168" fontId="0" fillId="3" borderId="38" xfId="0" applyNumberFormat="1" applyFill="1" applyBorder="1" applyAlignment="1">
      <alignment horizontal="center" vertical="center"/>
    </xf>
    <xf numFmtId="168" fontId="0" fillId="3" borderId="31" xfId="0" applyNumberFormat="1" applyFill="1" applyBorder="1" applyAlignment="1">
      <alignment horizontal="center" vertical="center"/>
    </xf>
    <xf numFmtId="0" fontId="8" fillId="3" borderId="31" xfId="1" applyFont="1" applyFill="1" applyBorder="1" applyAlignment="1">
      <alignment horizontal="left" vertical="center" wrapText="1"/>
    </xf>
    <xf numFmtId="0" fontId="2" fillId="3" borderId="0" xfId="1" applyFont="1" applyFill="1" applyBorder="1" applyAlignment="1">
      <alignment horizontal="left" vertical="center" wrapText="1"/>
    </xf>
    <xf numFmtId="168" fontId="2" fillId="3" borderId="5" xfId="1" applyNumberFormat="1" applyFont="1" applyFill="1" applyBorder="1" applyAlignment="1">
      <alignment horizontal="center" vertical="center" wrapText="1"/>
    </xf>
    <xf numFmtId="0" fontId="8" fillId="3" borderId="38" xfId="1" applyFont="1" applyFill="1" applyBorder="1" applyAlignment="1">
      <alignment horizontal="left" vertical="center" wrapText="1"/>
    </xf>
    <xf numFmtId="0" fontId="2" fillId="3" borderId="14" xfId="1" applyFont="1" applyFill="1" applyBorder="1" applyAlignment="1">
      <alignment horizontal="center" vertical="center" wrapText="1"/>
    </xf>
    <xf numFmtId="0" fontId="0" fillId="3" borderId="0" xfId="0" applyFill="1" applyAlignment="1">
      <alignment horizontal="center"/>
    </xf>
    <xf numFmtId="0" fontId="4" fillId="0" borderId="9" xfId="3" applyFont="1" applyFill="1" applyBorder="1" applyAlignment="1">
      <alignment horizontal="left" vertical="center"/>
    </xf>
    <xf numFmtId="168" fontId="2" fillId="0" borderId="12" xfId="1" applyNumberFormat="1" applyFont="1" applyBorder="1" applyAlignment="1">
      <alignment horizontal="center" vertical="center" wrapText="1"/>
    </xf>
    <xf numFmtId="0" fontId="4" fillId="4" borderId="10" xfId="3" applyFont="1" applyFill="1" applyBorder="1" applyAlignment="1">
      <alignment horizontal="right" vertical="center"/>
    </xf>
    <xf numFmtId="168" fontId="4" fillId="4" borderId="12" xfId="3" applyNumberFormat="1" applyFont="1" applyFill="1" applyBorder="1" applyAlignment="1">
      <alignment horizontal="right" vertical="center"/>
    </xf>
    <xf numFmtId="169" fontId="4" fillId="4" borderId="12" xfId="18" applyNumberFormat="1" applyFont="1" applyFill="1" applyBorder="1" applyAlignment="1">
      <alignment horizontal="right" vertical="center"/>
    </xf>
    <xf numFmtId="1" fontId="2" fillId="0" borderId="0" xfId="10" applyNumberFormat="1" applyFont="1" applyBorder="1" applyAlignment="1">
      <alignment horizontal="right"/>
    </xf>
    <xf numFmtId="168" fontId="2" fillId="3" borderId="31" xfId="13" applyNumberFormat="1" applyFont="1" applyFill="1" applyBorder="1" applyAlignment="1">
      <alignment horizontal="right" vertical="center"/>
    </xf>
    <xf numFmtId="0" fontId="2" fillId="0" borderId="14" xfId="1" applyFont="1" applyBorder="1" applyAlignment="1">
      <alignment horizontal="right" vertical="center" wrapText="1"/>
    </xf>
    <xf numFmtId="0" fontId="0" fillId="0" borderId="0" xfId="0" applyAlignment="1">
      <alignment horizontal="right"/>
    </xf>
    <xf numFmtId="168" fontId="4" fillId="6" borderId="12" xfId="1" applyNumberFormat="1" applyFont="1" applyFill="1" applyBorder="1" applyAlignment="1">
      <alignment horizontal="right" vertical="center" wrapText="1"/>
    </xf>
    <xf numFmtId="0" fontId="4" fillId="4" borderId="12" xfId="3" applyFont="1" applyFill="1" applyBorder="1" applyAlignment="1">
      <alignment vertical="center" wrapText="1"/>
    </xf>
    <xf numFmtId="0" fontId="4" fillId="4" borderId="10" xfId="3" applyFont="1" applyFill="1" applyBorder="1" applyAlignment="1">
      <alignment vertical="center"/>
    </xf>
    <xf numFmtId="0" fontId="8" fillId="3" borderId="31" xfId="1" applyFont="1" applyFill="1" applyBorder="1" applyAlignment="1">
      <alignment vertical="center" wrapText="1"/>
    </xf>
    <xf numFmtId="0" fontId="2" fillId="3" borderId="17" xfId="1" applyFont="1" applyFill="1" applyBorder="1" applyAlignment="1">
      <alignment vertical="center" wrapText="1"/>
    </xf>
    <xf numFmtId="0" fontId="2" fillId="3" borderId="30" xfId="1" applyFont="1" applyFill="1" applyBorder="1" applyAlignment="1">
      <alignment vertical="center" wrapText="1"/>
    </xf>
    <xf numFmtId="169" fontId="4" fillId="4" borderId="11" xfId="18" applyNumberFormat="1" applyFont="1" applyFill="1" applyBorder="1" applyAlignment="1">
      <alignment horizontal="right" vertical="center"/>
    </xf>
    <xf numFmtId="169" fontId="0" fillId="3" borderId="31" xfId="18" applyNumberFormat="1" applyFont="1" applyFill="1" applyBorder="1" applyAlignment="1">
      <alignment horizontal="right" vertical="center"/>
    </xf>
    <xf numFmtId="169" fontId="0" fillId="3" borderId="38" xfId="18" applyNumberFormat="1" applyFont="1" applyFill="1" applyBorder="1" applyAlignment="1">
      <alignment horizontal="right" vertical="center"/>
    </xf>
    <xf numFmtId="169" fontId="4" fillId="4" borderId="9" xfId="18" applyNumberFormat="1" applyFont="1" applyFill="1" applyBorder="1" applyAlignment="1">
      <alignment horizontal="right" vertical="center"/>
    </xf>
    <xf numFmtId="0" fontId="8" fillId="3" borderId="78" xfId="1" applyFont="1" applyFill="1" applyBorder="1" applyAlignment="1">
      <alignment vertical="center" wrapText="1"/>
    </xf>
    <xf numFmtId="0" fontId="2" fillId="3" borderId="79" xfId="1" applyFont="1" applyFill="1" applyBorder="1" applyAlignment="1">
      <alignment vertical="center" wrapText="1"/>
    </xf>
    <xf numFmtId="0" fontId="2" fillId="3" borderId="80" xfId="1" applyFont="1" applyFill="1" applyBorder="1" applyAlignment="1">
      <alignment horizontal="center" vertical="center" wrapText="1"/>
    </xf>
    <xf numFmtId="0" fontId="2" fillId="3" borderId="81" xfId="1" applyFont="1" applyFill="1" applyBorder="1" applyAlignment="1">
      <alignment horizontal="center" vertical="center" wrapText="1"/>
    </xf>
    <xf numFmtId="0" fontId="8" fillId="3" borderId="66" xfId="1" applyFont="1" applyFill="1" applyBorder="1" applyAlignment="1">
      <alignment vertical="center" wrapText="1"/>
    </xf>
    <xf numFmtId="0" fontId="2" fillId="3" borderId="64" xfId="1" applyFont="1" applyFill="1" applyBorder="1" applyAlignment="1">
      <alignment vertical="center" wrapText="1"/>
    </xf>
    <xf numFmtId="0" fontId="2" fillId="3" borderId="82" xfId="1" applyFont="1" applyFill="1" applyBorder="1" applyAlignment="1">
      <alignment horizontal="center" vertical="center" wrapText="1"/>
    </xf>
    <xf numFmtId="0" fontId="2" fillId="3" borderId="62" xfId="1" applyFont="1" applyFill="1" applyBorder="1" applyAlignment="1">
      <alignment horizontal="center" vertical="center" wrapText="1"/>
    </xf>
    <xf numFmtId="0" fontId="8" fillId="3" borderId="72" xfId="1" applyFont="1" applyFill="1" applyBorder="1" applyAlignment="1">
      <alignment vertical="center" wrapText="1"/>
    </xf>
    <xf numFmtId="0" fontId="2" fillId="3" borderId="70" xfId="1" applyFont="1" applyFill="1" applyBorder="1" applyAlignment="1">
      <alignment vertical="center" wrapText="1"/>
    </xf>
    <xf numFmtId="0" fontId="2" fillId="3" borderId="83" xfId="1" applyFont="1" applyFill="1" applyBorder="1" applyAlignment="1">
      <alignment horizontal="center" vertical="center" wrapText="1"/>
    </xf>
    <xf numFmtId="0" fontId="2" fillId="3" borderId="68" xfId="1" applyFont="1" applyFill="1" applyBorder="1" applyAlignment="1">
      <alignment horizontal="center" vertical="center" wrapText="1"/>
    </xf>
    <xf numFmtId="168" fontId="2" fillId="3" borderId="78" xfId="13" applyNumberFormat="1" applyFont="1" applyFill="1" applyBorder="1" applyAlignment="1">
      <alignment horizontal="right" vertical="center"/>
    </xf>
    <xf numFmtId="0" fontId="0" fillId="3" borderId="79" xfId="0" applyFill="1" applyBorder="1" applyAlignment="1">
      <alignment horizontal="center"/>
    </xf>
    <xf numFmtId="168" fontId="2" fillId="3" borderId="66" xfId="13" applyNumberFormat="1" applyFont="1" applyFill="1" applyBorder="1" applyAlignment="1">
      <alignment horizontal="right" vertical="center"/>
    </xf>
    <xf numFmtId="0" fontId="0" fillId="3" borderId="64" xfId="0" applyFill="1" applyBorder="1" applyAlignment="1">
      <alignment horizontal="center"/>
    </xf>
    <xf numFmtId="168" fontId="2" fillId="3" borderId="72" xfId="13" applyNumberFormat="1" applyFont="1" applyFill="1" applyBorder="1" applyAlignment="1">
      <alignment horizontal="right" vertical="center"/>
    </xf>
    <xf numFmtId="0" fontId="0" fillId="3" borderId="70" xfId="0" applyFill="1" applyBorder="1" applyAlignment="1">
      <alignment horizontal="center"/>
    </xf>
    <xf numFmtId="169" fontId="0" fillId="3" borderId="78" xfId="18" applyNumberFormat="1" applyFont="1" applyFill="1" applyBorder="1" applyAlignment="1">
      <alignment horizontal="right" vertical="center"/>
    </xf>
    <xf numFmtId="169" fontId="0" fillId="3" borderId="79" xfId="18" applyNumberFormat="1" applyFont="1" applyFill="1" applyBorder="1" applyAlignment="1">
      <alignment horizontal="right" vertical="center"/>
    </xf>
    <xf numFmtId="169" fontId="0" fillId="3" borderId="66" xfId="18" applyNumberFormat="1" applyFont="1" applyFill="1" applyBorder="1" applyAlignment="1">
      <alignment horizontal="right" vertical="center"/>
    </xf>
    <xf numFmtId="169" fontId="0" fillId="3" borderId="64" xfId="18" applyNumberFormat="1" applyFont="1" applyFill="1" applyBorder="1" applyAlignment="1">
      <alignment horizontal="right" vertical="center"/>
    </xf>
    <xf numFmtId="169" fontId="0" fillId="3" borderId="72" xfId="18" applyNumberFormat="1" applyFont="1" applyFill="1" applyBorder="1" applyAlignment="1">
      <alignment horizontal="right" vertical="center"/>
    </xf>
    <xf numFmtId="169" fontId="0" fillId="3" borderId="70" xfId="18" applyNumberFormat="1" applyFont="1" applyFill="1" applyBorder="1" applyAlignment="1">
      <alignment horizontal="right" vertical="center"/>
    </xf>
    <xf numFmtId="0" fontId="8" fillId="3" borderId="87" xfId="1" applyFont="1" applyFill="1" applyBorder="1" applyAlignment="1">
      <alignment vertical="center" wrapText="1"/>
    </xf>
    <xf numFmtId="0" fontId="8" fillId="3" borderId="61" xfId="1" applyFont="1" applyFill="1" applyBorder="1" applyAlignment="1">
      <alignment vertical="center" wrapText="1"/>
    </xf>
    <xf numFmtId="0" fontId="8" fillId="3" borderId="67" xfId="1" applyFont="1" applyFill="1" applyBorder="1" applyAlignment="1">
      <alignment vertical="center" wrapText="1"/>
    </xf>
    <xf numFmtId="0" fontId="2" fillId="3" borderId="87" xfId="1" applyFont="1" applyFill="1" applyBorder="1" applyAlignment="1">
      <alignment vertical="center" wrapText="1"/>
    </xf>
    <xf numFmtId="0" fontId="2" fillId="3" borderId="61" xfId="1" applyFont="1" applyFill="1" applyBorder="1" applyAlignment="1">
      <alignment vertical="center" wrapText="1"/>
    </xf>
    <xf numFmtId="0" fontId="2" fillId="3" borderId="67" xfId="1" applyFont="1" applyFill="1" applyBorder="1" applyAlignment="1">
      <alignment vertical="center" wrapText="1"/>
    </xf>
    <xf numFmtId="0" fontId="2" fillId="3" borderId="84" xfId="1" applyFont="1" applyFill="1" applyBorder="1" applyAlignment="1">
      <alignment horizontal="center" vertical="center" wrapText="1"/>
    </xf>
    <xf numFmtId="0" fontId="2" fillId="3" borderId="85" xfId="1" applyFont="1" applyFill="1" applyBorder="1" applyAlignment="1">
      <alignment horizontal="center" vertical="center" wrapText="1"/>
    </xf>
    <xf numFmtId="0" fontId="2" fillId="3" borderId="86" xfId="1" applyFont="1" applyFill="1" applyBorder="1" applyAlignment="1">
      <alignment horizontal="center" vertical="center" wrapText="1"/>
    </xf>
    <xf numFmtId="169" fontId="0" fillId="3" borderId="84" xfId="18" applyNumberFormat="1" applyFont="1" applyFill="1" applyBorder="1" applyAlignment="1">
      <alignment horizontal="right" vertical="center"/>
    </xf>
    <xf numFmtId="169" fontId="0" fillId="3" borderId="85" xfId="18" applyNumberFormat="1" applyFont="1" applyFill="1" applyBorder="1" applyAlignment="1">
      <alignment horizontal="right" vertical="center"/>
    </xf>
    <xf numFmtId="169" fontId="0" fillId="3" borderId="86" xfId="18" applyNumberFormat="1" applyFont="1" applyFill="1" applyBorder="1" applyAlignment="1">
      <alignment horizontal="right" vertical="center"/>
    </xf>
    <xf numFmtId="0" fontId="8" fillId="3" borderId="78" xfId="1" applyFont="1" applyFill="1" applyBorder="1" applyAlignment="1">
      <alignment horizontal="left" vertical="center" wrapText="1"/>
    </xf>
    <xf numFmtId="0" fontId="2" fillId="3" borderId="87" xfId="1" applyFont="1" applyFill="1" applyBorder="1" applyAlignment="1">
      <alignment horizontal="left" vertical="center" wrapText="1"/>
    </xf>
    <xf numFmtId="0" fontId="8" fillId="3" borderId="66" xfId="1" applyFont="1" applyFill="1" applyBorder="1" applyAlignment="1">
      <alignment horizontal="left" vertical="center" wrapText="1"/>
    </xf>
    <xf numFmtId="0" fontId="2" fillId="3" borderId="61" xfId="1" applyFont="1" applyFill="1" applyBorder="1" applyAlignment="1">
      <alignment horizontal="left" vertical="center" wrapText="1"/>
    </xf>
    <xf numFmtId="0" fontId="8" fillId="3" borderId="72" xfId="1" applyFont="1" applyFill="1" applyBorder="1" applyAlignment="1">
      <alignment horizontal="left" vertical="center" wrapText="1"/>
    </xf>
    <xf numFmtId="0" fontId="2" fillId="3" borderId="67" xfId="1" applyFont="1" applyFill="1" applyBorder="1" applyAlignment="1">
      <alignment horizontal="left" vertical="center" wrapText="1"/>
    </xf>
    <xf numFmtId="168" fontId="2" fillId="3" borderId="78" xfId="1" applyNumberFormat="1" applyFont="1" applyFill="1" applyBorder="1" applyAlignment="1">
      <alignment horizontal="center" vertical="center" wrapText="1"/>
    </xf>
    <xf numFmtId="168" fontId="2" fillId="3" borderId="66" xfId="1" applyNumberFormat="1" applyFont="1" applyFill="1" applyBorder="1" applyAlignment="1">
      <alignment horizontal="center" vertical="center" wrapText="1"/>
    </xf>
    <xf numFmtId="168" fontId="2" fillId="3" borderId="72" xfId="1" applyNumberFormat="1" applyFont="1" applyFill="1" applyBorder="1" applyAlignment="1">
      <alignment horizontal="center" vertical="center" wrapText="1"/>
    </xf>
    <xf numFmtId="0" fontId="2" fillId="3" borderId="80" xfId="1" applyFont="1" applyFill="1" applyBorder="1" applyAlignment="1">
      <alignment horizontal="left" vertical="center" wrapText="1"/>
    </xf>
    <xf numFmtId="0" fontId="2" fillId="3" borderId="82" xfId="1" applyFont="1" applyFill="1" applyBorder="1" applyAlignment="1">
      <alignment horizontal="left" vertical="center" wrapText="1"/>
    </xf>
    <xf numFmtId="0" fontId="2" fillId="3" borderId="83" xfId="1" applyFont="1" applyFill="1" applyBorder="1" applyAlignment="1">
      <alignment horizontal="left" vertical="center" wrapText="1"/>
    </xf>
    <xf numFmtId="0" fontId="18" fillId="3" borderId="80" xfId="0" applyFont="1" applyFill="1" applyBorder="1"/>
    <xf numFmtId="0" fontId="4" fillId="4" borderId="29" xfId="3" applyFont="1" applyFill="1" applyBorder="1" applyAlignment="1">
      <alignment horizontal="center" vertical="center"/>
    </xf>
    <xf numFmtId="0" fontId="5" fillId="4" borderId="10" xfId="3" applyFont="1" applyFill="1" applyBorder="1" applyAlignment="1">
      <alignment horizontal="center" vertical="center"/>
    </xf>
    <xf numFmtId="0" fontId="5" fillId="4" borderId="29" xfId="3" applyFont="1" applyFill="1" applyBorder="1" applyAlignment="1">
      <alignment horizontal="center" vertical="center"/>
    </xf>
    <xf numFmtId="168" fontId="2" fillId="3" borderId="78" xfId="13" applyNumberFormat="1" applyFont="1" applyFill="1" applyBorder="1" applyAlignment="1">
      <alignment horizontal="center" vertical="center"/>
    </xf>
    <xf numFmtId="168" fontId="2" fillId="3" borderId="66" xfId="13" applyNumberFormat="1" applyFont="1" applyFill="1" applyBorder="1" applyAlignment="1">
      <alignment horizontal="center" vertical="center"/>
    </xf>
    <xf numFmtId="168" fontId="2" fillId="3" borderId="72" xfId="13" applyNumberFormat="1" applyFont="1" applyFill="1" applyBorder="1" applyAlignment="1">
      <alignment horizontal="center" vertical="center"/>
    </xf>
    <xf numFmtId="0" fontId="2" fillId="3" borderId="0" xfId="1" applyFont="1" applyFill="1" applyBorder="1" applyAlignment="1">
      <alignment horizontal="left" vertical="center"/>
    </xf>
    <xf numFmtId="169" fontId="2" fillId="3" borderId="31" xfId="13" applyNumberFormat="1" applyFont="1" applyFill="1" applyBorder="1" applyAlignment="1">
      <alignment horizontal="center" vertical="center"/>
    </xf>
    <xf numFmtId="0" fontId="8" fillId="3" borderId="28" xfId="1" applyFont="1" applyFill="1" applyBorder="1" applyAlignment="1">
      <alignment horizontal="left" vertical="center" wrapText="1"/>
    </xf>
    <xf numFmtId="168" fontId="2" fillId="3" borderId="31" xfId="1" applyNumberFormat="1" applyFont="1" applyFill="1" applyBorder="1" applyAlignment="1">
      <alignment horizontal="right" vertical="center" wrapText="1"/>
    </xf>
    <xf numFmtId="0" fontId="8" fillId="3" borderId="4" xfId="1" applyFont="1" applyFill="1" applyBorder="1" applyAlignment="1">
      <alignment horizontal="left" vertical="center" wrapText="1"/>
    </xf>
    <xf numFmtId="168" fontId="0" fillId="3" borderId="5" xfId="0" applyNumberFormat="1" applyFill="1" applyBorder="1" applyAlignment="1">
      <alignment horizontal="right" vertical="center"/>
    </xf>
    <xf numFmtId="0" fontId="0" fillId="3" borderId="0" xfId="0" applyFill="1" applyBorder="1" applyAlignment="1">
      <alignment horizontal="center"/>
    </xf>
    <xf numFmtId="0" fontId="4" fillId="4" borderId="7" xfId="3" applyFont="1" applyFill="1" applyBorder="1" applyAlignment="1">
      <alignment horizontal="center" vertical="center"/>
    </xf>
    <xf numFmtId="168" fontId="4" fillId="4" borderId="11" xfId="3" applyNumberFormat="1" applyFont="1" applyFill="1" applyBorder="1" applyAlignment="1">
      <alignment horizontal="right" vertical="center"/>
    </xf>
    <xf numFmtId="0" fontId="4" fillId="4" borderId="7" xfId="3" applyFont="1" applyFill="1" applyBorder="1" applyAlignment="1">
      <alignment horizontal="left" vertical="center"/>
    </xf>
    <xf numFmtId="0" fontId="4" fillId="0" borderId="10" xfId="3" applyFont="1" applyFill="1" applyBorder="1" applyAlignment="1">
      <alignment horizontal="left" vertical="center"/>
    </xf>
    <xf numFmtId="0" fontId="4" fillId="0" borderId="10" xfId="3" applyFont="1" applyFill="1" applyBorder="1" applyAlignment="1">
      <alignment horizontal="center" vertical="center"/>
    </xf>
    <xf numFmtId="0" fontId="4" fillId="4" borderId="6" xfId="3" applyFont="1" applyFill="1" applyBorder="1" applyAlignment="1">
      <alignment horizontal="left" vertical="center" wrapText="1"/>
    </xf>
    <xf numFmtId="164" fontId="4" fillId="0" borderId="37" xfId="3" applyNumberFormat="1" applyFont="1" applyFill="1" applyBorder="1" applyAlignment="1">
      <alignment horizontal="center" vertical="center"/>
    </xf>
    <xf numFmtId="164" fontId="4" fillId="0" borderId="10" xfId="3" applyNumberFormat="1" applyFont="1" applyFill="1" applyBorder="1" applyAlignment="1">
      <alignment horizontal="center" vertical="center"/>
    </xf>
    <xf numFmtId="0" fontId="4" fillId="0" borderId="41" xfId="3" applyFont="1" applyFill="1" applyBorder="1" applyAlignment="1">
      <alignment horizontal="left" vertical="center"/>
    </xf>
    <xf numFmtId="0" fontId="4" fillId="0" borderId="37" xfId="3" applyFont="1" applyFill="1" applyBorder="1" applyAlignment="1">
      <alignment horizontal="left" vertical="center"/>
    </xf>
    <xf numFmtId="166" fontId="4" fillId="6" borderId="38" xfId="9" applyNumberFormat="1" applyFont="1" applyFill="1" applyBorder="1" applyAlignment="1">
      <alignment horizontal="center" vertical="center"/>
    </xf>
    <xf numFmtId="0" fontId="2" fillId="0" borderId="81" xfId="1" applyFont="1" applyBorder="1" applyAlignment="1">
      <alignment horizontal="center" vertical="center" wrapText="1"/>
    </xf>
    <xf numFmtId="168" fontId="2" fillId="0" borderId="88" xfId="1" applyNumberFormat="1" applyFont="1" applyBorder="1" applyAlignment="1">
      <alignment horizontal="center" vertical="center" wrapText="1"/>
    </xf>
    <xf numFmtId="0" fontId="2" fillId="0" borderId="68" xfId="1" applyFont="1" applyBorder="1" applyAlignment="1">
      <alignment horizontal="center" vertical="center" wrapText="1"/>
    </xf>
    <xf numFmtId="168" fontId="2" fillId="0" borderId="68" xfId="1" applyNumberFormat="1" applyFont="1" applyBorder="1" applyAlignment="1">
      <alignment horizontal="center" vertical="center" wrapText="1"/>
    </xf>
    <xf numFmtId="168" fontId="2" fillId="0" borderId="69" xfId="1" applyNumberFormat="1" applyFont="1" applyBorder="1" applyAlignment="1">
      <alignment horizontal="center" vertical="center" wrapText="1"/>
    </xf>
    <xf numFmtId="0" fontId="2" fillId="0" borderId="91" xfId="1" applyFont="1" applyBorder="1" applyAlignment="1">
      <alignment horizontal="center" vertical="center" wrapText="1"/>
    </xf>
    <xf numFmtId="0" fontId="2" fillId="0" borderId="71" xfId="1" applyFont="1" applyBorder="1" applyAlignment="1">
      <alignment horizontal="center" vertical="center" wrapText="1"/>
    </xf>
    <xf numFmtId="168" fontId="2" fillId="0" borderId="91" xfId="1" applyNumberFormat="1" applyFont="1" applyBorder="1" applyAlignment="1">
      <alignment horizontal="center" vertical="center" wrapText="1"/>
    </xf>
    <xf numFmtId="168" fontId="2" fillId="0" borderId="71" xfId="1" applyNumberFormat="1" applyFont="1" applyBorder="1" applyAlignment="1">
      <alignment horizontal="center" vertical="center" wrapText="1"/>
    </xf>
    <xf numFmtId="168" fontId="2" fillId="3" borderId="71" xfId="1" applyNumberFormat="1" applyFont="1" applyFill="1" applyBorder="1" applyAlignment="1">
      <alignment horizontal="center" vertical="center" wrapText="1"/>
    </xf>
    <xf numFmtId="0" fontId="2" fillId="3" borderId="80" xfId="1" applyFont="1" applyFill="1" applyBorder="1" applyAlignment="1">
      <alignment horizontal="left" vertical="center"/>
    </xf>
    <xf numFmtId="0" fontId="2" fillId="3" borderId="83" xfId="1" applyFont="1" applyFill="1" applyBorder="1" applyAlignment="1">
      <alignment horizontal="left" vertical="center"/>
    </xf>
    <xf numFmtId="0" fontId="2" fillId="3" borderId="87" xfId="1" applyFont="1" applyFill="1" applyBorder="1" applyAlignment="1">
      <alignment horizontal="center" vertical="center" wrapText="1"/>
    </xf>
    <xf numFmtId="0" fontId="2" fillId="3" borderId="67" xfId="1" applyFont="1" applyFill="1" applyBorder="1" applyAlignment="1">
      <alignment horizontal="center" vertical="center" wrapText="1"/>
    </xf>
    <xf numFmtId="166" fontId="4" fillId="6" borderId="12" xfId="9" applyNumberFormat="1" applyFont="1" applyFill="1" applyBorder="1" applyAlignment="1">
      <alignment vertical="center"/>
    </xf>
    <xf numFmtId="168" fontId="0" fillId="3" borderId="5" xfId="0" applyNumberFormat="1" applyFill="1" applyBorder="1" applyAlignment="1">
      <alignment vertical="center"/>
    </xf>
    <xf numFmtId="0" fontId="2" fillId="0" borderId="16" xfId="1" applyFont="1" applyBorder="1" applyAlignment="1">
      <alignment horizontal="center" vertical="center" wrapText="1"/>
    </xf>
    <xf numFmtId="0" fontId="2" fillId="3" borderId="13" xfId="0" applyFont="1" applyFill="1" applyBorder="1" applyAlignment="1">
      <alignment horizontal="center" vertical="center"/>
    </xf>
    <xf numFmtId="0" fontId="2" fillId="4" borderId="36" xfId="10" applyFont="1" applyFill="1" applyBorder="1" applyAlignment="1">
      <alignment horizontal="center"/>
    </xf>
    <xf numFmtId="0" fontId="2" fillId="4" borderId="37" xfId="1" applyFont="1" applyFill="1" applyBorder="1" applyAlignment="1">
      <alignment horizontal="center" vertical="center" wrapText="1"/>
    </xf>
    <xf numFmtId="0" fontId="2" fillId="4" borderId="36" xfId="1" applyFont="1" applyFill="1" applyBorder="1" applyAlignment="1">
      <alignment horizontal="center" vertical="center" wrapText="1"/>
    </xf>
    <xf numFmtId="168" fontId="19" fillId="4" borderId="12" xfId="0" applyNumberFormat="1" applyFont="1" applyFill="1" applyBorder="1" applyAlignment="1">
      <alignment horizontal="right" vertical="center"/>
    </xf>
    <xf numFmtId="0" fontId="2" fillId="0" borderId="17" xfId="1" applyFont="1" applyBorder="1" applyAlignment="1">
      <alignment horizontal="right" vertical="center" wrapText="1"/>
    </xf>
    <xf numFmtId="0" fontId="2" fillId="0" borderId="16" xfId="1" applyFont="1" applyBorder="1" applyAlignment="1">
      <alignment horizontal="right" vertical="center" wrapText="1"/>
    </xf>
    <xf numFmtId="0" fontId="4" fillId="0" borderId="10" xfId="3" applyFont="1" applyFill="1" applyBorder="1" applyAlignment="1">
      <alignment horizontal="right" vertical="center"/>
    </xf>
    <xf numFmtId="0" fontId="2" fillId="4" borderId="41" xfId="1" applyFont="1" applyFill="1" applyBorder="1" applyAlignment="1">
      <alignment horizontal="right" vertical="center" wrapText="1"/>
    </xf>
    <xf numFmtId="0" fontId="4" fillId="4" borderId="9" xfId="3" applyFont="1" applyFill="1" applyBorder="1" applyAlignment="1">
      <alignment horizontal="right" vertical="center"/>
    </xf>
    <xf numFmtId="168" fontId="5" fillId="4" borderId="12" xfId="3" applyNumberFormat="1" applyFont="1" applyFill="1" applyBorder="1" applyAlignment="1">
      <alignment horizontal="right" vertical="center"/>
    </xf>
    <xf numFmtId="168" fontId="2" fillId="3" borderId="88" xfId="1" applyNumberFormat="1" applyFont="1" applyFill="1" applyBorder="1" applyAlignment="1">
      <alignment horizontal="right" vertical="center" wrapText="1"/>
    </xf>
    <xf numFmtId="0" fontId="2" fillId="0" borderId="81" xfId="1" applyFont="1" applyBorder="1" applyAlignment="1">
      <alignment horizontal="right" vertical="center" wrapText="1"/>
    </xf>
    <xf numFmtId="0" fontId="2" fillId="0" borderId="91" xfId="1" applyFont="1" applyBorder="1" applyAlignment="1">
      <alignment horizontal="right" vertical="center" wrapText="1"/>
    </xf>
    <xf numFmtId="168" fontId="2" fillId="3" borderId="78" xfId="1" applyNumberFormat="1" applyFont="1" applyFill="1" applyBorder="1" applyAlignment="1">
      <alignment horizontal="right" vertical="center" wrapText="1"/>
    </xf>
    <xf numFmtId="168" fontId="18" fillId="3" borderId="78" xfId="0" applyNumberFormat="1" applyFont="1" applyFill="1" applyBorder="1" applyAlignment="1">
      <alignment horizontal="right" vertical="center"/>
    </xf>
    <xf numFmtId="168" fontId="2" fillId="3" borderId="69" xfId="1" applyNumberFormat="1" applyFont="1" applyFill="1" applyBorder="1" applyAlignment="1">
      <alignment horizontal="right" vertical="center" wrapText="1"/>
    </xf>
    <xf numFmtId="0" fontId="2" fillId="0" borderId="68" xfId="1" applyFont="1" applyBorder="1" applyAlignment="1">
      <alignment horizontal="right" vertical="center" wrapText="1"/>
    </xf>
    <xf numFmtId="0" fontId="2" fillId="0" borderId="71" xfId="1" applyFont="1" applyBorder="1" applyAlignment="1">
      <alignment horizontal="right" vertical="center" wrapText="1"/>
    </xf>
    <xf numFmtId="168" fontId="2" fillId="3" borderId="72" xfId="1" applyNumberFormat="1" applyFont="1" applyFill="1" applyBorder="1" applyAlignment="1">
      <alignment horizontal="right" vertical="center" wrapText="1"/>
    </xf>
    <xf numFmtId="168" fontId="18" fillId="3" borderId="72" xfId="0" applyNumberFormat="1" applyFont="1" applyFill="1" applyBorder="1" applyAlignment="1">
      <alignment horizontal="right" vertical="center"/>
    </xf>
    <xf numFmtId="0" fontId="2" fillId="3" borderId="80" xfId="10" applyFont="1" applyFill="1" applyBorder="1" applyAlignment="1" applyProtection="1">
      <alignment horizontal="left" vertical="top" wrapText="1"/>
      <protection locked="0"/>
    </xf>
    <xf numFmtId="0" fontId="2" fillId="3" borderId="84" xfId="10" applyFont="1" applyFill="1" applyBorder="1" applyAlignment="1">
      <alignment horizontal="center"/>
    </xf>
    <xf numFmtId="0" fontId="2" fillId="0" borderId="79" xfId="1" applyFont="1" applyBorder="1" applyAlignment="1">
      <alignment horizontal="right" vertical="center" wrapText="1"/>
    </xf>
    <xf numFmtId="168" fontId="0" fillId="3" borderId="89" xfId="0" applyNumberFormat="1" applyFill="1" applyBorder="1" applyAlignment="1">
      <alignment horizontal="right" vertical="center"/>
    </xf>
    <xf numFmtId="0" fontId="2" fillId="3" borderId="82" xfId="10" applyFont="1" applyFill="1" applyBorder="1" applyAlignment="1" applyProtection="1">
      <alignment horizontal="left" vertical="top" wrapText="1"/>
      <protection locked="0"/>
    </xf>
    <xf numFmtId="0" fontId="2" fillId="3" borderId="85" xfId="10" applyFont="1" applyFill="1" applyBorder="1" applyAlignment="1">
      <alignment horizontal="center"/>
    </xf>
    <xf numFmtId="0" fontId="2" fillId="0" borderId="62" xfId="1" applyFont="1" applyBorder="1" applyAlignment="1">
      <alignment horizontal="center" vertical="center" wrapText="1"/>
    </xf>
    <xf numFmtId="0" fontId="2" fillId="0" borderId="64" xfId="1" applyFont="1" applyBorder="1" applyAlignment="1">
      <alignment horizontal="right" vertical="center" wrapText="1"/>
    </xf>
    <xf numFmtId="0" fontId="2" fillId="0" borderId="65" xfId="1" applyFont="1" applyBorder="1" applyAlignment="1">
      <alignment horizontal="right" vertical="center" wrapText="1"/>
    </xf>
    <xf numFmtId="168" fontId="2" fillId="3" borderId="66" xfId="1" applyNumberFormat="1" applyFont="1" applyFill="1" applyBorder="1" applyAlignment="1">
      <alignment horizontal="right" vertical="center" wrapText="1"/>
    </xf>
    <xf numFmtId="168" fontId="0" fillId="3" borderId="92" xfId="0" applyNumberFormat="1" applyFill="1" applyBorder="1" applyAlignment="1">
      <alignment horizontal="right" vertical="center"/>
    </xf>
    <xf numFmtId="0" fontId="2" fillId="3" borderId="83" xfId="10" applyFont="1" applyFill="1" applyBorder="1" applyAlignment="1" applyProtection="1">
      <alignment horizontal="left" vertical="top" wrapText="1"/>
      <protection locked="0"/>
    </xf>
    <xf numFmtId="0" fontId="2" fillId="3" borderId="86" xfId="10" applyFont="1" applyFill="1" applyBorder="1" applyAlignment="1">
      <alignment horizontal="center"/>
    </xf>
    <xf numFmtId="0" fontId="2" fillId="0" borderId="70" xfId="1" applyFont="1" applyBorder="1" applyAlignment="1">
      <alignment horizontal="right" vertical="center" wrapText="1"/>
    </xf>
    <xf numFmtId="168" fontId="0" fillId="3" borderId="90" xfId="0" applyNumberFormat="1" applyFill="1" applyBorder="1" applyAlignment="1">
      <alignment horizontal="right" vertical="center"/>
    </xf>
    <xf numFmtId="0" fontId="2" fillId="0" borderId="81" xfId="1" applyFont="1" applyFill="1" applyBorder="1" applyAlignment="1">
      <alignment horizontal="center" vertical="center" wrapText="1"/>
    </xf>
    <xf numFmtId="0" fontId="2" fillId="0" borderId="68" xfId="1" applyFont="1" applyFill="1" applyBorder="1" applyAlignment="1">
      <alignment horizontal="center" vertical="center" wrapText="1"/>
    </xf>
    <xf numFmtId="166" fontId="4" fillId="6" borderId="9" xfId="9" applyNumberFormat="1" applyFont="1" applyFill="1" applyBorder="1" applyAlignment="1">
      <alignment vertical="center"/>
    </xf>
    <xf numFmtId="0" fontId="8" fillId="3" borderId="87" xfId="1" applyFont="1" applyFill="1" applyBorder="1" applyAlignment="1">
      <alignment horizontal="left" vertical="center" wrapText="1"/>
    </xf>
    <xf numFmtId="0" fontId="8" fillId="3" borderId="67" xfId="1" applyFont="1" applyFill="1" applyBorder="1" applyAlignment="1">
      <alignment horizontal="left" vertical="center" wrapText="1"/>
    </xf>
    <xf numFmtId="0" fontId="2" fillId="3" borderId="4" xfId="10" applyFont="1" applyFill="1" applyBorder="1" applyAlignment="1" applyProtection="1">
      <alignment horizontal="left" vertical="top" wrapText="1"/>
      <protection locked="0"/>
    </xf>
    <xf numFmtId="0" fontId="2" fillId="3" borderId="87" xfId="10" applyFont="1" applyFill="1" applyBorder="1" applyAlignment="1" applyProtection="1">
      <alignment horizontal="left" vertical="top" wrapText="1"/>
      <protection locked="0"/>
    </xf>
    <xf numFmtId="0" fontId="2" fillId="3" borderId="67" xfId="10" applyFont="1" applyFill="1" applyBorder="1" applyAlignment="1" applyProtection="1">
      <alignment horizontal="left" vertical="top" wrapText="1"/>
      <protection locked="0"/>
    </xf>
    <xf numFmtId="0" fontId="8" fillId="3" borderId="61" xfId="1" applyFont="1" applyFill="1" applyBorder="1" applyAlignment="1">
      <alignment horizontal="left" vertical="center" wrapText="1"/>
    </xf>
    <xf numFmtId="0" fontId="2" fillId="3" borderId="61" xfId="10" applyFont="1" applyFill="1" applyBorder="1" applyAlignment="1" applyProtection="1">
      <alignment horizontal="left" vertical="top" wrapText="1"/>
      <protection locked="0"/>
    </xf>
    <xf numFmtId="0" fontId="2" fillId="3" borderId="79" xfId="1" applyFont="1" applyFill="1" applyBorder="1" applyAlignment="1">
      <alignment horizontal="center" vertical="center" wrapText="1"/>
    </xf>
    <xf numFmtId="0" fontId="2" fillId="3" borderId="70" xfId="1" applyFont="1" applyFill="1" applyBorder="1" applyAlignment="1">
      <alignment horizontal="center" vertical="center" wrapText="1"/>
    </xf>
    <xf numFmtId="0" fontId="2" fillId="3" borderId="64" xfId="1" applyFont="1" applyFill="1" applyBorder="1" applyAlignment="1">
      <alignment horizontal="center" vertical="center" wrapText="1"/>
    </xf>
    <xf numFmtId="0" fontId="2" fillId="4" borderId="73" xfId="1" applyFont="1" applyFill="1" applyBorder="1" applyAlignment="1">
      <alignment horizontal="center" vertical="center" wrapText="1"/>
    </xf>
    <xf numFmtId="0" fontId="2" fillId="0" borderId="65" xfId="1" applyFont="1" applyBorder="1" applyAlignment="1">
      <alignment horizontal="center" vertical="center" wrapText="1"/>
    </xf>
    <xf numFmtId="0" fontId="2" fillId="4" borderId="29" xfId="1" applyFont="1" applyFill="1" applyBorder="1" applyAlignment="1">
      <alignment horizontal="right" vertical="center" wrapText="1"/>
    </xf>
    <xf numFmtId="0" fontId="22" fillId="3" borderId="36" xfId="3" applyFont="1" applyFill="1" applyBorder="1" applyAlignment="1">
      <alignment horizontal="center" vertical="center"/>
    </xf>
    <xf numFmtId="0" fontId="4" fillId="4" borderId="36" xfId="3" applyFont="1" applyFill="1" applyBorder="1" applyAlignment="1">
      <alignment horizontal="right" vertical="center"/>
    </xf>
    <xf numFmtId="0" fontId="8" fillId="3" borderId="93" xfId="1" applyFont="1" applyFill="1" applyBorder="1" applyAlignment="1">
      <alignment horizontal="left" vertical="center" wrapText="1"/>
    </xf>
    <xf numFmtId="0" fontId="2" fillId="0" borderId="94" xfId="1" applyFont="1" applyBorder="1" applyAlignment="1">
      <alignment horizontal="center" vertical="center" wrapText="1"/>
    </xf>
    <xf numFmtId="168" fontId="2" fillId="3" borderId="90" xfId="1" applyNumberFormat="1" applyFont="1" applyFill="1" applyBorder="1" applyAlignment="1">
      <alignment horizontal="center" vertical="center" wrapText="1"/>
    </xf>
    <xf numFmtId="168" fontId="2" fillId="3" borderId="89" xfId="1" applyNumberFormat="1" applyFont="1" applyFill="1" applyBorder="1" applyAlignment="1">
      <alignment horizontal="center" vertical="center" wrapText="1"/>
    </xf>
    <xf numFmtId="168" fontId="18" fillId="4" borderId="96" xfId="0" applyNumberFormat="1" applyFont="1" applyFill="1" applyBorder="1" applyAlignment="1">
      <alignment horizontal="right" vertical="center"/>
    </xf>
    <xf numFmtId="168" fontId="18" fillId="4" borderId="82" xfId="0" applyNumberFormat="1" applyFont="1" applyFill="1" applyBorder="1" applyAlignment="1">
      <alignment horizontal="right" vertical="center"/>
    </xf>
    <xf numFmtId="168" fontId="18" fillId="4" borderId="83" xfId="0" applyNumberFormat="1" applyFont="1" applyFill="1" applyBorder="1" applyAlignment="1">
      <alignment horizontal="right" vertical="center"/>
    </xf>
    <xf numFmtId="166" fontId="4" fillId="6" borderId="38" xfId="9" applyNumberFormat="1" applyFont="1" applyFill="1" applyBorder="1" applyAlignment="1">
      <alignment vertical="center"/>
    </xf>
    <xf numFmtId="164" fontId="4" fillId="6" borderId="12" xfId="1" applyNumberFormat="1" applyFont="1" applyFill="1" applyBorder="1" applyAlignment="1">
      <alignment horizontal="center" vertical="center" wrapText="1"/>
    </xf>
    <xf numFmtId="0" fontId="22" fillId="4" borderId="36" xfId="3" applyFont="1" applyFill="1" applyBorder="1" applyAlignment="1">
      <alignment horizontal="center" vertical="center"/>
    </xf>
    <xf numFmtId="164" fontId="4" fillId="4" borderId="36" xfId="3" applyNumberFormat="1" applyFont="1" applyFill="1" applyBorder="1" applyAlignment="1">
      <alignment horizontal="center" vertical="center"/>
    </xf>
    <xf numFmtId="164" fontId="4" fillId="0" borderId="41" xfId="3" applyNumberFormat="1" applyFont="1" applyFill="1" applyBorder="1" applyAlignment="1">
      <alignment horizontal="center" vertical="center"/>
    </xf>
    <xf numFmtId="164" fontId="4" fillId="0" borderId="73" xfId="3" applyNumberFormat="1" applyFont="1" applyFill="1" applyBorder="1" applyAlignment="1">
      <alignment horizontal="center" vertical="center"/>
    </xf>
    <xf numFmtId="0" fontId="4" fillId="0" borderId="73" xfId="3" applyFont="1" applyFill="1" applyBorder="1" applyAlignment="1">
      <alignment horizontal="left" vertical="center"/>
    </xf>
    <xf numFmtId="0" fontId="4" fillId="4" borderId="6" xfId="3" applyFont="1" applyFill="1" applyBorder="1" applyAlignment="1">
      <alignment horizontal="left" vertical="center"/>
    </xf>
    <xf numFmtId="0" fontId="4" fillId="4" borderId="8" xfId="3" applyFont="1" applyFill="1" applyBorder="1" applyAlignment="1">
      <alignment horizontal="left" vertical="center"/>
    </xf>
    <xf numFmtId="0" fontId="2" fillId="0" borderId="88" xfId="1" applyFont="1" applyBorder="1" applyAlignment="1">
      <alignment horizontal="center" vertical="center" wrapText="1"/>
    </xf>
    <xf numFmtId="0" fontId="2" fillId="0" borderId="69" xfId="1" applyFont="1" applyBorder="1" applyAlignment="1">
      <alignment horizontal="center" vertical="center" wrapText="1"/>
    </xf>
    <xf numFmtId="168" fontId="4" fillId="4" borderId="28" xfId="3" applyNumberFormat="1" applyFont="1" applyFill="1" applyBorder="1" applyAlignment="1">
      <alignment horizontal="right" vertical="center"/>
    </xf>
    <xf numFmtId="168" fontId="4" fillId="4" borderId="8" xfId="3" applyNumberFormat="1" applyFont="1" applyFill="1" applyBorder="1" applyAlignment="1">
      <alignment horizontal="right" vertical="center"/>
    </xf>
    <xf numFmtId="0" fontId="2" fillId="3" borderId="87" xfId="10" applyFont="1" applyFill="1" applyBorder="1" applyAlignment="1">
      <alignment horizontal="center"/>
    </xf>
    <xf numFmtId="0" fontId="2" fillId="3" borderId="67" xfId="10" applyFont="1" applyFill="1" applyBorder="1" applyAlignment="1">
      <alignment horizontal="center"/>
    </xf>
    <xf numFmtId="168" fontId="19" fillId="4" borderId="5" xfId="0" applyNumberFormat="1" applyFont="1" applyFill="1" applyBorder="1" applyAlignment="1">
      <alignment vertical="center"/>
    </xf>
    <xf numFmtId="0" fontId="2" fillId="4" borderId="14" xfId="0" applyFont="1" applyFill="1" applyBorder="1" applyAlignment="1">
      <alignment horizontal="center" vertical="center"/>
    </xf>
    <xf numFmtId="0" fontId="2" fillId="4" borderId="17" xfId="10" applyFont="1" applyFill="1" applyBorder="1" applyAlignment="1" applyProtection="1">
      <alignment horizontal="left" vertical="top" wrapText="1"/>
      <protection locked="0"/>
    </xf>
    <xf numFmtId="0" fontId="23" fillId="4" borderId="31" xfId="1" applyFont="1" applyFill="1" applyBorder="1" applyAlignment="1">
      <alignment horizontal="left" vertical="center" wrapText="1"/>
    </xf>
    <xf numFmtId="168" fontId="2" fillId="4" borderId="89" xfId="1" applyNumberFormat="1" applyFont="1" applyFill="1" applyBorder="1" applyAlignment="1">
      <alignment horizontal="center" vertical="center" wrapText="1"/>
    </xf>
    <xf numFmtId="168" fontId="2" fillId="4" borderId="92" xfId="1" applyNumberFormat="1" applyFont="1" applyFill="1" applyBorder="1" applyAlignment="1">
      <alignment horizontal="center" vertical="center" wrapText="1"/>
    </xf>
    <xf numFmtId="168" fontId="2" fillId="4" borderId="90" xfId="1" applyNumberFormat="1" applyFont="1" applyFill="1" applyBorder="1" applyAlignment="1">
      <alignment horizontal="center" vertical="center" wrapText="1"/>
    </xf>
    <xf numFmtId="0" fontId="2" fillId="4" borderId="84" xfId="1" applyFont="1" applyFill="1" applyBorder="1" applyAlignment="1">
      <alignment horizontal="center" vertical="center" wrapText="1"/>
    </xf>
    <xf numFmtId="0" fontId="2" fillId="4" borderId="85" xfId="1" applyFont="1" applyFill="1" applyBorder="1" applyAlignment="1">
      <alignment horizontal="center" vertical="center" wrapText="1"/>
    </xf>
    <xf numFmtId="0" fontId="2" fillId="4" borderId="86" xfId="1" applyFont="1" applyFill="1" applyBorder="1" applyAlignment="1">
      <alignment horizontal="center" vertical="center" wrapText="1"/>
    </xf>
    <xf numFmtId="0" fontId="2" fillId="4" borderId="84" xfId="10" applyFont="1" applyFill="1" applyBorder="1" applyAlignment="1">
      <alignment horizontal="center"/>
    </xf>
    <xf numFmtId="0" fontId="2" fillId="4" borderId="85" xfId="10" applyFont="1" applyFill="1" applyBorder="1" applyAlignment="1">
      <alignment horizontal="center"/>
    </xf>
    <xf numFmtId="0" fontId="2" fillId="4" borderId="86" xfId="10" applyFont="1" applyFill="1" applyBorder="1" applyAlignment="1">
      <alignment horizontal="center"/>
    </xf>
    <xf numFmtId="0" fontId="8" fillId="4" borderId="93" xfId="1" applyFont="1" applyFill="1" applyBorder="1" applyAlignment="1">
      <alignment horizontal="left" vertical="center" wrapText="1"/>
    </xf>
    <xf numFmtId="0" fontId="2" fillId="4" borderId="97" xfId="10" applyFont="1" applyFill="1" applyBorder="1" applyAlignment="1" applyProtection="1">
      <alignment horizontal="left" vertical="top" wrapText="1"/>
      <protection locked="0"/>
    </xf>
    <xf numFmtId="0" fontId="8" fillId="4" borderId="66" xfId="1" applyFont="1" applyFill="1" applyBorder="1" applyAlignment="1">
      <alignment horizontal="left" vertical="center" wrapText="1"/>
    </xf>
    <xf numFmtId="0" fontId="2" fillId="4" borderId="82" xfId="10" applyFont="1" applyFill="1" applyBorder="1" applyAlignment="1" applyProtection="1">
      <alignment horizontal="left" vertical="top" wrapText="1"/>
      <protection locked="0"/>
    </xf>
    <xf numFmtId="0" fontId="8" fillId="4" borderId="72" xfId="1" applyFont="1" applyFill="1" applyBorder="1" applyAlignment="1">
      <alignment horizontal="left" vertical="center" wrapText="1"/>
    </xf>
    <xf numFmtId="0" fontId="2" fillId="4" borderId="83" xfId="10" applyFont="1" applyFill="1" applyBorder="1" applyAlignment="1" applyProtection="1">
      <alignment horizontal="left" vertical="top" wrapText="1"/>
      <protection locked="0"/>
    </xf>
    <xf numFmtId="168" fontId="4" fillId="4" borderId="41" xfId="3" applyNumberFormat="1" applyFont="1" applyFill="1" applyBorder="1" applyAlignment="1">
      <alignment horizontal="right" vertical="center"/>
    </xf>
    <xf numFmtId="0" fontId="4" fillId="6" borderId="38" xfId="9" applyNumberFormat="1" applyFont="1" applyFill="1" applyBorder="1" applyAlignment="1">
      <alignment horizontal="left" vertical="center"/>
    </xf>
    <xf numFmtId="0" fontId="0" fillId="3" borderId="4" xfId="0" applyFill="1" applyBorder="1" applyAlignment="1">
      <alignment horizontal="center"/>
    </xf>
    <xf numFmtId="0" fontId="2" fillId="3" borderId="36" xfId="1" applyFont="1" applyFill="1" applyBorder="1" applyAlignment="1">
      <alignment horizontal="center" vertical="center" wrapText="1"/>
    </xf>
    <xf numFmtId="168" fontId="4" fillId="4" borderId="11" xfId="3" applyNumberFormat="1" applyFont="1" applyFill="1" applyBorder="1" applyAlignment="1">
      <alignment vertical="center"/>
    </xf>
    <xf numFmtId="168" fontId="4" fillId="6" borderId="28" xfId="1" applyNumberFormat="1" applyFont="1" applyFill="1" applyBorder="1" applyAlignment="1">
      <alignment vertical="center" wrapText="1"/>
    </xf>
    <xf numFmtId="168" fontId="4" fillId="4" borderId="12" xfId="3" applyNumberFormat="1" applyFont="1" applyFill="1" applyBorder="1" applyAlignment="1">
      <alignment vertical="center"/>
    </xf>
    <xf numFmtId="168" fontId="2" fillId="3" borderId="31" xfId="1" applyNumberFormat="1" applyFont="1" applyFill="1" applyBorder="1" applyAlignment="1">
      <alignment vertical="center" wrapText="1"/>
    </xf>
    <xf numFmtId="168" fontId="2" fillId="3" borderId="31" xfId="13" applyNumberFormat="1" applyFont="1" applyFill="1" applyBorder="1" applyAlignment="1">
      <alignment vertical="center"/>
    </xf>
    <xf numFmtId="1" fontId="2" fillId="0" borderId="80" xfId="10" applyNumberFormat="1" applyFont="1" applyBorder="1" applyAlignment="1">
      <alignment horizontal="center"/>
    </xf>
    <xf numFmtId="0" fontId="0" fillId="3" borderId="87" xfId="0" applyFill="1" applyBorder="1" applyAlignment="1">
      <alignment horizontal="center"/>
    </xf>
    <xf numFmtId="0" fontId="0" fillId="0" borderId="80" xfId="0" applyBorder="1"/>
    <xf numFmtId="168" fontId="0" fillId="3" borderId="78" xfId="0" applyNumberFormat="1" applyFill="1" applyBorder="1" applyAlignment="1">
      <alignment horizontal="right" vertical="center"/>
    </xf>
    <xf numFmtId="0" fontId="2" fillId="3" borderId="61" xfId="1" applyFont="1" applyFill="1" applyBorder="1" applyAlignment="1">
      <alignment horizontal="center" vertical="center" wrapText="1"/>
    </xf>
    <xf numFmtId="1" fontId="2" fillId="0" borderId="82" xfId="10" applyNumberFormat="1" applyFont="1" applyBorder="1" applyAlignment="1">
      <alignment horizontal="center"/>
    </xf>
    <xf numFmtId="0" fontId="0" fillId="3" borderId="61" xfId="0" applyFill="1" applyBorder="1" applyAlignment="1">
      <alignment horizontal="center"/>
    </xf>
    <xf numFmtId="0" fontId="0" fillId="0" borderId="82" xfId="0" applyBorder="1"/>
    <xf numFmtId="168" fontId="0" fillId="3" borderId="66" xfId="0" applyNumberFormat="1" applyFill="1" applyBorder="1" applyAlignment="1">
      <alignment horizontal="right" vertical="center"/>
    </xf>
    <xf numFmtId="1" fontId="2" fillId="0" borderId="83" xfId="10" applyNumberFormat="1" applyFont="1" applyBorder="1" applyAlignment="1">
      <alignment horizontal="center"/>
    </xf>
    <xf numFmtId="0" fontId="0" fillId="3" borderId="67" xfId="0" applyFill="1" applyBorder="1" applyAlignment="1">
      <alignment horizontal="center"/>
    </xf>
    <xf numFmtId="0" fontId="0" fillId="0" borderId="83" xfId="0" applyBorder="1"/>
    <xf numFmtId="168" fontId="0" fillId="3" borderId="72" xfId="0" applyNumberFormat="1" applyFill="1" applyBorder="1" applyAlignment="1">
      <alignment horizontal="right" vertical="center"/>
    </xf>
    <xf numFmtId="168" fontId="2" fillId="3" borderId="78" xfId="13" applyNumberFormat="1" applyFont="1" applyFill="1" applyBorder="1" applyAlignment="1">
      <alignment vertical="center"/>
    </xf>
    <xf numFmtId="168" fontId="2" fillId="3" borderId="78" xfId="1" applyNumberFormat="1" applyFont="1" applyFill="1" applyBorder="1" applyAlignment="1">
      <alignment vertical="center" wrapText="1"/>
    </xf>
    <xf numFmtId="168" fontId="0" fillId="3" borderId="89" xfId="0" applyNumberFormat="1" applyFill="1" applyBorder="1" applyAlignment="1">
      <alignment vertical="center"/>
    </xf>
    <xf numFmtId="168" fontId="2" fillId="3" borderId="72" xfId="13" applyNumberFormat="1" applyFont="1" applyFill="1" applyBorder="1" applyAlignment="1">
      <alignment vertical="center"/>
    </xf>
    <xf numFmtId="168" fontId="2" fillId="3" borderId="72" xfId="1" applyNumberFormat="1" applyFont="1" applyFill="1" applyBorder="1" applyAlignment="1">
      <alignment vertical="center" wrapText="1"/>
    </xf>
    <xf numFmtId="168" fontId="0" fillId="3" borderId="90" xfId="0" applyNumberFormat="1" applyFill="1" applyBorder="1" applyAlignment="1">
      <alignment vertical="center"/>
    </xf>
    <xf numFmtId="0" fontId="2" fillId="3" borderId="61" xfId="10" applyFont="1" applyFill="1" applyBorder="1" applyAlignment="1">
      <alignment horizontal="center"/>
    </xf>
    <xf numFmtId="0" fontId="2" fillId="0" borderId="63" xfId="1" applyFont="1" applyBorder="1" applyAlignment="1">
      <alignment horizontal="center" vertical="center" wrapText="1"/>
    </xf>
    <xf numFmtId="168" fontId="4" fillId="9" borderId="12" xfId="1" applyNumberFormat="1" applyFont="1" applyFill="1" applyBorder="1" applyAlignment="1">
      <alignment horizontal="right" vertical="center" wrapText="1"/>
    </xf>
    <xf numFmtId="1" fontId="2" fillId="0" borderId="92" xfId="10" applyNumberFormat="1" applyFont="1" applyBorder="1" applyAlignment="1">
      <alignment horizontal="center"/>
    </xf>
    <xf numFmtId="0" fontId="0" fillId="3" borderId="82" xfId="0" applyFill="1" applyBorder="1" applyAlignment="1">
      <alignment horizontal="center"/>
    </xf>
    <xf numFmtId="1" fontId="2" fillId="0" borderId="90" xfId="10" applyNumberFormat="1" applyFont="1" applyBorder="1" applyAlignment="1">
      <alignment horizontal="center"/>
    </xf>
    <xf numFmtId="0" fontId="0" fillId="3" borderId="83" xfId="0" applyFill="1" applyBorder="1" applyAlignment="1">
      <alignment horizontal="center"/>
    </xf>
    <xf numFmtId="1" fontId="2" fillId="0" borderId="89" xfId="10" applyNumberFormat="1" applyFont="1" applyBorder="1" applyAlignment="1">
      <alignment horizontal="center"/>
    </xf>
    <xf numFmtId="0" fontId="0" fillId="3" borderId="80" xfId="0" applyFill="1" applyBorder="1" applyAlignment="1">
      <alignment horizontal="center"/>
    </xf>
    <xf numFmtId="0" fontId="2" fillId="3" borderId="96" xfId="1" applyFont="1" applyFill="1" applyBorder="1" applyAlignment="1">
      <alignment horizontal="left" vertical="center" wrapText="1"/>
    </xf>
    <xf numFmtId="0" fontId="2" fillId="3" borderId="98" xfId="1" applyFont="1" applyFill="1" applyBorder="1" applyAlignment="1">
      <alignment horizontal="center" vertical="center" wrapText="1"/>
    </xf>
    <xf numFmtId="1" fontId="2" fillId="0" borderId="95" xfId="10" applyNumberFormat="1" applyFont="1" applyBorder="1" applyAlignment="1">
      <alignment horizontal="center"/>
    </xf>
    <xf numFmtId="168" fontId="2" fillId="3" borderId="93" xfId="13" applyNumberFormat="1" applyFont="1" applyFill="1" applyBorder="1" applyAlignment="1">
      <alignment horizontal="right" vertical="center"/>
    </xf>
    <xf numFmtId="0" fontId="0" fillId="3" borderId="96" xfId="0" applyFill="1" applyBorder="1" applyAlignment="1">
      <alignment horizontal="center"/>
    </xf>
    <xf numFmtId="0" fontId="0" fillId="0" borderId="96" xfId="0" applyBorder="1"/>
    <xf numFmtId="168" fontId="2" fillId="3" borderId="93" xfId="1" applyNumberFormat="1" applyFont="1" applyFill="1" applyBorder="1" applyAlignment="1">
      <alignment horizontal="right" vertical="center" wrapText="1"/>
    </xf>
    <xf numFmtId="168" fontId="1" fillId="3" borderId="95" xfId="0" applyNumberFormat="1" applyFont="1" applyFill="1" applyBorder="1" applyAlignment="1">
      <alignment horizontal="right" vertical="center"/>
    </xf>
    <xf numFmtId="168" fontId="1" fillId="3" borderId="92" xfId="0" applyNumberFormat="1" applyFont="1" applyFill="1" applyBorder="1" applyAlignment="1">
      <alignment horizontal="right" vertical="center"/>
    </xf>
    <xf numFmtId="168" fontId="1" fillId="3" borderId="90" xfId="0" applyNumberFormat="1" applyFont="1" applyFill="1" applyBorder="1" applyAlignment="1">
      <alignment horizontal="right" vertical="center"/>
    </xf>
    <xf numFmtId="168" fontId="1" fillId="3" borderId="89" xfId="0" applyNumberFormat="1" applyFont="1" applyFill="1" applyBorder="1" applyAlignment="1">
      <alignment horizontal="right" vertical="center"/>
    </xf>
    <xf numFmtId="1" fontId="2" fillId="0" borderId="91" xfId="10" applyNumberFormat="1" applyFont="1" applyBorder="1" applyAlignment="1">
      <alignment horizontal="center"/>
    </xf>
    <xf numFmtId="0" fontId="0" fillId="0" borderId="88" xfId="0" applyBorder="1"/>
    <xf numFmtId="1" fontId="2" fillId="0" borderId="71" xfId="10" applyNumberFormat="1" applyFont="1" applyBorder="1" applyAlignment="1">
      <alignment horizontal="center"/>
    </xf>
    <xf numFmtId="0" fontId="0" fillId="0" borderId="69" xfId="0" applyBorder="1"/>
    <xf numFmtId="0" fontId="4" fillId="0" borderId="37" xfId="1" applyFont="1" applyFill="1" applyBorder="1" applyAlignment="1">
      <alignment horizontal="center" vertical="center" wrapText="1"/>
    </xf>
    <xf numFmtId="1" fontId="4" fillId="0" borderId="73" xfId="10" applyNumberFormat="1" applyFont="1" applyFill="1" applyBorder="1" applyAlignment="1">
      <alignment horizontal="center"/>
    </xf>
    <xf numFmtId="0" fontId="19" fillId="0" borderId="41" xfId="0" applyFont="1" applyFill="1" applyBorder="1"/>
    <xf numFmtId="168" fontId="19" fillId="4" borderId="43" xfId="0" applyNumberFormat="1" applyFont="1" applyFill="1" applyBorder="1" applyAlignment="1">
      <alignment horizontal="right" vertical="center"/>
    </xf>
    <xf numFmtId="168" fontId="19" fillId="4" borderId="99" xfId="0" applyNumberFormat="1" applyFont="1" applyFill="1" applyBorder="1" applyAlignment="1">
      <alignment horizontal="right" vertical="center"/>
    </xf>
    <xf numFmtId="168" fontId="19" fillId="4" borderId="100" xfId="0" applyNumberFormat="1" applyFont="1" applyFill="1" applyBorder="1" applyAlignment="1">
      <alignment horizontal="right" vertical="center"/>
    </xf>
    <xf numFmtId="0" fontId="5" fillId="4" borderId="74" xfId="1" applyFont="1" applyFill="1" applyBorder="1" applyAlignment="1">
      <alignment horizontal="left" vertical="center" wrapText="1"/>
    </xf>
    <xf numFmtId="0" fontId="5" fillId="4" borderId="19" xfId="1" applyFont="1" applyFill="1" applyBorder="1" applyAlignment="1">
      <alignment horizontal="left" vertical="center" wrapText="1"/>
    </xf>
    <xf numFmtId="0" fontId="5" fillId="4" borderId="75" xfId="1" applyFont="1" applyFill="1" applyBorder="1" applyAlignment="1">
      <alignment horizontal="left" vertical="center" wrapText="1"/>
    </xf>
    <xf numFmtId="0" fontId="2" fillId="4" borderId="48" xfId="1" applyFont="1" applyFill="1" applyBorder="1" applyAlignment="1">
      <alignment horizontal="center" vertical="center" wrapText="1"/>
    </xf>
    <xf numFmtId="0" fontId="2" fillId="4" borderId="44" xfId="1" applyFont="1" applyFill="1" applyBorder="1" applyAlignment="1">
      <alignment horizontal="center" vertical="center" wrapText="1"/>
    </xf>
    <xf numFmtId="0" fontId="2" fillId="4" borderId="46" xfId="1" applyFont="1" applyFill="1" applyBorder="1" applyAlignment="1">
      <alignment horizontal="center" vertical="center" wrapText="1"/>
    </xf>
    <xf numFmtId="0" fontId="0" fillId="4" borderId="42" xfId="0" applyFill="1" applyBorder="1" applyAlignment="1">
      <alignment horizontal="center"/>
    </xf>
    <xf numFmtId="0" fontId="0" fillId="4" borderId="52" xfId="0" applyFill="1" applyBorder="1" applyAlignment="1">
      <alignment horizontal="center"/>
    </xf>
    <xf numFmtId="0" fontId="0" fillId="4" borderId="53" xfId="0" applyFill="1" applyBorder="1" applyAlignment="1">
      <alignment horizontal="center"/>
    </xf>
    <xf numFmtId="0" fontId="4" fillId="6" borderId="54" xfId="9" applyNumberFormat="1" applyFont="1" applyFill="1" applyBorder="1" applyAlignment="1">
      <alignment horizontal="left" vertical="center"/>
    </xf>
    <xf numFmtId="168" fontId="18" fillId="3" borderId="89" xfId="0" applyNumberFormat="1" applyFont="1" applyFill="1" applyBorder="1" applyAlignment="1">
      <alignment vertical="center"/>
    </xf>
    <xf numFmtId="168" fontId="18" fillId="3" borderId="92" xfId="0" applyNumberFormat="1" applyFont="1" applyFill="1" applyBorder="1" applyAlignment="1">
      <alignment vertical="center"/>
    </xf>
    <xf numFmtId="168" fontId="18" fillId="3" borderId="90" xfId="0" applyNumberFormat="1" applyFont="1" applyFill="1" applyBorder="1" applyAlignment="1">
      <alignment vertical="center"/>
    </xf>
    <xf numFmtId="0" fontId="0" fillId="3" borderId="2" xfId="0" applyFill="1" applyBorder="1" applyAlignment="1">
      <alignment horizontal="center"/>
    </xf>
    <xf numFmtId="0" fontId="5" fillId="0" borderId="37" xfId="3" applyFont="1" applyFill="1" applyBorder="1" applyAlignment="1">
      <alignment horizontal="left" vertical="center"/>
    </xf>
    <xf numFmtId="0" fontId="5" fillId="0" borderId="41" xfId="3" applyFont="1" applyFill="1" applyBorder="1" applyAlignment="1">
      <alignment horizontal="left" vertical="center"/>
    </xf>
    <xf numFmtId="0" fontId="5" fillId="4" borderId="36" xfId="3" applyFont="1" applyFill="1" applyBorder="1" applyAlignment="1">
      <alignment horizontal="center" vertical="center"/>
    </xf>
    <xf numFmtId="0" fontId="28" fillId="3" borderId="0" xfId="0" applyFont="1" applyFill="1" applyBorder="1" applyAlignment="1">
      <alignment horizontal="center"/>
    </xf>
    <xf numFmtId="168" fontId="2" fillId="3" borderId="16" xfId="1" applyNumberFormat="1" applyFont="1" applyFill="1" applyBorder="1" applyAlignment="1">
      <alignment horizontal="center" vertical="center" wrapText="1"/>
    </xf>
    <xf numFmtId="0" fontId="2" fillId="3" borderId="66" xfId="1" applyFont="1" applyFill="1" applyBorder="1" applyAlignment="1">
      <alignment horizontal="left" vertical="center"/>
    </xf>
    <xf numFmtId="168" fontId="2" fillId="0" borderId="65" xfId="1" applyNumberFormat="1" applyFont="1" applyBorder="1" applyAlignment="1">
      <alignment horizontal="center" vertical="center" wrapText="1"/>
    </xf>
    <xf numFmtId="168" fontId="0" fillId="3" borderId="66" xfId="0" applyNumberFormat="1" applyFill="1" applyBorder="1" applyAlignment="1">
      <alignment horizontal="center" vertical="center"/>
    </xf>
    <xf numFmtId="0" fontId="2" fillId="3" borderId="72" xfId="1" applyFont="1" applyFill="1" applyBorder="1" applyAlignment="1">
      <alignment horizontal="left" vertical="center"/>
    </xf>
    <xf numFmtId="168" fontId="0" fillId="3" borderId="72" xfId="0" applyNumberFormat="1" applyFill="1" applyBorder="1" applyAlignment="1">
      <alignment horizontal="center" vertical="center"/>
    </xf>
    <xf numFmtId="0" fontId="2" fillId="3" borderId="78" xfId="1" applyFont="1" applyFill="1" applyBorder="1" applyAlignment="1">
      <alignment horizontal="left" vertical="center"/>
    </xf>
    <xf numFmtId="168" fontId="2" fillId="0" borderId="63" xfId="1" applyNumberFormat="1" applyFont="1" applyBorder="1" applyAlignment="1">
      <alignment horizontal="center" vertical="center" wrapText="1"/>
    </xf>
    <xf numFmtId="0" fontId="2" fillId="3" borderId="78" xfId="1" applyFont="1" applyFill="1" applyBorder="1" applyAlignment="1">
      <alignment horizontal="left" vertical="center" wrapText="1"/>
    </xf>
    <xf numFmtId="168" fontId="2" fillId="0" borderId="62" xfId="1" applyNumberFormat="1" applyFont="1" applyBorder="1" applyAlignment="1">
      <alignment horizontal="center" vertical="center" wrapText="1"/>
    </xf>
    <xf numFmtId="168" fontId="2" fillId="3" borderId="65" xfId="1" applyNumberFormat="1" applyFont="1" applyFill="1" applyBorder="1" applyAlignment="1">
      <alignment horizontal="center" vertical="center" wrapText="1"/>
    </xf>
    <xf numFmtId="168" fontId="0" fillId="3" borderId="78" xfId="0" applyNumberFormat="1" applyFill="1" applyBorder="1" applyAlignment="1">
      <alignment horizontal="center" vertical="center"/>
    </xf>
    <xf numFmtId="168" fontId="4" fillId="3" borderId="78" xfId="3" applyNumberFormat="1" applyFont="1" applyFill="1" applyBorder="1" applyAlignment="1">
      <alignment horizontal="center" vertical="center"/>
    </xf>
    <xf numFmtId="0" fontId="2" fillId="3" borderId="85" xfId="3" applyFont="1" applyFill="1" applyBorder="1" applyAlignment="1">
      <alignment horizontal="left" vertical="center" wrapText="1"/>
    </xf>
    <xf numFmtId="0" fontId="2" fillId="3" borderId="63" xfId="3" applyFont="1" applyFill="1" applyBorder="1" applyAlignment="1">
      <alignment horizontal="left" vertical="center"/>
    </xf>
    <xf numFmtId="0" fontId="22" fillId="3" borderId="85" xfId="3" applyFont="1" applyFill="1" applyBorder="1" applyAlignment="1">
      <alignment horizontal="center" vertical="center"/>
    </xf>
    <xf numFmtId="0" fontId="22" fillId="3" borderId="62" xfId="3" applyFont="1" applyFill="1" applyBorder="1" applyAlignment="1">
      <alignment horizontal="center" vertical="center"/>
    </xf>
    <xf numFmtId="168" fontId="22" fillId="3" borderId="63" xfId="3" applyNumberFormat="1" applyFont="1" applyFill="1" applyBorder="1" applyAlignment="1">
      <alignment horizontal="center" vertical="center"/>
    </xf>
    <xf numFmtId="0" fontId="22" fillId="3" borderId="64" xfId="3" applyFont="1" applyFill="1" applyBorder="1" applyAlignment="1">
      <alignment horizontal="center" vertical="center"/>
    </xf>
    <xf numFmtId="168" fontId="22" fillId="3" borderId="65" xfId="3" applyNumberFormat="1" applyFont="1" applyFill="1" applyBorder="1" applyAlignment="1">
      <alignment horizontal="center" vertical="center"/>
    </xf>
    <xf numFmtId="168" fontId="4" fillId="3" borderId="66" xfId="3" applyNumberFormat="1" applyFont="1" applyFill="1" applyBorder="1" applyAlignment="1">
      <alignment horizontal="center" vertical="center"/>
    </xf>
    <xf numFmtId="0" fontId="29" fillId="8" borderId="61" xfId="1" applyFont="1" applyFill="1" applyBorder="1" applyAlignment="1">
      <alignment horizontal="center" vertical="center" wrapText="1"/>
    </xf>
    <xf numFmtId="168" fontId="29" fillId="8" borderId="63" xfId="1" applyNumberFormat="1" applyFont="1" applyFill="1" applyBorder="1" applyAlignment="1">
      <alignment horizontal="center" vertical="center" wrapText="1"/>
    </xf>
    <xf numFmtId="0" fontId="29" fillId="8" borderId="64" xfId="1" applyFont="1" applyFill="1" applyBorder="1" applyAlignment="1">
      <alignment horizontal="center" vertical="center" wrapText="1"/>
    </xf>
    <xf numFmtId="168" fontId="29" fillId="8" borderId="65" xfId="1" applyNumberFormat="1" applyFont="1" applyFill="1" applyBorder="1" applyAlignment="1">
      <alignment horizontal="center" vertical="center" wrapText="1"/>
    </xf>
    <xf numFmtId="168" fontId="30" fillId="8" borderId="66" xfId="0" applyNumberFormat="1" applyFont="1" applyFill="1" applyBorder="1" applyAlignment="1">
      <alignment horizontal="center" vertical="center"/>
    </xf>
    <xf numFmtId="0" fontId="29" fillId="8" borderId="67" xfId="1" applyFont="1" applyFill="1" applyBorder="1" applyAlignment="1">
      <alignment horizontal="center" vertical="center" wrapText="1"/>
    </xf>
    <xf numFmtId="168" fontId="29" fillId="8" borderId="69" xfId="1" applyNumberFormat="1" applyFont="1" applyFill="1" applyBorder="1" applyAlignment="1">
      <alignment horizontal="center" vertical="center" wrapText="1"/>
    </xf>
    <xf numFmtId="0" fontId="29" fillId="8" borderId="70" xfId="1" applyFont="1" applyFill="1" applyBorder="1" applyAlignment="1">
      <alignment horizontal="center" vertical="center" wrapText="1"/>
    </xf>
    <xf numFmtId="168" fontId="29" fillId="8" borderId="71" xfId="1" applyNumberFormat="1" applyFont="1" applyFill="1" applyBorder="1" applyAlignment="1">
      <alignment horizontal="center" vertical="center" wrapText="1"/>
    </xf>
    <xf numFmtId="168" fontId="30" fillId="8" borderId="72" xfId="0" applyNumberFormat="1" applyFont="1" applyFill="1" applyBorder="1" applyAlignment="1">
      <alignment horizontal="center" vertical="center"/>
    </xf>
    <xf numFmtId="168" fontId="22" fillId="0" borderId="62" xfId="18" applyNumberFormat="1" applyFont="1" applyFill="1" applyBorder="1" applyAlignment="1">
      <alignment horizontal="center" vertical="center"/>
    </xf>
    <xf numFmtId="168" fontId="29" fillId="0" borderId="62" xfId="18" applyNumberFormat="1" applyFont="1" applyFill="1" applyBorder="1" applyAlignment="1">
      <alignment horizontal="center" vertical="center" wrapText="1"/>
    </xf>
    <xf numFmtId="168" fontId="29" fillId="0" borderId="68" xfId="18" applyNumberFormat="1" applyFont="1" applyFill="1" applyBorder="1" applyAlignment="1">
      <alignment horizontal="center" vertical="center" wrapText="1"/>
    </xf>
    <xf numFmtId="0" fontId="4" fillId="0" borderId="62" xfId="3" applyFont="1" applyFill="1" applyBorder="1" applyAlignment="1">
      <alignment horizontal="center" vertical="center"/>
    </xf>
    <xf numFmtId="168" fontId="22" fillId="0" borderId="62" xfId="17" applyNumberFormat="1" applyFont="1" applyFill="1" applyBorder="1" applyAlignment="1">
      <alignment horizontal="center" vertical="center"/>
    </xf>
    <xf numFmtId="0" fontId="29" fillId="0" borderId="62" xfId="1" applyFont="1" applyFill="1" applyBorder="1" applyAlignment="1">
      <alignment horizontal="center" vertical="center" wrapText="1"/>
    </xf>
    <xf numFmtId="168" fontId="29" fillId="0" borderId="62" xfId="17" applyNumberFormat="1" applyFont="1" applyFill="1" applyBorder="1" applyAlignment="1">
      <alignment horizontal="center" vertical="center" wrapText="1"/>
    </xf>
    <xf numFmtId="0" fontId="29" fillId="0" borderId="68" xfId="1" applyFont="1" applyFill="1" applyBorder="1" applyAlignment="1">
      <alignment horizontal="center" vertical="center" wrapText="1"/>
    </xf>
    <xf numFmtId="168" fontId="29" fillId="0" borderId="68" xfId="17" applyNumberFormat="1" applyFont="1" applyFill="1" applyBorder="1" applyAlignment="1">
      <alignment horizontal="center" vertical="center" wrapText="1"/>
    </xf>
    <xf numFmtId="0" fontId="4" fillId="6" borderId="9" xfId="0" applyFont="1" applyFill="1" applyBorder="1" applyAlignment="1" applyProtection="1">
      <alignment vertical="center"/>
    </xf>
    <xf numFmtId="168" fontId="4" fillId="6" borderId="12" xfId="3" applyNumberFormat="1" applyFont="1" applyFill="1" applyBorder="1" applyAlignment="1">
      <alignment vertical="center"/>
    </xf>
    <xf numFmtId="0" fontId="29" fillId="8" borderId="98" xfId="1" applyFont="1" applyFill="1" applyBorder="1" applyAlignment="1">
      <alignment horizontal="center" vertical="center" wrapText="1"/>
    </xf>
    <xf numFmtId="0" fontId="29" fillId="0" borderId="94" xfId="1" applyFont="1" applyFill="1" applyBorder="1" applyAlignment="1">
      <alignment horizontal="center" vertical="center" wrapText="1"/>
    </xf>
    <xf numFmtId="168" fontId="29" fillId="0" borderId="94" xfId="18" applyNumberFormat="1" applyFont="1" applyFill="1" applyBorder="1" applyAlignment="1">
      <alignment horizontal="center" vertical="center" wrapText="1"/>
    </xf>
    <xf numFmtId="168" fontId="29" fillId="8" borderId="101" xfId="1" applyNumberFormat="1" applyFont="1" applyFill="1" applyBorder="1" applyAlignment="1">
      <alignment horizontal="center" vertical="center" wrapText="1"/>
    </xf>
    <xf numFmtId="0" fontId="29" fillId="8" borderId="102" xfId="1" applyFont="1" applyFill="1" applyBorder="1" applyAlignment="1">
      <alignment horizontal="center" vertical="center" wrapText="1"/>
    </xf>
    <xf numFmtId="168" fontId="29" fillId="0" borderId="94" xfId="17" applyNumberFormat="1" applyFont="1" applyFill="1" applyBorder="1" applyAlignment="1">
      <alignment horizontal="center" vertical="center" wrapText="1"/>
    </xf>
    <xf numFmtId="168" fontId="29" fillId="8" borderId="97" xfId="1" applyNumberFormat="1" applyFont="1" applyFill="1" applyBorder="1" applyAlignment="1">
      <alignment horizontal="center" vertical="center" wrapText="1"/>
    </xf>
    <xf numFmtId="168" fontId="30" fillId="8" borderId="93" xfId="0" applyNumberFormat="1" applyFont="1" applyFill="1" applyBorder="1" applyAlignment="1">
      <alignment horizontal="center" vertical="center"/>
    </xf>
    <xf numFmtId="0" fontId="4" fillId="0" borderId="62" xfId="3" applyFont="1" applyFill="1" applyBorder="1" applyAlignment="1">
      <alignment horizontal="left" vertical="center"/>
    </xf>
    <xf numFmtId="168" fontId="22" fillId="0" borderId="62" xfId="3" applyNumberFormat="1" applyFont="1" applyFill="1" applyBorder="1" applyAlignment="1">
      <alignment horizontal="center" vertical="center"/>
    </xf>
    <xf numFmtId="0" fontId="29" fillId="8" borderId="63" xfId="1" applyFont="1" applyFill="1" applyBorder="1" applyAlignment="1">
      <alignment horizontal="right" vertical="center"/>
    </xf>
    <xf numFmtId="0" fontId="29" fillId="8" borderId="69" xfId="1" applyFont="1" applyFill="1" applyBorder="1" applyAlignment="1">
      <alignment horizontal="right" vertical="center"/>
    </xf>
    <xf numFmtId="0" fontId="2" fillId="3" borderId="88" xfId="3" applyFont="1" applyFill="1" applyBorder="1" applyAlignment="1">
      <alignment horizontal="left" vertical="center"/>
    </xf>
    <xf numFmtId="0" fontId="2" fillId="3" borderId="91" xfId="3" applyFont="1" applyFill="1" applyBorder="1" applyAlignment="1">
      <alignment horizontal="left" vertical="center"/>
    </xf>
    <xf numFmtId="0" fontId="2" fillId="3" borderId="88" xfId="3" applyFont="1" applyFill="1" applyBorder="1" applyAlignment="1">
      <alignment horizontal="center"/>
    </xf>
    <xf numFmtId="0" fontId="2" fillId="0" borderId="88" xfId="3" applyFont="1" applyFill="1" applyBorder="1" applyAlignment="1">
      <alignment horizontal="left" vertical="center"/>
    </xf>
    <xf numFmtId="168" fontId="22" fillId="0" borderId="81" xfId="17" applyNumberFormat="1" applyFont="1" applyFill="1" applyBorder="1" applyAlignment="1">
      <alignment horizontal="center" vertical="center"/>
    </xf>
    <xf numFmtId="168" fontId="22" fillId="3" borderId="91" xfId="3" applyNumberFormat="1" applyFont="1" applyFill="1" applyBorder="1" applyAlignment="1">
      <alignment horizontal="center" vertical="center"/>
    </xf>
    <xf numFmtId="0" fontId="2" fillId="3" borderId="65" xfId="3" applyFont="1" applyFill="1" applyBorder="1" applyAlignment="1">
      <alignment horizontal="left" vertical="center"/>
    </xf>
    <xf numFmtId="0" fontId="2" fillId="3" borderId="63" xfId="3" applyFont="1" applyFill="1" applyBorder="1" applyAlignment="1">
      <alignment horizontal="center"/>
    </xf>
    <xf numFmtId="0" fontId="2" fillId="0" borderId="63" xfId="3" applyFont="1" applyFill="1" applyBorder="1" applyAlignment="1">
      <alignment horizontal="left" vertical="center"/>
    </xf>
    <xf numFmtId="168" fontId="22" fillId="10" borderId="11" xfId="3" applyNumberFormat="1" applyFont="1" applyFill="1" applyBorder="1" applyAlignment="1">
      <alignment vertical="center"/>
    </xf>
    <xf numFmtId="168" fontId="22" fillId="10" borderId="9" xfId="3" applyNumberFormat="1" applyFont="1" applyFill="1" applyBorder="1" applyAlignment="1">
      <alignment vertical="center"/>
    </xf>
    <xf numFmtId="0" fontId="4" fillId="4" borderId="10" xfId="3" applyFont="1" applyFill="1" applyBorder="1" applyAlignment="1">
      <alignment horizontal="center" vertical="center"/>
    </xf>
    <xf numFmtId="0" fontId="2" fillId="11" borderId="27" xfId="19" applyFont="1" applyFill="1" applyBorder="1" applyAlignment="1" applyProtection="1">
      <alignment horizontal="right" vertical="center"/>
    </xf>
    <xf numFmtId="168" fontId="0" fillId="0" borderId="45" xfId="0" applyNumberFormat="1" applyBorder="1"/>
    <xf numFmtId="168" fontId="32" fillId="6" borderId="12" xfId="0" applyNumberFormat="1" applyFont="1" applyFill="1" applyBorder="1" applyAlignment="1">
      <alignment vertical="center"/>
    </xf>
    <xf numFmtId="0" fontId="32" fillId="6" borderId="9" xfId="0" applyFont="1" applyFill="1" applyBorder="1" applyAlignment="1">
      <alignment horizontal="right" vertical="center"/>
    </xf>
    <xf numFmtId="0" fontId="0" fillId="3" borderId="44" xfId="0" applyFill="1" applyBorder="1"/>
    <xf numFmtId="168" fontId="0" fillId="3" borderId="45" xfId="0" applyNumberFormat="1" applyFill="1" applyBorder="1"/>
    <xf numFmtId="0" fontId="0" fillId="3" borderId="103" xfId="0" applyFill="1" applyBorder="1"/>
    <xf numFmtId="168" fontId="0" fillId="3" borderId="51" xfId="0" applyNumberFormat="1" applyFill="1" applyBorder="1"/>
    <xf numFmtId="0" fontId="0" fillId="3" borderId="103" xfId="0" applyFill="1" applyBorder="1" applyAlignment="1">
      <alignment vertical="center" wrapText="1"/>
    </xf>
    <xf numFmtId="168" fontId="0" fillId="3" borderId="51" xfId="0" applyNumberFormat="1" applyFill="1" applyBorder="1" applyAlignment="1">
      <alignment vertical="center"/>
    </xf>
    <xf numFmtId="0" fontId="21" fillId="2" borderId="40" xfId="12" applyFont="1" applyFill="1" applyBorder="1" applyAlignment="1">
      <alignment vertical="center" wrapText="1"/>
    </xf>
    <xf numFmtId="0" fontId="19" fillId="7" borderId="9" xfId="0" applyFont="1" applyFill="1" applyBorder="1" applyAlignment="1">
      <alignment horizontal="right" vertical="center"/>
    </xf>
    <xf numFmtId="168" fontId="19" fillId="7" borderId="12" xfId="0" applyNumberFormat="1" applyFont="1" applyFill="1" applyBorder="1" applyAlignment="1">
      <alignment vertical="center"/>
    </xf>
    <xf numFmtId="0" fontId="0" fillId="0" borderId="0" xfId="0" applyAlignment="1">
      <alignment vertical="center"/>
    </xf>
    <xf numFmtId="0" fontId="5" fillId="6" borderId="36" xfId="12" applyFont="1" applyFill="1" applyBorder="1" applyAlignment="1">
      <alignment horizontal="center" vertical="center" wrapText="1"/>
    </xf>
    <xf numFmtId="0" fontId="5" fillId="6" borderId="41" xfId="12" applyFont="1" applyFill="1" applyBorder="1" applyAlignment="1">
      <alignment horizontal="center" vertical="center" wrapText="1"/>
    </xf>
    <xf numFmtId="0" fontId="0" fillId="3" borderId="49" xfId="0" applyFill="1" applyBorder="1"/>
    <xf numFmtId="168" fontId="0" fillId="3" borderId="50" xfId="0" applyNumberFormat="1" applyFill="1" applyBorder="1"/>
    <xf numFmtId="0" fontId="0" fillId="3" borderId="13" xfId="0" applyFill="1" applyBorder="1" applyAlignment="1">
      <alignment wrapText="1"/>
    </xf>
    <xf numFmtId="168" fontId="19" fillId="3" borderId="15" xfId="0" applyNumberFormat="1" applyFont="1" applyFill="1" applyBorder="1" applyAlignment="1">
      <alignment vertical="center"/>
    </xf>
    <xf numFmtId="0" fontId="5" fillId="4" borderId="48" xfId="12" applyFont="1" applyFill="1" applyBorder="1" applyAlignment="1">
      <alignment horizontal="right" vertical="center" wrapText="1"/>
    </xf>
    <xf numFmtId="0" fontId="5" fillId="4" borderId="44" xfId="12" applyFont="1" applyFill="1" applyBorder="1" applyAlignment="1">
      <alignment horizontal="right" vertical="center" wrapText="1"/>
    </xf>
    <xf numFmtId="0" fontId="5" fillId="4" borderId="46" xfId="12" applyFont="1" applyFill="1" applyBorder="1" applyAlignment="1">
      <alignment horizontal="right" vertical="center" wrapText="1"/>
    </xf>
    <xf numFmtId="0" fontId="2" fillId="3" borderId="104" xfId="3" applyFont="1" applyFill="1" applyBorder="1" applyAlignment="1">
      <alignment horizontal="left" vertical="center" wrapText="1"/>
    </xf>
    <xf numFmtId="0" fontId="2" fillId="3" borderId="101" xfId="3" applyFont="1" applyFill="1" applyBorder="1" applyAlignment="1">
      <alignment horizontal="left" vertical="center"/>
    </xf>
    <xf numFmtId="0" fontId="22" fillId="3" borderId="104" xfId="3" applyFont="1" applyFill="1" applyBorder="1" applyAlignment="1">
      <alignment horizontal="center" vertical="center"/>
    </xf>
    <xf numFmtId="0" fontId="22" fillId="3" borderId="94" xfId="3" applyFont="1" applyFill="1" applyBorder="1" applyAlignment="1">
      <alignment horizontal="center" vertical="center"/>
    </xf>
    <xf numFmtId="168" fontId="22" fillId="0" borderId="94" xfId="18" applyNumberFormat="1" applyFont="1" applyFill="1" applyBorder="1" applyAlignment="1">
      <alignment horizontal="center" vertical="center"/>
    </xf>
    <xf numFmtId="168" fontId="22" fillId="3" borderId="101" xfId="3" applyNumberFormat="1" applyFont="1" applyFill="1" applyBorder="1" applyAlignment="1">
      <alignment horizontal="center" vertical="center"/>
    </xf>
    <xf numFmtId="0" fontId="22" fillId="3" borderId="102" xfId="3" applyFont="1" applyFill="1" applyBorder="1" applyAlignment="1">
      <alignment horizontal="center" vertical="center"/>
    </xf>
    <xf numFmtId="0" fontId="4" fillId="0" borderId="94" xfId="3" applyFont="1" applyFill="1" applyBorder="1" applyAlignment="1">
      <alignment horizontal="center" vertical="center"/>
    </xf>
    <xf numFmtId="168" fontId="22" fillId="0" borderId="94" xfId="17" applyNumberFormat="1" applyFont="1" applyFill="1" applyBorder="1" applyAlignment="1">
      <alignment horizontal="center" vertical="center"/>
    </xf>
    <xf numFmtId="168" fontId="22" fillId="3" borderId="97" xfId="3" applyNumberFormat="1" applyFont="1" applyFill="1" applyBorder="1" applyAlignment="1">
      <alignment horizontal="center" vertical="center"/>
    </xf>
    <xf numFmtId="168" fontId="4" fillId="3" borderId="93" xfId="3" applyNumberFormat="1" applyFont="1" applyFill="1" applyBorder="1" applyAlignment="1">
      <alignment horizontal="center" vertical="center"/>
    </xf>
    <xf numFmtId="168" fontId="4" fillId="0" borderId="12" xfId="3" applyNumberFormat="1" applyFont="1" applyFill="1" applyBorder="1" applyAlignment="1">
      <alignment horizontal="center" vertical="center"/>
    </xf>
    <xf numFmtId="168" fontId="2" fillId="0" borderId="14" xfId="1" applyNumberFormat="1" applyFont="1" applyFill="1" applyBorder="1" applyAlignment="1">
      <alignment horizontal="center" vertical="center" wrapText="1"/>
    </xf>
    <xf numFmtId="168" fontId="2" fillId="0" borderId="76" xfId="1" applyNumberFormat="1" applyFont="1" applyFill="1" applyBorder="1" applyAlignment="1">
      <alignment horizontal="center" vertical="center" wrapText="1"/>
    </xf>
    <xf numFmtId="168" fontId="2" fillId="0" borderId="16" xfId="1" applyNumberFormat="1" applyFont="1" applyFill="1" applyBorder="1" applyAlignment="1">
      <alignment horizontal="center" vertical="center" wrapText="1"/>
    </xf>
    <xf numFmtId="0" fontId="8" fillId="3" borderId="98" xfId="1" applyFont="1" applyFill="1" applyBorder="1" applyAlignment="1">
      <alignment horizontal="left" vertical="center" wrapText="1"/>
    </xf>
    <xf numFmtId="0" fontId="2" fillId="3" borderId="93" xfId="1" applyFont="1" applyFill="1" applyBorder="1" applyAlignment="1">
      <alignment horizontal="left" vertical="center"/>
    </xf>
    <xf numFmtId="0" fontId="2" fillId="3" borderId="96" xfId="1" applyFont="1" applyFill="1" applyBorder="1" applyAlignment="1">
      <alignment horizontal="center" vertical="center" wrapText="1"/>
    </xf>
    <xf numFmtId="168" fontId="2" fillId="0" borderId="97" xfId="1" applyNumberFormat="1" applyFont="1" applyBorder="1" applyAlignment="1">
      <alignment horizontal="center" vertical="center" wrapText="1"/>
    </xf>
    <xf numFmtId="168" fontId="2" fillId="3" borderId="93" xfId="1" applyNumberFormat="1" applyFont="1" applyFill="1" applyBorder="1" applyAlignment="1">
      <alignment horizontal="center" vertical="center" wrapText="1"/>
    </xf>
    <xf numFmtId="0" fontId="2" fillId="3" borderId="104" xfId="1" applyFont="1" applyFill="1" applyBorder="1" applyAlignment="1">
      <alignment horizontal="center" vertical="center" wrapText="1"/>
    </xf>
    <xf numFmtId="168" fontId="0" fillId="3" borderId="93" xfId="0" applyNumberFormat="1" applyFill="1" applyBorder="1" applyAlignment="1">
      <alignment horizontal="center" vertical="center"/>
    </xf>
    <xf numFmtId="0" fontId="28" fillId="3" borderId="84" xfId="0" applyFont="1" applyFill="1" applyBorder="1" applyAlignment="1">
      <alignment horizontal="center"/>
    </xf>
    <xf numFmtId="0" fontId="28" fillId="3" borderId="85" xfId="0" applyFont="1" applyFill="1" applyBorder="1" applyAlignment="1">
      <alignment horizontal="center"/>
    </xf>
    <xf numFmtId="0" fontId="28" fillId="3" borderId="86" xfId="0" applyFont="1" applyFill="1" applyBorder="1" applyAlignment="1">
      <alignment horizontal="center"/>
    </xf>
    <xf numFmtId="0" fontId="0" fillId="3" borderId="84" xfId="0" applyFill="1" applyBorder="1" applyAlignment="1">
      <alignment horizontal="center"/>
    </xf>
    <xf numFmtId="0" fontId="0" fillId="3" borderId="86" xfId="0" applyFill="1" applyBorder="1" applyAlignment="1">
      <alignment horizontal="center"/>
    </xf>
    <xf numFmtId="168" fontId="2" fillId="4" borderId="78" xfId="1" applyNumberFormat="1" applyFont="1" applyFill="1" applyBorder="1" applyAlignment="1">
      <alignment horizontal="center" vertical="center" wrapText="1"/>
    </xf>
    <xf numFmtId="168" fontId="2" fillId="4" borderId="66" xfId="1" applyNumberFormat="1" applyFont="1" applyFill="1" applyBorder="1" applyAlignment="1">
      <alignment horizontal="center" vertical="center" wrapText="1"/>
    </xf>
    <xf numFmtId="168" fontId="2" fillId="4" borderId="72" xfId="1" applyNumberFormat="1" applyFont="1" applyFill="1" applyBorder="1" applyAlignment="1">
      <alignment horizontal="center" vertical="center" wrapText="1"/>
    </xf>
    <xf numFmtId="168" fontId="2" fillId="4" borderId="12" xfId="1" applyNumberFormat="1" applyFont="1" applyFill="1" applyBorder="1" applyAlignment="1">
      <alignment horizontal="center" vertical="center" wrapText="1"/>
    </xf>
    <xf numFmtId="0" fontId="4" fillId="0" borderId="41" xfId="3" applyFont="1" applyFill="1" applyBorder="1" applyAlignment="1">
      <alignment horizontal="right" vertical="center"/>
    </xf>
    <xf numFmtId="168" fontId="2" fillId="0" borderId="27" xfId="20" applyNumberFormat="1" applyFont="1" applyFill="1" applyBorder="1" applyAlignment="1" applyProtection="1">
      <alignment vertical="center"/>
      <protection locked="0"/>
    </xf>
    <xf numFmtId="168" fontId="2" fillId="0" borderId="27" xfId="20" applyNumberFormat="1" applyFont="1" applyBorder="1" applyAlignment="1" applyProtection="1">
      <alignment vertical="center"/>
      <protection locked="0"/>
    </xf>
    <xf numFmtId="168" fontId="31" fillId="0" borderId="27" xfId="19" applyNumberFormat="1" applyFont="1" applyBorder="1" applyAlignment="1">
      <alignment vertical="center"/>
    </xf>
    <xf numFmtId="168" fontId="2" fillId="0" borderId="27" xfId="19" applyNumberFormat="1" applyFont="1" applyBorder="1" applyAlignment="1">
      <alignment horizontal="left"/>
    </xf>
    <xf numFmtId="168" fontId="31" fillId="0" borderId="27" xfId="19" applyNumberFormat="1" applyFont="1" applyBorder="1"/>
    <xf numFmtId="168" fontId="0" fillId="0" borderId="27" xfId="0" applyNumberFormat="1" applyBorder="1"/>
    <xf numFmtId="0" fontId="6" fillId="3" borderId="44" xfId="19" applyFont="1" applyFill="1" applyBorder="1" applyAlignment="1">
      <alignment vertical="center"/>
    </xf>
    <xf numFmtId="168" fontId="2" fillId="0" borderId="45" xfId="20" applyNumberFormat="1" applyFont="1" applyFill="1" applyBorder="1" applyAlignment="1" applyProtection="1">
      <alignment vertical="center"/>
      <protection locked="0"/>
    </xf>
    <xf numFmtId="168" fontId="2" fillId="0" borderId="45" xfId="20" applyNumberFormat="1" applyFont="1" applyBorder="1" applyAlignment="1" applyProtection="1">
      <alignment vertical="center"/>
      <protection locked="0"/>
    </xf>
    <xf numFmtId="168" fontId="31" fillId="0" borderId="45" xfId="19" applyNumberFormat="1" applyFont="1" applyBorder="1" applyAlignment="1">
      <alignment vertical="center"/>
    </xf>
    <xf numFmtId="168" fontId="2" fillId="0" borderId="45" xfId="19" applyNumberFormat="1" applyFont="1" applyBorder="1" applyAlignment="1">
      <alignment horizontal="left"/>
    </xf>
    <xf numFmtId="168" fontId="31" fillId="0" borderId="45" xfId="19" applyNumberFormat="1" applyFont="1" applyBorder="1"/>
    <xf numFmtId="0" fontId="33" fillId="3" borderId="44" xfId="19" applyFont="1" applyFill="1" applyBorder="1" applyAlignment="1" applyProtection="1">
      <alignment horizontal="center" vertical="center"/>
    </xf>
    <xf numFmtId="0" fontId="35" fillId="6" borderId="44" xfId="19" applyFont="1" applyFill="1" applyBorder="1" applyAlignment="1" applyProtection="1">
      <alignment horizontal="center" vertical="center"/>
    </xf>
    <xf numFmtId="0" fontId="36" fillId="3" borderId="44" xfId="0" applyFont="1" applyFill="1" applyBorder="1" applyAlignment="1">
      <alignment vertical="center"/>
    </xf>
    <xf numFmtId="0" fontId="35" fillId="6" borderId="27" xfId="19" applyFont="1" applyFill="1" applyBorder="1" applyAlignment="1" applyProtection="1">
      <alignment horizontal="center" vertical="center" wrapText="1"/>
    </xf>
    <xf numFmtId="0" fontId="35" fillId="6" borderId="27" xfId="19" applyFont="1" applyFill="1" applyBorder="1" applyAlignment="1">
      <alignment horizontal="center" vertical="center" wrapText="1"/>
    </xf>
    <xf numFmtId="0" fontId="35" fillId="6" borderId="45" xfId="19" applyFont="1" applyFill="1" applyBorder="1" applyAlignment="1">
      <alignment horizontal="center" vertical="center" wrapText="1"/>
    </xf>
    <xf numFmtId="0" fontId="2" fillId="11" borderId="45" xfId="19" applyFont="1" applyFill="1" applyBorder="1" applyAlignment="1" applyProtection="1">
      <alignment horizontal="right" vertical="center"/>
    </xf>
    <xf numFmtId="0" fontId="2" fillId="2" borderId="31" xfId="1" applyFont="1" applyFill="1" applyBorder="1" applyAlignment="1">
      <alignment vertical="center" wrapText="1"/>
    </xf>
    <xf numFmtId="0" fontId="24" fillId="2" borderId="31" xfId="1" applyFont="1" applyFill="1" applyBorder="1" applyAlignment="1">
      <alignment vertical="center" wrapText="1"/>
    </xf>
    <xf numFmtId="0" fontId="35" fillId="3" borderId="29" xfId="1" applyFont="1" applyFill="1" applyBorder="1" applyAlignment="1">
      <alignment horizontal="center" vertical="center" wrapText="1"/>
    </xf>
    <xf numFmtId="0" fontId="35" fillId="3" borderId="37" xfId="1" applyFont="1" applyFill="1" applyBorder="1" applyAlignment="1">
      <alignment horizontal="center" vertical="center" wrapText="1"/>
    </xf>
    <xf numFmtId="0" fontId="35" fillId="3" borderId="41" xfId="1" applyFont="1" applyFill="1" applyBorder="1" applyAlignment="1">
      <alignment horizontal="center" vertical="center" wrapText="1"/>
    </xf>
    <xf numFmtId="0" fontId="35" fillId="3" borderId="36" xfId="1" applyFont="1" applyFill="1" applyBorder="1" applyAlignment="1">
      <alignment horizontal="center" vertical="center" wrapText="1"/>
    </xf>
    <xf numFmtId="0" fontId="35" fillId="4" borderId="41" xfId="3" applyFont="1" applyFill="1" applyBorder="1" applyAlignment="1">
      <alignment horizontal="left" vertical="center"/>
    </xf>
    <xf numFmtId="0" fontId="35" fillId="4" borderId="10" xfId="0" applyFont="1" applyFill="1" applyBorder="1" applyAlignment="1" applyProtection="1">
      <alignment vertical="center"/>
    </xf>
    <xf numFmtId="0" fontId="35" fillId="4" borderId="73" xfId="0" applyFont="1" applyFill="1" applyBorder="1" applyAlignment="1" applyProtection="1">
      <alignment vertical="center"/>
    </xf>
    <xf numFmtId="0" fontId="5" fillId="4" borderId="36" xfId="0" applyFont="1" applyFill="1" applyBorder="1" applyAlignment="1" applyProtection="1">
      <alignment vertical="center"/>
    </xf>
    <xf numFmtId="0" fontId="17" fillId="8" borderId="85" xfId="1" applyFont="1" applyFill="1" applyBorder="1" applyAlignment="1">
      <alignment horizontal="left" vertical="center" wrapText="1"/>
    </xf>
    <xf numFmtId="0" fontId="17" fillId="8" borderId="86" xfId="1" applyFont="1" applyFill="1" applyBorder="1" applyAlignment="1">
      <alignment horizontal="left" vertical="center" wrapText="1"/>
    </xf>
    <xf numFmtId="0" fontId="5" fillId="4" borderId="9" xfId="0" applyFont="1" applyFill="1" applyBorder="1" applyAlignment="1" applyProtection="1">
      <alignment vertical="center" wrapText="1"/>
    </xf>
    <xf numFmtId="0" fontId="0" fillId="0" borderId="45" xfId="0" applyBorder="1"/>
    <xf numFmtId="0" fontId="0" fillId="0" borderId="47" xfId="0" applyBorder="1"/>
    <xf numFmtId="0" fontId="36" fillId="3" borderId="103" xfId="0" applyFont="1" applyFill="1" applyBorder="1" applyAlignment="1">
      <alignment vertical="center"/>
    </xf>
    <xf numFmtId="168" fontId="0" fillId="0" borderId="106" xfId="0" applyNumberFormat="1" applyBorder="1"/>
    <xf numFmtId="168" fontId="0" fillId="0" borderId="51" xfId="0" applyNumberFormat="1" applyBorder="1"/>
    <xf numFmtId="49" fontId="11" fillId="0" borderId="21" xfId="6" applyNumberFormat="1" applyFont="1" applyBorder="1" applyAlignment="1" applyProtection="1">
      <alignment horizontal="center" vertical="center" wrapText="1"/>
      <protection locked="0"/>
    </xf>
    <xf numFmtId="49" fontId="11" fillId="0" borderId="22" xfId="6" applyNumberFormat="1" applyFont="1" applyBorder="1" applyAlignment="1" applyProtection="1">
      <alignment horizontal="center" vertical="center" wrapText="1"/>
      <protection locked="0"/>
    </xf>
    <xf numFmtId="49" fontId="11" fillId="0" borderId="23" xfId="6" applyNumberFormat="1" applyFont="1" applyBorder="1" applyAlignment="1" applyProtection="1">
      <alignment horizontal="center" vertical="center" wrapText="1"/>
      <protection locked="0"/>
    </xf>
    <xf numFmtId="49" fontId="11" fillId="0" borderId="16" xfId="6" applyNumberFormat="1" applyFont="1" applyBorder="1" applyAlignment="1" applyProtection="1">
      <alignment horizontal="center" vertical="center" wrapText="1"/>
      <protection locked="0"/>
    </xf>
    <xf numFmtId="49" fontId="11" fillId="0" borderId="0" xfId="6" applyNumberFormat="1" applyFont="1" applyBorder="1" applyAlignment="1" applyProtection="1">
      <alignment horizontal="center" vertical="center" wrapText="1"/>
      <protection locked="0"/>
    </xf>
    <xf numFmtId="49" fontId="11" fillId="0" borderId="17" xfId="6" applyNumberFormat="1" applyFont="1" applyBorder="1" applyAlignment="1" applyProtection="1">
      <alignment horizontal="center" vertical="center" wrapText="1"/>
      <protection locked="0"/>
    </xf>
    <xf numFmtId="49" fontId="11" fillId="0" borderId="24" xfId="6" applyNumberFormat="1" applyFont="1" applyBorder="1" applyAlignment="1" applyProtection="1">
      <alignment horizontal="center" vertical="center" wrapText="1"/>
      <protection locked="0"/>
    </xf>
    <xf numFmtId="49" fontId="11" fillId="0" borderId="25" xfId="6" applyNumberFormat="1" applyFont="1" applyBorder="1" applyAlignment="1" applyProtection="1">
      <alignment horizontal="center" vertical="center" wrapText="1"/>
      <protection locked="0"/>
    </xf>
    <xf numFmtId="49" fontId="11" fillId="0" borderId="26" xfId="6" applyNumberFormat="1" applyFont="1" applyBorder="1" applyAlignment="1" applyProtection="1">
      <alignment horizontal="center" vertical="center" wrapText="1"/>
      <protection locked="0"/>
    </xf>
    <xf numFmtId="49" fontId="11" fillId="0" borderId="27" xfId="6" applyNumberFormat="1" applyFont="1" applyBorder="1" applyAlignment="1" applyProtection="1">
      <alignment horizontal="center" vertical="center" wrapText="1"/>
      <protection locked="0"/>
    </xf>
    <xf numFmtId="14" fontId="11" fillId="0" borderId="27" xfId="6" applyNumberFormat="1" applyFont="1" applyBorder="1" applyAlignment="1" applyProtection="1">
      <alignment horizontal="center" vertical="center" wrapText="1"/>
      <protection locked="0"/>
    </xf>
    <xf numFmtId="165" fontId="13" fillId="0" borderId="9" xfId="6" applyFont="1" applyBorder="1" applyAlignment="1">
      <alignment horizontal="center" vertical="center"/>
    </xf>
    <xf numFmtId="165" fontId="13" fillId="0" borderId="10" xfId="6" applyFont="1" applyBorder="1" applyAlignment="1">
      <alignment horizontal="center" vertical="center"/>
    </xf>
    <xf numFmtId="165" fontId="13" fillId="0" borderId="11" xfId="6" applyFont="1" applyBorder="1" applyAlignment="1">
      <alignment horizontal="center" vertical="center"/>
    </xf>
    <xf numFmtId="165" fontId="6" fillId="0" borderId="0" xfId="6" applyFont="1" applyBorder="1" applyAlignment="1">
      <alignment horizontal="center" vertical="center" wrapText="1"/>
    </xf>
    <xf numFmtId="0" fontId="6" fillId="0" borderId="0" xfId="4" applyFont="1" applyFill="1" applyBorder="1" applyAlignment="1">
      <alignment horizontal="left" vertical="center" wrapText="1"/>
    </xf>
    <xf numFmtId="0" fontId="2" fillId="0" borderId="0" xfId="5" applyFill="1" applyAlignment="1">
      <alignment horizontal="left" vertical="center" wrapText="1"/>
    </xf>
    <xf numFmtId="0" fontId="2" fillId="0" borderId="17" xfId="5" applyFill="1" applyBorder="1" applyAlignment="1">
      <alignment horizontal="left" vertical="center" wrapText="1"/>
    </xf>
    <xf numFmtId="0" fontId="6" fillId="0" borderId="0" xfId="4" applyFont="1" applyBorder="1" applyAlignment="1">
      <alignment horizontal="left" vertical="center" wrapText="1"/>
    </xf>
    <xf numFmtId="0" fontId="2" fillId="0" borderId="0" xfId="5" applyAlignment="1">
      <alignment horizontal="left" vertical="center" wrapText="1"/>
    </xf>
    <xf numFmtId="165" fontId="10" fillId="0" borderId="21" xfId="6" applyFont="1" applyFill="1" applyBorder="1" applyAlignment="1">
      <alignment horizontal="center" vertical="center" wrapText="1"/>
    </xf>
    <xf numFmtId="165" fontId="10" fillId="0" borderId="22" xfId="6" applyFont="1" applyFill="1" applyBorder="1" applyAlignment="1">
      <alignment horizontal="center" vertical="center" wrapText="1"/>
    </xf>
    <xf numFmtId="165" fontId="10" fillId="0" borderId="23" xfId="6" applyFont="1" applyFill="1" applyBorder="1" applyAlignment="1">
      <alignment horizontal="center" vertical="center" wrapText="1"/>
    </xf>
    <xf numFmtId="165" fontId="10" fillId="0" borderId="16" xfId="6" applyFont="1" applyFill="1" applyBorder="1" applyAlignment="1">
      <alignment horizontal="center" vertical="center" wrapText="1"/>
    </xf>
    <xf numFmtId="165" fontId="10" fillId="0" borderId="0" xfId="6" applyFont="1" applyFill="1" applyBorder="1" applyAlignment="1">
      <alignment horizontal="center" vertical="center" wrapText="1"/>
    </xf>
    <xf numFmtId="165" fontId="10" fillId="0" borderId="17" xfId="6" applyFont="1" applyFill="1" applyBorder="1" applyAlignment="1">
      <alignment horizontal="center" vertical="center" wrapText="1"/>
    </xf>
    <xf numFmtId="165" fontId="10" fillId="0" borderId="24" xfId="6" applyFont="1" applyFill="1" applyBorder="1" applyAlignment="1">
      <alignment horizontal="center" vertical="center" wrapText="1"/>
    </xf>
    <xf numFmtId="165" fontId="10" fillId="0" borderId="25" xfId="6" applyFont="1" applyFill="1" applyBorder="1" applyAlignment="1">
      <alignment horizontal="center" vertical="center" wrapText="1"/>
    </xf>
    <xf numFmtId="165" fontId="10" fillId="0" borderId="26" xfId="6" applyFont="1" applyFill="1" applyBorder="1" applyAlignment="1">
      <alignment horizontal="center" vertical="center" wrapText="1"/>
    </xf>
    <xf numFmtId="165" fontId="3" fillId="5" borderId="27" xfId="6" applyFont="1" applyFill="1" applyBorder="1" applyAlignment="1">
      <alignment horizontal="center"/>
    </xf>
    <xf numFmtId="165" fontId="3" fillId="5" borderId="18" xfId="6" applyFont="1" applyFill="1" applyBorder="1" applyAlignment="1">
      <alignment horizontal="center"/>
    </xf>
    <xf numFmtId="165" fontId="3" fillId="5" borderId="19" xfId="6" applyFont="1" applyFill="1" applyBorder="1" applyAlignment="1">
      <alignment horizontal="center"/>
    </xf>
    <xf numFmtId="165" fontId="3" fillId="5" borderId="20" xfId="6" applyFont="1" applyFill="1" applyBorder="1" applyAlignment="1">
      <alignment horizontal="center"/>
    </xf>
    <xf numFmtId="0" fontId="3" fillId="3" borderId="9" xfId="12" applyFont="1" applyFill="1" applyBorder="1" applyAlignment="1">
      <alignment horizontal="center" vertical="center" wrapText="1"/>
    </xf>
    <xf numFmtId="0" fontId="3" fillId="3" borderId="11" xfId="12" applyFont="1" applyFill="1" applyBorder="1" applyAlignment="1">
      <alignment horizontal="center" vertical="center" wrapText="1"/>
    </xf>
    <xf numFmtId="0" fontId="19" fillId="4" borderId="36" xfId="0" applyFont="1" applyFill="1" applyBorder="1" applyAlignment="1">
      <alignment horizontal="left"/>
    </xf>
    <xf numFmtId="0" fontId="19" fillId="4" borderId="41" xfId="0" applyFont="1" applyFill="1" applyBorder="1" applyAlignment="1">
      <alignment horizontal="left"/>
    </xf>
    <xf numFmtId="0" fontId="4" fillId="6" borderId="6" xfId="0" applyFont="1" applyFill="1" applyBorder="1" applyAlignment="1" applyProtection="1">
      <alignment horizontal="right" vertical="center"/>
    </xf>
    <xf numFmtId="0" fontId="4" fillId="6" borderId="7" xfId="0" applyFont="1" applyFill="1" applyBorder="1" applyAlignment="1" applyProtection="1">
      <alignment horizontal="right" vertical="center"/>
    </xf>
    <xf numFmtId="0" fontId="3" fillId="3" borderId="1" xfId="1" applyFont="1" applyFill="1" applyBorder="1" applyAlignment="1">
      <alignment horizontal="center" vertical="center" wrapText="1"/>
    </xf>
    <xf numFmtId="0" fontId="3" fillId="3" borderId="2" xfId="1" applyFont="1" applyFill="1" applyBorder="1" applyAlignment="1">
      <alignment horizontal="center" vertical="center" wrapText="1"/>
    </xf>
    <xf numFmtId="0" fontId="3" fillId="3" borderId="3" xfId="1" applyFont="1" applyFill="1" applyBorder="1" applyAlignment="1">
      <alignment horizontal="center" vertical="center" wrapText="1"/>
    </xf>
    <xf numFmtId="0" fontId="3" fillId="3" borderId="4" xfId="1" applyFont="1" applyFill="1" applyBorder="1" applyAlignment="1">
      <alignment horizontal="center" vertical="center" wrapText="1"/>
    </xf>
    <xf numFmtId="0" fontId="3" fillId="3" borderId="0" xfId="1" applyFont="1" applyFill="1" applyBorder="1" applyAlignment="1">
      <alignment horizontal="center" vertical="center" wrapText="1"/>
    </xf>
    <xf numFmtId="0" fontId="3" fillId="3" borderId="5" xfId="1" applyFont="1" applyFill="1" applyBorder="1" applyAlignment="1">
      <alignment horizontal="center" vertical="center" wrapText="1"/>
    </xf>
    <xf numFmtId="0" fontId="3" fillId="3" borderId="6" xfId="1" applyFont="1" applyFill="1" applyBorder="1" applyAlignment="1">
      <alignment horizontal="center" vertical="center" wrapText="1"/>
    </xf>
    <xf numFmtId="0" fontId="3" fillId="3" borderId="7" xfId="1" applyFont="1" applyFill="1" applyBorder="1" applyAlignment="1">
      <alignment horizontal="center" vertical="center" wrapText="1"/>
    </xf>
    <xf numFmtId="0" fontId="3" fillId="3" borderId="8" xfId="1" applyFont="1" applyFill="1" applyBorder="1" applyAlignment="1">
      <alignment horizontal="center" vertical="center" wrapText="1"/>
    </xf>
    <xf numFmtId="0" fontId="5" fillId="4" borderId="10" xfId="1" applyFont="1" applyFill="1" applyBorder="1" applyAlignment="1">
      <alignment horizontal="center" vertical="center" wrapText="1"/>
    </xf>
    <xf numFmtId="0" fontId="5" fillId="4" borderId="11" xfId="1" applyFont="1" applyFill="1" applyBorder="1" applyAlignment="1">
      <alignment horizontal="center" vertical="center" wrapText="1"/>
    </xf>
    <xf numFmtId="0" fontId="19" fillId="4" borderId="9" xfId="0" applyFont="1" applyFill="1" applyBorder="1" applyAlignment="1">
      <alignment horizontal="center"/>
    </xf>
    <xf numFmtId="0" fontId="19" fillId="4" borderId="10" xfId="0" applyFont="1" applyFill="1" applyBorder="1" applyAlignment="1">
      <alignment horizontal="center"/>
    </xf>
    <xf numFmtId="0" fontId="19" fillId="4" borderId="11" xfId="0" applyFont="1" applyFill="1" applyBorder="1" applyAlignment="1">
      <alignment horizontal="center"/>
    </xf>
    <xf numFmtId="0" fontId="4" fillId="3" borderId="38" xfId="1" applyFont="1" applyFill="1" applyBorder="1" applyAlignment="1">
      <alignment horizontal="center" vertical="center" wrapText="1"/>
    </xf>
    <xf numFmtId="0" fontId="4" fillId="3" borderId="28" xfId="1" applyFont="1" applyFill="1" applyBorder="1" applyAlignment="1">
      <alignment horizontal="center" vertical="center" wrapText="1"/>
    </xf>
    <xf numFmtId="0" fontId="5" fillId="3" borderId="32" xfId="1" applyFont="1" applyFill="1" applyBorder="1" applyAlignment="1">
      <alignment horizontal="center" vertical="center" wrapText="1"/>
    </xf>
    <xf numFmtId="0" fontId="5" fillId="3" borderId="39" xfId="1" applyFont="1" applyFill="1" applyBorder="1" applyAlignment="1">
      <alignment horizontal="center" vertical="center" wrapText="1"/>
    </xf>
    <xf numFmtId="0" fontId="5" fillId="3" borderId="35" xfId="1" applyFont="1" applyFill="1" applyBorder="1" applyAlignment="1">
      <alignment horizontal="center" vertical="center"/>
    </xf>
    <xf numFmtId="0" fontId="5" fillId="3" borderId="58" xfId="1" applyFont="1" applyFill="1" applyBorder="1" applyAlignment="1">
      <alignment horizontal="center" vertical="center"/>
    </xf>
    <xf numFmtId="0" fontId="4" fillId="6" borderId="9" xfId="0" applyFont="1" applyFill="1" applyBorder="1" applyAlignment="1" applyProtection="1">
      <alignment horizontal="left" vertical="center"/>
    </xf>
    <xf numFmtId="0" fontId="4" fillId="6" borderId="10" xfId="0" applyFont="1" applyFill="1" applyBorder="1" applyAlignment="1" applyProtection="1">
      <alignment horizontal="left" vertical="center"/>
    </xf>
    <xf numFmtId="0" fontId="4" fillId="6" borderId="11" xfId="0" applyFont="1" applyFill="1" applyBorder="1" applyAlignment="1" applyProtection="1">
      <alignment horizontal="left" vertical="center"/>
    </xf>
    <xf numFmtId="0" fontId="4" fillId="6" borderId="9" xfId="0" applyFont="1" applyFill="1" applyBorder="1" applyAlignment="1" applyProtection="1">
      <alignment horizontal="right" vertical="center"/>
    </xf>
    <xf numFmtId="0" fontId="4" fillId="6" borderId="10" xfId="0" applyFont="1" applyFill="1" applyBorder="1" applyAlignment="1" applyProtection="1">
      <alignment horizontal="right" vertical="center"/>
    </xf>
    <xf numFmtId="0" fontId="5" fillId="4" borderId="36" xfId="1" applyFont="1" applyFill="1" applyBorder="1" applyAlignment="1">
      <alignment horizontal="center" vertical="center" wrapText="1"/>
    </xf>
    <xf numFmtId="0" fontId="5" fillId="4" borderId="37" xfId="1" applyFont="1" applyFill="1" applyBorder="1" applyAlignment="1">
      <alignment horizontal="center" vertical="center" wrapText="1"/>
    </xf>
    <xf numFmtId="0" fontId="5" fillId="4" borderId="41" xfId="1" applyFont="1" applyFill="1" applyBorder="1" applyAlignment="1">
      <alignment horizontal="center" vertical="center" wrapText="1"/>
    </xf>
    <xf numFmtId="0" fontId="5" fillId="3" borderId="38" xfId="1" applyFont="1" applyFill="1" applyBorder="1" applyAlignment="1">
      <alignment horizontal="center" vertical="center"/>
    </xf>
    <xf numFmtId="0" fontId="5" fillId="3" borderId="28" xfId="1" applyFont="1" applyFill="1" applyBorder="1" applyAlignment="1">
      <alignment horizontal="center" vertical="center"/>
    </xf>
    <xf numFmtId="0" fontId="5" fillId="3" borderId="1" xfId="1" applyFont="1" applyFill="1" applyBorder="1" applyAlignment="1">
      <alignment horizontal="center" vertical="center" wrapText="1"/>
    </xf>
    <xf numFmtId="0" fontId="5" fillId="3" borderId="6" xfId="1" applyFont="1" applyFill="1" applyBorder="1" applyAlignment="1">
      <alignment horizontal="center" vertical="center" wrapText="1"/>
    </xf>
    <xf numFmtId="0" fontId="4" fillId="4" borderId="38" xfId="3" applyFont="1" applyFill="1" applyBorder="1" applyAlignment="1">
      <alignment horizontal="center" vertical="center" wrapText="1"/>
    </xf>
    <xf numFmtId="0" fontId="4" fillId="4" borderId="28" xfId="3" applyFont="1" applyFill="1" applyBorder="1" applyAlignment="1">
      <alignment horizontal="center" vertical="center"/>
    </xf>
    <xf numFmtId="0" fontId="4" fillId="4" borderId="38" xfId="3" applyFont="1" applyFill="1" applyBorder="1" applyAlignment="1">
      <alignment horizontal="center" vertical="center"/>
    </xf>
    <xf numFmtId="0" fontId="4" fillId="4" borderId="38" xfId="1" applyFont="1" applyFill="1" applyBorder="1" applyAlignment="1">
      <alignment horizontal="center" vertical="center" wrapText="1"/>
    </xf>
    <xf numFmtId="0" fontId="4" fillId="4" borderId="28" xfId="1" applyFont="1" applyFill="1" applyBorder="1" applyAlignment="1">
      <alignment horizontal="center" vertical="center" wrapText="1"/>
    </xf>
    <xf numFmtId="0" fontId="4" fillId="4" borderId="9" xfId="3" applyFont="1" applyFill="1" applyBorder="1" applyAlignment="1">
      <alignment horizontal="center" vertical="center"/>
    </xf>
    <xf numFmtId="0" fontId="4" fillId="4" borderId="10" xfId="3" applyFont="1" applyFill="1" applyBorder="1" applyAlignment="1">
      <alignment horizontal="center" vertical="center"/>
    </xf>
    <xf numFmtId="0" fontId="4" fillId="4" borderId="11" xfId="3" applyFont="1" applyFill="1" applyBorder="1" applyAlignment="1">
      <alignment horizontal="center" vertical="center"/>
    </xf>
    <xf numFmtId="0" fontId="5" fillId="4" borderId="9" xfId="3" applyFont="1" applyFill="1" applyBorder="1" applyAlignment="1">
      <alignment horizontal="center" vertical="center"/>
    </xf>
    <xf numFmtId="0" fontId="5" fillId="4" borderId="10" xfId="3" applyFont="1" applyFill="1" applyBorder="1" applyAlignment="1">
      <alignment horizontal="center" vertical="center"/>
    </xf>
    <xf numFmtId="0" fontId="5" fillId="4" borderId="11" xfId="3" applyFont="1" applyFill="1" applyBorder="1" applyAlignment="1">
      <alignment horizontal="center" vertical="center"/>
    </xf>
    <xf numFmtId="0" fontId="4" fillId="6" borderId="9" xfId="1" applyFont="1" applyFill="1" applyBorder="1" applyAlignment="1">
      <alignment horizontal="right" vertical="center"/>
    </xf>
    <xf numFmtId="0" fontId="4" fillId="6" borderId="10" xfId="1" applyFont="1" applyFill="1" applyBorder="1" applyAlignment="1">
      <alignment horizontal="right" vertical="center"/>
    </xf>
    <xf numFmtId="0" fontId="4" fillId="6" borderId="11" xfId="1" applyFont="1" applyFill="1" applyBorder="1" applyAlignment="1">
      <alignment horizontal="right" vertical="center"/>
    </xf>
    <xf numFmtId="0" fontId="4" fillId="9" borderId="9" xfId="1" applyFont="1" applyFill="1" applyBorder="1" applyAlignment="1">
      <alignment horizontal="right" vertical="center"/>
    </xf>
    <xf numFmtId="0" fontId="4" fillId="9" borderId="10" xfId="1" applyFont="1" applyFill="1" applyBorder="1" applyAlignment="1">
      <alignment horizontal="right" vertical="center"/>
    </xf>
    <xf numFmtId="0" fontId="4" fillId="9" borderId="11" xfId="1" applyFont="1" applyFill="1" applyBorder="1" applyAlignment="1">
      <alignment horizontal="right" vertical="center"/>
    </xf>
    <xf numFmtId="0" fontId="4" fillId="6" borderId="2" xfId="0" applyFont="1" applyFill="1" applyBorder="1" applyAlignment="1" applyProtection="1">
      <alignment horizontal="left" vertical="center"/>
    </xf>
    <xf numFmtId="0" fontId="4" fillId="6" borderId="3" xfId="0" applyFont="1" applyFill="1" applyBorder="1" applyAlignment="1" applyProtection="1">
      <alignment horizontal="left" vertical="center"/>
    </xf>
    <xf numFmtId="0" fontId="4" fillId="6" borderId="0" xfId="0" applyFont="1" applyFill="1" applyBorder="1" applyAlignment="1" applyProtection="1">
      <alignment horizontal="left" vertical="center"/>
    </xf>
    <xf numFmtId="0" fontId="4" fillId="6" borderId="5" xfId="0" applyFont="1" applyFill="1" applyBorder="1" applyAlignment="1" applyProtection="1">
      <alignment horizontal="left" vertical="center"/>
    </xf>
    <xf numFmtId="0" fontId="4" fillId="4" borderId="1" xfId="3" applyFont="1" applyFill="1" applyBorder="1" applyAlignment="1">
      <alignment horizontal="center" vertical="center" wrapText="1"/>
    </xf>
    <xf numFmtId="0" fontId="4" fillId="4" borderId="6" xfId="3" applyFont="1" applyFill="1" applyBorder="1" applyAlignment="1">
      <alignment horizontal="center" vertical="center"/>
    </xf>
    <xf numFmtId="0" fontId="4" fillId="6" borderId="7" xfId="0" applyFont="1" applyFill="1" applyBorder="1" applyAlignment="1" applyProtection="1">
      <alignment horizontal="left" vertical="center"/>
    </xf>
    <xf numFmtId="0" fontId="4" fillId="6" borderId="8" xfId="0" applyFont="1" applyFill="1" applyBorder="1" applyAlignment="1" applyProtection="1">
      <alignment horizontal="left" vertical="center"/>
    </xf>
    <xf numFmtId="0" fontId="4" fillId="4" borderId="3" xfId="3" applyFont="1" applyFill="1" applyBorder="1" applyAlignment="1">
      <alignment horizontal="center" vertical="center"/>
    </xf>
    <xf numFmtId="0" fontId="4" fillId="4" borderId="8" xfId="3" applyFont="1" applyFill="1" applyBorder="1" applyAlignment="1">
      <alignment horizontal="center" vertical="center"/>
    </xf>
    <xf numFmtId="0" fontId="5" fillId="4" borderId="52" xfId="19" applyFont="1" applyFill="1" applyBorder="1" applyAlignment="1" applyProtection="1">
      <alignment horizontal="center" vertical="center" wrapText="1"/>
    </xf>
    <xf numFmtId="0" fontId="5" fillId="4" borderId="19" xfId="19" applyFont="1" applyFill="1" applyBorder="1" applyAlignment="1" applyProtection="1">
      <alignment horizontal="center" vertical="center" wrapText="1"/>
    </xf>
    <xf numFmtId="0" fontId="5" fillId="4" borderId="99" xfId="19" applyFont="1" applyFill="1" applyBorder="1" applyAlignment="1" applyProtection="1">
      <alignment horizontal="center" vertical="center" wrapText="1"/>
    </xf>
    <xf numFmtId="0" fontId="0" fillId="0" borderId="52"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53" xfId="0" applyBorder="1" applyAlignment="1">
      <alignment horizontal="center"/>
    </xf>
    <xf numFmtId="0" fontId="0" fillId="0" borderId="75" xfId="0" applyBorder="1" applyAlignment="1">
      <alignment horizontal="center"/>
    </xf>
    <xf numFmtId="0" fontId="0" fillId="0" borderId="105" xfId="0" applyBorder="1" applyAlignment="1">
      <alignment horizontal="center"/>
    </xf>
    <xf numFmtId="0" fontId="5" fillId="4" borderId="44" xfId="19" applyFont="1" applyFill="1" applyBorder="1" applyAlignment="1" applyProtection="1">
      <alignment horizontal="center" vertical="center" wrapText="1"/>
    </xf>
    <xf numFmtId="0" fontId="5" fillId="4" borderId="27" xfId="19" applyFont="1" applyFill="1" applyBorder="1" applyAlignment="1" applyProtection="1">
      <alignment horizontal="center" vertical="center" wrapText="1"/>
    </xf>
    <xf numFmtId="0" fontId="5" fillId="4" borderId="45" xfId="19" applyFont="1" applyFill="1" applyBorder="1" applyAlignment="1" applyProtection="1">
      <alignment horizontal="center" vertical="center" wrapText="1"/>
    </xf>
    <xf numFmtId="0" fontId="35" fillId="6" borderId="44" xfId="19" applyFont="1" applyFill="1" applyBorder="1" applyAlignment="1" applyProtection="1">
      <alignment horizontal="center" vertical="center" wrapText="1"/>
    </xf>
    <xf numFmtId="0" fontId="35" fillId="6" borderId="44" xfId="19" applyFont="1" applyFill="1" applyBorder="1" applyAlignment="1" applyProtection="1">
      <alignment horizontal="center" vertical="center"/>
    </xf>
    <xf numFmtId="0" fontId="35" fillId="6" borderId="27" xfId="19" applyFont="1" applyFill="1" applyBorder="1" applyAlignment="1" applyProtection="1">
      <alignment horizontal="center" vertical="center" wrapText="1"/>
    </xf>
    <xf numFmtId="0" fontId="35" fillId="6" borderId="45" xfId="19" applyFont="1" applyFill="1" applyBorder="1" applyAlignment="1" applyProtection="1">
      <alignment horizontal="center" vertical="center" wrapText="1"/>
    </xf>
    <xf numFmtId="0" fontId="3" fillId="3" borderId="48" xfId="1" applyFont="1" applyFill="1" applyBorder="1" applyAlignment="1">
      <alignment horizontal="center" vertical="center" wrapText="1"/>
    </xf>
    <xf numFmtId="0" fontId="3" fillId="3" borderId="57" xfId="1" applyFont="1" applyFill="1" applyBorder="1" applyAlignment="1">
      <alignment horizontal="center" vertical="center" wrapText="1"/>
    </xf>
    <xf numFmtId="0" fontId="3" fillId="3" borderId="40" xfId="1" applyFont="1" applyFill="1" applyBorder="1" applyAlignment="1">
      <alignment horizontal="center" vertical="center" wrapText="1"/>
    </xf>
    <xf numFmtId="0" fontId="35" fillId="6" borderId="27" xfId="19" applyFont="1" applyFill="1" applyBorder="1" applyAlignment="1" applyProtection="1">
      <alignment horizontal="center" vertical="center"/>
    </xf>
    <xf numFmtId="0" fontId="34" fillId="0" borderId="27" xfId="19" applyFont="1" applyBorder="1" applyAlignment="1" applyProtection="1">
      <alignment horizontal="center" vertical="center"/>
      <protection locked="0"/>
    </xf>
    <xf numFmtId="168" fontId="31" fillId="0" borderId="27" xfId="19" applyNumberFormat="1" applyFont="1" applyBorder="1" applyAlignment="1" applyProtection="1">
      <alignment horizontal="center" vertical="center"/>
      <protection locked="0"/>
    </xf>
    <xf numFmtId="168" fontId="31" fillId="0" borderId="45" xfId="19" applyNumberFormat="1" applyFont="1" applyBorder="1" applyAlignment="1" applyProtection="1">
      <alignment horizontal="center" vertical="center"/>
      <protection locked="0"/>
    </xf>
    <xf numFmtId="168" fontId="31" fillId="0" borderId="27" xfId="19" applyNumberFormat="1" applyFont="1" applyFill="1" applyBorder="1" applyAlignment="1" applyProtection="1">
      <alignment horizontal="center" vertical="center"/>
      <protection locked="0"/>
    </xf>
    <xf numFmtId="168" fontId="31" fillId="0" borderId="45" xfId="19" applyNumberFormat="1" applyFont="1" applyFill="1" applyBorder="1" applyAlignment="1" applyProtection="1">
      <alignment horizontal="center" vertical="center"/>
      <protection locked="0"/>
    </xf>
    <xf numFmtId="168" fontId="31" fillId="0" borderId="18" xfId="19" applyNumberFormat="1" applyFont="1" applyFill="1" applyBorder="1" applyAlignment="1" applyProtection="1">
      <alignment horizontal="center" vertical="center"/>
      <protection locked="0"/>
    </xf>
    <xf numFmtId="168" fontId="31" fillId="0" borderId="99" xfId="19" applyNumberFormat="1" applyFont="1" applyFill="1" applyBorder="1" applyAlignment="1" applyProtection="1">
      <alignment horizontal="center" vertical="center"/>
      <protection locked="0"/>
    </xf>
    <xf numFmtId="0" fontId="2" fillId="4" borderId="10" xfId="3" applyFont="1" applyFill="1" applyBorder="1" applyAlignment="1">
      <alignment horizontal="center" vertical="center"/>
    </xf>
    <xf numFmtId="0" fontId="4" fillId="10" borderId="1" xfId="3" applyFont="1" applyFill="1" applyBorder="1" applyAlignment="1">
      <alignment vertical="center"/>
    </xf>
    <xf numFmtId="0" fontId="4" fillId="10" borderId="2" xfId="3" applyFont="1" applyFill="1" applyBorder="1" applyAlignment="1">
      <alignment vertical="center"/>
    </xf>
    <xf numFmtId="0" fontId="4" fillId="10" borderId="3" xfId="3" applyFont="1" applyFill="1" applyBorder="1" applyAlignment="1">
      <alignment vertical="center"/>
    </xf>
    <xf numFmtId="0" fontId="4" fillId="10" borderId="4" xfId="3" applyFont="1" applyFill="1" applyBorder="1" applyAlignment="1">
      <alignment vertical="center"/>
    </xf>
    <xf numFmtId="0" fontId="4" fillId="10" borderId="0" xfId="3" applyFont="1" applyFill="1" applyBorder="1" applyAlignment="1">
      <alignment vertical="center"/>
    </xf>
    <xf numFmtId="0" fontId="4" fillId="10" borderId="5" xfId="3" applyFont="1" applyFill="1" applyBorder="1" applyAlignment="1">
      <alignment vertical="center"/>
    </xf>
    <xf numFmtId="0" fontId="4" fillId="10" borderId="6" xfId="3" applyFont="1" applyFill="1" applyBorder="1" applyAlignment="1">
      <alignment vertical="center"/>
    </xf>
    <xf numFmtId="0" fontId="4" fillId="10" borderId="7" xfId="3" applyFont="1" applyFill="1" applyBorder="1" applyAlignment="1">
      <alignment vertical="center"/>
    </xf>
    <xf numFmtId="0" fontId="4" fillId="10" borderId="8" xfId="3" applyFont="1" applyFill="1" applyBorder="1" applyAlignment="1">
      <alignment vertical="center"/>
    </xf>
  </cellXfs>
  <cellStyles count="21">
    <cellStyle name="Euro" xfId="11"/>
    <cellStyle name="Milliers" xfId="18" builtinId="3"/>
    <cellStyle name="Monétaire" xfId="17" builtinId="4"/>
    <cellStyle name="Monétaire 2 2" xfId="20"/>
    <cellStyle name="Monétaire 2 3" xfId="16"/>
    <cellStyle name="Monétaire 5" xfId="13"/>
    <cellStyle name="Normal" xfId="0" builtinId="0"/>
    <cellStyle name="Normal 12" xfId="19"/>
    <cellStyle name="Normal 2" xfId="1"/>
    <cellStyle name="Normal 2 2 2" xfId="12"/>
    <cellStyle name="Normal 2 3" xfId="14"/>
    <cellStyle name="Normal 3" xfId="7"/>
    <cellStyle name="Normal 36" xfId="5"/>
    <cellStyle name="Normal 37" xfId="8"/>
    <cellStyle name="Normal 4" xfId="10"/>
    <cellStyle name="Normal 4 2" xfId="15"/>
    <cellStyle name="Normal 5" xfId="3"/>
    <cellStyle name="Normal_Feuil2" xfId="4"/>
    <cellStyle name="Normal_GTA 21066 A - Liste conso - Bilan puissance IFD1" xfId="6"/>
    <cellStyle name="Normal_type" xfId="9"/>
    <cellStyle name="Pourcentage 2" xfId="2"/>
  </cellStyles>
  <dxfs count="0"/>
  <tableStyles count="0" defaultTableStyle="TableStyleMedium2" defaultPivotStyle="PivotStyleLight16"/>
  <colors>
    <mruColors>
      <color rgb="FFD000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47625</xdr:colOff>
      <xdr:row>0</xdr:row>
      <xdr:rowOff>47624</xdr:rowOff>
    </xdr:from>
    <xdr:to>
      <xdr:col>5</xdr:col>
      <xdr:colOff>110773</xdr:colOff>
      <xdr:row>5</xdr:row>
      <xdr:rowOff>116680</xdr:rowOff>
    </xdr:to>
    <xdr:pic>
      <xdr:nvPicPr>
        <xdr:cNvPr id="3" name="officeArt object"/>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 y="47624"/>
          <a:ext cx="1134711" cy="10929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2700">
              <a:solidFill>
                <a:srgbClr val="000000"/>
              </a:solidFill>
              <a:miter lim="400000"/>
              <a:headEnd/>
              <a:tailEnd/>
            </a14:hiddenLine>
          </a:ext>
        </a:extLst>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zoomScale="115" zoomScaleNormal="115" workbookViewId="0">
      <selection activeCell="M43" sqref="M43"/>
    </sheetView>
  </sheetViews>
  <sheetFormatPr baseColWidth="10" defaultRowHeight="15" x14ac:dyDescent="0.25"/>
  <cols>
    <col min="1" max="26" width="3.28515625" customWidth="1"/>
  </cols>
  <sheetData>
    <row r="1" spans="1:26" x14ac:dyDescent="0.25">
      <c r="A1" s="8"/>
      <c r="B1" s="8"/>
      <c r="C1" s="8"/>
      <c r="D1" s="8"/>
      <c r="E1" s="8"/>
      <c r="F1" s="8"/>
      <c r="G1" s="585" t="s">
        <v>4</v>
      </c>
      <c r="H1" s="586"/>
      <c r="I1" s="586"/>
      <c r="J1" s="586"/>
      <c r="K1" s="586"/>
      <c r="L1" s="586"/>
      <c r="M1" s="586"/>
      <c r="N1" s="586"/>
      <c r="O1" s="586"/>
      <c r="P1" s="586"/>
      <c r="Q1" s="586"/>
      <c r="R1" s="586"/>
      <c r="S1" s="586"/>
      <c r="T1" s="586"/>
      <c r="U1" s="586"/>
      <c r="V1" s="586"/>
      <c r="W1" s="587"/>
      <c r="X1" s="42">
        <v>7</v>
      </c>
      <c r="Y1" s="9" t="s">
        <v>5</v>
      </c>
      <c r="Z1" s="10"/>
    </row>
    <row r="2" spans="1:26" x14ac:dyDescent="0.25">
      <c r="A2" s="11"/>
      <c r="B2" s="11"/>
      <c r="C2" s="11"/>
      <c r="D2" s="11"/>
      <c r="E2" s="12"/>
      <c r="F2" s="12"/>
      <c r="G2" s="588" t="s">
        <v>6</v>
      </c>
      <c r="H2" s="589"/>
      <c r="I2" s="589"/>
      <c r="J2" s="589"/>
      <c r="K2" s="589"/>
      <c r="L2" s="589"/>
      <c r="M2" s="589"/>
      <c r="N2" s="589"/>
      <c r="O2" s="589"/>
      <c r="P2" s="589"/>
      <c r="Q2" s="589"/>
      <c r="R2" s="589"/>
      <c r="S2" s="589"/>
      <c r="T2" s="589"/>
      <c r="U2" s="589"/>
      <c r="V2" s="589"/>
      <c r="W2" s="589"/>
      <c r="X2" s="12"/>
      <c r="Y2" s="12"/>
      <c r="Z2" s="12"/>
    </row>
    <row r="3" spans="1:26" ht="18" x14ac:dyDescent="0.25">
      <c r="A3" s="11"/>
      <c r="B3" s="11"/>
      <c r="C3" s="11"/>
      <c r="D3" s="11"/>
      <c r="E3" s="12"/>
      <c r="F3" s="12"/>
      <c r="G3" s="585" t="s">
        <v>7</v>
      </c>
      <c r="H3" s="585"/>
      <c r="I3" s="585"/>
      <c r="J3" s="585"/>
      <c r="K3" s="585"/>
      <c r="L3" s="585"/>
      <c r="M3" s="585"/>
      <c r="N3" s="585"/>
      <c r="O3" s="585"/>
      <c r="P3" s="585"/>
      <c r="Q3" s="585"/>
      <c r="R3" s="585"/>
      <c r="S3" s="585"/>
      <c r="T3" s="585"/>
      <c r="U3" s="585"/>
      <c r="V3" s="585"/>
      <c r="W3" s="585"/>
      <c r="X3" s="13"/>
      <c r="Y3" s="13"/>
      <c r="Z3" s="13"/>
    </row>
    <row r="4" spans="1:26" x14ac:dyDescent="0.25">
      <c r="A4" s="11"/>
      <c r="B4" s="11"/>
      <c r="C4" s="11"/>
      <c r="D4" s="11"/>
      <c r="E4" s="12"/>
      <c r="F4" s="12"/>
      <c r="G4" s="12"/>
      <c r="H4" s="12"/>
      <c r="I4" s="12"/>
      <c r="J4" s="12"/>
      <c r="K4" s="12"/>
      <c r="L4" s="12"/>
      <c r="M4" s="12"/>
      <c r="N4" s="12"/>
      <c r="O4" s="12"/>
      <c r="P4" s="12"/>
      <c r="Q4" s="12"/>
      <c r="R4" s="12"/>
      <c r="S4" s="12"/>
      <c r="T4" s="12"/>
      <c r="U4" s="12"/>
      <c r="V4" s="12"/>
      <c r="W4" s="12"/>
      <c r="X4" s="14"/>
      <c r="Y4" s="14"/>
      <c r="Z4" s="14"/>
    </row>
    <row r="5" spans="1:26" ht="18" x14ac:dyDescent="0.25">
      <c r="A5" s="11"/>
      <c r="B5" s="11"/>
      <c r="C5" s="11"/>
      <c r="D5" s="11"/>
      <c r="E5" s="11"/>
      <c r="F5" s="11"/>
      <c r="G5" s="15"/>
      <c r="H5" s="15"/>
      <c r="I5" s="13"/>
      <c r="J5" s="13"/>
      <c r="K5" s="13"/>
      <c r="L5" s="13"/>
      <c r="M5" s="13"/>
      <c r="N5" s="13"/>
      <c r="O5" s="13"/>
      <c r="P5" s="13"/>
      <c r="Q5" s="13"/>
      <c r="R5" s="13"/>
      <c r="S5" s="13"/>
      <c r="T5" s="13"/>
      <c r="U5" s="13"/>
      <c r="V5" s="13"/>
      <c r="W5" s="13"/>
      <c r="X5" s="13"/>
      <c r="Y5" s="13"/>
      <c r="Z5" s="13"/>
    </row>
    <row r="6" spans="1:26" ht="18" x14ac:dyDescent="0.25">
      <c r="A6" s="16"/>
      <c r="B6" s="16"/>
      <c r="C6" s="16"/>
      <c r="D6" s="16"/>
      <c r="E6" s="16"/>
      <c r="F6" s="16"/>
      <c r="G6" s="16"/>
      <c r="H6" s="16"/>
      <c r="I6" s="16"/>
      <c r="J6" s="16"/>
      <c r="K6" s="16"/>
      <c r="L6" s="16"/>
      <c r="M6" s="16"/>
      <c r="N6" s="16"/>
      <c r="O6" s="16"/>
      <c r="P6" s="16"/>
      <c r="Q6" s="16"/>
      <c r="R6" s="16"/>
      <c r="S6" s="16"/>
      <c r="T6" s="16"/>
      <c r="U6" s="16"/>
      <c r="V6" s="16"/>
      <c r="W6" s="16"/>
      <c r="X6" s="16"/>
      <c r="Y6" s="16"/>
      <c r="Z6" s="16"/>
    </row>
    <row r="7" spans="1:26" x14ac:dyDescent="0.25">
      <c r="A7" s="590" t="s">
        <v>314</v>
      </c>
      <c r="B7" s="591"/>
      <c r="C7" s="591"/>
      <c r="D7" s="591"/>
      <c r="E7" s="591"/>
      <c r="F7" s="591"/>
      <c r="G7" s="591"/>
      <c r="H7" s="591"/>
      <c r="I7" s="591"/>
      <c r="J7" s="591"/>
      <c r="K7" s="591"/>
      <c r="L7" s="591"/>
      <c r="M7" s="591"/>
      <c r="N7" s="591"/>
      <c r="O7" s="591"/>
      <c r="P7" s="591"/>
      <c r="Q7" s="591"/>
      <c r="R7" s="591"/>
      <c r="S7" s="591"/>
      <c r="T7" s="591"/>
      <c r="U7" s="591"/>
      <c r="V7" s="591"/>
      <c r="W7" s="591"/>
      <c r="X7" s="591"/>
      <c r="Y7" s="591"/>
      <c r="Z7" s="592"/>
    </row>
    <row r="8" spans="1:26" x14ac:dyDescent="0.25">
      <c r="A8" s="593"/>
      <c r="B8" s="594"/>
      <c r="C8" s="594"/>
      <c r="D8" s="594"/>
      <c r="E8" s="594"/>
      <c r="F8" s="594"/>
      <c r="G8" s="594"/>
      <c r="H8" s="594"/>
      <c r="I8" s="594"/>
      <c r="J8" s="594"/>
      <c r="K8" s="594"/>
      <c r="L8" s="594"/>
      <c r="M8" s="594"/>
      <c r="N8" s="594"/>
      <c r="O8" s="594"/>
      <c r="P8" s="594"/>
      <c r="Q8" s="594"/>
      <c r="R8" s="594"/>
      <c r="S8" s="594"/>
      <c r="T8" s="594"/>
      <c r="U8" s="594"/>
      <c r="V8" s="594"/>
      <c r="W8" s="594"/>
      <c r="X8" s="594"/>
      <c r="Y8" s="594"/>
      <c r="Z8" s="595"/>
    </row>
    <row r="9" spans="1:26" x14ac:dyDescent="0.25">
      <c r="A9" s="593"/>
      <c r="B9" s="594"/>
      <c r="C9" s="594"/>
      <c r="D9" s="594"/>
      <c r="E9" s="594"/>
      <c r="F9" s="594"/>
      <c r="G9" s="594"/>
      <c r="H9" s="594"/>
      <c r="I9" s="594"/>
      <c r="J9" s="594"/>
      <c r="K9" s="594"/>
      <c r="L9" s="594"/>
      <c r="M9" s="594"/>
      <c r="N9" s="594"/>
      <c r="O9" s="594"/>
      <c r="P9" s="594"/>
      <c r="Q9" s="594"/>
      <c r="R9" s="594"/>
      <c r="S9" s="594"/>
      <c r="T9" s="594"/>
      <c r="U9" s="594"/>
      <c r="V9" s="594"/>
      <c r="W9" s="594"/>
      <c r="X9" s="594"/>
      <c r="Y9" s="594"/>
      <c r="Z9" s="595"/>
    </row>
    <row r="10" spans="1:26" x14ac:dyDescent="0.25">
      <c r="A10" s="593"/>
      <c r="B10" s="594"/>
      <c r="C10" s="594"/>
      <c r="D10" s="594"/>
      <c r="E10" s="594"/>
      <c r="F10" s="594"/>
      <c r="G10" s="594"/>
      <c r="H10" s="594"/>
      <c r="I10" s="594"/>
      <c r="J10" s="594"/>
      <c r="K10" s="594"/>
      <c r="L10" s="594"/>
      <c r="M10" s="594"/>
      <c r="N10" s="594"/>
      <c r="O10" s="594"/>
      <c r="P10" s="594"/>
      <c r="Q10" s="594"/>
      <c r="R10" s="594"/>
      <c r="S10" s="594"/>
      <c r="T10" s="594"/>
      <c r="U10" s="594"/>
      <c r="V10" s="594"/>
      <c r="W10" s="594"/>
      <c r="X10" s="594"/>
      <c r="Y10" s="594"/>
      <c r="Z10" s="595"/>
    </row>
    <row r="11" spans="1:26" x14ac:dyDescent="0.25">
      <c r="A11" s="593"/>
      <c r="B11" s="594"/>
      <c r="C11" s="594"/>
      <c r="D11" s="594"/>
      <c r="E11" s="594"/>
      <c r="F11" s="594"/>
      <c r="G11" s="594"/>
      <c r="H11" s="594"/>
      <c r="I11" s="594"/>
      <c r="J11" s="594"/>
      <c r="K11" s="594"/>
      <c r="L11" s="594"/>
      <c r="M11" s="594"/>
      <c r="N11" s="594"/>
      <c r="O11" s="594"/>
      <c r="P11" s="594"/>
      <c r="Q11" s="594"/>
      <c r="R11" s="594"/>
      <c r="S11" s="594"/>
      <c r="T11" s="594"/>
      <c r="U11" s="594"/>
      <c r="V11" s="594"/>
      <c r="W11" s="594"/>
      <c r="X11" s="594"/>
      <c r="Y11" s="594"/>
      <c r="Z11" s="595"/>
    </row>
    <row r="12" spans="1:26" x14ac:dyDescent="0.25">
      <c r="A12" s="593"/>
      <c r="B12" s="594"/>
      <c r="C12" s="594"/>
      <c r="D12" s="594"/>
      <c r="E12" s="594"/>
      <c r="F12" s="594"/>
      <c r="G12" s="594"/>
      <c r="H12" s="594"/>
      <c r="I12" s="594"/>
      <c r="J12" s="594"/>
      <c r="K12" s="594"/>
      <c r="L12" s="594"/>
      <c r="M12" s="594"/>
      <c r="N12" s="594"/>
      <c r="O12" s="594"/>
      <c r="P12" s="594"/>
      <c r="Q12" s="594"/>
      <c r="R12" s="594"/>
      <c r="S12" s="594"/>
      <c r="T12" s="594"/>
      <c r="U12" s="594"/>
      <c r="V12" s="594"/>
      <c r="W12" s="594"/>
      <c r="X12" s="594"/>
      <c r="Y12" s="594"/>
      <c r="Z12" s="595"/>
    </row>
    <row r="13" spans="1:26" x14ac:dyDescent="0.25">
      <c r="A13" s="593"/>
      <c r="B13" s="594"/>
      <c r="C13" s="594"/>
      <c r="D13" s="594"/>
      <c r="E13" s="594"/>
      <c r="F13" s="594"/>
      <c r="G13" s="594"/>
      <c r="H13" s="594"/>
      <c r="I13" s="594"/>
      <c r="J13" s="594"/>
      <c r="K13" s="594"/>
      <c r="L13" s="594"/>
      <c r="M13" s="594"/>
      <c r="N13" s="594"/>
      <c r="O13" s="594"/>
      <c r="P13" s="594"/>
      <c r="Q13" s="594"/>
      <c r="R13" s="594"/>
      <c r="S13" s="594"/>
      <c r="T13" s="594"/>
      <c r="U13" s="594"/>
      <c r="V13" s="594"/>
      <c r="W13" s="594"/>
      <c r="X13" s="594"/>
      <c r="Y13" s="594"/>
      <c r="Z13" s="595"/>
    </row>
    <row r="14" spans="1:26" x14ac:dyDescent="0.25">
      <c r="A14" s="593"/>
      <c r="B14" s="594"/>
      <c r="C14" s="594"/>
      <c r="D14" s="594"/>
      <c r="E14" s="594"/>
      <c r="F14" s="594"/>
      <c r="G14" s="594"/>
      <c r="H14" s="594"/>
      <c r="I14" s="594"/>
      <c r="J14" s="594"/>
      <c r="K14" s="594"/>
      <c r="L14" s="594"/>
      <c r="M14" s="594"/>
      <c r="N14" s="594"/>
      <c r="O14" s="594"/>
      <c r="P14" s="594"/>
      <c r="Q14" s="594"/>
      <c r="R14" s="594"/>
      <c r="S14" s="594"/>
      <c r="T14" s="594"/>
      <c r="U14" s="594"/>
      <c r="V14" s="594"/>
      <c r="W14" s="594"/>
      <c r="X14" s="594"/>
      <c r="Y14" s="594"/>
      <c r="Z14" s="595"/>
    </row>
    <row r="15" spans="1:26" x14ac:dyDescent="0.25">
      <c r="A15" s="593"/>
      <c r="B15" s="594"/>
      <c r="C15" s="594"/>
      <c r="D15" s="594"/>
      <c r="E15" s="594"/>
      <c r="F15" s="594"/>
      <c r="G15" s="594"/>
      <c r="H15" s="594"/>
      <c r="I15" s="594"/>
      <c r="J15" s="594"/>
      <c r="K15" s="594"/>
      <c r="L15" s="594"/>
      <c r="M15" s="594"/>
      <c r="N15" s="594"/>
      <c r="O15" s="594"/>
      <c r="P15" s="594"/>
      <c r="Q15" s="594"/>
      <c r="R15" s="594"/>
      <c r="S15" s="594"/>
      <c r="T15" s="594"/>
      <c r="U15" s="594"/>
      <c r="V15" s="594"/>
      <c r="W15" s="594"/>
      <c r="X15" s="594"/>
      <c r="Y15" s="594"/>
      <c r="Z15" s="595"/>
    </row>
    <row r="16" spans="1:26" x14ac:dyDescent="0.25">
      <c r="A16" s="593"/>
      <c r="B16" s="594"/>
      <c r="C16" s="594"/>
      <c r="D16" s="594"/>
      <c r="E16" s="594"/>
      <c r="F16" s="594"/>
      <c r="G16" s="594"/>
      <c r="H16" s="594"/>
      <c r="I16" s="594"/>
      <c r="J16" s="594"/>
      <c r="K16" s="594"/>
      <c r="L16" s="594"/>
      <c r="M16" s="594"/>
      <c r="N16" s="594"/>
      <c r="O16" s="594"/>
      <c r="P16" s="594"/>
      <c r="Q16" s="594"/>
      <c r="R16" s="594"/>
      <c r="S16" s="594"/>
      <c r="T16" s="594"/>
      <c r="U16" s="594"/>
      <c r="V16" s="594"/>
      <c r="W16" s="594"/>
      <c r="X16" s="594"/>
      <c r="Y16" s="594"/>
      <c r="Z16" s="595"/>
    </row>
    <row r="17" spans="1:26" x14ac:dyDescent="0.25">
      <c r="A17" s="593"/>
      <c r="B17" s="594"/>
      <c r="C17" s="594"/>
      <c r="D17" s="594"/>
      <c r="E17" s="594"/>
      <c r="F17" s="594"/>
      <c r="G17" s="594"/>
      <c r="H17" s="594"/>
      <c r="I17" s="594"/>
      <c r="J17" s="594"/>
      <c r="K17" s="594"/>
      <c r="L17" s="594"/>
      <c r="M17" s="594"/>
      <c r="N17" s="594"/>
      <c r="O17" s="594"/>
      <c r="P17" s="594"/>
      <c r="Q17" s="594"/>
      <c r="R17" s="594"/>
      <c r="S17" s="594"/>
      <c r="T17" s="594"/>
      <c r="U17" s="594"/>
      <c r="V17" s="594"/>
      <c r="W17" s="594"/>
      <c r="X17" s="594"/>
      <c r="Y17" s="594"/>
      <c r="Z17" s="595"/>
    </row>
    <row r="18" spans="1:26" x14ac:dyDescent="0.25">
      <c r="A18" s="593"/>
      <c r="B18" s="594"/>
      <c r="C18" s="594"/>
      <c r="D18" s="594"/>
      <c r="E18" s="594"/>
      <c r="F18" s="594"/>
      <c r="G18" s="594"/>
      <c r="H18" s="594"/>
      <c r="I18" s="594"/>
      <c r="J18" s="594"/>
      <c r="K18" s="594"/>
      <c r="L18" s="594"/>
      <c r="M18" s="594"/>
      <c r="N18" s="594"/>
      <c r="O18" s="594"/>
      <c r="P18" s="594"/>
      <c r="Q18" s="594"/>
      <c r="R18" s="594"/>
      <c r="S18" s="594"/>
      <c r="T18" s="594"/>
      <c r="U18" s="594"/>
      <c r="V18" s="594"/>
      <c r="W18" s="594"/>
      <c r="X18" s="594"/>
      <c r="Y18" s="594"/>
      <c r="Z18" s="595"/>
    </row>
    <row r="19" spans="1:26" x14ac:dyDescent="0.25">
      <c r="A19" s="593"/>
      <c r="B19" s="594"/>
      <c r="C19" s="594"/>
      <c r="D19" s="594"/>
      <c r="E19" s="594"/>
      <c r="F19" s="594"/>
      <c r="G19" s="594"/>
      <c r="H19" s="594"/>
      <c r="I19" s="594"/>
      <c r="J19" s="594"/>
      <c r="K19" s="594"/>
      <c r="L19" s="594"/>
      <c r="M19" s="594"/>
      <c r="N19" s="594"/>
      <c r="O19" s="594"/>
      <c r="P19" s="594"/>
      <c r="Q19" s="594"/>
      <c r="R19" s="594"/>
      <c r="S19" s="594"/>
      <c r="T19" s="594"/>
      <c r="U19" s="594"/>
      <c r="V19" s="594"/>
      <c r="W19" s="594"/>
      <c r="X19" s="594"/>
      <c r="Y19" s="594"/>
      <c r="Z19" s="595"/>
    </row>
    <row r="20" spans="1:26" x14ac:dyDescent="0.25">
      <c r="A20" s="593"/>
      <c r="B20" s="594"/>
      <c r="C20" s="594"/>
      <c r="D20" s="594"/>
      <c r="E20" s="594"/>
      <c r="F20" s="594"/>
      <c r="G20" s="594"/>
      <c r="H20" s="594"/>
      <c r="I20" s="594"/>
      <c r="J20" s="594"/>
      <c r="K20" s="594"/>
      <c r="L20" s="594"/>
      <c r="M20" s="594"/>
      <c r="N20" s="594"/>
      <c r="O20" s="594"/>
      <c r="P20" s="594"/>
      <c r="Q20" s="594"/>
      <c r="R20" s="594"/>
      <c r="S20" s="594"/>
      <c r="T20" s="594"/>
      <c r="U20" s="594"/>
      <c r="V20" s="594"/>
      <c r="W20" s="594"/>
      <c r="X20" s="594"/>
      <c r="Y20" s="594"/>
      <c r="Z20" s="595"/>
    </row>
    <row r="21" spans="1:26" x14ac:dyDescent="0.25">
      <c r="A21" s="593"/>
      <c r="B21" s="594"/>
      <c r="C21" s="594"/>
      <c r="D21" s="594"/>
      <c r="E21" s="594"/>
      <c r="F21" s="594"/>
      <c r="G21" s="594"/>
      <c r="H21" s="594"/>
      <c r="I21" s="594"/>
      <c r="J21" s="594"/>
      <c r="K21" s="594"/>
      <c r="L21" s="594"/>
      <c r="M21" s="594"/>
      <c r="N21" s="594"/>
      <c r="O21" s="594"/>
      <c r="P21" s="594"/>
      <c r="Q21" s="594"/>
      <c r="R21" s="594"/>
      <c r="S21" s="594"/>
      <c r="T21" s="594"/>
      <c r="U21" s="594"/>
      <c r="V21" s="594"/>
      <c r="W21" s="594"/>
      <c r="X21" s="594"/>
      <c r="Y21" s="594"/>
      <c r="Z21" s="595"/>
    </row>
    <row r="22" spans="1:26" x14ac:dyDescent="0.25">
      <c r="A22" s="593"/>
      <c r="B22" s="594"/>
      <c r="C22" s="594"/>
      <c r="D22" s="594"/>
      <c r="E22" s="594"/>
      <c r="F22" s="594"/>
      <c r="G22" s="594"/>
      <c r="H22" s="594"/>
      <c r="I22" s="594"/>
      <c r="J22" s="594"/>
      <c r="K22" s="594"/>
      <c r="L22" s="594"/>
      <c r="M22" s="594"/>
      <c r="N22" s="594"/>
      <c r="O22" s="594"/>
      <c r="P22" s="594"/>
      <c r="Q22" s="594"/>
      <c r="R22" s="594"/>
      <c r="S22" s="594"/>
      <c r="T22" s="594"/>
      <c r="U22" s="594"/>
      <c r="V22" s="594"/>
      <c r="W22" s="594"/>
      <c r="X22" s="594"/>
      <c r="Y22" s="594"/>
      <c r="Z22" s="595"/>
    </row>
    <row r="23" spans="1:26" x14ac:dyDescent="0.25">
      <c r="A23" s="593"/>
      <c r="B23" s="594"/>
      <c r="C23" s="594"/>
      <c r="D23" s="594"/>
      <c r="E23" s="594"/>
      <c r="F23" s="594"/>
      <c r="G23" s="594"/>
      <c r="H23" s="594"/>
      <c r="I23" s="594"/>
      <c r="J23" s="594"/>
      <c r="K23" s="594"/>
      <c r="L23" s="594"/>
      <c r="M23" s="594"/>
      <c r="N23" s="594"/>
      <c r="O23" s="594"/>
      <c r="P23" s="594"/>
      <c r="Q23" s="594"/>
      <c r="R23" s="594"/>
      <c r="S23" s="594"/>
      <c r="T23" s="594"/>
      <c r="U23" s="594"/>
      <c r="V23" s="594"/>
      <c r="W23" s="594"/>
      <c r="X23" s="594"/>
      <c r="Y23" s="594"/>
      <c r="Z23" s="595"/>
    </row>
    <row r="24" spans="1:26" x14ac:dyDescent="0.25">
      <c r="A24" s="593"/>
      <c r="B24" s="594"/>
      <c r="C24" s="594"/>
      <c r="D24" s="594"/>
      <c r="E24" s="594"/>
      <c r="F24" s="594"/>
      <c r="G24" s="594"/>
      <c r="H24" s="594"/>
      <c r="I24" s="594"/>
      <c r="J24" s="594"/>
      <c r="K24" s="594"/>
      <c r="L24" s="594"/>
      <c r="M24" s="594"/>
      <c r="N24" s="594"/>
      <c r="O24" s="594"/>
      <c r="P24" s="594"/>
      <c r="Q24" s="594"/>
      <c r="R24" s="594"/>
      <c r="S24" s="594"/>
      <c r="T24" s="594"/>
      <c r="U24" s="594"/>
      <c r="V24" s="594"/>
      <c r="W24" s="594"/>
      <c r="X24" s="594"/>
      <c r="Y24" s="594"/>
      <c r="Z24" s="595"/>
    </row>
    <row r="25" spans="1:26" x14ac:dyDescent="0.25">
      <c r="A25" s="596"/>
      <c r="B25" s="597"/>
      <c r="C25" s="597"/>
      <c r="D25" s="597"/>
      <c r="E25" s="597"/>
      <c r="F25" s="597"/>
      <c r="G25" s="597"/>
      <c r="H25" s="597"/>
      <c r="I25" s="597"/>
      <c r="J25" s="597"/>
      <c r="K25" s="597"/>
      <c r="L25" s="597"/>
      <c r="M25" s="597"/>
      <c r="N25" s="597"/>
      <c r="O25" s="597"/>
      <c r="P25" s="597"/>
      <c r="Q25" s="597"/>
      <c r="R25" s="597"/>
      <c r="S25" s="597"/>
      <c r="T25" s="597"/>
      <c r="U25" s="597"/>
      <c r="V25" s="597"/>
      <c r="W25" s="597"/>
      <c r="X25" s="597"/>
      <c r="Y25" s="597"/>
      <c r="Z25" s="598"/>
    </row>
    <row r="26" spans="1:26" ht="20.25" x14ac:dyDescent="0.25">
      <c r="A26" s="17"/>
      <c r="B26" s="17"/>
      <c r="C26" s="17"/>
      <c r="D26" s="17"/>
      <c r="E26" s="17"/>
      <c r="F26" s="17"/>
      <c r="G26" s="17"/>
      <c r="H26" s="17"/>
      <c r="I26" s="17"/>
      <c r="J26" s="17"/>
      <c r="K26" s="17"/>
      <c r="L26" s="17"/>
      <c r="M26" s="17"/>
      <c r="N26" s="17"/>
      <c r="O26" s="17"/>
      <c r="P26" s="17"/>
      <c r="Q26" s="17"/>
      <c r="R26" s="17"/>
      <c r="S26" s="17"/>
      <c r="T26" s="17"/>
      <c r="U26" s="17"/>
      <c r="V26" s="18"/>
      <c r="W26" s="18"/>
      <c r="X26" s="19"/>
      <c r="Y26" s="19"/>
      <c r="Z26" s="19"/>
    </row>
    <row r="27" spans="1:26" ht="15.75" x14ac:dyDescent="0.25">
      <c r="A27" s="20"/>
      <c r="B27" s="20"/>
      <c r="C27" s="20"/>
      <c r="D27" s="20"/>
      <c r="E27" s="20"/>
      <c r="F27" s="20"/>
      <c r="G27" s="20"/>
      <c r="H27" s="20"/>
      <c r="I27" s="20"/>
      <c r="J27" s="20"/>
      <c r="K27" s="20"/>
      <c r="L27" s="20"/>
      <c r="M27" s="20"/>
      <c r="N27" s="20"/>
      <c r="O27" s="20"/>
      <c r="P27" s="20"/>
      <c r="Q27" s="20"/>
      <c r="R27" s="20"/>
      <c r="S27" s="20"/>
      <c r="T27" s="20"/>
      <c r="U27" s="20"/>
      <c r="V27" s="21"/>
      <c r="W27" s="21"/>
      <c r="X27" s="22"/>
      <c r="Y27" s="22"/>
      <c r="Z27" s="22"/>
    </row>
    <row r="28" spans="1:26" ht="15.75" x14ac:dyDescent="0.25">
      <c r="A28" s="599" t="s">
        <v>8</v>
      </c>
      <c r="B28" s="599"/>
      <c r="C28" s="599"/>
      <c r="D28" s="599"/>
      <c r="E28" s="599"/>
      <c r="F28" s="599"/>
      <c r="G28" s="599"/>
      <c r="H28" s="599"/>
      <c r="I28" s="599"/>
      <c r="J28" s="599"/>
      <c r="K28" s="599"/>
      <c r="L28" s="600" t="s">
        <v>9</v>
      </c>
      <c r="M28" s="601"/>
      <c r="N28" s="601"/>
      <c r="O28" s="601"/>
      <c r="P28" s="601"/>
      <c r="Q28" s="601"/>
      <c r="R28" s="601"/>
      <c r="S28" s="601"/>
      <c r="T28" s="601"/>
      <c r="U28" s="602"/>
      <c r="V28" s="600" t="s">
        <v>10</v>
      </c>
      <c r="W28" s="601"/>
      <c r="X28" s="601"/>
      <c r="Y28" s="601"/>
      <c r="Z28" s="602"/>
    </row>
    <row r="29" spans="1:26" x14ac:dyDescent="0.25">
      <c r="A29" s="570"/>
      <c r="B29" s="571"/>
      <c r="C29" s="571"/>
      <c r="D29" s="571"/>
      <c r="E29" s="571"/>
      <c r="F29" s="571"/>
      <c r="G29" s="571"/>
      <c r="H29" s="571"/>
      <c r="I29" s="571"/>
      <c r="J29" s="571"/>
      <c r="K29" s="572"/>
      <c r="L29" s="579"/>
      <c r="M29" s="579"/>
      <c r="N29" s="579"/>
      <c r="O29" s="579"/>
      <c r="P29" s="579"/>
      <c r="Q29" s="579"/>
      <c r="R29" s="579"/>
      <c r="S29" s="579"/>
      <c r="T29" s="579"/>
      <c r="U29" s="579"/>
      <c r="V29" s="580"/>
      <c r="W29" s="580"/>
      <c r="X29" s="580"/>
      <c r="Y29" s="580"/>
      <c r="Z29" s="580"/>
    </row>
    <row r="30" spans="1:26" x14ac:dyDescent="0.25">
      <c r="A30" s="573"/>
      <c r="B30" s="574"/>
      <c r="C30" s="574"/>
      <c r="D30" s="574"/>
      <c r="E30" s="574"/>
      <c r="F30" s="574"/>
      <c r="G30" s="574"/>
      <c r="H30" s="574"/>
      <c r="I30" s="574"/>
      <c r="J30" s="574"/>
      <c r="K30" s="575"/>
      <c r="L30" s="579"/>
      <c r="M30" s="579"/>
      <c r="N30" s="579"/>
      <c r="O30" s="579"/>
      <c r="P30" s="579"/>
      <c r="Q30" s="579"/>
      <c r="R30" s="579"/>
      <c r="S30" s="579"/>
      <c r="T30" s="579"/>
      <c r="U30" s="579"/>
      <c r="V30" s="580"/>
      <c r="W30" s="580"/>
      <c r="X30" s="580"/>
      <c r="Y30" s="580"/>
      <c r="Z30" s="580"/>
    </row>
    <row r="31" spans="1:26" x14ac:dyDescent="0.25">
      <c r="A31" s="576"/>
      <c r="B31" s="577"/>
      <c r="C31" s="577"/>
      <c r="D31" s="577"/>
      <c r="E31" s="577"/>
      <c r="F31" s="577"/>
      <c r="G31" s="577"/>
      <c r="H31" s="577"/>
      <c r="I31" s="577"/>
      <c r="J31" s="577"/>
      <c r="K31" s="578"/>
      <c r="L31" s="579"/>
      <c r="M31" s="579"/>
      <c r="N31" s="579"/>
      <c r="O31" s="579"/>
      <c r="P31" s="579"/>
      <c r="Q31" s="579"/>
      <c r="R31" s="579"/>
      <c r="S31" s="579"/>
      <c r="T31" s="579"/>
      <c r="U31" s="579"/>
      <c r="V31" s="580"/>
      <c r="W31" s="580"/>
      <c r="X31" s="580"/>
      <c r="Y31" s="580"/>
      <c r="Z31" s="580"/>
    </row>
    <row r="32" spans="1:26" ht="16.5" thickBot="1" x14ac:dyDescent="0.3">
      <c r="A32" s="23"/>
      <c r="B32" s="20"/>
      <c r="C32" s="20"/>
      <c r="D32" s="20"/>
      <c r="E32" s="20"/>
      <c r="F32" s="20"/>
      <c r="G32" s="20"/>
      <c r="H32" s="20"/>
      <c r="I32" s="20"/>
      <c r="J32" s="20"/>
      <c r="K32" s="20"/>
      <c r="L32" s="20"/>
      <c r="M32" s="20"/>
      <c r="N32" s="20"/>
      <c r="O32" s="20"/>
      <c r="P32" s="20"/>
      <c r="Q32" s="20"/>
      <c r="R32" s="20"/>
      <c r="S32" s="20"/>
      <c r="T32" s="20"/>
      <c r="U32" s="20"/>
      <c r="V32" s="20"/>
      <c r="W32" s="20"/>
      <c r="X32" s="20"/>
      <c r="Y32" s="20"/>
      <c r="Z32" s="20"/>
    </row>
    <row r="33" spans="1:26" ht="27" thickBot="1" x14ac:dyDescent="0.3">
      <c r="A33" s="581"/>
      <c r="B33" s="582"/>
      <c r="C33" s="582"/>
      <c r="D33" s="582"/>
      <c r="E33" s="582"/>
      <c r="F33" s="582"/>
      <c r="G33" s="582"/>
      <c r="H33" s="582"/>
      <c r="I33" s="582"/>
      <c r="J33" s="582"/>
      <c r="K33" s="582"/>
      <c r="L33" s="582"/>
      <c r="M33" s="582"/>
      <c r="N33" s="582"/>
      <c r="O33" s="582"/>
      <c r="P33" s="582"/>
      <c r="Q33" s="582"/>
      <c r="R33" s="582"/>
      <c r="S33" s="582"/>
      <c r="T33" s="582"/>
      <c r="U33" s="582"/>
      <c r="V33" s="582"/>
      <c r="W33" s="582"/>
      <c r="X33" s="582"/>
      <c r="Y33" s="582"/>
      <c r="Z33" s="583"/>
    </row>
    <row r="34" spans="1:26" ht="15.75" x14ac:dyDescent="0.25">
      <c r="A34" s="24"/>
      <c r="B34" s="24"/>
      <c r="C34" s="24"/>
      <c r="D34" s="24"/>
      <c r="E34" s="24"/>
      <c r="F34" s="24"/>
      <c r="G34" s="24"/>
      <c r="H34" s="24"/>
      <c r="I34" s="24"/>
      <c r="J34" s="24"/>
      <c r="K34" s="24"/>
      <c r="L34" s="24"/>
      <c r="M34" s="24"/>
      <c r="N34" s="24"/>
      <c r="O34" s="24"/>
      <c r="P34" s="24"/>
      <c r="Q34" s="24"/>
      <c r="R34" s="24"/>
      <c r="S34" s="24"/>
      <c r="T34" s="24"/>
      <c r="U34" s="24"/>
      <c r="V34" s="24"/>
      <c r="W34" s="24"/>
      <c r="X34" s="24"/>
      <c r="Y34" s="24"/>
      <c r="Z34" s="24"/>
    </row>
    <row r="35" spans="1:26" ht="26.25" customHeight="1" x14ac:dyDescent="0.25">
      <c r="A35" s="584" t="s">
        <v>11</v>
      </c>
      <c r="B35" s="584"/>
      <c r="C35" s="584"/>
      <c r="D35" s="584"/>
      <c r="E35" s="584"/>
      <c r="F35" s="584"/>
      <c r="G35" s="584"/>
      <c r="H35" s="584"/>
      <c r="I35" s="584"/>
      <c r="J35" s="584"/>
      <c r="K35" s="584"/>
      <c r="L35" s="584"/>
      <c r="M35" s="584"/>
      <c r="N35" s="584"/>
      <c r="O35" s="584"/>
      <c r="P35" s="584"/>
      <c r="Q35" s="584"/>
      <c r="R35" s="584"/>
      <c r="S35" s="584"/>
      <c r="T35" s="584"/>
      <c r="U35" s="584"/>
      <c r="V35" s="584"/>
      <c r="W35" s="584"/>
      <c r="X35" s="584"/>
      <c r="Y35" s="584"/>
      <c r="Z35" s="584"/>
    </row>
  </sheetData>
  <mergeCells count="12">
    <mergeCell ref="G1:W1"/>
    <mergeCell ref="G2:W2"/>
    <mergeCell ref="G3:W3"/>
    <mergeCell ref="A7:Z25"/>
    <mergeCell ref="A28:K28"/>
    <mergeCell ref="L28:U28"/>
    <mergeCell ref="V28:Z28"/>
    <mergeCell ref="A29:K31"/>
    <mergeCell ref="L29:U31"/>
    <mergeCell ref="V29:Z31"/>
    <mergeCell ref="A33:Z33"/>
    <mergeCell ref="A35:Z35"/>
  </mergeCells>
  <printOptions horizontalCentered="1" verticalCentered="1"/>
  <pageMargins left="0.23622047244094491" right="0.23622047244094491" top="0.15748031496062992" bottom="0.15748031496062992" header="0.31496062992125984" footer="0.31496062992125984"/>
  <pageSetup paperSize="9" orientation="portrait" verticalDpi="3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28"/>
  <sheetViews>
    <sheetView view="pageBreakPreview" zoomScale="115" zoomScaleNormal="100" zoomScaleSheetLayoutView="115" workbookViewId="0">
      <pane ySplit="5" topLeftCell="A6" activePane="bottomLeft" state="frozen"/>
      <selection activeCell="K46" activeCellId="1" sqref="J39 K46"/>
      <selection pane="bottomLeft" activeCell="K46" activeCellId="1" sqref="J39 K46"/>
    </sheetView>
  </sheetViews>
  <sheetFormatPr baseColWidth="10" defaultRowHeight="15" x14ac:dyDescent="0.25"/>
  <cols>
    <col min="1" max="1" width="14.7109375" style="1" customWidth="1"/>
    <col min="2" max="2" width="56.5703125" style="2" customWidth="1"/>
    <col min="3" max="3" width="8.7109375" style="1" customWidth="1"/>
    <col min="4" max="4" width="6.7109375" style="30" customWidth="1"/>
    <col min="5" max="5" width="12.42578125" style="1" customWidth="1"/>
    <col min="6" max="6" width="18.7109375" style="30" customWidth="1"/>
    <col min="7" max="7" width="11.42578125" style="38"/>
    <col min="11" max="11" width="15.42578125" customWidth="1"/>
  </cols>
  <sheetData>
    <row r="1" spans="1:11" ht="15" customHeight="1" x14ac:dyDescent="0.25">
      <c r="A1" s="609" t="s">
        <v>316</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15.75" customHeight="1" thickBot="1" x14ac:dyDescent="0.3">
      <c r="A3" s="615"/>
      <c r="B3" s="616"/>
      <c r="C3" s="613"/>
      <c r="D3" s="613"/>
      <c r="E3" s="613"/>
      <c r="F3" s="613"/>
      <c r="G3" s="616"/>
      <c r="H3" s="616"/>
      <c r="I3" s="616"/>
      <c r="J3" s="616"/>
      <c r="K3" s="617"/>
    </row>
    <row r="4" spans="1:11" ht="15.75" customHeight="1" thickBot="1" x14ac:dyDescent="0.3">
      <c r="A4" s="641" t="s">
        <v>329</v>
      </c>
      <c r="B4" s="643" t="s">
        <v>317</v>
      </c>
      <c r="C4" s="634" t="s">
        <v>20</v>
      </c>
      <c r="D4" s="635"/>
      <c r="E4" s="635"/>
      <c r="F4" s="636"/>
      <c r="G4" s="620" t="s">
        <v>21</v>
      </c>
      <c r="H4" s="621"/>
      <c r="I4" s="621"/>
      <c r="J4" s="621"/>
      <c r="K4" s="644" t="s">
        <v>321</v>
      </c>
    </row>
    <row r="5" spans="1:11" ht="39" thickBot="1" x14ac:dyDescent="0.3">
      <c r="A5" s="642"/>
      <c r="B5" s="642"/>
      <c r="C5" s="58" t="s">
        <v>0</v>
      </c>
      <c r="D5" s="59" t="s">
        <v>318</v>
      </c>
      <c r="E5" s="98" t="s">
        <v>319</v>
      </c>
      <c r="F5" s="99" t="s">
        <v>320</v>
      </c>
      <c r="G5" s="58" t="s">
        <v>0</v>
      </c>
      <c r="H5" s="59" t="s">
        <v>318</v>
      </c>
      <c r="I5" s="98" t="s">
        <v>319</v>
      </c>
      <c r="J5" s="99" t="s">
        <v>320</v>
      </c>
      <c r="K5" s="645"/>
    </row>
    <row r="6" spans="1:11" ht="15.75" thickBot="1" x14ac:dyDescent="0.3">
      <c r="A6" s="55" t="s">
        <v>16</v>
      </c>
      <c r="B6" s="630" t="s">
        <v>543</v>
      </c>
      <c r="C6" s="630"/>
      <c r="D6" s="630"/>
      <c r="E6" s="630"/>
      <c r="F6" s="630"/>
      <c r="G6" s="630"/>
      <c r="H6" s="630"/>
      <c r="I6" s="630"/>
      <c r="J6" s="630"/>
      <c r="K6" s="631"/>
    </row>
    <row r="7" spans="1:11" ht="15.75" thickBot="1" x14ac:dyDescent="0.3">
      <c r="A7" s="40" t="s">
        <v>420</v>
      </c>
      <c r="B7" s="4" t="s">
        <v>76</v>
      </c>
      <c r="C7" s="4"/>
      <c r="D7" s="29"/>
      <c r="E7" s="4"/>
      <c r="F7" s="251">
        <f>SUM(F8:F10)</f>
        <v>0</v>
      </c>
      <c r="G7" s="29"/>
      <c r="H7" s="4"/>
      <c r="I7" s="4"/>
      <c r="J7" s="251">
        <f>SUM(J8:J10)</f>
        <v>0</v>
      </c>
      <c r="K7" s="135">
        <f>SUM(K8:K10)</f>
        <v>0</v>
      </c>
    </row>
    <row r="8" spans="1:11" x14ac:dyDescent="0.25">
      <c r="A8" s="295" t="s">
        <v>409</v>
      </c>
      <c r="B8" s="373" t="s">
        <v>109</v>
      </c>
      <c r="C8" s="374" t="s">
        <v>2</v>
      </c>
      <c r="D8" s="296"/>
      <c r="E8" s="375"/>
      <c r="F8" s="376">
        <f>D8*E8</f>
        <v>0</v>
      </c>
      <c r="G8" s="377" t="s">
        <v>97</v>
      </c>
      <c r="H8" s="296"/>
      <c r="I8" s="378"/>
      <c r="J8" s="379">
        <f t="shared" ref="J8:J10" si="0">H8*I8</f>
        <v>0</v>
      </c>
      <c r="K8" s="380">
        <f t="shared" ref="K8:K10" si="1">F8+J8</f>
        <v>0</v>
      </c>
    </row>
    <row r="9" spans="1:11" x14ac:dyDescent="0.25">
      <c r="A9" s="189" t="s">
        <v>410</v>
      </c>
      <c r="B9" s="197" t="s">
        <v>110</v>
      </c>
      <c r="C9" s="349" t="s">
        <v>2</v>
      </c>
      <c r="D9" s="268"/>
      <c r="E9" s="367"/>
      <c r="F9" s="165">
        <f t="shared" ref="F9:F10" si="2">D9*E9+D9*E9</f>
        <v>0</v>
      </c>
      <c r="G9" s="368" t="s">
        <v>97</v>
      </c>
      <c r="H9" s="268"/>
      <c r="I9" s="352"/>
      <c r="J9" s="271">
        <f t="shared" si="0"/>
        <v>0</v>
      </c>
      <c r="K9" s="381">
        <f t="shared" si="1"/>
        <v>0</v>
      </c>
    </row>
    <row r="10" spans="1:11" ht="15.75" thickBot="1" x14ac:dyDescent="0.3">
      <c r="A10" s="191" t="s">
        <v>411</v>
      </c>
      <c r="B10" s="198" t="s">
        <v>113</v>
      </c>
      <c r="C10" s="237" t="s">
        <v>2</v>
      </c>
      <c r="D10" s="226"/>
      <c r="E10" s="369"/>
      <c r="F10" s="167">
        <f t="shared" si="2"/>
        <v>0</v>
      </c>
      <c r="G10" s="370" t="s">
        <v>97</v>
      </c>
      <c r="H10" s="226"/>
      <c r="I10" s="356"/>
      <c r="J10" s="260">
        <f t="shared" si="0"/>
        <v>0</v>
      </c>
      <c r="K10" s="382">
        <f t="shared" si="1"/>
        <v>0</v>
      </c>
    </row>
    <row r="11" spans="1:11" ht="15.75" thickBot="1" x14ac:dyDescent="0.3">
      <c r="A11" s="40" t="s">
        <v>421</v>
      </c>
      <c r="B11" s="4" t="s">
        <v>77</v>
      </c>
      <c r="C11" s="4"/>
      <c r="D11" s="29"/>
      <c r="E11" s="4"/>
      <c r="F11" s="251">
        <f>SUM(F12:F15)</f>
        <v>0</v>
      </c>
      <c r="G11" s="29"/>
      <c r="H11" s="4"/>
      <c r="I11" s="4"/>
      <c r="J11" s="251">
        <f>SUM(J12:J15)</f>
        <v>0</v>
      </c>
      <c r="K11" s="135">
        <f>SUM(K12:K15)</f>
        <v>0</v>
      </c>
    </row>
    <row r="12" spans="1:11" x14ac:dyDescent="0.25">
      <c r="A12" s="187" t="s">
        <v>412</v>
      </c>
      <c r="B12" s="196" t="s">
        <v>252</v>
      </c>
      <c r="C12" s="236" t="s">
        <v>2</v>
      </c>
      <c r="D12" s="224"/>
      <c r="E12" s="371"/>
      <c r="F12" s="163">
        <f t="shared" ref="F12:F15" si="3">D12*E12+D12*E12</f>
        <v>0</v>
      </c>
      <c r="G12" s="372" t="s">
        <v>97</v>
      </c>
      <c r="H12" s="224"/>
      <c r="I12" s="347"/>
      <c r="J12" s="255">
        <f t="shared" ref="J12:J15" si="4">H12*I12</f>
        <v>0</v>
      </c>
      <c r="K12" s="383">
        <f t="shared" ref="K12:K15" si="5">F12+J12</f>
        <v>0</v>
      </c>
    </row>
    <row r="13" spans="1:11" x14ac:dyDescent="0.25">
      <c r="A13" s="189" t="s">
        <v>413</v>
      </c>
      <c r="B13" s="197" t="s">
        <v>111</v>
      </c>
      <c r="C13" s="349" t="s">
        <v>2</v>
      </c>
      <c r="D13" s="268"/>
      <c r="E13" s="367"/>
      <c r="F13" s="165">
        <f t="shared" si="3"/>
        <v>0</v>
      </c>
      <c r="G13" s="368" t="s">
        <v>97</v>
      </c>
      <c r="H13" s="268"/>
      <c r="I13" s="352"/>
      <c r="J13" s="271">
        <f t="shared" si="4"/>
        <v>0</v>
      </c>
      <c r="K13" s="381">
        <f t="shared" si="5"/>
        <v>0</v>
      </c>
    </row>
    <row r="14" spans="1:11" x14ac:dyDescent="0.25">
      <c r="A14" s="189" t="s">
        <v>414</v>
      </c>
      <c r="B14" s="197" t="s">
        <v>253</v>
      </c>
      <c r="C14" s="349" t="s">
        <v>2</v>
      </c>
      <c r="D14" s="268"/>
      <c r="E14" s="367"/>
      <c r="F14" s="165">
        <f t="shared" si="3"/>
        <v>0</v>
      </c>
      <c r="G14" s="368" t="s">
        <v>97</v>
      </c>
      <c r="H14" s="268"/>
      <c r="I14" s="352"/>
      <c r="J14" s="271">
        <f t="shared" si="4"/>
        <v>0</v>
      </c>
      <c r="K14" s="381">
        <f t="shared" si="5"/>
        <v>0</v>
      </c>
    </row>
    <row r="15" spans="1:11" ht="15.75" thickBot="1" x14ac:dyDescent="0.3">
      <c r="A15" s="191" t="s">
        <v>426</v>
      </c>
      <c r="B15" s="198" t="s">
        <v>112</v>
      </c>
      <c r="C15" s="237" t="s">
        <v>3</v>
      </c>
      <c r="D15" s="226"/>
      <c r="E15" s="369"/>
      <c r="F15" s="167">
        <f t="shared" si="3"/>
        <v>0</v>
      </c>
      <c r="G15" s="370" t="s">
        <v>97</v>
      </c>
      <c r="H15" s="226"/>
      <c r="I15" s="356"/>
      <c r="J15" s="260">
        <f t="shared" si="4"/>
        <v>0</v>
      </c>
      <c r="K15" s="382">
        <f t="shared" si="5"/>
        <v>0</v>
      </c>
    </row>
    <row r="16" spans="1:11" ht="15.75" thickBot="1" x14ac:dyDescent="0.3">
      <c r="A16" s="40" t="s">
        <v>424</v>
      </c>
      <c r="B16" s="4" t="s">
        <v>78</v>
      </c>
      <c r="C16" s="4"/>
      <c r="D16" s="29"/>
      <c r="E16" s="4"/>
      <c r="F16" s="251">
        <f>SUM(F17:F19)</f>
        <v>0</v>
      </c>
      <c r="G16" s="29"/>
      <c r="H16" s="4"/>
      <c r="I16" s="4"/>
      <c r="J16" s="251">
        <f>SUM(J17:J19)</f>
        <v>0</v>
      </c>
      <c r="K16" s="135">
        <f>SUM(K17:K19)</f>
        <v>0</v>
      </c>
    </row>
    <row r="17" spans="1:11" ht="25.5" x14ac:dyDescent="0.25">
      <c r="A17" s="129" t="s">
        <v>415</v>
      </c>
      <c r="B17" s="188" t="s">
        <v>114</v>
      </c>
      <c r="C17" s="236" t="s">
        <v>3</v>
      </c>
      <c r="D17" s="224"/>
      <c r="E17" s="371"/>
      <c r="F17" s="163">
        <f t="shared" ref="F17:F19" si="6">D17*E17+D17*E17</f>
        <v>0</v>
      </c>
      <c r="G17" s="372" t="s">
        <v>97</v>
      </c>
      <c r="H17" s="224"/>
      <c r="I17" s="347"/>
      <c r="J17" s="255">
        <f t="shared" ref="J17:J19" si="7">H17*I17</f>
        <v>0</v>
      </c>
      <c r="K17" s="383">
        <f t="shared" ref="K17:K19" si="8">F17+J17</f>
        <v>0</v>
      </c>
    </row>
    <row r="18" spans="1:11" ht="25.5" x14ac:dyDescent="0.25">
      <c r="A18" s="126" t="s">
        <v>416</v>
      </c>
      <c r="B18" s="190" t="s">
        <v>79</v>
      </c>
      <c r="C18" s="349" t="s">
        <v>3</v>
      </c>
      <c r="D18" s="268"/>
      <c r="E18" s="367"/>
      <c r="F18" s="165">
        <f t="shared" si="6"/>
        <v>0</v>
      </c>
      <c r="G18" s="368" t="s">
        <v>97</v>
      </c>
      <c r="H18" s="268"/>
      <c r="I18" s="352"/>
      <c r="J18" s="271">
        <f t="shared" si="7"/>
        <v>0</v>
      </c>
      <c r="K18" s="381">
        <f t="shared" si="8"/>
        <v>0</v>
      </c>
    </row>
    <row r="19" spans="1:11" ht="26.25" thickBot="1" x14ac:dyDescent="0.3">
      <c r="A19" s="208" t="s">
        <v>417</v>
      </c>
      <c r="B19" s="192" t="s">
        <v>115</v>
      </c>
      <c r="C19" s="237" t="s">
        <v>3</v>
      </c>
      <c r="D19" s="226"/>
      <c r="E19" s="369"/>
      <c r="F19" s="167">
        <f t="shared" si="6"/>
        <v>0</v>
      </c>
      <c r="G19" s="370" t="s">
        <v>97</v>
      </c>
      <c r="H19" s="226"/>
      <c r="I19" s="356"/>
      <c r="J19" s="260">
        <f t="shared" si="7"/>
        <v>0</v>
      </c>
      <c r="K19" s="382">
        <f t="shared" si="8"/>
        <v>0</v>
      </c>
    </row>
    <row r="20" spans="1:11" ht="15.75" thickBot="1" x14ac:dyDescent="0.3">
      <c r="A20" s="40" t="s">
        <v>423</v>
      </c>
      <c r="B20" s="4" t="s">
        <v>254</v>
      </c>
      <c r="C20" s="4"/>
      <c r="D20" s="29"/>
      <c r="E20" s="4"/>
      <c r="F20" s="251">
        <f>SUM(F21:F22)</f>
        <v>0</v>
      </c>
      <c r="G20" s="29"/>
      <c r="H20" s="4"/>
      <c r="I20" s="4"/>
      <c r="J20" s="251">
        <f>SUM(J21:J22)</f>
        <v>0</v>
      </c>
      <c r="K20" s="135">
        <f>SUM(K21:K22)</f>
        <v>0</v>
      </c>
    </row>
    <row r="21" spans="1:11" x14ac:dyDescent="0.25">
      <c r="A21" s="187" t="s">
        <v>418</v>
      </c>
      <c r="B21" s="196" t="s">
        <v>116</v>
      </c>
      <c r="C21" s="236" t="s">
        <v>2</v>
      </c>
      <c r="D21" s="224"/>
      <c r="E21" s="371"/>
      <c r="F21" s="163">
        <f t="shared" ref="F21:F22" si="9">D21*E21+D21*E21</f>
        <v>0</v>
      </c>
      <c r="G21" s="372" t="s">
        <v>97</v>
      </c>
      <c r="H21" s="224"/>
      <c r="I21" s="347"/>
      <c r="J21" s="255">
        <f t="shared" ref="J21:J22" si="10">H21*I21</f>
        <v>0</v>
      </c>
      <c r="K21" s="383">
        <f t="shared" ref="K21:K22" si="11">F21+J21</f>
        <v>0</v>
      </c>
    </row>
    <row r="22" spans="1:11" ht="15.75" thickBot="1" x14ac:dyDescent="0.3">
      <c r="A22" s="191" t="s">
        <v>419</v>
      </c>
      <c r="B22" s="198" t="s">
        <v>117</v>
      </c>
      <c r="C22" s="237" t="s">
        <v>3</v>
      </c>
      <c r="D22" s="226"/>
      <c r="E22" s="369"/>
      <c r="F22" s="167">
        <f t="shared" si="9"/>
        <v>0</v>
      </c>
      <c r="G22" s="370" t="s">
        <v>97</v>
      </c>
      <c r="H22" s="226"/>
      <c r="I22" s="356"/>
      <c r="J22" s="260">
        <f t="shared" si="10"/>
        <v>0</v>
      </c>
      <c r="K22" s="382">
        <f t="shared" si="11"/>
        <v>0</v>
      </c>
    </row>
    <row r="23" spans="1:11" ht="15.75" thickBot="1" x14ac:dyDescent="0.3">
      <c r="A23" s="40" t="s">
        <v>422</v>
      </c>
      <c r="B23" s="4" t="s">
        <v>544</v>
      </c>
      <c r="C23" s="4"/>
      <c r="D23" s="29"/>
      <c r="E23" s="4"/>
      <c r="F23" s="251">
        <f>SUM(F24:F26)</f>
        <v>0</v>
      </c>
      <c r="G23" s="29"/>
      <c r="H23" s="4"/>
      <c r="I23" s="4"/>
      <c r="J23" s="251">
        <f>SUM(J24:J26)</f>
        <v>0</v>
      </c>
      <c r="K23" s="135">
        <f>SUM(K24:K26)</f>
        <v>0</v>
      </c>
    </row>
    <row r="24" spans="1:11" ht="25.5" x14ac:dyDescent="0.25">
      <c r="A24" s="187" t="s">
        <v>427</v>
      </c>
      <c r="B24" s="196" t="s">
        <v>118</v>
      </c>
      <c r="C24" s="236" t="s">
        <v>3</v>
      </c>
      <c r="D24" s="224"/>
      <c r="E24" s="371"/>
      <c r="F24" s="163">
        <f t="shared" ref="F24:F26" si="12">D24*E24+D24*E24</f>
        <v>0</v>
      </c>
      <c r="G24" s="372" t="s">
        <v>97</v>
      </c>
      <c r="H24" s="224"/>
      <c r="I24" s="347"/>
      <c r="J24" s="255">
        <f t="shared" ref="J24:J26" si="13">H24*I24</f>
        <v>0</v>
      </c>
      <c r="K24" s="383">
        <f t="shared" ref="K24:K26" si="14">F24+J24</f>
        <v>0</v>
      </c>
    </row>
    <row r="25" spans="1:11" x14ac:dyDescent="0.25">
      <c r="A25" s="189" t="s">
        <v>428</v>
      </c>
      <c r="B25" s="197" t="s">
        <v>119</v>
      </c>
      <c r="C25" s="349" t="s">
        <v>3</v>
      </c>
      <c r="D25" s="268"/>
      <c r="E25" s="367"/>
      <c r="F25" s="165">
        <f t="shared" si="12"/>
        <v>0</v>
      </c>
      <c r="G25" s="368" t="s">
        <v>97</v>
      </c>
      <c r="H25" s="268"/>
      <c r="I25" s="352"/>
      <c r="J25" s="271">
        <f t="shared" si="13"/>
        <v>0</v>
      </c>
      <c r="K25" s="381">
        <f t="shared" si="14"/>
        <v>0</v>
      </c>
    </row>
    <row r="26" spans="1:11" ht="15.75" thickBot="1" x14ac:dyDescent="0.3">
      <c r="A26" s="191" t="s">
        <v>429</v>
      </c>
      <c r="B26" s="198" t="s">
        <v>120</v>
      </c>
      <c r="C26" s="237" t="s">
        <v>1</v>
      </c>
      <c r="D26" s="226"/>
      <c r="E26" s="369"/>
      <c r="F26" s="167">
        <f t="shared" si="12"/>
        <v>0</v>
      </c>
      <c r="G26" s="370" t="s">
        <v>97</v>
      </c>
      <c r="H26" s="226"/>
      <c r="I26" s="356"/>
      <c r="J26" s="260">
        <f t="shared" si="13"/>
        <v>0</v>
      </c>
      <c r="K26" s="382">
        <f t="shared" si="14"/>
        <v>0</v>
      </c>
    </row>
    <row r="27" spans="1:11" ht="18.75" customHeight="1" thickBot="1" x14ac:dyDescent="0.3">
      <c r="A27" s="652" t="s">
        <v>425</v>
      </c>
      <c r="B27" s="653"/>
      <c r="C27" s="653"/>
      <c r="D27" s="653"/>
      <c r="E27" s="653"/>
      <c r="F27" s="653"/>
      <c r="G27" s="653"/>
      <c r="H27" s="653"/>
      <c r="I27" s="653"/>
      <c r="J27" s="654"/>
      <c r="K27" s="141">
        <f>SUM(K7+K11+K16+K20+K23)</f>
        <v>0</v>
      </c>
    </row>
    <row r="28" spans="1:11" x14ac:dyDescent="0.25">
      <c r="A28" s="25"/>
      <c r="B28" s="26"/>
      <c r="C28" s="6"/>
      <c r="D28" s="27"/>
      <c r="E28" s="27"/>
      <c r="F28" s="28"/>
    </row>
  </sheetData>
  <mergeCells count="8">
    <mergeCell ref="A1:K3"/>
    <mergeCell ref="C4:F4"/>
    <mergeCell ref="B6:K6"/>
    <mergeCell ref="A27:J27"/>
    <mergeCell ref="A4:A5"/>
    <mergeCell ref="B4:B5"/>
    <mergeCell ref="G4:J4"/>
    <mergeCell ref="K4:K5"/>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20"/>
  <sheetViews>
    <sheetView view="pageBreakPreview" zoomScale="115" zoomScaleNormal="100" zoomScaleSheetLayoutView="115" workbookViewId="0">
      <pane ySplit="5" topLeftCell="A6" activePane="bottomLeft" state="frozen"/>
      <selection activeCell="K46" activeCellId="1" sqref="J39 K46"/>
      <selection pane="bottomLeft" activeCell="K46" activeCellId="1" sqref="J39 K46"/>
    </sheetView>
  </sheetViews>
  <sheetFormatPr baseColWidth="10" defaultRowHeight="15" x14ac:dyDescent="0.25"/>
  <cols>
    <col min="1" max="1" width="14.7109375" style="1" customWidth="1"/>
    <col min="2" max="2" width="60.7109375" style="2" customWidth="1"/>
    <col min="3" max="3" width="8.7109375" style="1" customWidth="1"/>
    <col min="4" max="4" width="6.7109375" style="30" customWidth="1"/>
    <col min="5" max="5" width="12.42578125" style="1" customWidth="1"/>
    <col min="6" max="6" width="18.7109375" style="30" customWidth="1"/>
    <col min="7" max="7" width="11.42578125" style="38"/>
    <col min="11" max="11" width="15.42578125" customWidth="1"/>
  </cols>
  <sheetData>
    <row r="1" spans="1:11" ht="15" customHeight="1" x14ac:dyDescent="0.25">
      <c r="A1" s="609" t="s">
        <v>316</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15.75" customHeight="1" thickBot="1" x14ac:dyDescent="0.3">
      <c r="A3" s="615"/>
      <c r="B3" s="616"/>
      <c r="C3" s="613"/>
      <c r="D3" s="613"/>
      <c r="E3" s="613"/>
      <c r="F3" s="613"/>
      <c r="G3" s="616"/>
      <c r="H3" s="616"/>
      <c r="I3" s="616"/>
      <c r="J3" s="616"/>
      <c r="K3" s="617"/>
    </row>
    <row r="4" spans="1:11" ht="15.75" customHeight="1" thickBot="1" x14ac:dyDescent="0.3">
      <c r="A4" s="641" t="s">
        <v>329</v>
      </c>
      <c r="B4" s="643" t="s">
        <v>317</v>
      </c>
      <c r="C4" s="634" t="s">
        <v>20</v>
      </c>
      <c r="D4" s="635"/>
      <c r="E4" s="635"/>
      <c r="F4" s="636"/>
      <c r="G4" s="620" t="s">
        <v>21</v>
      </c>
      <c r="H4" s="621"/>
      <c r="I4" s="621"/>
      <c r="J4" s="621"/>
      <c r="K4" s="644" t="s">
        <v>321</v>
      </c>
    </row>
    <row r="5" spans="1:11" ht="39" thickBot="1" x14ac:dyDescent="0.3">
      <c r="A5" s="642"/>
      <c r="B5" s="642"/>
      <c r="C5" s="58" t="s">
        <v>0</v>
      </c>
      <c r="D5" s="59" t="s">
        <v>318</v>
      </c>
      <c r="E5" s="98" t="s">
        <v>319</v>
      </c>
      <c r="F5" s="99" t="s">
        <v>320</v>
      </c>
      <c r="G5" s="58" t="s">
        <v>0</v>
      </c>
      <c r="H5" s="59" t="s">
        <v>318</v>
      </c>
      <c r="I5" s="98" t="s">
        <v>319</v>
      </c>
      <c r="J5" s="99" t="s">
        <v>320</v>
      </c>
      <c r="K5" s="645"/>
    </row>
    <row r="6" spans="1:11" ht="15.75" thickBot="1" x14ac:dyDescent="0.3">
      <c r="A6" s="55" t="s">
        <v>13</v>
      </c>
      <c r="B6" s="630" t="s">
        <v>545</v>
      </c>
      <c r="C6" s="630"/>
      <c r="D6" s="630"/>
      <c r="E6" s="630"/>
      <c r="F6" s="630"/>
      <c r="G6" s="630"/>
      <c r="H6" s="630"/>
      <c r="I6" s="630"/>
      <c r="J6" s="630"/>
      <c r="K6" s="631"/>
    </row>
    <row r="7" spans="1:11" ht="15.75" thickBot="1" x14ac:dyDescent="0.3">
      <c r="A7" s="40" t="s">
        <v>432</v>
      </c>
      <c r="B7" s="4" t="s">
        <v>546</v>
      </c>
      <c r="C7" s="4"/>
      <c r="D7" s="29"/>
      <c r="E7" s="4"/>
      <c r="F7" s="135">
        <f>SUM(F8:F14)</f>
        <v>0</v>
      </c>
      <c r="G7" s="29"/>
      <c r="H7" s="4"/>
      <c r="I7" s="4"/>
      <c r="J7" s="135">
        <f>SUM(J8:J14)</f>
        <v>0</v>
      </c>
      <c r="K7" s="135">
        <f>SUM(K8:K14)</f>
        <v>0</v>
      </c>
    </row>
    <row r="8" spans="1:11" x14ac:dyDescent="0.25">
      <c r="A8" s="187" t="s">
        <v>433</v>
      </c>
      <c r="B8" s="188" t="s">
        <v>126</v>
      </c>
      <c r="C8" s="236" t="s">
        <v>2</v>
      </c>
      <c r="D8" s="224"/>
      <c r="E8" s="345"/>
      <c r="F8" s="163">
        <f>D8*E8</f>
        <v>0</v>
      </c>
      <c r="G8" s="346" t="s">
        <v>97</v>
      </c>
      <c r="H8" s="224"/>
      <c r="I8" s="347"/>
      <c r="J8" s="255">
        <f t="shared" ref="J8:J14" si="0">H8*I8</f>
        <v>0</v>
      </c>
      <c r="K8" s="348">
        <f>F8+J8</f>
        <v>0</v>
      </c>
    </row>
    <row r="9" spans="1:11" x14ac:dyDescent="0.25">
      <c r="A9" s="189" t="s">
        <v>434</v>
      </c>
      <c r="B9" s="190" t="s">
        <v>128</v>
      </c>
      <c r="C9" s="349" t="s">
        <v>2</v>
      </c>
      <c r="D9" s="268"/>
      <c r="E9" s="350"/>
      <c r="F9" s="165">
        <f t="shared" ref="F9:F17" si="1">D9*E9</f>
        <v>0</v>
      </c>
      <c r="G9" s="351" t="s">
        <v>97</v>
      </c>
      <c r="H9" s="268"/>
      <c r="I9" s="352"/>
      <c r="J9" s="271">
        <f t="shared" si="0"/>
        <v>0</v>
      </c>
      <c r="K9" s="353">
        <f t="shared" ref="K9:K14" si="2">F9+J9</f>
        <v>0</v>
      </c>
    </row>
    <row r="10" spans="1:11" x14ac:dyDescent="0.25">
      <c r="A10" s="189" t="s">
        <v>435</v>
      </c>
      <c r="B10" s="190" t="s">
        <v>127</v>
      </c>
      <c r="C10" s="349" t="s">
        <v>2</v>
      </c>
      <c r="D10" s="268"/>
      <c r="E10" s="350"/>
      <c r="F10" s="165">
        <f t="shared" si="1"/>
        <v>0</v>
      </c>
      <c r="G10" s="351" t="s">
        <v>97</v>
      </c>
      <c r="H10" s="268"/>
      <c r="I10" s="352"/>
      <c r="J10" s="271">
        <f t="shared" si="0"/>
        <v>0</v>
      </c>
      <c r="K10" s="353">
        <f t="shared" si="2"/>
        <v>0</v>
      </c>
    </row>
    <row r="11" spans="1:11" x14ac:dyDescent="0.25">
      <c r="A11" s="189" t="s">
        <v>436</v>
      </c>
      <c r="B11" s="190" t="s">
        <v>129</v>
      </c>
      <c r="C11" s="349" t="s">
        <v>2</v>
      </c>
      <c r="D11" s="268"/>
      <c r="E11" s="350"/>
      <c r="F11" s="165">
        <f t="shared" si="1"/>
        <v>0</v>
      </c>
      <c r="G11" s="351" t="s">
        <v>97</v>
      </c>
      <c r="H11" s="268"/>
      <c r="I11" s="352"/>
      <c r="J11" s="271">
        <f t="shared" si="0"/>
        <v>0</v>
      </c>
      <c r="K11" s="353">
        <f t="shared" si="2"/>
        <v>0</v>
      </c>
    </row>
    <row r="12" spans="1:11" x14ac:dyDescent="0.25">
      <c r="A12" s="189" t="s">
        <v>437</v>
      </c>
      <c r="B12" s="190" t="s">
        <v>130</v>
      </c>
      <c r="C12" s="349" t="s">
        <v>3</v>
      </c>
      <c r="D12" s="268"/>
      <c r="E12" s="350"/>
      <c r="F12" s="165">
        <f t="shared" si="1"/>
        <v>0</v>
      </c>
      <c r="G12" s="351" t="s">
        <v>97</v>
      </c>
      <c r="H12" s="268"/>
      <c r="I12" s="352"/>
      <c r="J12" s="271">
        <f t="shared" si="0"/>
        <v>0</v>
      </c>
      <c r="K12" s="353">
        <f t="shared" si="2"/>
        <v>0</v>
      </c>
    </row>
    <row r="13" spans="1:11" x14ac:dyDescent="0.25">
      <c r="A13" s="189" t="s">
        <v>438</v>
      </c>
      <c r="B13" s="190" t="s">
        <v>131</v>
      </c>
      <c r="C13" s="349" t="s">
        <v>12</v>
      </c>
      <c r="D13" s="268"/>
      <c r="E13" s="350"/>
      <c r="F13" s="165">
        <f t="shared" si="1"/>
        <v>0</v>
      </c>
      <c r="G13" s="351" t="s">
        <v>97</v>
      </c>
      <c r="H13" s="268"/>
      <c r="I13" s="352"/>
      <c r="J13" s="271">
        <f t="shared" si="0"/>
        <v>0</v>
      </c>
      <c r="K13" s="353">
        <f t="shared" si="2"/>
        <v>0</v>
      </c>
    </row>
    <row r="14" spans="1:11" ht="15.75" thickBot="1" x14ac:dyDescent="0.3">
      <c r="A14" s="191" t="s">
        <v>439</v>
      </c>
      <c r="B14" s="192" t="s">
        <v>430</v>
      </c>
      <c r="C14" s="237" t="s">
        <v>3</v>
      </c>
      <c r="D14" s="226"/>
      <c r="E14" s="354"/>
      <c r="F14" s="167">
        <f t="shared" si="1"/>
        <v>0</v>
      </c>
      <c r="G14" s="355" t="s">
        <v>97</v>
      </c>
      <c r="H14" s="226"/>
      <c r="I14" s="356"/>
      <c r="J14" s="260">
        <f t="shared" si="0"/>
        <v>0</v>
      </c>
      <c r="K14" s="357">
        <f t="shared" si="2"/>
        <v>0</v>
      </c>
    </row>
    <row r="15" spans="1:11" ht="15.75" thickBot="1" x14ac:dyDescent="0.3">
      <c r="A15" s="40" t="s">
        <v>440</v>
      </c>
      <c r="B15" s="4" t="s">
        <v>96</v>
      </c>
      <c r="C15" s="35"/>
      <c r="D15" s="29"/>
      <c r="E15" s="4"/>
      <c r="F15" s="135">
        <f>SUM(F16:F17)</f>
        <v>0</v>
      </c>
      <c r="G15" s="52"/>
      <c r="H15" s="4"/>
      <c r="I15" s="4"/>
      <c r="J15" s="135">
        <f>SUM(J16:J17)</f>
        <v>0</v>
      </c>
      <c r="K15" s="135">
        <f>SUM(K16:K17)</f>
        <v>0</v>
      </c>
    </row>
    <row r="16" spans="1:11" x14ac:dyDescent="0.25">
      <c r="A16" s="187" t="s">
        <v>441</v>
      </c>
      <c r="B16" s="188" t="s">
        <v>132</v>
      </c>
      <c r="C16" s="236" t="s">
        <v>2</v>
      </c>
      <c r="D16" s="224"/>
      <c r="E16" s="345"/>
      <c r="F16" s="163">
        <f t="shared" si="1"/>
        <v>0</v>
      </c>
      <c r="G16" s="346" t="s">
        <v>97</v>
      </c>
      <c r="H16" s="224"/>
      <c r="I16" s="347"/>
      <c r="J16" s="255">
        <f t="shared" ref="J16:J18" si="3">H16*I16</f>
        <v>0</v>
      </c>
      <c r="K16" s="348">
        <f t="shared" ref="K16:K17" si="4">F16+J16</f>
        <v>0</v>
      </c>
    </row>
    <row r="17" spans="1:11" ht="15.75" thickBot="1" x14ac:dyDescent="0.3">
      <c r="A17" s="191" t="s">
        <v>442</v>
      </c>
      <c r="B17" s="192" t="s">
        <v>133</v>
      </c>
      <c r="C17" s="237" t="s">
        <v>3</v>
      </c>
      <c r="D17" s="226"/>
      <c r="E17" s="354"/>
      <c r="F17" s="167">
        <f t="shared" si="1"/>
        <v>0</v>
      </c>
      <c r="G17" s="355" t="s">
        <v>97</v>
      </c>
      <c r="H17" s="226"/>
      <c r="I17" s="356"/>
      <c r="J17" s="260">
        <f t="shared" si="3"/>
        <v>0</v>
      </c>
      <c r="K17" s="357">
        <f t="shared" si="4"/>
        <v>0</v>
      </c>
    </row>
    <row r="18" spans="1:11" ht="15.75" thickBot="1" x14ac:dyDescent="0.3">
      <c r="A18" s="40" t="s">
        <v>443</v>
      </c>
      <c r="B18" s="4" t="s">
        <v>81</v>
      </c>
      <c r="C18" s="92"/>
      <c r="D18" s="67"/>
      <c r="E18" s="221"/>
      <c r="F18" s="135">
        <f>D18*E18</f>
        <v>0</v>
      </c>
      <c r="G18" s="304" t="s">
        <v>97</v>
      </c>
      <c r="H18" s="222"/>
      <c r="I18" s="308"/>
      <c r="J18" s="135">
        <f t="shared" si="3"/>
        <v>0</v>
      </c>
      <c r="K18" s="135">
        <f>F18+J18</f>
        <v>0</v>
      </c>
    </row>
    <row r="19" spans="1:11" ht="15" customHeight="1" thickBot="1" x14ac:dyDescent="0.3">
      <c r="A19" s="655" t="s">
        <v>431</v>
      </c>
      <c r="B19" s="656"/>
      <c r="C19" s="656"/>
      <c r="D19" s="656"/>
      <c r="E19" s="656"/>
      <c r="F19" s="656"/>
      <c r="G19" s="656"/>
      <c r="H19" s="656"/>
      <c r="I19" s="656"/>
      <c r="J19" s="657"/>
      <c r="K19" s="366">
        <f>SUM(K7+K15+K18)</f>
        <v>0</v>
      </c>
    </row>
    <row r="20" spans="1:11" x14ac:dyDescent="0.25">
      <c r="A20" s="25"/>
      <c r="B20" s="26"/>
      <c r="C20" s="6"/>
      <c r="D20" s="27"/>
      <c r="E20" s="27"/>
      <c r="F20" s="28"/>
    </row>
  </sheetData>
  <mergeCells count="8">
    <mergeCell ref="A19:J19"/>
    <mergeCell ref="A1:K3"/>
    <mergeCell ref="C4:F4"/>
    <mergeCell ref="B6:K6"/>
    <mergeCell ref="A4:A5"/>
    <mergeCell ref="B4:B5"/>
    <mergeCell ref="G4:J4"/>
    <mergeCell ref="K4:K5"/>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22"/>
  <sheetViews>
    <sheetView view="pageBreakPreview" zoomScale="115" zoomScaleNormal="100" zoomScaleSheetLayoutView="115" workbookViewId="0">
      <pane ySplit="5" topLeftCell="A6" activePane="bottomLeft" state="frozen"/>
      <selection activeCell="K46" activeCellId="1" sqref="J39 K46"/>
      <selection pane="bottomLeft" activeCell="K46" activeCellId="1" sqref="J39 K46"/>
    </sheetView>
  </sheetViews>
  <sheetFormatPr baseColWidth="10" defaultRowHeight="15" x14ac:dyDescent="0.25"/>
  <cols>
    <col min="1" max="1" width="14.7109375" style="1" customWidth="1"/>
    <col min="2" max="2" width="60.7109375" style="2" customWidth="1"/>
    <col min="3" max="3" width="8.7109375" style="1" customWidth="1"/>
    <col min="4" max="4" width="6.7109375" style="30" customWidth="1"/>
    <col min="5" max="5" width="12.42578125" style="1" customWidth="1"/>
    <col min="6" max="6" width="16.42578125" style="30" customWidth="1"/>
    <col min="7" max="7" width="11.42578125" style="38"/>
    <col min="11" max="11" width="15.42578125" style="53" customWidth="1"/>
  </cols>
  <sheetData>
    <row r="1" spans="1:11" ht="15" customHeight="1" x14ac:dyDescent="0.25">
      <c r="A1" s="609" t="s">
        <v>316</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15.75" customHeight="1" thickBot="1" x14ac:dyDescent="0.3">
      <c r="A3" s="615"/>
      <c r="B3" s="616"/>
      <c r="C3" s="613"/>
      <c r="D3" s="613"/>
      <c r="E3" s="613"/>
      <c r="F3" s="613"/>
      <c r="G3" s="616"/>
      <c r="H3" s="616"/>
      <c r="I3" s="616"/>
      <c r="J3" s="616"/>
      <c r="K3" s="617"/>
    </row>
    <row r="4" spans="1:11" ht="15.75" customHeight="1" thickBot="1" x14ac:dyDescent="0.3">
      <c r="A4" s="641" t="s">
        <v>329</v>
      </c>
      <c r="B4" s="643" t="s">
        <v>317</v>
      </c>
      <c r="C4" s="634" t="s">
        <v>20</v>
      </c>
      <c r="D4" s="635"/>
      <c r="E4" s="635"/>
      <c r="F4" s="636"/>
      <c r="G4" s="620" t="s">
        <v>21</v>
      </c>
      <c r="H4" s="621"/>
      <c r="I4" s="621"/>
      <c r="J4" s="621"/>
      <c r="K4" s="644" t="s">
        <v>321</v>
      </c>
    </row>
    <row r="5" spans="1:11" ht="39" thickBot="1" x14ac:dyDescent="0.3">
      <c r="A5" s="642"/>
      <c r="B5" s="642"/>
      <c r="C5" s="58" t="s">
        <v>0</v>
      </c>
      <c r="D5" s="59" t="s">
        <v>318</v>
      </c>
      <c r="E5" s="98" t="s">
        <v>319</v>
      </c>
      <c r="F5" s="99" t="s">
        <v>320</v>
      </c>
      <c r="G5" s="58" t="s">
        <v>0</v>
      </c>
      <c r="H5" s="59" t="s">
        <v>318</v>
      </c>
      <c r="I5" s="98" t="s">
        <v>319</v>
      </c>
      <c r="J5" s="99" t="s">
        <v>320</v>
      </c>
      <c r="K5" s="645"/>
    </row>
    <row r="6" spans="1:11" ht="15.75" thickBot="1" x14ac:dyDescent="0.3">
      <c r="A6" s="55" t="s">
        <v>14</v>
      </c>
      <c r="B6" s="630" t="s">
        <v>547</v>
      </c>
      <c r="C6" s="630"/>
      <c r="D6" s="630"/>
      <c r="E6" s="630"/>
      <c r="F6" s="630"/>
      <c r="G6" s="630"/>
      <c r="H6" s="630"/>
      <c r="I6" s="630"/>
      <c r="J6" s="630"/>
      <c r="K6" s="631"/>
    </row>
    <row r="7" spans="1:11" ht="15.75" thickBot="1" x14ac:dyDescent="0.3">
      <c r="A7" s="40" t="s">
        <v>444</v>
      </c>
      <c r="B7" s="4" t="s">
        <v>255</v>
      </c>
      <c r="C7" s="35"/>
      <c r="D7" s="29"/>
      <c r="E7" s="87"/>
      <c r="F7" s="342">
        <f>SUM(F8:F9)</f>
        <v>0</v>
      </c>
      <c r="G7" s="52"/>
      <c r="H7" s="4"/>
      <c r="I7" s="4"/>
      <c r="J7" s="342">
        <f>SUM(J8:J9)</f>
        <v>0</v>
      </c>
      <c r="K7" s="340">
        <f>SUM(K8:K9)</f>
        <v>0</v>
      </c>
    </row>
    <row r="8" spans="1:11" x14ac:dyDescent="0.25">
      <c r="A8" s="187" t="s">
        <v>450</v>
      </c>
      <c r="B8" s="196" t="s">
        <v>256</v>
      </c>
      <c r="C8" s="181" t="s">
        <v>2</v>
      </c>
      <c r="D8" s="224"/>
      <c r="E8" s="345"/>
      <c r="F8" s="358">
        <f>D8*E8</f>
        <v>0</v>
      </c>
      <c r="G8" s="346" t="s">
        <v>97</v>
      </c>
      <c r="H8" s="224"/>
      <c r="I8" s="347"/>
      <c r="J8" s="359">
        <f t="shared" ref="J8:J9" si="0">H8*I8</f>
        <v>0</v>
      </c>
      <c r="K8" s="360">
        <f t="shared" ref="K8:K9" si="1">F8+J8</f>
        <v>0</v>
      </c>
    </row>
    <row r="9" spans="1:11" ht="26.25" thickBot="1" x14ac:dyDescent="0.3">
      <c r="A9" s="191" t="s">
        <v>451</v>
      </c>
      <c r="B9" s="192" t="s">
        <v>257</v>
      </c>
      <c r="C9" s="237" t="s">
        <v>2</v>
      </c>
      <c r="D9" s="226"/>
      <c r="E9" s="354"/>
      <c r="F9" s="361">
        <f>D9*E9</f>
        <v>0</v>
      </c>
      <c r="G9" s="355" t="s">
        <v>97</v>
      </c>
      <c r="H9" s="226"/>
      <c r="I9" s="356"/>
      <c r="J9" s="362">
        <f t="shared" si="0"/>
        <v>0</v>
      </c>
      <c r="K9" s="363">
        <f t="shared" si="1"/>
        <v>0</v>
      </c>
    </row>
    <row r="10" spans="1:11" ht="15.75" thickBot="1" x14ac:dyDescent="0.3">
      <c r="A10" s="40" t="s">
        <v>445</v>
      </c>
      <c r="B10" s="4" t="s">
        <v>258</v>
      </c>
      <c r="C10" s="35"/>
      <c r="D10" s="29"/>
      <c r="E10" s="4"/>
      <c r="F10" s="342">
        <f>SUM(F11:F11)</f>
        <v>0</v>
      </c>
      <c r="G10" s="52"/>
      <c r="H10" s="4"/>
      <c r="I10" s="4"/>
      <c r="J10" s="342">
        <f>SUM(J11:J11)</f>
        <v>0</v>
      </c>
      <c r="K10" s="340">
        <f>SUM(K11:K11)</f>
        <v>0</v>
      </c>
    </row>
    <row r="11" spans="1:11" ht="15.75" thickBot="1" x14ac:dyDescent="0.3">
      <c r="A11" s="126" t="s">
        <v>452</v>
      </c>
      <c r="B11" s="127" t="s">
        <v>302</v>
      </c>
      <c r="C11" s="339" t="s">
        <v>2</v>
      </c>
      <c r="D11" s="5"/>
      <c r="E11" s="37"/>
      <c r="F11" s="344">
        <f>D11*E11</f>
        <v>0</v>
      </c>
      <c r="G11" s="338" t="s">
        <v>97</v>
      </c>
      <c r="H11" s="5"/>
      <c r="I11" s="56"/>
      <c r="J11" s="343">
        <f t="shared" ref="J11" si="2">H11*I11</f>
        <v>0</v>
      </c>
      <c r="K11" s="239">
        <f t="shared" ref="K11" si="3">F11+J11</f>
        <v>0</v>
      </c>
    </row>
    <row r="12" spans="1:11" ht="15.75" thickBot="1" x14ac:dyDescent="0.3">
      <c r="A12" s="40" t="s">
        <v>446</v>
      </c>
      <c r="B12" s="4" t="s">
        <v>259</v>
      </c>
      <c r="C12" s="35"/>
      <c r="D12" s="29"/>
      <c r="E12" s="4"/>
      <c r="F12" s="342">
        <f>SUM(F13:F14)</f>
        <v>0</v>
      </c>
      <c r="G12" s="52"/>
      <c r="H12" s="4"/>
      <c r="I12" s="4"/>
      <c r="J12" s="342">
        <f>SUM(J13:J14)</f>
        <v>0</v>
      </c>
      <c r="K12" s="340">
        <f>SUM(K13:K14)</f>
        <v>0</v>
      </c>
    </row>
    <row r="13" spans="1:11" x14ac:dyDescent="0.25">
      <c r="A13" s="187" t="s">
        <v>453</v>
      </c>
      <c r="B13" s="188" t="s">
        <v>125</v>
      </c>
      <c r="C13" s="236" t="s">
        <v>2</v>
      </c>
      <c r="D13" s="224"/>
      <c r="E13" s="345"/>
      <c r="F13" s="358">
        <f>D13*E13</f>
        <v>0</v>
      </c>
      <c r="G13" s="346" t="s">
        <v>97</v>
      </c>
      <c r="H13" s="224"/>
      <c r="I13" s="347"/>
      <c r="J13" s="359">
        <f t="shared" ref="J13:J14" si="4">H13*I13</f>
        <v>0</v>
      </c>
      <c r="K13" s="360">
        <f t="shared" ref="K13:K14" si="5">F13+J13</f>
        <v>0</v>
      </c>
    </row>
    <row r="14" spans="1:11" ht="15.75" thickBot="1" x14ac:dyDescent="0.3">
      <c r="A14" s="191" t="s">
        <v>454</v>
      </c>
      <c r="B14" s="192" t="s">
        <v>124</v>
      </c>
      <c r="C14" s="237" t="s">
        <v>2</v>
      </c>
      <c r="D14" s="226"/>
      <c r="E14" s="354"/>
      <c r="F14" s="361">
        <f>D14*E14</f>
        <v>0</v>
      </c>
      <c r="G14" s="355" t="s">
        <v>97</v>
      </c>
      <c r="H14" s="226"/>
      <c r="I14" s="356"/>
      <c r="J14" s="362">
        <f t="shared" si="4"/>
        <v>0</v>
      </c>
      <c r="K14" s="363">
        <f t="shared" si="5"/>
        <v>0</v>
      </c>
    </row>
    <row r="15" spans="1:11" ht="15.75" thickBot="1" x14ac:dyDescent="0.3">
      <c r="A15" s="40" t="s">
        <v>447</v>
      </c>
      <c r="B15" s="4" t="s">
        <v>260</v>
      </c>
      <c r="C15" s="35"/>
      <c r="D15" s="29"/>
      <c r="E15" s="4"/>
      <c r="F15" s="342">
        <f>SUM(F16:F16)</f>
        <v>0</v>
      </c>
      <c r="G15" s="52"/>
      <c r="H15" s="4"/>
      <c r="I15" s="4"/>
      <c r="J15" s="342">
        <f>SUM(J16:J16)</f>
        <v>0</v>
      </c>
      <c r="K15" s="340">
        <f>SUM(K16:K16)</f>
        <v>0</v>
      </c>
    </row>
    <row r="16" spans="1:11" ht="15.75" thickBot="1" x14ac:dyDescent="0.3">
      <c r="A16" s="126" t="s">
        <v>455</v>
      </c>
      <c r="B16" s="127" t="s">
        <v>123</v>
      </c>
      <c r="C16" s="339" t="s">
        <v>2</v>
      </c>
      <c r="D16" s="5"/>
      <c r="E16" s="37"/>
      <c r="F16" s="344">
        <f>D16*E16</f>
        <v>0</v>
      </c>
      <c r="G16" s="338" t="s">
        <v>97</v>
      </c>
      <c r="H16" s="5"/>
      <c r="I16" s="56"/>
      <c r="J16" s="343">
        <f t="shared" ref="J16" si="6">H16*I16</f>
        <v>0</v>
      </c>
      <c r="K16" s="239">
        <f t="shared" ref="K16" si="7">F16+J16</f>
        <v>0</v>
      </c>
    </row>
    <row r="17" spans="1:11" ht="15.75" thickBot="1" x14ac:dyDescent="0.3">
      <c r="A17" s="40" t="s">
        <v>448</v>
      </c>
      <c r="B17" s="4" t="s">
        <v>548</v>
      </c>
      <c r="C17" s="35"/>
      <c r="D17" s="29"/>
      <c r="E17" s="4"/>
      <c r="F17" s="342">
        <f>SUM(F18:F19)</f>
        <v>0</v>
      </c>
      <c r="G17" s="52"/>
      <c r="H17" s="4"/>
      <c r="I17" s="4"/>
      <c r="J17" s="342">
        <f>SUM(J18:J19)</f>
        <v>0</v>
      </c>
      <c r="K17" s="340">
        <f>SUM(K18:K19)</f>
        <v>0</v>
      </c>
    </row>
    <row r="18" spans="1:11" x14ac:dyDescent="0.25">
      <c r="A18" s="187" t="s">
        <v>456</v>
      </c>
      <c r="B18" s="188" t="s">
        <v>121</v>
      </c>
      <c r="C18" s="236" t="s">
        <v>3</v>
      </c>
      <c r="D18" s="224"/>
      <c r="E18" s="345"/>
      <c r="F18" s="358">
        <f>D18*E18</f>
        <v>0</v>
      </c>
      <c r="G18" s="346" t="s">
        <v>97</v>
      </c>
      <c r="H18" s="224"/>
      <c r="I18" s="347"/>
      <c r="J18" s="359">
        <f t="shared" ref="J18:J19" si="8">H18*I18</f>
        <v>0</v>
      </c>
      <c r="K18" s="360">
        <f t="shared" ref="K18:K19" si="9">F18+J18</f>
        <v>0</v>
      </c>
    </row>
    <row r="19" spans="1:11" ht="15.75" thickBot="1" x14ac:dyDescent="0.3">
      <c r="A19" s="191" t="s">
        <v>457</v>
      </c>
      <c r="B19" s="192" t="s">
        <v>122</v>
      </c>
      <c r="C19" s="237" t="s">
        <v>3</v>
      </c>
      <c r="D19" s="226"/>
      <c r="E19" s="354"/>
      <c r="F19" s="361">
        <f>D19*E19</f>
        <v>0</v>
      </c>
      <c r="G19" s="355" t="s">
        <v>97</v>
      </c>
      <c r="H19" s="226"/>
      <c r="I19" s="356"/>
      <c r="J19" s="362">
        <f t="shared" si="8"/>
        <v>0</v>
      </c>
      <c r="K19" s="363">
        <f t="shared" si="9"/>
        <v>0</v>
      </c>
    </row>
    <row r="20" spans="1:11" ht="15.75" thickBot="1" x14ac:dyDescent="0.3">
      <c r="A20" s="40" t="s">
        <v>449</v>
      </c>
      <c r="B20" s="4" t="s">
        <v>261</v>
      </c>
      <c r="C20" s="88" t="s">
        <v>1</v>
      </c>
      <c r="D20" s="89"/>
      <c r="E20" s="91"/>
      <c r="F20" s="342">
        <f>D20*E20</f>
        <v>0</v>
      </c>
      <c r="G20" s="88" t="s">
        <v>97</v>
      </c>
      <c r="H20" s="90"/>
      <c r="I20" s="102"/>
      <c r="J20" s="342">
        <f>H20*I20</f>
        <v>0</v>
      </c>
      <c r="K20" s="340">
        <f>F20+J20</f>
        <v>0</v>
      </c>
    </row>
    <row r="21" spans="1:11" ht="20.25" customHeight="1" thickBot="1" x14ac:dyDescent="0.3">
      <c r="A21" s="652" t="s">
        <v>458</v>
      </c>
      <c r="B21" s="653"/>
      <c r="C21" s="653"/>
      <c r="D21" s="653"/>
      <c r="E21" s="653"/>
      <c r="F21" s="653"/>
      <c r="G21" s="653"/>
      <c r="H21" s="653"/>
      <c r="I21" s="653"/>
      <c r="J21" s="654"/>
      <c r="K21" s="341">
        <f>SUM(K7,K10,K12,K15,K17+K20)</f>
        <v>0</v>
      </c>
    </row>
    <row r="22" spans="1:11" x14ac:dyDescent="0.25">
      <c r="A22" s="25"/>
      <c r="B22" s="26"/>
      <c r="C22" s="6"/>
      <c r="D22" s="27"/>
      <c r="E22" s="27"/>
      <c r="F22" s="28"/>
    </row>
  </sheetData>
  <mergeCells count="8">
    <mergeCell ref="A21:J21"/>
    <mergeCell ref="A1:K3"/>
    <mergeCell ref="C4:F4"/>
    <mergeCell ref="B6:K6"/>
    <mergeCell ref="A4:A5"/>
    <mergeCell ref="B4:B5"/>
    <mergeCell ref="G4:J4"/>
    <mergeCell ref="K4:K5"/>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13"/>
  <sheetViews>
    <sheetView view="pageBreakPreview" zoomScale="115" zoomScaleNormal="100" zoomScaleSheetLayoutView="115" workbookViewId="0">
      <pane ySplit="5" topLeftCell="A6" activePane="bottomLeft" state="frozen"/>
      <selection activeCell="K46" activeCellId="1" sqref="J39 K46"/>
      <selection pane="bottomLeft" activeCell="K46" activeCellId="1" sqref="J39 K46"/>
    </sheetView>
  </sheetViews>
  <sheetFormatPr baseColWidth="10" defaultRowHeight="15" x14ac:dyDescent="0.25"/>
  <cols>
    <col min="1" max="1" width="14.7109375" style="1" customWidth="1"/>
    <col min="2" max="2" width="60.7109375" style="2" customWidth="1"/>
    <col min="3" max="3" width="8.7109375" style="1" customWidth="1"/>
    <col min="4" max="4" width="6.7109375" style="30" customWidth="1"/>
    <col min="5" max="5" width="12.42578125" style="1" customWidth="1"/>
    <col min="6" max="6" width="18.7109375" style="30" customWidth="1"/>
    <col min="7" max="7" width="11.42578125" style="38"/>
    <col min="11" max="11" width="15.42578125" customWidth="1"/>
  </cols>
  <sheetData>
    <row r="1" spans="1:11" ht="15" customHeight="1" x14ac:dyDescent="0.25">
      <c r="A1" s="609" t="s">
        <v>316</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15.75" customHeight="1" thickBot="1" x14ac:dyDescent="0.3">
      <c r="A3" s="615"/>
      <c r="B3" s="616"/>
      <c r="C3" s="613"/>
      <c r="D3" s="613"/>
      <c r="E3" s="613"/>
      <c r="F3" s="613"/>
      <c r="G3" s="616"/>
      <c r="H3" s="616"/>
      <c r="I3" s="616"/>
      <c r="J3" s="616"/>
      <c r="K3" s="617"/>
    </row>
    <row r="4" spans="1:11" ht="15.75" customHeight="1" thickBot="1" x14ac:dyDescent="0.3">
      <c r="A4" s="641" t="s">
        <v>329</v>
      </c>
      <c r="B4" s="643" t="s">
        <v>317</v>
      </c>
      <c r="C4" s="634" t="s">
        <v>20</v>
      </c>
      <c r="D4" s="635"/>
      <c r="E4" s="635"/>
      <c r="F4" s="636"/>
      <c r="G4" s="620" t="s">
        <v>21</v>
      </c>
      <c r="H4" s="621"/>
      <c r="I4" s="621"/>
      <c r="J4" s="621"/>
      <c r="K4" s="644" t="s">
        <v>321</v>
      </c>
    </row>
    <row r="5" spans="1:11" ht="39" thickBot="1" x14ac:dyDescent="0.3">
      <c r="A5" s="642"/>
      <c r="B5" s="642"/>
      <c r="C5" s="58" t="s">
        <v>0</v>
      </c>
      <c r="D5" s="59" t="s">
        <v>318</v>
      </c>
      <c r="E5" s="98" t="s">
        <v>319</v>
      </c>
      <c r="F5" s="99" t="s">
        <v>320</v>
      </c>
      <c r="G5" s="58" t="s">
        <v>0</v>
      </c>
      <c r="H5" s="59" t="s">
        <v>318</v>
      </c>
      <c r="I5" s="98" t="s">
        <v>319</v>
      </c>
      <c r="J5" s="99" t="s">
        <v>320</v>
      </c>
      <c r="K5" s="645"/>
    </row>
    <row r="6" spans="1:11" ht="15.75" thickBot="1" x14ac:dyDescent="0.3">
      <c r="A6" s="337" t="s">
        <v>18</v>
      </c>
      <c r="B6" s="658" t="s">
        <v>83</v>
      </c>
      <c r="C6" s="658"/>
      <c r="D6" s="658"/>
      <c r="E6" s="658"/>
      <c r="F6" s="658"/>
      <c r="G6" s="658"/>
      <c r="H6" s="658"/>
      <c r="I6" s="658"/>
      <c r="J6" s="658"/>
      <c r="K6" s="659"/>
    </row>
    <row r="7" spans="1:11" ht="15.75" thickBot="1" x14ac:dyDescent="0.3">
      <c r="A7" s="40" t="s">
        <v>460</v>
      </c>
      <c r="B7" s="4" t="s">
        <v>549</v>
      </c>
      <c r="C7" s="92"/>
      <c r="D7" s="217"/>
      <c r="E7" s="222"/>
      <c r="F7" s="336">
        <f>D7*E7</f>
        <v>0</v>
      </c>
      <c r="G7" s="88"/>
      <c r="H7" s="222"/>
      <c r="I7" s="222"/>
      <c r="J7" s="336">
        <f t="shared" ref="J7:J11" si="0">H7*I7</f>
        <v>0</v>
      </c>
      <c r="K7" s="135">
        <f>F7+J7</f>
        <v>0</v>
      </c>
    </row>
    <row r="8" spans="1:11" ht="15.75" thickBot="1" x14ac:dyDescent="0.3">
      <c r="A8" s="40" t="s">
        <v>461</v>
      </c>
      <c r="B8" s="4" t="s">
        <v>262</v>
      </c>
      <c r="C8" s="92"/>
      <c r="D8" s="29"/>
      <c r="E8" s="4"/>
      <c r="F8" s="336">
        <f>SUM(F9:F11)</f>
        <v>0</v>
      </c>
      <c r="G8" s="52"/>
      <c r="H8" s="4"/>
      <c r="I8" s="4"/>
      <c r="J8" s="336">
        <f>SUM(J9:J11)</f>
        <v>0</v>
      </c>
      <c r="K8" s="135">
        <f>SUM(K9:K11)</f>
        <v>0</v>
      </c>
    </row>
    <row r="9" spans="1:11" x14ac:dyDescent="0.25">
      <c r="A9" s="187" t="s">
        <v>462</v>
      </c>
      <c r="B9" s="188" t="s">
        <v>134</v>
      </c>
      <c r="C9" s="236" t="s">
        <v>1</v>
      </c>
      <c r="D9" s="224"/>
      <c r="E9" s="345"/>
      <c r="F9" s="163">
        <f t="shared" ref="F9:F11" si="1">D9*E9+D9*E9</f>
        <v>0</v>
      </c>
      <c r="G9" s="346" t="s">
        <v>97</v>
      </c>
      <c r="H9" s="224"/>
      <c r="I9" s="347"/>
      <c r="J9" s="348">
        <f t="shared" si="0"/>
        <v>0</v>
      </c>
      <c r="K9" s="348">
        <f t="shared" ref="K9:K11" si="2">F9+J9</f>
        <v>0</v>
      </c>
    </row>
    <row r="10" spans="1:11" x14ac:dyDescent="0.25">
      <c r="A10" s="189" t="s">
        <v>463</v>
      </c>
      <c r="B10" s="190" t="s">
        <v>135</v>
      </c>
      <c r="C10" s="349" t="s">
        <v>1</v>
      </c>
      <c r="D10" s="268"/>
      <c r="E10" s="350"/>
      <c r="F10" s="165">
        <f t="shared" si="1"/>
        <v>0</v>
      </c>
      <c r="G10" s="351" t="s">
        <v>97</v>
      </c>
      <c r="H10" s="268"/>
      <c r="I10" s="352"/>
      <c r="J10" s="353">
        <f t="shared" si="0"/>
        <v>0</v>
      </c>
      <c r="K10" s="353">
        <f t="shared" si="2"/>
        <v>0</v>
      </c>
    </row>
    <row r="11" spans="1:11" ht="15.75" thickBot="1" x14ac:dyDescent="0.3">
      <c r="A11" s="191" t="s">
        <v>464</v>
      </c>
      <c r="B11" s="192" t="s">
        <v>136</v>
      </c>
      <c r="C11" s="237" t="s">
        <v>1</v>
      </c>
      <c r="D11" s="226"/>
      <c r="E11" s="354"/>
      <c r="F11" s="167">
        <f t="shared" si="1"/>
        <v>0</v>
      </c>
      <c r="G11" s="355" t="s">
        <v>97</v>
      </c>
      <c r="H11" s="226"/>
      <c r="I11" s="356"/>
      <c r="J11" s="357">
        <f t="shared" si="0"/>
        <v>0</v>
      </c>
      <c r="K11" s="357">
        <f t="shared" si="2"/>
        <v>0</v>
      </c>
    </row>
    <row r="12" spans="1:11" ht="15" customHeight="1" thickBot="1" x14ac:dyDescent="0.3">
      <c r="A12" s="652" t="s">
        <v>459</v>
      </c>
      <c r="B12" s="653"/>
      <c r="C12" s="653"/>
      <c r="D12" s="653"/>
      <c r="E12" s="653"/>
      <c r="F12" s="653"/>
      <c r="G12" s="653"/>
      <c r="H12" s="653"/>
      <c r="I12" s="653"/>
      <c r="J12" s="654"/>
      <c r="K12" s="141">
        <f>K7+K8</f>
        <v>0</v>
      </c>
    </row>
    <row r="13" spans="1:11" x14ac:dyDescent="0.25">
      <c r="A13" s="25"/>
      <c r="B13" s="26"/>
      <c r="C13" s="6"/>
      <c r="D13" s="27"/>
      <c r="E13" s="27"/>
      <c r="F13" s="28"/>
    </row>
  </sheetData>
  <mergeCells count="8">
    <mergeCell ref="A12:J12"/>
    <mergeCell ref="A1:K3"/>
    <mergeCell ref="C4:F4"/>
    <mergeCell ref="B6:K6"/>
    <mergeCell ref="A4:A5"/>
    <mergeCell ref="B4:B5"/>
    <mergeCell ref="G4:J4"/>
    <mergeCell ref="K4:K5"/>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44"/>
  <sheetViews>
    <sheetView view="pageBreakPreview" zoomScale="110" zoomScaleNormal="100" zoomScaleSheetLayoutView="110" workbookViewId="0">
      <pane ySplit="5" topLeftCell="A6" activePane="bottomLeft" state="frozen"/>
      <selection activeCell="K46" activeCellId="1" sqref="J39 K46"/>
      <selection pane="bottomLeft" activeCell="K44" sqref="K44"/>
    </sheetView>
  </sheetViews>
  <sheetFormatPr baseColWidth="10" defaultRowHeight="15" x14ac:dyDescent="0.25"/>
  <cols>
    <col min="1" max="1" width="14.7109375" style="1" customWidth="1"/>
    <col min="2" max="2" width="63.42578125" style="2" customWidth="1"/>
    <col min="3" max="3" width="8.7109375" style="1" customWidth="1"/>
    <col min="4" max="4" width="6.7109375" style="30" customWidth="1"/>
    <col min="5" max="5" width="12.42578125" style="1" customWidth="1"/>
    <col min="6" max="6" width="12.42578125" style="1" bestFit="1" customWidth="1"/>
    <col min="10" max="10" width="12.42578125" bestFit="1" customWidth="1"/>
    <col min="11" max="11" width="15.42578125" customWidth="1"/>
  </cols>
  <sheetData>
    <row r="1" spans="1:11" ht="15" customHeight="1" x14ac:dyDescent="0.25">
      <c r="A1" s="609" t="s">
        <v>316</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27" customHeight="1" thickBot="1" x14ac:dyDescent="0.3">
      <c r="A3" s="615"/>
      <c r="B3" s="616"/>
      <c r="C3" s="613"/>
      <c r="D3" s="613"/>
      <c r="E3" s="613"/>
      <c r="F3" s="613"/>
      <c r="G3" s="616"/>
      <c r="H3" s="616"/>
      <c r="I3" s="616"/>
      <c r="J3" s="616"/>
      <c r="K3" s="617"/>
    </row>
    <row r="4" spans="1:11" ht="15.75" customHeight="1" thickBot="1" x14ac:dyDescent="0.3">
      <c r="A4" s="641" t="s">
        <v>329</v>
      </c>
      <c r="B4" s="643" t="s">
        <v>317</v>
      </c>
      <c r="C4" s="634" t="s">
        <v>20</v>
      </c>
      <c r="D4" s="635"/>
      <c r="E4" s="635"/>
      <c r="F4" s="636"/>
      <c r="G4" s="620" t="s">
        <v>21</v>
      </c>
      <c r="H4" s="621"/>
      <c r="I4" s="621"/>
      <c r="J4" s="621"/>
      <c r="K4" s="644" t="s">
        <v>321</v>
      </c>
    </row>
    <row r="5" spans="1:11" ht="39" thickBot="1" x14ac:dyDescent="0.3">
      <c r="A5" s="642"/>
      <c r="B5" s="642"/>
      <c r="C5" s="58" t="s">
        <v>0</v>
      </c>
      <c r="D5" s="59" t="s">
        <v>318</v>
      </c>
      <c r="E5" s="98" t="s">
        <v>319</v>
      </c>
      <c r="F5" s="99" t="s">
        <v>320</v>
      </c>
      <c r="G5" s="58" t="s">
        <v>0</v>
      </c>
      <c r="H5" s="59" t="s">
        <v>318</v>
      </c>
      <c r="I5" s="98" t="s">
        <v>319</v>
      </c>
      <c r="J5" s="99" t="s">
        <v>320</v>
      </c>
      <c r="K5" s="645"/>
    </row>
    <row r="6" spans="1:11" s="7" customFormat="1" ht="23.45" customHeight="1" thickBot="1" x14ac:dyDescent="0.3">
      <c r="A6" s="302" t="s">
        <v>17</v>
      </c>
      <c r="B6" s="660" t="s">
        <v>482</v>
      </c>
      <c r="C6" s="660"/>
      <c r="D6" s="660"/>
      <c r="E6" s="660"/>
      <c r="F6" s="660"/>
      <c r="G6" s="660"/>
      <c r="H6" s="660"/>
      <c r="I6" s="660"/>
      <c r="J6" s="660"/>
      <c r="K6" s="661"/>
    </row>
    <row r="7" spans="1:11" ht="15.75" thickBot="1" x14ac:dyDescent="0.3">
      <c r="A7" s="3" t="s">
        <v>465</v>
      </c>
      <c r="B7" s="4" t="s">
        <v>488</v>
      </c>
      <c r="C7" s="305" t="s">
        <v>3</v>
      </c>
      <c r="D7" s="220"/>
      <c r="E7" s="307"/>
      <c r="F7" s="135">
        <f t="shared" ref="F7" si="0">D7*E7</f>
        <v>0</v>
      </c>
      <c r="G7" s="305" t="s">
        <v>97</v>
      </c>
      <c r="H7" s="219"/>
      <c r="I7" s="306"/>
      <c r="J7" s="135">
        <f>H7*I7</f>
        <v>0</v>
      </c>
      <c r="K7" s="214">
        <f t="shared" ref="K7" si="1">F7+J7</f>
        <v>0</v>
      </c>
    </row>
    <row r="8" spans="1:11" ht="15.75" thickBot="1" x14ac:dyDescent="0.3">
      <c r="A8" s="218" t="s">
        <v>466</v>
      </c>
      <c r="B8" s="215" t="s">
        <v>85</v>
      </c>
      <c r="C8" s="646"/>
      <c r="D8" s="647"/>
      <c r="E8" s="647"/>
      <c r="F8" s="313">
        <f>SUM(F9:F10)</f>
        <v>0</v>
      </c>
      <c r="G8" s="309"/>
      <c r="H8" s="215"/>
      <c r="I8" s="310"/>
      <c r="J8" s="313">
        <f>SUM(J9:J10)</f>
        <v>0</v>
      </c>
      <c r="K8" s="314">
        <f>SUM(K9:K10)</f>
        <v>0</v>
      </c>
    </row>
    <row r="9" spans="1:11" x14ac:dyDescent="0.25">
      <c r="A9" s="187" t="s">
        <v>467</v>
      </c>
      <c r="B9" s="283" t="s">
        <v>85</v>
      </c>
      <c r="C9" s="315" t="s">
        <v>12</v>
      </c>
      <c r="D9" s="224"/>
      <c r="E9" s="229"/>
      <c r="F9" s="255">
        <f t="shared" ref="F9:F10" si="2">D9*E9</f>
        <v>0</v>
      </c>
      <c r="G9" s="181" t="s">
        <v>97</v>
      </c>
      <c r="H9" s="224"/>
      <c r="I9" s="311"/>
      <c r="J9" s="255">
        <f t="shared" ref="J9:J10" si="3">H9*I9</f>
        <v>0</v>
      </c>
      <c r="K9" s="265">
        <f t="shared" ref="K9:K10" si="4">F9+J9</f>
        <v>0</v>
      </c>
    </row>
    <row r="10" spans="1:11" ht="15.75" thickBot="1" x14ac:dyDescent="0.3">
      <c r="A10" s="191" t="s">
        <v>468</v>
      </c>
      <c r="B10" s="284" t="s">
        <v>86</v>
      </c>
      <c r="C10" s="316" t="s">
        <v>12</v>
      </c>
      <c r="D10" s="226"/>
      <c r="E10" s="230"/>
      <c r="F10" s="260">
        <f t="shared" si="2"/>
        <v>0</v>
      </c>
      <c r="G10" s="183" t="s">
        <v>97</v>
      </c>
      <c r="H10" s="226"/>
      <c r="I10" s="312"/>
      <c r="J10" s="260">
        <f t="shared" si="3"/>
        <v>0</v>
      </c>
      <c r="K10" s="276">
        <f t="shared" si="4"/>
        <v>0</v>
      </c>
    </row>
    <row r="11" spans="1:11" ht="15.75" thickBot="1" x14ac:dyDescent="0.3">
      <c r="A11" s="3" t="s">
        <v>469</v>
      </c>
      <c r="B11" s="4" t="s">
        <v>486</v>
      </c>
      <c r="C11" s="88" t="s">
        <v>1</v>
      </c>
      <c r="D11" s="67"/>
      <c r="E11" s="216"/>
      <c r="F11" s="135">
        <f t="shared" ref="F11:F12" si="5">D11*E11</f>
        <v>0</v>
      </c>
      <c r="G11" s="304" t="s">
        <v>97</v>
      </c>
      <c r="H11" s="222"/>
      <c r="I11" s="221"/>
      <c r="J11" s="135">
        <f>H11*I11</f>
        <v>0</v>
      </c>
      <c r="K11" s="214">
        <f>F11+J11</f>
        <v>0</v>
      </c>
    </row>
    <row r="12" spans="1:11" ht="15.75" thickBot="1" x14ac:dyDescent="0.3">
      <c r="A12" s="3" t="s">
        <v>470</v>
      </c>
      <c r="B12" s="4" t="s">
        <v>489</v>
      </c>
      <c r="C12" s="305" t="s">
        <v>3</v>
      </c>
      <c r="D12" s="219"/>
      <c r="E12" s="307"/>
      <c r="F12" s="135">
        <f t="shared" si="5"/>
        <v>0</v>
      </c>
      <c r="G12" s="305" t="s">
        <v>97</v>
      </c>
      <c r="H12" s="219"/>
      <c r="I12" s="306"/>
      <c r="J12" s="135">
        <f>H12*I12</f>
        <v>0</v>
      </c>
      <c r="K12" s="214">
        <f>F12+J12</f>
        <v>0</v>
      </c>
    </row>
    <row r="13" spans="1:11" ht="15.75" thickBot="1" x14ac:dyDescent="0.3">
      <c r="A13" s="218" t="s">
        <v>471</v>
      </c>
      <c r="B13" s="215" t="s">
        <v>487</v>
      </c>
      <c r="C13" s="309"/>
      <c r="D13" s="213"/>
      <c r="E13" s="215"/>
      <c r="F13" s="313">
        <f>SUM(F14:F23)</f>
        <v>0</v>
      </c>
      <c r="G13" s="309"/>
      <c r="H13" s="215"/>
      <c r="I13" s="310"/>
      <c r="J13" s="313">
        <f>SUM(J14:J23)</f>
        <v>0</v>
      </c>
      <c r="K13" s="314">
        <f>SUM(K14:K23)</f>
        <v>0</v>
      </c>
    </row>
    <row r="14" spans="1:11" x14ac:dyDescent="0.25">
      <c r="A14" s="187" t="s">
        <v>208</v>
      </c>
      <c r="B14" s="283" t="s">
        <v>265</v>
      </c>
      <c r="C14" s="315" t="s">
        <v>3</v>
      </c>
      <c r="D14" s="224"/>
      <c r="E14" s="229"/>
      <c r="F14" s="255">
        <f t="shared" ref="F14:F22" si="6">D14*E14</f>
        <v>0</v>
      </c>
      <c r="G14" s="181" t="s">
        <v>97</v>
      </c>
      <c r="H14" s="224"/>
      <c r="I14" s="311"/>
      <c r="J14" s="255">
        <f t="shared" ref="J14:J22" si="7">H14*I14</f>
        <v>0</v>
      </c>
      <c r="K14" s="265">
        <f t="shared" ref="K14:K22" si="8">F14+J14</f>
        <v>0</v>
      </c>
    </row>
    <row r="15" spans="1:11" x14ac:dyDescent="0.25">
      <c r="A15" s="189" t="s">
        <v>209</v>
      </c>
      <c r="B15" s="286" t="s">
        <v>266</v>
      </c>
      <c r="C15" s="364" t="s">
        <v>3</v>
      </c>
      <c r="D15" s="268"/>
      <c r="E15" s="291"/>
      <c r="F15" s="271">
        <f t="shared" si="6"/>
        <v>0</v>
      </c>
      <c r="G15" s="182" t="s">
        <v>97</v>
      </c>
      <c r="H15" s="268"/>
      <c r="I15" s="365"/>
      <c r="J15" s="271">
        <f t="shared" si="7"/>
        <v>0</v>
      </c>
      <c r="K15" s="272">
        <f t="shared" si="8"/>
        <v>0</v>
      </c>
    </row>
    <row r="16" spans="1:11" x14ac:dyDescent="0.25">
      <c r="A16" s="189" t="s">
        <v>210</v>
      </c>
      <c r="B16" s="286" t="s">
        <v>267</v>
      </c>
      <c r="C16" s="364" t="s">
        <v>3</v>
      </c>
      <c r="D16" s="268"/>
      <c r="E16" s="291"/>
      <c r="F16" s="271">
        <f t="shared" si="6"/>
        <v>0</v>
      </c>
      <c r="G16" s="182" t="s">
        <v>97</v>
      </c>
      <c r="H16" s="268"/>
      <c r="I16" s="365"/>
      <c r="J16" s="271">
        <f t="shared" si="7"/>
        <v>0</v>
      </c>
      <c r="K16" s="272">
        <f t="shared" si="8"/>
        <v>0</v>
      </c>
    </row>
    <row r="17" spans="1:11" x14ac:dyDescent="0.25">
      <c r="A17" s="189" t="s">
        <v>211</v>
      </c>
      <c r="B17" s="286" t="s">
        <v>268</v>
      </c>
      <c r="C17" s="364" t="s">
        <v>3</v>
      </c>
      <c r="D17" s="268"/>
      <c r="E17" s="291"/>
      <c r="F17" s="271">
        <f t="shared" si="6"/>
        <v>0</v>
      </c>
      <c r="G17" s="182" t="s">
        <v>97</v>
      </c>
      <c r="H17" s="268"/>
      <c r="I17" s="365"/>
      <c r="J17" s="271">
        <f t="shared" si="7"/>
        <v>0</v>
      </c>
      <c r="K17" s="272">
        <f t="shared" si="8"/>
        <v>0</v>
      </c>
    </row>
    <row r="18" spans="1:11" x14ac:dyDescent="0.25">
      <c r="A18" s="189" t="s">
        <v>212</v>
      </c>
      <c r="B18" s="286" t="s">
        <v>490</v>
      </c>
      <c r="C18" s="364" t="s">
        <v>3</v>
      </c>
      <c r="D18" s="268"/>
      <c r="E18" s="291"/>
      <c r="F18" s="271">
        <f>D18*E18</f>
        <v>0</v>
      </c>
      <c r="G18" s="182" t="s">
        <v>97</v>
      </c>
      <c r="H18" s="268"/>
      <c r="I18" s="365"/>
      <c r="J18" s="271">
        <f>H18*I18</f>
        <v>0</v>
      </c>
      <c r="K18" s="272">
        <f>F18+J18</f>
        <v>0</v>
      </c>
    </row>
    <row r="19" spans="1:11" x14ac:dyDescent="0.25">
      <c r="A19" s="189" t="s">
        <v>263</v>
      </c>
      <c r="B19" s="286" t="s">
        <v>269</v>
      </c>
      <c r="C19" s="364" t="s">
        <v>3</v>
      </c>
      <c r="D19" s="268"/>
      <c r="E19" s="291"/>
      <c r="F19" s="271">
        <f t="shared" ref="F19" si="9">D19*E19</f>
        <v>0</v>
      </c>
      <c r="G19" s="182" t="s">
        <v>97</v>
      </c>
      <c r="H19" s="268"/>
      <c r="I19" s="365"/>
      <c r="J19" s="271">
        <f t="shared" ref="J19" si="10">H19*I19</f>
        <v>0</v>
      </c>
      <c r="K19" s="272">
        <f t="shared" ref="K19" si="11">F19+J19</f>
        <v>0</v>
      </c>
    </row>
    <row r="20" spans="1:11" x14ac:dyDescent="0.25">
      <c r="A20" s="189" t="s">
        <v>264</v>
      </c>
      <c r="B20" s="286" t="s">
        <v>270</v>
      </c>
      <c r="C20" s="364" t="s">
        <v>3</v>
      </c>
      <c r="D20" s="268"/>
      <c r="E20" s="291"/>
      <c r="F20" s="271">
        <f t="shared" si="6"/>
        <v>0</v>
      </c>
      <c r="G20" s="182" t="s">
        <v>97</v>
      </c>
      <c r="H20" s="268"/>
      <c r="I20" s="365"/>
      <c r="J20" s="271">
        <f t="shared" si="7"/>
        <v>0</v>
      </c>
      <c r="K20" s="272">
        <f t="shared" si="8"/>
        <v>0</v>
      </c>
    </row>
    <row r="21" spans="1:11" x14ac:dyDescent="0.25">
      <c r="A21" s="189" t="s">
        <v>273</v>
      </c>
      <c r="B21" s="286" t="s">
        <v>272</v>
      </c>
      <c r="C21" s="364" t="s">
        <v>3</v>
      </c>
      <c r="D21" s="268"/>
      <c r="E21" s="291"/>
      <c r="F21" s="271">
        <f t="shared" si="6"/>
        <v>0</v>
      </c>
      <c r="G21" s="182" t="s">
        <v>97</v>
      </c>
      <c r="H21" s="268"/>
      <c r="I21" s="365"/>
      <c r="J21" s="271">
        <f t="shared" si="7"/>
        <v>0</v>
      </c>
      <c r="K21" s="272">
        <f t="shared" si="8"/>
        <v>0</v>
      </c>
    </row>
    <row r="22" spans="1:11" x14ac:dyDescent="0.25">
      <c r="A22" s="189" t="s">
        <v>274</v>
      </c>
      <c r="B22" s="286" t="s">
        <v>271</v>
      </c>
      <c r="C22" s="364" t="s">
        <v>1</v>
      </c>
      <c r="D22" s="268"/>
      <c r="E22" s="291"/>
      <c r="F22" s="271">
        <f t="shared" si="6"/>
        <v>0</v>
      </c>
      <c r="G22" s="182" t="s">
        <v>97</v>
      </c>
      <c r="H22" s="268"/>
      <c r="I22" s="365"/>
      <c r="J22" s="271">
        <f t="shared" si="7"/>
        <v>0</v>
      </c>
      <c r="K22" s="272">
        <f t="shared" si="8"/>
        <v>0</v>
      </c>
    </row>
    <row r="23" spans="1:11" ht="15.75" thickBot="1" x14ac:dyDescent="0.3">
      <c r="A23" s="191" t="s">
        <v>275</v>
      </c>
      <c r="B23" s="273" t="s">
        <v>276</v>
      </c>
      <c r="C23" s="316" t="s">
        <v>3</v>
      </c>
      <c r="D23" s="226"/>
      <c r="E23" s="230"/>
      <c r="F23" s="260">
        <f t="shared" ref="F23" si="12">D23*E23</f>
        <v>0</v>
      </c>
      <c r="G23" s="183" t="s">
        <v>97</v>
      </c>
      <c r="H23" s="226"/>
      <c r="I23" s="312"/>
      <c r="J23" s="260">
        <f t="shared" ref="J23" si="13">H23*I23</f>
        <v>0</v>
      </c>
      <c r="K23" s="276">
        <f t="shared" ref="K23" si="14">F23+J23</f>
        <v>0</v>
      </c>
    </row>
    <row r="24" spans="1:11" ht="15.75" thickBot="1" x14ac:dyDescent="0.3">
      <c r="A24" s="3" t="s">
        <v>472</v>
      </c>
      <c r="B24" s="4" t="s">
        <v>277</v>
      </c>
      <c r="C24" s="35"/>
      <c r="D24" s="29"/>
      <c r="E24" s="4"/>
      <c r="F24" s="135">
        <f>SUM(F25:F30)</f>
        <v>0</v>
      </c>
      <c r="G24" s="35"/>
      <c r="H24" s="4"/>
      <c r="I24" s="87"/>
      <c r="J24" s="135">
        <f>SUM(J26:J30)</f>
        <v>0</v>
      </c>
      <c r="K24" s="214">
        <f>SUM(K25:K30)</f>
        <v>0</v>
      </c>
    </row>
    <row r="25" spans="1:11" x14ac:dyDescent="0.25">
      <c r="A25" s="187" t="s">
        <v>476</v>
      </c>
      <c r="B25" s="262" t="s">
        <v>278</v>
      </c>
      <c r="C25" s="315" t="s">
        <v>1</v>
      </c>
      <c r="D25" s="224"/>
      <c r="E25" s="229"/>
      <c r="F25" s="255">
        <f>D25*E25</f>
        <v>0</v>
      </c>
      <c r="G25" s="181" t="s">
        <v>97</v>
      </c>
      <c r="H25" s="224"/>
      <c r="I25" s="311"/>
      <c r="J25" s="255">
        <f>H25*I25</f>
        <v>0</v>
      </c>
      <c r="K25" s="265">
        <f>F25+J25</f>
        <v>0</v>
      </c>
    </row>
    <row r="26" spans="1:11" x14ac:dyDescent="0.25">
      <c r="A26" s="189" t="s">
        <v>477</v>
      </c>
      <c r="B26" s="266" t="s">
        <v>279</v>
      </c>
      <c r="C26" s="364" t="s">
        <v>12</v>
      </c>
      <c r="D26" s="268"/>
      <c r="E26" s="291"/>
      <c r="F26" s="271">
        <f t="shared" ref="F26" si="15">D26*E26</f>
        <v>0</v>
      </c>
      <c r="G26" s="182" t="s">
        <v>97</v>
      </c>
      <c r="H26" s="268"/>
      <c r="I26" s="365"/>
      <c r="J26" s="271">
        <f t="shared" ref="J26" si="16">H26*I26</f>
        <v>0</v>
      </c>
      <c r="K26" s="272">
        <f t="shared" ref="K26" si="17">F26+J26</f>
        <v>0</v>
      </c>
    </row>
    <row r="27" spans="1:11" x14ac:dyDescent="0.25">
      <c r="A27" s="189" t="s">
        <v>478</v>
      </c>
      <c r="B27" s="266" t="s">
        <v>213</v>
      </c>
      <c r="C27" s="364" t="s">
        <v>3</v>
      </c>
      <c r="D27" s="268"/>
      <c r="E27" s="291"/>
      <c r="F27" s="271">
        <f t="shared" ref="F27" si="18">D27*E27</f>
        <v>0</v>
      </c>
      <c r="G27" s="182" t="s">
        <v>97</v>
      </c>
      <c r="H27" s="268"/>
      <c r="I27" s="365"/>
      <c r="J27" s="271">
        <f t="shared" ref="J27" si="19">H27*I27</f>
        <v>0</v>
      </c>
      <c r="K27" s="272">
        <f t="shared" ref="K27" si="20">F27+J27</f>
        <v>0</v>
      </c>
    </row>
    <row r="28" spans="1:11" x14ac:dyDescent="0.25">
      <c r="A28" s="189" t="s">
        <v>479</v>
      </c>
      <c r="B28" s="266" t="s">
        <v>280</v>
      </c>
      <c r="C28" s="364" t="s">
        <v>12</v>
      </c>
      <c r="D28" s="268"/>
      <c r="E28" s="291"/>
      <c r="F28" s="271">
        <f>D28*E28</f>
        <v>0</v>
      </c>
      <c r="G28" s="182" t="s">
        <v>97</v>
      </c>
      <c r="H28" s="268"/>
      <c r="I28" s="365"/>
      <c r="J28" s="271">
        <f>H28*I28</f>
        <v>0</v>
      </c>
      <c r="K28" s="272">
        <f>F28+J28</f>
        <v>0</v>
      </c>
    </row>
    <row r="29" spans="1:11" x14ac:dyDescent="0.25">
      <c r="A29" s="189" t="s">
        <v>480</v>
      </c>
      <c r="B29" s="266" t="s">
        <v>281</v>
      </c>
      <c r="C29" s="364" t="s">
        <v>12</v>
      </c>
      <c r="D29" s="268"/>
      <c r="E29" s="291"/>
      <c r="F29" s="271">
        <f>D29*E29</f>
        <v>0</v>
      </c>
      <c r="G29" s="182" t="s">
        <v>97</v>
      </c>
      <c r="H29" s="268"/>
      <c r="I29" s="365"/>
      <c r="J29" s="271">
        <f>H29*I29</f>
        <v>0</v>
      </c>
      <c r="K29" s="272">
        <f>F29+J29</f>
        <v>0</v>
      </c>
    </row>
    <row r="30" spans="1:11" ht="15.75" thickBot="1" x14ac:dyDescent="0.3">
      <c r="A30" s="191" t="s">
        <v>481</v>
      </c>
      <c r="B30" s="273" t="s">
        <v>282</v>
      </c>
      <c r="C30" s="316" t="s">
        <v>12</v>
      </c>
      <c r="D30" s="226"/>
      <c r="E30" s="230"/>
      <c r="F30" s="260">
        <f>D30*E30</f>
        <v>0</v>
      </c>
      <c r="G30" s="183" t="s">
        <v>97</v>
      </c>
      <c r="H30" s="226"/>
      <c r="I30" s="312"/>
      <c r="J30" s="260">
        <f>H30*I30</f>
        <v>0</v>
      </c>
      <c r="K30" s="276">
        <f>F30+J30</f>
        <v>0</v>
      </c>
    </row>
    <row r="31" spans="1:11" ht="15.75" thickBot="1" x14ac:dyDescent="0.3">
      <c r="A31" s="3" t="s">
        <v>473</v>
      </c>
      <c r="B31" s="4" t="s">
        <v>494</v>
      </c>
      <c r="C31" s="35"/>
      <c r="D31" s="29"/>
      <c r="E31" s="4"/>
      <c r="F31" s="135">
        <f>SUM(F32:F34)</f>
        <v>0</v>
      </c>
      <c r="G31" s="35"/>
      <c r="H31" s="4"/>
      <c r="I31" s="87"/>
      <c r="J31" s="135">
        <f>SUM(J32:J34)</f>
        <v>0</v>
      </c>
      <c r="K31" s="214">
        <f>SUM(K32:K34)</f>
        <v>0</v>
      </c>
    </row>
    <row r="32" spans="1:11" x14ac:dyDescent="0.25">
      <c r="A32" s="187" t="s">
        <v>491</v>
      </c>
      <c r="B32" s="262" t="s">
        <v>138</v>
      </c>
      <c r="C32" s="315" t="s">
        <v>3</v>
      </c>
      <c r="D32" s="224"/>
      <c r="E32" s="229"/>
      <c r="F32" s="255">
        <f t="shared" ref="F32:F34" si="21">D32*E32</f>
        <v>0</v>
      </c>
      <c r="G32" s="181" t="s">
        <v>97</v>
      </c>
      <c r="H32" s="224"/>
      <c r="I32" s="311"/>
      <c r="J32" s="255">
        <f t="shared" ref="J32:J34" si="22">H32*I32</f>
        <v>0</v>
      </c>
      <c r="K32" s="265">
        <f t="shared" ref="K32:K34" si="23">F32+J32</f>
        <v>0</v>
      </c>
    </row>
    <row r="33" spans="1:11" x14ac:dyDescent="0.25">
      <c r="A33" s="189" t="s">
        <v>492</v>
      </c>
      <c r="B33" s="266" t="s">
        <v>139</v>
      </c>
      <c r="C33" s="364" t="s">
        <v>3</v>
      </c>
      <c r="D33" s="268"/>
      <c r="E33" s="291"/>
      <c r="F33" s="271">
        <f t="shared" si="21"/>
        <v>0</v>
      </c>
      <c r="G33" s="182" t="s">
        <v>97</v>
      </c>
      <c r="H33" s="268"/>
      <c r="I33" s="365"/>
      <c r="J33" s="271">
        <f t="shared" si="22"/>
        <v>0</v>
      </c>
      <c r="K33" s="272">
        <f t="shared" si="23"/>
        <v>0</v>
      </c>
    </row>
    <row r="34" spans="1:11" ht="15.75" thickBot="1" x14ac:dyDescent="0.3">
      <c r="A34" s="191" t="s">
        <v>493</v>
      </c>
      <c r="B34" s="273" t="s">
        <v>140</v>
      </c>
      <c r="C34" s="316" t="s">
        <v>1</v>
      </c>
      <c r="D34" s="226"/>
      <c r="E34" s="230"/>
      <c r="F34" s="260">
        <f t="shared" si="21"/>
        <v>0</v>
      </c>
      <c r="G34" s="183" t="s">
        <v>97</v>
      </c>
      <c r="H34" s="226"/>
      <c r="I34" s="312"/>
      <c r="J34" s="260">
        <f t="shared" si="22"/>
        <v>0</v>
      </c>
      <c r="K34" s="276">
        <f t="shared" si="23"/>
        <v>0</v>
      </c>
    </row>
    <row r="35" spans="1:11" ht="15.75" thickBot="1" x14ac:dyDescent="0.3">
      <c r="A35" s="3" t="s">
        <v>474</v>
      </c>
      <c r="B35" s="4" t="s">
        <v>495</v>
      </c>
      <c r="C35" s="35"/>
      <c r="D35" s="29"/>
      <c r="E35" s="4"/>
      <c r="F35" s="135">
        <f>SUM(F36:F42)</f>
        <v>0</v>
      </c>
      <c r="G35" s="35"/>
      <c r="H35" s="4"/>
      <c r="I35" s="87"/>
      <c r="J35" s="135">
        <f>SUM(J36:J42)</f>
        <v>0</v>
      </c>
      <c r="K35" s="214">
        <f>SUM(K36:K42)</f>
        <v>0</v>
      </c>
    </row>
    <row r="36" spans="1:11" x14ac:dyDescent="0.25">
      <c r="A36" s="187" t="s">
        <v>497</v>
      </c>
      <c r="B36" s="283" t="s">
        <v>141</v>
      </c>
      <c r="C36" s="315" t="s">
        <v>1</v>
      </c>
      <c r="D36" s="224"/>
      <c r="E36" s="229"/>
      <c r="F36" s="255">
        <f t="shared" ref="F36:F42" si="24">D36*E36</f>
        <v>0</v>
      </c>
      <c r="G36" s="181" t="s">
        <v>97</v>
      </c>
      <c r="H36" s="224"/>
      <c r="I36" s="311"/>
      <c r="J36" s="255">
        <f t="shared" ref="J36:J42" si="25">H36*I36</f>
        <v>0</v>
      </c>
      <c r="K36" s="265">
        <f t="shared" ref="K36:K42" si="26">F36+J36</f>
        <v>0</v>
      </c>
    </row>
    <row r="37" spans="1:11" x14ac:dyDescent="0.25">
      <c r="A37" s="189" t="s">
        <v>498</v>
      </c>
      <c r="B37" s="286" t="s">
        <v>142</v>
      </c>
      <c r="C37" s="364" t="s">
        <v>3</v>
      </c>
      <c r="D37" s="268"/>
      <c r="E37" s="291"/>
      <c r="F37" s="271">
        <f t="shared" si="24"/>
        <v>0</v>
      </c>
      <c r="G37" s="182" t="s">
        <v>97</v>
      </c>
      <c r="H37" s="268"/>
      <c r="I37" s="365"/>
      <c r="J37" s="271">
        <f t="shared" si="25"/>
        <v>0</v>
      </c>
      <c r="K37" s="272">
        <f t="shared" si="26"/>
        <v>0</v>
      </c>
    </row>
    <row r="38" spans="1:11" x14ac:dyDescent="0.25">
      <c r="A38" s="189" t="s">
        <v>499</v>
      </c>
      <c r="B38" s="286" t="s">
        <v>87</v>
      </c>
      <c r="C38" s="364" t="s">
        <v>3</v>
      </c>
      <c r="D38" s="268"/>
      <c r="E38" s="291"/>
      <c r="F38" s="271">
        <f t="shared" si="24"/>
        <v>0</v>
      </c>
      <c r="G38" s="182" t="s">
        <v>97</v>
      </c>
      <c r="H38" s="268"/>
      <c r="I38" s="365"/>
      <c r="J38" s="271">
        <f t="shared" si="25"/>
        <v>0</v>
      </c>
      <c r="K38" s="272">
        <f t="shared" si="26"/>
        <v>0</v>
      </c>
    </row>
    <row r="39" spans="1:11" x14ac:dyDescent="0.25">
      <c r="A39" s="189" t="s">
        <v>500</v>
      </c>
      <c r="B39" s="286" t="s">
        <v>283</v>
      </c>
      <c r="C39" s="364" t="s">
        <v>3</v>
      </c>
      <c r="D39" s="268"/>
      <c r="E39" s="291"/>
      <c r="F39" s="271">
        <f t="shared" si="24"/>
        <v>0</v>
      </c>
      <c r="G39" s="182" t="s">
        <v>97</v>
      </c>
      <c r="H39" s="268"/>
      <c r="I39" s="365"/>
      <c r="J39" s="271">
        <f t="shared" si="25"/>
        <v>0</v>
      </c>
      <c r="K39" s="272">
        <f t="shared" si="26"/>
        <v>0</v>
      </c>
    </row>
    <row r="40" spans="1:11" x14ac:dyDescent="0.25">
      <c r="A40" s="189" t="s">
        <v>501</v>
      </c>
      <c r="B40" s="286" t="s">
        <v>496</v>
      </c>
      <c r="C40" s="364" t="s">
        <v>1</v>
      </c>
      <c r="D40" s="268"/>
      <c r="E40" s="291"/>
      <c r="F40" s="271">
        <f t="shared" si="24"/>
        <v>0</v>
      </c>
      <c r="G40" s="182" t="s">
        <v>97</v>
      </c>
      <c r="H40" s="268"/>
      <c r="I40" s="365"/>
      <c r="J40" s="271">
        <f t="shared" si="25"/>
        <v>0</v>
      </c>
      <c r="K40" s="272">
        <f t="shared" si="26"/>
        <v>0</v>
      </c>
    </row>
    <row r="41" spans="1:11" x14ac:dyDescent="0.25">
      <c r="A41" s="189" t="s">
        <v>502</v>
      </c>
      <c r="B41" s="286" t="s">
        <v>19</v>
      </c>
      <c r="C41" s="364" t="s">
        <v>12</v>
      </c>
      <c r="D41" s="268"/>
      <c r="E41" s="291"/>
      <c r="F41" s="271">
        <f t="shared" si="24"/>
        <v>0</v>
      </c>
      <c r="G41" s="182" t="s">
        <v>97</v>
      </c>
      <c r="H41" s="268"/>
      <c r="I41" s="365"/>
      <c r="J41" s="271">
        <f t="shared" si="25"/>
        <v>0</v>
      </c>
      <c r="K41" s="272">
        <f t="shared" si="26"/>
        <v>0</v>
      </c>
    </row>
    <row r="42" spans="1:11" ht="15.75" thickBot="1" x14ac:dyDescent="0.3">
      <c r="A42" s="191" t="s">
        <v>503</v>
      </c>
      <c r="B42" s="284" t="s">
        <v>88</v>
      </c>
      <c r="C42" s="316" t="s">
        <v>1</v>
      </c>
      <c r="D42" s="226"/>
      <c r="E42" s="230"/>
      <c r="F42" s="260">
        <f t="shared" si="24"/>
        <v>0</v>
      </c>
      <c r="G42" s="183" t="s">
        <v>97</v>
      </c>
      <c r="H42" s="226"/>
      <c r="I42" s="312"/>
      <c r="J42" s="260">
        <f t="shared" si="25"/>
        <v>0</v>
      </c>
      <c r="K42" s="276">
        <f t="shared" si="26"/>
        <v>0</v>
      </c>
    </row>
    <row r="43" spans="1:11" ht="15.75" thickBot="1" x14ac:dyDescent="0.3">
      <c r="A43" s="3" t="s">
        <v>475</v>
      </c>
      <c r="B43" s="4" t="s">
        <v>504</v>
      </c>
      <c r="C43" s="242" t="s">
        <v>1</v>
      </c>
      <c r="D43" s="67"/>
      <c r="E43" s="308"/>
      <c r="F43" s="135">
        <f>D43*E43</f>
        <v>0</v>
      </c>
      <c r="G43" s="244" t="s">
        <v>97</v>
      </c>
      <c r="H43" s="222"/>
      <c r="I43" s="221"/>
      <c r="J43" s="135">
        <f>H43*I43</f>
        <v>0</v>
      </c>
      <c r="K43" s="214">
        <f t="shared" ref="K43" si="27">F43+J43</f>
        <v>0</v>
      </c>
    </row>
    <row r="44" spans="1:11" ht="15" customHeight="1" thickBot="1" x14ac:dyDescent="0.3">
      <c r="A44" s="652" t="s">
        <v>485</v>
      </c>
      <c r="B44" s="653"/>
      <c r="C44" s="653"/>
      <c r="D44" s="653"/>
      <c r="E44" s="653"/>
      <c r="F44" s="653"/>
      <c r="G44" s="653"/>
      <c r="H44" s="653"/>
      <c r="I44" s="653"/>
      <c r="J44" s="654"/>
      <c r="K44" s="303">
        <f>SUM(K7+K8+K11+K12+K13+K24+K31+K35+K43)</f>
        <v>0</v>
      </c>
    </row>
  </sheetData>
  <mergeCells count="9">
    <mergeCell ref="A44:J44"/>
    <mergeCell ref="A1:K3"/>
    <mergeCell ref="C4:F4"/>
    <mergeCell ref="B6:K6"/>
    <mergeCell ref="A4:A5"/>
    <mergeCell ref="B4:B5"/>
    <mergeCell ref="G4:J4"/>
    <mergeCell ref="K4:K5"/>
    <mergeCell ref="C8:E8"/>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11"/>
  <sheetViews>
    <sheetView view="pageBreakPreview" zoomScale="115" zoomScaleNormal="100" zoomScaleSheetLayoutView="115" workbookViewId="0">
      <pane ySplit="6" topLeftCell="A7" activePane="bottomLeft" state="frozen"/>
      <selection activeCell="K46" activeCellId="1" sqref="J39 K46"/>
      <selection pane="bottomLeft" activeCell="K46" activeCellId="1" sqref="J39 K46"/>
    </sheetView>
  </sheetViews>
  <sheetFormatPr baseColWidth="10" defaultRowHeight="15" x14ac:dyDescent="0.25"/>
  <cols>
    <col min="1" max="1" width="14.85546875" style="1" bestFit="1" customWidth="1"/>
    <col min="2" max="2" width="60.7109375" style="2" customWidth="1"/>
    <col min="3" max="3" width="8.7109375" style="30" customWidth="1"/>
    <col min="4" max="4" width="6.7109375" style="30" customWidth="1"/>
    <col min="5" max="5" width="12.42578125" style="1" customWidth="1"/>
    <col min="6" max="6" width="18.7109375" style="1" customWidth="1"/>
    <col min="11" max="11" width="15.42578125" customWidth="1"/>
  </cols>
  <sheetData>
    <row r="1" spans="1:11" ht="15.75" thickBot="1" x14ac:dyDescent="0.3">
      <c r="A1" s="32"/>
      <c r="B1" s="33"/>
      <c r="C1" s="34"/>
      <c r="D1" s="34"/>
      <c r="E1" s="32"/>
      <c r="F1" s="32"/>
    </row>
    <row r="2" spans="1:11" ht="15" customHeight="1" x14ac:dyDescent="0.25">
      <c r="A2" s="609" t="s">
        <v>316</v>
      </c>
      <c r="B2" s="610"/>
      <c r="C2" s="610"/>
      <c r="D2" s="610"/>
      <c r="E2" s="610"/>
      <c r="F2" s="610"/>
      <c r="G2" s="610"/>
      <c r="H2" s="610"/>
      <c r="I2" s="610"/>
      <c r="J2" s="610"/>
      <c r="K2" s="611"/>
    </row>
    <row r="3" spans="1:11" ht="15" customHeight="1" x14ac:dyDescent="0.25">
      <c r="A3" s="612"/>
      <c r="B3" s="613"/>
      <c r="C3" s="613"/>
      <c r="D3" s="613"/>
      <c r="E3" s="613"/>
      <c r="F3" s="613"/>
      <c r="G3" s="613"/>
      <c r="H3" s="613"/>
      <c r="I3" s="613"/>
      <c r="J3" s="613"/>
      <c r="K3" s="614"/>
    </row>
    <row r="4" spans="1:11" ht="15.75" customHeight="1" thickBot="1" x14ac:dyDescent="0.3">
      <c r="A4" s="615"/>
      <c r="B4" s="616"/>
      <c r="C4" s="613"/>
      <c r="D4" s="613"/>
      <c r="E4" s="613"/>
      <c r="F4" s="613"/>
      <c r="G4" s="616"/>
      <c r="H4" s="616"/>
      <c r="I4" s="616"/>
      <c r="J4" s="616"/>
      <c r="K4" s="617"/>
    </row>
    <row r="5" spans="1:11" ht="15.75" customHeight="1" thickBot="1" x14ac:dyDescent="0.3">
      <c r="A5" s="641" t="s">
        <v>329</v>
      </c>
      <c r="B5" s="643" t="s">
        <v>317</v>
      </c>
      <c r="C5" s="634" t="s">
        <v>20</v>
      </c>
      <c r="D5" s="635"/>
      <c r="E5" s="635"/>
      <c r="F5" s="636"/>
      <c r="G5" s="620" t="s">
        <v>21</v>
      </c>
      <c r="H5" s="621"/>
      <c r="I5" s="621"/>
      <c r="J5" s="621"/>
      <c r="K5" s="644" t="s">
        <v>321</v>
      </c>
    </row>
    <row r="6" spans="1:11" ht="39" thickBot="1" x14ac:dyDescent="0.3">
      <c r="A6" s="642"/>
      <c r="B6" s="642"/>
      <c r="C6" s="58" t="s">
        <v>0</v>
      </c>
      <c r="D6" s="59" t="s">
        <v>318</v>
      </c>
      <c r="E6" s="98" t="s">
        <v>319</v>
      </c>
      <c r="F6" s="99" t="s">
        <v>320</v>
      </c>
      <c r="G6" s="58" t="s">
        <v>0</v>
      </c>
      <c r="H6" s="59" t="s">
        <v>318</v>
      </c>
      <c r="I6" s="98" t="s">
        <v>319</v>
      </c>
      <c r="J6" s="99" t="s">
        <v>320</v>
      </c>
      <c r="K6" s="645"/>
    </row>
    <row r="7" spans="1:11" s="7" customFormat="1" ht="23.45" customHeight="1" thickBot="1" x14ac:dyDescent="0.3">
      <c r="A7" s="238" t="s">
        <v>80</v>
      </c>
      <c r="B7" s="630" t="s">
        <v>550</v>
      </c>
      <c r="C7" s="630"/>
      <c r="D7" s="630"/>
      <c r="E7" s="630"/>
      <c r="F7" s="630"/>
      <c r="G7" s="630"/>
      <c r="H7" s="630"/>
      <c r="I7" s="630"/>
      <c r="J7" s="630"/>
      <c r="K7" s="631"/>
    </row>
    <row r="8" spans="1:11" x14ac:dyDescent="0.25">
      <c r="A8" s="330" t="s">
        <v>506</v>
      </c>
      <c r="B8" s="331" t="s">
        <v>285</v>
      </c>
      <c r="C8" s="327" t="s">
        <v>3</v>
      </c>
      <c r="D8" s="224"/>
      <c r="E8" s="229"/>
      <c r="F8" s="528">
        <f>D8*E8</f>
        <v>0</v>
      </c>
      <c r="G8" s="324" t="s">
        <v>97</v>
      </c>
      <c r="H8" s="224"/>
      <c r="I8" s="224"/>
      <c r="J8" s="321">
        <f>H8*I8</f>
        <v>0</v>
      </c>
      <c r="K8" s="299">
        <f>F8+J8</f>
        <v>0</v>
      </c>
    </row>
    <row r="9" spans="1:11" x14ac:dyDescent="0.25">
      <c r="A9" s="332" t="s">
        <v>507</v>
      </c>
      <c r="B9" s="333" t="s">
        <v>144</v>
      </c>
      <c r="C9" s="328" t="s">
        <v>3</v>
      </c>
      <c r="D9" s="268"/>
      <c r="E9" s="291"/>
      <c r="F9" s="529">
        <f t="shared" ref="F9" si="0">D9*E9</f>
        <v>0</v>
      </c>
      <c r="G9" s="325" t="s">
        <v>97</v>
      </c>
      <c r="H9" s="268"/>
      <c r="I9" s="268"/>
      <c r="J9" s="322">
        <f t="shared" ref="J9" si="1">H9*I9</f>
        <v>0</v>
      </c>
      <c r="K9" s="300">
        <f t="shared" ref="K9" si="2">F9+J9</f>
        <v>0</v>
      </c>
    </row>
    <row r="10" spans="1:11" ht="15.75" thickBot="1" x14ac:dyDescent="0.3">
      <c r="A10" s="334" t="s">
        <v>508</v>
      </c>
      <c r="B10" s="335" t="s">
        <v>143</v>
      </c>
      <c r="C10" s="329" t="s">
        <v>3</v>
      </c>
      <c r="D10" s="226"/>
      <c r="E10" s="230"/>
      <c r="F10" s="530">
        <f t="shared" ref="F10" si="3">D10*E10</f>
        <v>0</v>
      </c>
      <c r="G10" s="326" t="s">
        <v>97</v>
      </c>
      <c r="H10" s="226"/>
      <c r="I10" s="226"/>
      <c r="J10" s="323">
        <f t="shared" ref="J10" si="4">H10*I10</f>
        <v>0</v>
      </c>
      <c r="K10" s="301">
        <f t="shared" ref="K10" si="5">F10+J10</f>
        <v>0</v>
      </c>
    </row>
    <row r="11" spans="1:11" s="7" customFormat="1" ht="15.75" thickBot="1" x14ac:dyDescent="0.3">
      <c r="A11" s="652" t="s">
        <v>505</v>
      </c>
      <c r="B11" s="653"/>
      <c r="C11" s="653"/>
      <c r="D11" s="653"/>
      <c r="E11" s="653"/>
      <c r="F11" s="653"/>
      <c r="G11" s="653"/>
      <c r="H11" s="653"/>
      <c r="I11" s="653"/>
      <c r="J11" s="654"/>
      <c r="K11" s="141">
        <f>SUM(K8:K10)</f>
        <v>0</v>
      </c>
    </row>
  </sheetData>
  <mergeCells count="8">
    <mergeCell ref="A2:K4"/>
    <mergeCell ref="C5:F5"/>
    <mergeCell ref="B7:K7"/>
    <mergeCell ref="A11:J11"/>
    <mergeCell ref="A5:A6"/>
    <mergeCell ref="B5:B6"/>
    <mergeCell ref="G5:J5"/>
    <mergeCell ref="K5:K6"/>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8"/>
  <sheetViews>
    <sheetView view="pageBreakPreview" zoomScale="115" zoomScaleNormal="100" zoomScaleSheetLayoutView="115" workbookViewId="0">
      <pane ySplit="5" topLeftCell="A6" activePane="bottomLeft" state="frozen"/>
      <selection activeCell="K46" activeCellId="1" sqref="J39 K46"/>
      <selection pane="bottomLeft" activeCell="K46" activeCellId="1" sqref="J39 K46"/>
    </sheetView>
  </sheetViews>
  <sheetFormatPr baseColWidth="10" defaultRowHeight="15" x14ac:dyDescent="0.25"/>
  <cols>
    <col min="1" max="1" width="14.85546875" style="1" bestFit="1" customWidth="1"/>
    <col min="2" max="2" width="60.7109375" style="2" customWidth="1"/>
    <col min="3" max="3" width="8.7109375" style="30" customWidth="1"/>
    <col min="4" max="4" width="6.7109375" style="30" customWidth="1"/>
    <col min="5" max="5" width="12.42578125" style="1" customWidth="1"/>
    <col min="6" max="6" width="18.7109375" style="1" customWidth="1"/>
    <col min="11" max="11" width="15.42578125" customWidth="1"/>
  </cols>
  <sheetData>
    <row r="1" spans="1:11" ht="15" customHeight="1" x14ac:dyDescent="0.25">
      <c r="A1" s="609" t="s">
        <v>316</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15.75" customHeight="1" thickBot="1" x14ac:dyDescent="0.3">
      <c r="A3" s="615"/>
      <c r="B3" s="616"/>
      <c r="C3" s="613"/>
      <c r="D3" s="613"/>
      <c r="E3" s="613"/>
      <c r="F3" s="613"/>
      <c r="G3" s="616"/>
      <c r="H3" s="616"/>
      <c r="I3" s="616"/>
      <c r="J3" s="616"/>
      <c r="K3" s="617"/>
    </row>
    <row r="4" spans="1:11" ht="15.75" customHeight="1" thickBot="1" x14ac:dyDescent="0.3">
      <c r="A4" s="641" t="s">
        <v>329</v>
      </c>
      <c r="B4" s="643" t="s">
        <v>317</v>
      </c>
      <c r="C4" s="634" t="s">
        <v>20</v>
      </c>
      <c r="D4" s="635"/>
      <c r="E4" s="635"/>
      <c r="F4" s="636"/>
      <c r="G4" s="620" t="s">
        <v>21</v>
      </c>
      <c r="H4" s="621"/>
      <c r="I4" s="621"/>
      <c r="J4" s="621"/>
      <c r="K4" s="644" t="s">
        <v>321</v>
      </c>
    </row>
    <row r="5" spans="1:11" ht="39" thickBot="1" x14ac:dyDescent="0.3">
      <c r="A5" s="642"/>
      <c r="B5" s="642"/>
      <c r="C5" s="58" t="s">
        <v>0</v>
      </c>
      <c r="D5" s="59" t="s">
        <v>318</v>
      </c>
      <c r="E5" s="98" t="s">
        <v>319</v>
      </c>
      <c r="F5" s="99" t="s">
        <v>320</v>
      </c>
      <c r="G5" s="58" t="s">
        <v>0</v>
      </c>
      <c r="H5" s="59" t="s">
        <v>318</v>
      </c>
      <c r="I5" s="98" t="s">
        <v>319</v>
      </c>
      <c r="J5" s="99" t="s">
        <v>320</v>
      </c>
      <c r="K5" s="645"/>
    </row>
    <row r="6" spans="1:11" s="7" customFormat="1" ht="23.45" customHeight="1" thickBot="1" x14ac:dyDescent="0.3">
      <c r="A6" s="238" t="s">
        <v>82</v>
      </c>
      <c r="B6" s="630" t="s">
        <v>551</v>
      </c>
      <c r="C6" s="630"/>
      <c r="D6" s="630"/>
      <c r="E6" s="630"/>
      <c r="F6" s="630"/>
      <c r="G6" s="630"/>
      <c r="H6" s="630"/>
      <c r="I6" s="630"/>
      <c r="J6" s="630"/>
      <c r="K6" s="631"/>
    </row>
    <row r="7" spans="1:11" ht="15.75" thickBot="1" x14ac:dyDescent="0.3">
      <c r="A7" s="320" t="s">
        <v>520</v>
      </c>
      <c r="B7" s="319" t="s">
        <v>214</v>
      </c>
      <c r="C7" s="318" t="s">
        <v>1</v>
      </c>
      <c r="D7" s="5"/>
      <c r="E7" s="240"/>
      <c r="F7" s="531">
        <f t="shared" ref="F7" si="0">D7*E7</f>
        <v>0</v>
      </c>
      <c r="G7" s="119" t="s">
        <v>97</v>
      </c>
      <c r="H7" s="5"/>
      <c r="I7" s="240"/>
      <c r="J7" s="531">
        <f t="shared" ref="J7" si="1">H7*I7</f>
        <v>0</v>
      </c>
      <c r="K7" s="317">
        <f>F7+J7</f>
        <v>0</v>
      </c>
    </row>
    <row r="8" spans="1:11" s="7" customFormat="1" ht="19.5" customHeight="1" thickBot="1" x14ac:dyDescent="0.3">
      <c r="A8" s="652" t="s">
        <v>509</v>
      </c>
      <c r="B8" s="653"/>
      <c r="C8" s="653"/>
      <c r="D8" s="653"/>
      <c r="E8" s="653"/>
      <c r="F8" s="653"/>
      <c r="G8" s="653"/>
      <c r="H8" s="653"/>
      <c r="I8" s="653"/>
      <c r="J8" s="654"/>
      <c r="K8" s="84">
        <f>K7</f>
        <v>0</v>
      </c>
    </row>
  </sheetData>
  <mergeCells count="8">
    <mergeCell ref="A8:J8"/>
    <mergeCell ref="A1:K3"/>
    <mergeCell ref="C4:F4"/>
    <mergeCell ref="B6:K6"/>
    <mergeCell ref="A4:A5"/>
    <mergeCell ref="B4:B5"/>
    <mergeCell ref="G4:J4"/>
    <mergeCell ref="K4:K5"/>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19"/>
  <sheetViews>
    <sheetView view="pageBreakPreview" zoomScale="115" zoomScaleNormal="100" zoomScaleSheetLayoutView="115" workbookViewId="0">
      <pane ySplit="5" topLeftCell="A6" activePane="bottomLeft" state="frozen"/>
      <selection activeCell="K46" activeCellId="1" sqref="J39 K46"/>
      <selection pane="bottomLeft" activeCell="K46" activeCellId="1" sqref="J39 K46"/>
    </sheetView>
  </sheetViews>
  <sheetFormatPr baseColWidth="10" defaultRowHeight="15" x14ac:dyDescent="0.25"/>
  <cols>
    <col min="1" max="1" width="14.85546875" style="1" bestFit="1" customWidth="1"/>
    <col min="2" max="2" width="60.7109375" style="2" customWidth="1"/>
    <col min="3" max="3" width="8.7109375" style="30" customWidth="1"/>
    <col min="4" max="4" width="6.7109375" style="30" customWidth="1"/>
    <col min="5" max="5" width="12.42578125" style="1" customWidth="1"/>
    <col min="6" max="6" width="18.7109375" style="1" customWidth="1"/>
    <col min="11" max="11" width="15.42578125" customWidth="1"/>
  </cols>
  <sheetData>
    <row r="1" spans="1:11" ht="15" customHeight="1" x14ac:dyDescent="0.25">
      <c r="A1" s="609" t="s">
        <v>316</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15.75" customHeight="1" thickBot="1" x14ac:dyDescent="0.3">
      <c r="A3" s="615"/>
      <c r="B3" s="616"/>
      <c r="C3" s="613"/>
      <c r="D3" s="613"/>
      <c r="E3" s="613"/>
      <c r="F3" s="613"/>
      <c r="G3" s="616"/>
      <c r="H3" s="616"/>
      <c r="I3" s="616"/>
      <c r="J3" s="616"/>
      <c r="K3" s="617"/>
    </row>
    <row r="4" spans="1:11" ht="15.75" customHeight="1" thickBot="1" x14ac:dyDescent="0.3">
      <c r="A4" s="662" t="s">
        <v>329</v>
      </c>
      <c r="B4" s="643" t="s">
        <v>317</v>
      </c>
      <c r="C4" s="634" t="s">
        <v>20</v>
      </c>
      <c r="D4" s="635"/>
      <c r="E4" s="635"/>
      <c r="F4" s="636"/>
      <c r="G4" s="620" t="s">
        <v>21</v>
      </c>
      <c r="H4" s="621"/>
      <c r="I4" s="621"/>
      <c r="J4" s="621"/>
      <c r="K4" s="644" t="s">
        <v>321</v>
      </c>
    </row>
    <row r="5" spans="1:11" ht="39" thickBot="1" x14ac:dyDescent="0.3">
      <c r="A5" s="663"/>
      <c r="B5" s="642"/>
      <c r="C5" s="58" t="s">
        <v>0</v>
      </c>
      <c r="D5" s="59" t="s">
        <v>318</v>
      </c>
      <c r="E5" s="98" t="s">
        <v>319</v>
      </c>
      <c r="F5" s="99" t="s">
        <v>320</v>
      </c>
      <c r="G5" s="58" t="s">
        <v>0</v>
      </c>
      <c r="H5" s="59" t="s">
        <v>318</v>
      </c>
      <c r="I5" s="98" t="s">
        <v>319</v>
      </c>
      <c r="J5" s="99" t="s">
        <v>320</v>
      </c>
      <c r="K5" s="645"/>
    </row>
    <row r="6" spans="1:11" s="7" customFormat="1" ht="23.45" customHeight="1" thickBot="1" x14ac:dyDescent="0.3">
      <c r="A6" s="279" t="s">
        <v>137</v>
      </c>
      <c r="B6" s="629" t="s">
        <v>284</v>
      </c>
      <c r="C6" s="630"/>
      <c r="D6" s="630"/>
      <c r="E6" s="630"/>
      <c r="F6" s="630"/>
      <c r="G6" s="630"/>
      <c r="H6" s="630"/>
      <c r="I6" s="630"/>
      <c r="J6" s="630"/>
      <c r="K6" s="631"/>
    </row>
    <row r="7" spans="1:11" ht="15.75" thickBot="1" x14ac:dyDescent="0.3">
      <c r="A7" s="3" t="s">
        <v>215</v>
      </c>
      <c r="B7" s="35" t="s">
        <v>510</v>
      </c>
      <c r="C7" s="52"/>
      <c r="D7" s="29"/>
      <c r="E7" s="4"/>
      <c r="F7" s="245">
        <f>SUM(F8:F8)</f>
        <v>0</v>
      </c>
      <c r="G7" s="134"/>
      <c r="H7" s="134"/>
      <c r="I7" s="134"/>
      <c r="J7" s="245">
        <f>SUM(J8:J8)</f>
        <v>0</v>
      </c>
      <c r="K7" s="245">
        <f>SUM(K8:K8)</f>
        <v>0</v>
      </c>
    </row>
    <row r="8" spans="1:11" ht="15.75" thickBot="1" x14ac:dyDescent="0.3">
      <c r="A8" s="210" t="s">
        <v>216</v>
      </c>
      <c r="B8" s="282" t="s">
        <v>303</v>
      </c>
      <c r="C8" s="241" t="s">
        <v>12</v>
      </c>
      <c r="D8" s="5"/>
      <c r="E8" s="240"/>
      <c r="F8" s="209">
        <f t="shared" ref="F8" si="0">D8*E8</f>
        <v>0</v>
      </c>
      <c r="G8" s="116" t="s">
        <v>97</v>
      </c>
      <c r="H8" s="246"/>
      <c r="I8" s="247"/>
      <c r="J8" s="209">
        <f t="shared" ref="J8" si="1">H8*I8</f>
        <v>0</v>
      </c>
      <c r="K8" s="211">
        <f t="shared" ref="K8" si="2">F8+J8</f>
        <v>0</v>
      </c>
    </row>
    <row r="9" spans="1:11" ht="15.75" thickBot="1" x14ac:dyDescent="0.3">
      <c r="A9" s="3" t="s">
        <v>217</v>
      </c>
      <c r="B9" s="35" t="s">
        <v>517</v>
      </c>
      <c r="C9" s="242" t="s">
        <v>12</v>
      </c>
      <c r="D9" s="217"/>
      <c r="E9" s="216"/>
      <c r="F9" s="245">
        <f t="shared" ref="F9" si="3">D9*E9</f>
        <v>0</v>
      </c>
      <c r="G9" s="293" t="s">
        <v>97</v>
      </c>
      <c r="H9" s="248"/>
      <c r="I9" s="532"/>
      <c r="J9" s="245">
        <f t="shared" ref="J9" si="4">H9*I9</f>
        <v>0</v>
      </c>
      <c r="K9" s="245">
        <f t="shared" ref="K9" si="5">F9+J9</f>
        <v>0</v>
      </c>
    </row>
    <row r="10" spans="1:11" ht="15.75" thickBot="1" x14ac:dyDescent="0.3">
      <c r="A10" s="3" t="s">
        <v>218</v>
      </c>
      <c r="B10" s="35" t="s">
        <v>511</v>
      </c>
      <c r="C10" s="52"/>
      <c r="D10" s="29"/>
      <c r="E10" s="4"/>
      <c r="F10" s="245">
        <f>SUM(F11:F12)</f>
        <v>0</v>
      </c>
      <c r="G10" s="294"/>
      <c r="H10" s="134"/>
      <c r="I10" s="134"/>
      <c r="J10" s="245">
        <f>SUM(J11:J12)</f>
        <v>0</v>
      </c>
      <c r="K10" s="245">
        <f>SUM(K11:K12)</f>
        <v>0</v>
      </c>
    </row>
    <row r="11" spans="1:11" x14ac:dyDescent="0.25">
      <c r="A11" s="280" t="s">
        <v>286</v>
      </c>
      <c r="B11" s="283" t="s">
        <v>287</v>
      </c>
      <c r="C11" s="263" t="s">
        <v>12</v>
      </c>
      <c r="D11" s="277"/>
      <c r="E11" s="229"/>
      <c r="F11" s="255">
        <f t="shared" ref="F11" si="6">D11*E11</f>
        <v>0</v>
      </c>
      <c r="G11" s="181" t="s">
        <v>97</v>
      </c>
      <c r="H11" s="264"/>
      <c r="I11" s="254"/>
      <c r="J11" s="255">
        <f t="shared" ref="J11" si="7">H11*I11</f>
        <v>0</v>
      </c>
      <c r="K11" s="265">
        <f t="shared" ref="K11" si="8">F11+J11</f>
        <v>0</v>
      </c>
    </row>
    <row r="12" spans="1:11" ht="15.75" thickBot="1" x14ac:dyDescent="0.3">
      <c r="A12" s="281" t="s">
        <v>288</v>
      </c>
      <c r="B12" s="284" t="s">
        <v>289</v>
      </c>
      <c r="C12" s="274" t="s">
        <v>12</v>
      </c>
      <c r="D12" s="278"/>
      <c r="E12" s="230"/>
      <c r="F12" s="260">
        <f t="shared" ref="F12:F13" si="9">D12*E12</f>
        <v>0</v>
      </c>
      <c r="G12" s="183" t="s">
        <v>97</v>
      </c>
      <c r="H12" s="275"/>
      <c r="I12" s="259"/>
      <c r="J12" s="260">
        <f t="shared" ref="J12:J13" si="10">H12*I12</f>
        <v>0</v>
      </c>
      <c r="K12" s="276">
        <f t="shared" ref="K12" si="11">F12+J12</f>
        <v>0</v>
      </c>
    </row>
    <row r="13" spans="1:11" ht="15.75" thickBot="1" x14ac:dyDescent="0.3">
      <c r="A13" s="3" t="s">
        <v>219</v>
      </c>
      <c r="B13" s="35" t="s">
        <v>512</v>
      </c>
      <c r="C13" s="242" t="s">
        <v>3</v>
      </c>
      <c r="D13" s="243"/>
      <c r="E13" s="290"/>
      <c r="F13" s="245">
        <f t="shared" si="9"/>
        <v>0</v>
      </c>
      <c r="G13" s="244" t="s">
        <v>97</v>
      </c>
      <c r="H13" s="292"/>
      <c r="I13" s="249"/>
      <c r="J13" s="245">
        <f t="shared" si="10"/>
        <v>0</v>
      </c>
      <c r="K13" s="245">
        <f t="shared" ref="K13" si="12">F13+J13</f>
        <v>0</v>
      </c>
    </row>
    <row r="14" spans="1:11" ht="15.75" thickBot="1" x14ac:dyDescent="0.3">
      <c r="A14" s="3" t="s">
        <v>220</v>
      </c>
      <c r="B14" s="35" t="s">
        <v>513</v>
      </c>
      <c r="C14" s="646"/>
      <c r="D14" s="647"/>
      <c r="E14" s="647"/>
      <c r="F14" s="245">
        <f>SUM(F15:F18)</f>
        <v>0</v>
      </c>
      <c r="G14" s="294"/>
      <c r="H14" s="134"/>
      <c r="I14" s="134"/>
      <c r="J14" s="245">
        <f>SUM(J15:J18)</f>
        <v>0</v>
      </c>
      <c r="K14" s="245">
        <f>SUM(K15:K18)</f>
        <v>0</v>
      </c>
    </row>
    <row r="15" spans="1:11" x14ac:dyDescent="0.25">
      <c r="A15" s="280" t="s">
        <v>221</v>
      </c>
      <c r="B15" s="283" t="s">
        <v>89</v>
      </c>
      <c r="C15" s="263" t="s">
        <v>3</v>
      </c>
      <c r="D15" s="154">
        <v>5</v>
      </c>
      <c r="E15" s="229"/>
      <c r="F15" s="255">
        <f t="shared" ref="F15:F18" si="13">D15*E15</f>
        <v>0</v>
      </c>
      <c r="G15" s="181" t="s">
        <v>97</v>
      </c>
      <c r="H15" s="264"/>
      <c r="I15" s="254"/>
      <c r="J15" s="255">
        <f t="shared" ref="J15:J18" si="14">H15*I15</f>
        <v>0</v>
      </c>
      <c r="K15" s="265">
        <f t="shared" ref="K15:K18" si="15">F15+J15</f>
        <v>0</v>
      </c>
    </row>
    <row r="16" spans="1:11" x14ac:dyDescent="0.25">
      <c r="A16" s="285" t="s">
        <v>222</v>
      </c>
      <c r="B16" s="286" t="s">
        <v>90</v>
      </c>
      <c r="C16" s="267" t="s">
        <v>3</v>
      </c>
      <c r="D16" s="158">
        <v>1</v>
      </c>
      <c r="E16" s="291"/>
      <c r="F16" s="271">
        <f t="shared" si="13"/>
        <v>0</v>
      </c>
      <c r="G16" s="182" t="s">
        <v>97</v>
      </c>
      <c r="H16" s="269"/>
      <c r="I16" s="270"/>
      <c r="J16" s="271">
        <f t="shared" si="14"/>
        <v>0</v>
      </c>
      <c r="K16" s="272">
        <f t="shared" si="15"/>
        <v>0</v>
      </c>
    </row>
    <row r="17" spans="1:11" x14ac:dyDescent="0.25">
      <c r="A17" s="285" t="s">
        <v>223</v>
      </c>
      <c r="B17" s="286" t="s">
        <v>91</v>
      </c>
      <c r="C17" s="267" t="s">
        <v>3</v>
      </c>
      <c r="D17" s="158">
        <v>4</v>
      </c>
      <c r="E17" s="291"/>
      <c r="F17" s="271">
        <f t="shared" si="13"/>
        <v>0</v>
      </c>
      <c r="G17" s="182" t="s">
        <v>97</v>
      </c>
      <c r="H17" s="269"/>
      <c r="I17" s="270"/>
      <c r="J17" s="271">
        <f t="shared" si="14"/>
        <v>0</v>
      </c>
      <c r="K17" s="272">
        <f t="shared" si="15"/>
        <v>0</v>
      </c>
    </row>
    <row r="18" spans="1:11" ht="15.75" thickBot="1" x14ac:dyDescent="0.3">
      <c r="A18" s="281" t="s">
        <v>224</v>
      </c>
      <c r="B18" s="284" t="s">
        <v>92</v>
      </c>
      <c r="C18" s="274" t="s">
        <v>3</v>
      </c>
      <c r="D18" s="162">
        <v>1</v>
      </c>
      <c r="E18" s="230"/>
      <c r="F18" s="260">
        <f t="shared" si="13"/>
        <v>0</v>
      </c>
      <c r="G18" s="183" t="s">
        <v>97</v>
      </c>
      <c r="H18" s="275"/>
      <c r="I18" s="259"/>
      <c r="J18" s="260">
        <f t="shared" si="14"/>
        <v>0</v>
      </c>
      <c r="K18" s="276">
        <f t="shared" si="15"/>
        <v>0</v>
      </c>
    </row>
    <row r="19" spans="1:11" s="7" customFormat="1" ht="15.75" thickBot="1" x14ac:dyDescent="0.3">
      <c r="A19" s="652" t="s">
        <v>514</v>
      </c>
      <c r="B19" s="653"/>
      <c r="C19" s="653"/>
      <c r="D19" s="653"/>
      <c r="E19" s="653"/>
      <c r="F19" s="653"/>
      <c r="G19" s="653"/>
      <c r="H19" s="653"/>
      <c r="I19" s="653"/>
      <c r="J19" s="654"/>
      <c r="K19" s="141">
        <f>SUM(K14,K13,K10,K9,K7)</f>
        <v>0</v>
      </c>
    </row>
  </sheetData>
  <mergeCells count="9">
    <mergeCell ref="A19:J19"/>
    <mergeCell ref="B6:K6"/>
    <mergeCell ref="A1:K3"/>
    <mergeCell ref="C4:F4"/>
    <mergeCell ref="A4:A5"/>
    <mergeCell ref="B4:B5"/>
    <mergeCell ref="G4:J4"/>
    <mergeCell ref="K4:K5"/>
    <mergeCell ref="C14:E14"/>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13"/>
  <sheetViews>
    <sheetView view="pageBreakPreview" zoomScale="115" zoomScaleNormal="100" zoomScaleSheetLayoutView="115" workbookViewId="0">
      <pane ySplit="5" topLeftCell="A6" activePane="bottomLeft" state="frozen"/>
      <selection activeCell="K46" activeCellId="1" sqref="J39 K46"/>
      <selection pane="bottomLeft" activeCell="K46" activeCellId="1" sqref="J39 K46"/>
    </sheetView>
  </sheetViews>
  <sheetFormatPr baseColWidth="10" defaultRowHeight="15" x14ac:dyDescent="0.25"/>
  <cols>
    <col min="1" max="1" width="14.85546875" style="1" bestFit="1" customWidth="1"/>
    <col min="2" max="2" width="60.7109375" style="2" customWidth="1"/>
    <col min="3" max="3" width="8.7109375" style="30" customWidth="1"/>
    <col min="4" max="4" width="6.7109375" style="30" customWidth="1"/>
    <col min="5" max="5" width="12.42578125" style="1" customWidth="1"/>
    <col min="6" max="6" width="18.7109375" style="1" customWidth="1"/>
    <col min="11" max="11" width="15.42578125" customWidth="1"/>
  </cols>
  <sheetData>
    <row r="1" spans="1:11" ht="15" customHeight="1" x14ac:dyDescent="0.25">
      <c r="A1" s="609" t="s">
        <v>316</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15.75" customHeight="1" thickBot="1" x14ac:dyDescent="0.3">
      <c r="A3" s="615"/>
      <c r="B3" s="616"/>
      <c r="C3" s="613"/>
      <c r="D3" s="613"/>
      <c r="E3" s="613"/>
      <c r="F3" s="613"/>
      <c r="G3" s="616"/>
      <c r="H3" s="616"/>
      <c r="I3" s="616"/>
      <c r="J3" s="616"/>
      <c r="K3" s="617"/>
    </row>
    <row r="4" spans="1:11" ht="15.75" customHeight="1" thickBot="1" x14ac:dyDescent="0.3">
      <c r="A4" s="641" t="s">
        <v>329</v>
      </c>
      <c r="B4" s="666" t="s">
        <v>317</v>
      </c>
      <c r="C4" s="634" t="s">
        <v>20</v>
      </c>
      <c r="D4" s="635"/>
      <c r="E4" s="635"/>
      <c r="F4" s="636"/>
      <c r="G4" s="620" t="s">
        <v>21</v>
      </c>
      <c r="H4" s="621"/>
      <c r="I4" s="621"/>
      <c r="J4" s="621"/>
      <c r="K4" s="644" t="s">
        <v>562</v>
      </c>
    </row>
    <row r="5" spans="1:11" ht="39" thickBot="1" x14ac:dyDescent="0.3">
      <c r="A5" s="642"/>
      <c r="B5" s="667"/>
      <c r="C5" s="58" t="s">
        <v>0</v>
      </c>
      <c r="D5" s="59" t="s">
        <v>318</v>
      </c>
      <c r="E5" s="98" t="s">
        <v>319</v>
      </c>
      <c r="F5" s="99" t="s">
        <v>320</v>
      </c>
      <c r="G5" s="58" t="s">
        <v>0</v>
      </c>
      <c r="H5" s="59" t="s">
        <v>318</v>
      </c>
      <c r="I5" s="98" t="s">
        <v>319</v>
      </c>
      <c r="J5" s="99" t="s">
        <v>320</v>
      </c>
      <c r="K5" s="645"/>
    </row>
    <row r="6" spans="1:11" s="7" customFormat="1" ht="15.75" thickBot="1" x14ac:dyDescent="0.3">
      <c r="A6" s="223" t="s">
        <v>84</v>
      </c>
      <c r="B6" s="664" t="s">
        <v>567</v>
      </c>
      <c r="C6" s="664"/>
      <c r="D6" s="664"/>
      <c r="E6" s="664"/>
      <c r="F6" s="664"/>
      <c r="G6" s="664"/>
      <c r="H6" s="664"/>
      <c r="I6" s="664"/>
      <c r="J6" s="664"/>
      <c r="K6" s="665"/>
    </row>
    <row r="7" spans="1:11" ht="15.75" thickBot="1" x14ac:dyDescent="0.3">
      <c r="A7" s="40" t="s">
        <v>518</v>
      </c>
      <c r="B7" s="4" t="s">
        <v>553</v>
      </c>
      <c r="C7" s="646"/>
      <c r="D7" s="647"/>
      <c r="E7" s="648"/>
      <c r="F7" s="251">
        <f>SUM(F8:F9)</f>
        <v>0</v>
      </c>
      <c r="G7" s="250"/>
      <c r="H7" s="134"/>
      <c r="I7" s="134"/>
      <c r="J7" s="251">
        <f>SUM(J8:J9)</f>
        <v>0</v>
      </c>
      <c r="K7" s="251">
        <f>SUM(K8:K9)</f>
        <v>0</v>
      </c>
    </row>
    <row r="8" spans="1:11" x14ac:dyDescent="0.25">
      <c r="A8" s="187" t="s">
        <v>225</v>
      </c>
      <c r="B8" s="234" t="s">
        <v>515</v>
      </c>
      <c r="C8" s="236" t="s">
        <v>12</v>
      </c>
      <c r="D8" s="224"/>
      <c r="E8" s="224"/>
      <c r="F8" s="252">
        <f>D8*E8</f>
        <v>0</v>
      </c>
      <c r="G8" s="181" t="s">
        <v>97</v>
      </c>
      <c r="H8" s="253"/>
      <c r="I8" s="254"/>
      <c r="J8" s="255">
        <f>H8*I8</f>
        <v>0</v>
      </c>
      <c r="K8" s="256">
        <f>F8+J8</f>
        <v>0</v>
      </c>
    </row>
    <row r="9" spans="1:11" ht="15.75" thickBot="1" x14ac:dyDescent="0.3">
      <c r="A9" s="191" t="s">
        <v>225</v>
      </c>
      <c r="B9" s="235" t="s">
        <v>516</v>
      </c>
      <c r="C9" s="237" t="s">
        <v>12</v>
      </c>
      <c r="D9" s="226"/>
      <c r="E9" s="226"/>
      <c r="F9" s="257">
        <f>D9*E9</f>
        <v>0</v>
      </c>
      <c r="G9" s="183" t="s">
        <v>97</v>
      </c>
      <c r="H9" s="258"/>
      <c r="I9" s="259"/>
      <c r="J9" s="260">
        <f>H9*I9</f>
        <v>0</v>
      </c>
      <c r="K9" s="261">
        <f>F9+J9</f>
        <v>0</v>
      </c>
    </row>
    <row r="10" spans="1:11" ht="15.75" thickBot="1" x14ac:dyDescent="0.3">
      <c r="A10" s="40" t="s">
        <v>519</v>
      </c>
      <c r="B10" s="4" t="s">
        <v>554</v>
      </c>
      <c r="C10" s="52"/>
      <c r="D10" s="29"/>
      <c r="E10" s="4"/>
      <c r="F10" s="251">
        <f>SUM(F11:F12)</f>
        <v>0</v>
      </c>
      <c r="G10" s="250"/>
      <c r="H10" s="134"/>
      <c r="I10" s="134"/>
      <c r="J10" s="251">
        <f>SUM(J11:J12)</f>
        <v>0</v>
      </c>
      <c r="K10" s="251">
        <f>SUM(K11:K12)</f>
        <v>0</v>
      </c>
    </row>
    <row r="11" spans="1:11" x14ac:dyDescent="0.25">
      <c r="A11" s="187" t="s">
        <v>226</v>
      </c>
      <c r="B11" s="234" t="s">
        <v>145</v>
      </c>
      <c r="C11" s="236" t="s">
        <v>12</v>
      </c>
      <c r="D11" s="224"/>
      <c r="E11" s="224"/>
      <c r="F11" s="252">
        <f>D11*E11</f>
        <v>0</v>
      </c>
      <c r="G11" s="181" t="s">
        <v>97</v>
      </c>
      <c r="H11" s="253"/>
      <c r="I11" s="254"/>
      <c r="J11" s="255">
        <f>H11*I11</f>
        <v>0</v>
      </c>
      <c r="K11" s="256">
        <f>F11+J11</f>
        <v>0</v>
      </c>
    </row>
    <row r="12" spans="1:11" ht="15.75" thickBot="1" x14ac:dyDescent="0.3">
      <c r="A12" s="191" t="s">
        <v>226</v>
      </c>
      <c r="B12" s="235" t="s">
        <v>146</v>
      </c>
      <c r="C12" s="237" t="s">
        <v>12</v>
      </c>
      <c r="D12" s="226"/>
      <c r="E12" s="226"/>
      <c r="F12" s="257">
        <f>D12*E12</f>
        <v>0</v>
      </c>
      <c r="G12" s="183" t="s">
        <v>97</v>
      </c>
      <c r="H12" s="258"/>
      <c r="I12" s="259"/>
      <c r="J12" s="260">
        <f>H12*I12</f>
        <v>0</v>
      </c>
      <c r="K12" s="261">
        <f>F12+J12</f>
        <v>0</v>
      </c>
    </row>
    <row r="13" spans="1:11" s="7" customFormat="1" ht="15.75" thickBot="1" x14ac:dyDescent="0.3">
      <c r="A13" s="652" t="s">
        <v>568</v>
      </c>
      <c r="B13" s="653"/>
      <c r="C13" s="653"/>
      <c r="D13" s="653"/>
      <c r="E13" s="653"/>
      <c r="F13" s="653"/>
      <c r="G13" s="653"/>
      <c r="H13" s="653"/>
      <c r="I13" s="653"/>
      <c r="J13" s="654"/>
      <c r="K13" s="141">
        <f>K7+K10</f>
        <v>0</v>
      </c>
    </row>
  </sheetData>
  <mergeCells count="9">
    <mergeCell ref="B6:K6"/>
    <mergeCell ref="A13:J13"/>
    <mergeCell ref="A1:K3"/>
    <mergeCell ref="C4:F4"/>
    <mergeCell ref="A4:A5"/>
    <mergeCell ref="B4:B5"/>
    <mergeCell ref="G4:J4"/>
    <mergeCell ref="K4:K5"/>
    <mergeCell ref="C7:E7"/>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30"/>
  <sheetViews>
    <sheetView zoomScaleNormal="100" workbookViewId="0">
      <selection activeCell="D35" sqref="D35"/>
    </sheetView>
  </sheetViews>
  <sheetFormatPr baseColWidth="10" defaultRowHeight="15" x14ac:dyDescent="0.25"/>
  <cols>
    <col min="1" max="1" width="29.85546875" customWidth="1"/>
    <col min="2" max="2" width="14.85546875" customWidth="1"/>
    <col min="3" max="3" width="17.42578125" customWidth="1"/>
    <col min="4" max="4" width="16.28515625" customWidth="1"/>
    <col min="5" max="5" width="16" customWidth="1"/>
    <col min="11" max="11" width="19.42578125" bestFit="1" customWidth="1"/>
    <col min="13" max="13" width="40.7109375" customWidth="1"/>
    <col min="14" max="14" width="21.42578125" customWidth="1"/>
  </cols>
  <sheetData>
    <row r="1" spans="1:5" ht="41.25" customHeight="1" x14ac:dyDescent="0.25">
      <c r="A1" s="684" t="s">
        <v>316</v>
      </c>
      <c r="B1" s="685"/>
      <c r="C1" s="685"/>
      <c r="D1" s="685"/>
      <c r="E1" s="686"/>
    </row>
    <row r="2" spans="1:5" ht="28.5" customHeight="1" x14ac:dyDescent="0.25">
      <c r="A2" s="677" t="s">
        <v>569</v>
      </c>
      <c r="B2" s="678"/>
      <c r="C2" s="678"/>
      <c r="D2" s="678"/>
      <c r="E2" s="679"/>
    </row>
    <row r="3" spans="1:5" ht="24" customHeight="1" x14ac:dyDescent="0.25">
      <c r="A3" s="546" t="s">
        <v>558</v>
      </c>
      <c r="B3" s="687" t="s">
        <v>317</v>
      </c>
      <c r="C3" s="687"/>
      <c r="D3" s="682" t="s">
        <v>578</v>
      </c>
      <c r="E3" s="683"/>
    </row>
    <row r="4" spans="1:5" ht="17.100000000000001" customHeight="1" x14ac:dyDescent="0.25">
      <c r="A4" s="545">
        <v>1</v>
      </c>
      <c r="B4" s="688" t="s">
        <v>570</v>
      </c>
      <c r="C4" s="688"/>
      <c r="D4" s="689"/>
      <c r="E4" s="690"/>
    </row>
    <row r="5" spans="1:5" ht="17.100000000000001" customHeight="1" x14ac:dyDescent="0.25">
      <c r="A5" s="545">
        <v>2</v>
      </c>
      <c r="B5" s="688" t="s">
        <v>570</v>
      </c>
      <c r="C5" s="688"/>
      <c r="D5" s="689"/>
      <c r="E5" s="690"/>
    </row>
    <row r="6" spans="1:5" ht="17.100000000000001" customHeight="1" x14ac:dyDescent="0.25">
      <c r="A6" s="545">
        <v>3</v>
      </c>
      <c r="B6" s="688" t="s">
        <v>570</v>
      </c>
      <c r="C6" s="688"/>
      <c r="D6" s="691"/>
      <c r="E6" s="692"/>
    </row>
    <row r="7" spans="1:5" ht="17.100000000000001" customHeight="1" x14ac:dyDescent="0.25">
      <c r="A7" s="545">
        <v>4</v>
      </c>
      <c r="B7" s="688" t="s">
        <v>570</v>
      </c>
      <c r="C7" s="688"/>
      <c r="D7" s="689"/>
      <c r="E7" s="690"/>
    </row>
    <row r="8" spans="1:5" ht="17.100000000000001" customHeight="1" x14ac:dyDescent="0.25">
      <c r="A8" s="545">
        <v>5</v>
      </c>
      <c r="B8" s="688" t="s">
        <v>570</v>
      </c>
      <c r="C8" s="688"/>
      <c r="D8" s="689"/>
      <c r="E8" s="690"/>
    </row>
    <row r="9" spans="1:5" s="56" customFormat="1" ht="17.100000000000001" customHeight="1" x14ac:dyDescent="0.25">
      <c r="A9" s="545">
        <v>6</v>
      </c>
      <c r="B9" s="688" t="s">
        <v>570</v>
      </c>
      <c r="C9" s="688"/>
      <c r="D9" s="693"/>
      <c r="E9" s="694"/>
    </row>
    <row r="10" spans="1:5" ht="36.75" customHeight="1" x14ac:dyDescent="0.25">
      <c r="A10" s="677" t="s">
        <v>571</v>
      </c>
      <c r="B10" s="678"/>
      <c r="C10" s="678"/>
      <c r="D10" s="678"/>
      <c r="E10" s="679"/>
    </row>
    <row r="11" spans="1:5" ht="21" customHeight="1" x14ac:dyDescent="0.25">
      <c r="A11" s="680" t="s">
        <v>574</v>
      </c>
      <c r="B11" s="548" t="s">
        <v>572</v>
      </c>
      <c r="C11" s="682" t="s">
        <v>573</v>
      </c>
      <c r="D11" s="682"/>
      <c r="E11" s="683"/>
    </row>
    <row r="12" spans="1:5" ht="47.25" customHeight="1" x14ac:dyDescent="0.25">
      <c r="A12" s="681"/>
      <c r="B12" s="549" t="s">
        <v>579</v>
      </c>
      <c r="C12" s="549" t="s">
        <v>580</v>
      </c>
      <c r="D12" s="549" t="s">
        <v>581</v>
      </c>
      <c r="E12" s="550" t="s">
        <v>582</v>
      </c>
    </row>
    <row r="13" spans="1:5" ht="17.100000000000001" customHeight="1" x14ac:dyDescent="0.25">
      <c r="A13" s="539" t="s">
        <v>154</v>
      </c>
      <c r="B13" s="478"/>
      <c r="C13" s="478"/>
      <c r="D13" s="478"/>
      <c r="E13" s="551"/>
    </row>
    <row r="14" spans="1:5" ht="17.100000000000001" customHeight="1" x14ac:dyDescent="0.25">
      <c r="A14" s="539" t="s">
        <v>575</v>
      </c>
      <c r="B14" s="533"/>
      <c r="C14" s="533"/>
      <c r="D14" s="533"/>
      <c r="E14" s="540"/>
    </row>
    <row r="15" spans="1:5" ht="17.100000000000001" customHeight="1" x14ac:dyDescent="0.25">
      <c r="A15" s="539" t="s">
        <v>576</v>
      </c>
      <c r="B15" s="534"/>
      <c r="C15" s="534"/>
      <c r="D15" s="534"/>
      <c r="E15" s="541"/>
    </row>
    <row r="16" spans="1:5" ht="17.100000000000001" customHeight="1" x14ac:dyDescent="0.25">
      <c r="A16" s="539" t="s">
        <v>577</v>
      </c>
      <c r="B16" s="534"/>
      <c r="C16" s="534"/>
      <c r="D16" s="534"/>
      <c r="E16" s="541"/>
    </row>
    <row r="17" spans="1:5" ht="17.100000000000001" customHeight="1" x14ac:dyDescent="0.25">
      <c r="A17" s="547" t="s">
        <v>300</v>
      </c>
      <c r="B17" s="534"/>
      <c r="C17" s="534"/>
      <c r="D17" s="534"/>
      <c r="E17" s="541"/>
    </row>
    <row r="18" spans="1:5" ht="17.100000000000001" customHeight="1" x14ac:dyDescent="0.25">
      <c r="A18" s="547" t="s">
        <v>291</v>
      </c>
      <c r="B18" s="534"/>
      <c r="C18" s="534"/>
      <c r="D18" s="534"/>
      <c r="E18" s="541"/>
    </row>
    <row r="19" spans="1:5" ht="17.100000000000001" customHeight="1" x14ac:dyDescent="0.25">
      <c r="A19" s="547" t="s">
        <v>292</v>
      </c>
      <c r="B19" s="535"/>
      <c r="C19" s="535"/>
      <c r="D19" s="535"/>
      <c r="E19" s="542"/>
    </row>
    <row r="20" spans="1:5" ht="17.100000000000001" customHeight="1" x14ac:dyDescent="0.25">
      <c r="A20" s="547" t="s">
        <v>293</v>
      </c>
      <c r="B20" s="536"/>
      <c r="C20" s="536"/>
      <c r="D20" s="536"/>
      <c r="E20" s="543"/>
    </row>
    <row r="21" spans="1:5" ht="17.100000000000001" customHeight="1" x14ac:dyDescent="0.25">
      <c r="A21" s="547" t="s">
        <v>294</v>
      </c>
      <c r="B21" s="537"/>
      <c r="C21" s="537"/>
      <c r="D21" s="537"/>
      <c r="E21" s="544"/>
    </row>
    <row r="22" spans="1:5" ht="17.100000000000001" customHeight="1" x14ac:dyDescent="0.25">
      <c r="A22" s="547" t="s">
        <v>295</v>
      </c>
      <c r="B22" s="538"/>
      <c r="C22" s="538"/>
      <c r="D22" s="538"/>
      <c r="E22" s="479"/>
    </row>
    <row r="23" spans="1:5" ht="17.100000000000001" customHeight="1" x14ac:dyDescent="0.25">
      <c r="A23" s="547" t="s">
        <v>296</v>
      </c>
      <c r="B23" s="538"/>
      <c r="C23" s="538"/>
      <c r="D23" s="538"/>
      <c r="E23" s="479"/>
    </row>
    <row r="24" spans="1:5" ht="17.100000000000001" customHeight="1" x14ac:dyDescent="0.25">
      <c r="A24" s="547" t="s">
        <v>297</v>
      </c>
      <c r="B24" s="538"/>
      <c r="C24" s="538"/>
      <c r="D24" s="538"/>
      <c r="E24" s="479"/>
    </row>
    <row r="25" spans="1:5" ht="17.100000000000001" customHeight="1" x14ac:dyDescent="0.25">
      <c r="A25" s="547" t="s">
        <v>298</v>
      </c>
      <c r="B25" s="538"/>
      <c r="C25" s="538"/>
      <c r="D25" s="538"/>
      <c r="E25" s="479"/>
    </row>
    <row r="26" spans="1:5" ht="17.100000000000001" customHeight="1" x14ac:dyDescent="0.25">
      <c r="A26" s="567" t="s">
        <v>299</v>
      </c>
      <c r="B26" s="568"/>
      <c r="C26" s="568"/>
      <c r="D26" s="568"/>
      <c r="E26" s="569"/>
    </row>
    <row r="27" spans="1:5" ht="23.25" customHeight="1" x14ac:dyDescent="0.25">
      <c r="A27" s="668" t="s">
        <v>589</v>
      </c>
      <c r="B27" s="669"/>
      <c r="C27" s="669"/>
      <c r="D27" s="669"/>
      <c r="E27" s="670"/>
    </row>
    <row r="28" spans="1:5" x14ac:dyDescent="0.25">
      <c r="A28" s="671" t="s">
        <v>586</v>
      </c>
      <c r="B28" s="672"/>
      <c r="C28" s="672"/>
      <c r="D28" s="673"/>
      <c r="E28" s="565"/>
    </row>
    <row r="29" spans="1:5" x14ac:dyDescent="0.25">
      <c r="A29" s="671" t="s">
        <v>587</v>
      </c>
      <c r="B29" s="672"/>
      <c r="C29" s="672"/>
      <c r="D29" s="673"/>
      <c r="E29" s="565"/>
    </row>
    <row r="30" spans="1:5" ht="15.75" thickBot="1" x14ac:dyDescent="0.3">
      <c r="A30" s="674" t="s">
        <v>588</v>
      </c>
      <c r="B30" s="675"/>
      <c r="C30" s="675"/>
      <c r="D30" s="676"/>
      <c r="E30" s="566"/>
    </row>
  </sheetData>
  <mergeCells count="23">
    <mergeCell ref="B6:C6"/>
    <mergeCell ref="B7:C7"/>
    <mergeCell ref="B8:C8"/>
    <mergeCell ref="B9:C9"/>
    <mergeCell ref="D6:E6"/>
    <mergeCell ref="D7:E7"/>
    <mergeCell ref="D8:E8"/>
    <mergeCell ref="D9:E9"/>
    <mergeCell ref="A1:E1"/>
    <mergeCell ref="A2:E2"/>
    <mergeCell ref="B3:C3"/>
    <mergeCell ref="B4:C4"/>
    <mergeCell ref="B5:C5"/>
    <mergeCell ref="D3:E3"/>
    <mergeCell ref="D4:E4"/>
    <mergeCell ref="D5:E5"/>
    <mergeCell ref="A27:E27"/>
    <mergeCell ref="A28:D28"/>
    <mergeCell ref="A29:D29"/>
    <mergeCell ref="A30:D30"/>
    <mergeCell ref="A10:E10"/>
    <mergeCell ref="A11:A12"/>
    <mergeCell ref="C11:E11"/>
  </mergeCells>
  <printOptions horizontalCentered="1" verticalCentered="1"/>
  <pageMargins left="0.23622047244094491" right="0.23622047244094491" top="0.15748031496062992" bottom="0.15748031496062992"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tabSelected="1" view="pageBreakPreview" zoomScale="130" zoomScaleNormal="100" zoomScaleSheetLayoutView="130" workbookViewId="0">
      <selection activeCell="M43" sqref="M43"/>
    </sheetView>
  </sheetViews>
  <sheetFormatPr baseColWidth="10" defaultRowHeight="15" x14ac:dyDescent="0.25"/>
  <cols>
    <col min="1" max="1" width="84.85546875" customWidth="1"/>
  </cols>
  <sheetData>
    <row r="1" spans="1:1" x14ac:dyDescent="0.25">
      <c r="A1" s="44" t="s">
        <v>147</v>
      </c>
    </row>
    <row r="2" spans="1:1" x14ac:dyDescent="0.25">
      <c r="A2" s="45"/>
    </row>
    <row r="3" spans="1:1" x14ac:dyDescent="0.25">
      <c r="A3" s="46"/>
    </row>
    <row r="4" spans="1:1" ht="25.5" x14ac:dyDescent="0.25">
      <c r="A4" s="552" t="s">
        <v>148</v>
      </c>
    </row>
    <row r="5" spans="1:1" x14ac:dyDescent="0.25">
      <c r="A5" s="553" t="s">
        <v>149</v>
      </c>
    </row>
    <row r="6" spans="1:1" ht="25.5" x14ac:dyDescent="0.25">
      <c r="A6" s="553" t="s">
        <v>313</v>
      </c>
    </row>
    <row r="7" spans="1:1" ht="25.5" x14ac:dyDescent="0.25">
      <c r="A7" s="552" t="s">
        <v>150</v>
      </c>
    </row>
    <row r="8" spans="1:1" ht="26.25" x14ac:dyDescent="0.25">
      <c r="A8" s="57" t="s">
        <v>151</v>
      </c>
    </row>
    <row r="9" spans="1:1" ht="55.5" customHeight="1" x14ac:dyDescent="0.25">
      <c r="A9" s="57" t="s">
        <v>152</v>
      </c>
    </row>
    <row r="10" spans="1:1" ht="15.75" thickBot="1" x14ac:dyDescent="0.3">
      <c r="A10" s="47"/>
    </row>
  </sheetData>
  <printOptions horizontalCentered="1" verticalCentered="1"/>
  <pageMargins left="0.23622047244094491" right="0.23622047244094491" top="0.15748031496062992" bottom="0.15748031496062992"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B29"/>
  <sheetViews>
    <sheetView view="pageBreakPreview" zoomScale="130" zoomScaleNormal="115" zoomScaleSheetLayoutView="130" workbookViewId="0">
      <selection activeCell="A33" sqref="A33"/>
    </sheetView>
  </sheetViews>
  <sheetFormatPr baseColWidth="10" defaultRowHeight="15" x14ac:dyDescent="0.25"/>
  <cols>
    <col min="1" max="1" width="67.42578125" customWidth="1"/>
    <col min="2" max="2" width="18.7109375" customWidth="1"/>
  </cols>
  <sheetData>
    <row r="1" spans="1:2" ht="64.5" customHeight="1" thickBot="1" x14ac:dyDescent="0.3">
      <c r="A1" s="603" t="s">
        <v>566</v>
      </c>
      <c r="B1" s="604"/>
    </row>
    <row r="2" spans="1:2" x14ac:dyDescent="0.25">
      <c r="A2" s="498" t="s">
        <v>8</v>
      </c>
      <c r="B2" s="488"/>
    </row>
    <row r="3" spans="1:2" x14ac:dyDescent="0.25">
      <c r="A3" s="499" t="s">
        <v>9</v>
      </c>
      <c r="B3" s="48"/>
    </row>
    <row r="4" spans="1:2" ht="15.75" thickBot="1" x14ac:dyDescent="0.3">
      <c r="A4" s="500" t="s">
        <v>10</v>
      </c>
      <c r="B4" s="49"/>
    </row>
    <row r="5" spans="1:2" ht="18" customHeight="1" thickBot="1" x14ac:dyDescent="0.3">
      <c r="A5" s="50"/>
      <c r="B5" s="50"/>
    </row>
    <row r="6" spans="1:2" ht="36.75" customHeight="1" thickBot="1" x14ac:dyDescent="0.3">
      <c r="A6" s="492" t="s">
        <v>153</v>
      </c>
      <c r="B6" s="493" t="s">
        <v>562</v>
      </c>
    </row>
    <row r="7" spans="1:2" ht="15.75" thickBot="1" x14ac:dyDescent="0.3">
      <c r="A7" s="605" t="s">
        <v>563</v>
      </c>
      <c r="B7" s="606"/>
    </row>
    <row r="8" spans="1:2" x14ac:dyDescent="0.25">
      <c r="A8" s="494" t="s">
        <v>154</v>
      </c>
      <c r="B8" s="495">
        <f>'PRESTATIONS GENERALES'!K22</f>
        <v>0</v>
      </c>
    </row>
    <row r="9" spans="1:2" x14ac:dyDescent="0.25">
      <c r="A9" s="482" t="s">
        <v>290</v>
      </c>
      <c r="B9" s="483">
        <f>'DÉPOSE-DEMOLITION EVACUATION'!K48</f>
        <v>0</v>
      </c>
    </row>
    <row r="10" spans="1:2" x14ac:dyDescent="0.25">
      <c r="A10" s="482" t="s">
        <v>315</v>
      </c>
      <c r="B10" s="483">
        <f>'GROS OEUVRE'!K43</f>
        <v>0</v>
      </c>
    </row>
    <row r="11" spans="1:2" x14ac:dyDescent="0.25">
      <c r="A11" s="482" t="s">
        <v>107</v>
      </c>
      <c r="B11" s="483">
        <f>ETANCHEITE!K22</f>
        <v>0</v>
      </c>
    </row>
    <row r="12" spans="1:2" x14ac:dyDescent="0.25">
      <c r="A12" s="482" t="s">
        <v>300</v>
      </c>
      <c r="B12" s="483">
        <f>'ISOLATION TERMIQUE PAR EXT'!K11</f>
        <v>0</v>
      </c>
    </row>
    <row r="13" spans="1:2" x14ac:dyDescent="0.25">
      <c r="A13" s="482" t="s">
        <v>291</v>
      </c>
      <c r="B13" s="483">
        <f>'MENUISERIES EXTERIEURES'!K23</f>
        <v>0</v>
      </c>
    </row>
    <row r="14" spans="1:2" x14ac:dyDescent="0.25">
      <c r="A14" s="482" t="s">
        <v>292</v>
      </c>
      <c r="B14" s="483">
        <f>'PLATRERIE-MENUISERIES INT'!K27</f>
        <v>0</v>
      </c>
    </row>
    <row r="15" spans="1:2" x14ac:dyDescent="0.25">
      <c r="A15" s="482" t="s">
        <v>293</v>
      </c>
      <c r="B15" s="483">
        <f>'REVETEMENT DE SOL ET MUR'!K19</f>
        <v>0</v>
      </c>
    </row>
    <row r="16" spans="1:2" x14ac:dyDescent="0.25">
      <c r="A16" s="482" t="s">
        <v>294</v>
      </c>
      <c r="B16" s="483">
        <f>PEINTURE!K21</f>
        <v>0</v>
      </c>
    </row>
    <row r="17" spans="1:2" x14ac:dyDescent="0.25">
      <c r="A17" s="482" t="s">
        <v>295</v>
      </c>
      <c r="B17" s="483">
        <f>'SERRURERIE METALLERIE'!K12</f>
        <v>0</v>
      </c>
    </row>
    <row r="18" spans="1:2" x14ac:dyDescent="0.25">
      <c r="A18" s="482" t="s">
        <v>296</v>
      </c>
      <c r="B18" s="483">
        <f>'CFO-CFI'!K44</f>
        <v>0</v>
      </c>
    </row>
    <row r="19" spans="1:2" x14ac:dyDescent="0.25">
      <c r="A19" s="482" t="s">
        <v>297</v>
      </c>
      <c r="B19" s="483">
        <f>VENTILATION!K11</f>
        <v>0</v>
      </c>
    </row>
    <row r="20" spans="1:2" x14ac:dyDescent="0.25">
      <c r="A20" s="482" t="s">
        <v>298</v>
      </c>
      <c r="B20" s="483">
        <f>'SYSTEME PRODUCTION CHALEUR'!K8</f>
        <v>0</v>
      </c>
    </row>
    <row r="21" spans="1:2" ht="15.75" thickBot="1" x14ac:dyDescent="0.3">
      <c r="A21" s="484" t="s">
        <v>299</v>
      </c>
      <c r="B21" s="485">
        <f>PLOMBERIE!K19</f>
        <v>0</v>
      </c>
    </row>
    <row r="22" spans="1:2" s="491" customFormat="1" ht="18.75" customHeight="1" thickBot="1" x14ac:dyDescent="0.3">
      <c r="A22" s="489" t="s">
        <v>583</v>
      </c>
      <c r="B22" s="490">
        <f>SUM(B8:B21)</f>
        <v>0</v>
      </c>
    </row>
    <row r="23" spans="1:2" ht="15.75" thickBot="1" x14ac:dyDescent="0.3">
      <c r="A23" s="605" t="s">
        <v>564</v>
      </c>
      <c r="B23" s="606"/>
    </row>
    <row r="24" spans="1:2" x14ac:dyDescent="0.25">
      <c r="A24" s="494" t="s">
        <v>559</v>
      </c>
      <c r="B24" s="495">
        <f>OPTIONS!K7</f>
        <v>0</v>
      </c>
    </row>
    <row r="25" spans="1:2" ht="15.75" thickBot="1" x14ac:dyDescent="0.3">
      <c r="A25" s="486" t="s">
        <v>560</v>
      </c>
      <c r="B25" s="487">
        <f>OPTIONS!K10</f>
        <v>0</v>
      </c>
    </row>
    <row r="26" spans="1:2" s="491" customFormat="1" ht="15.75" customHeight="1" thickBot="1" x14ac:dyDescent="0.3">
      <c r="A26" s="489" t="s">
        <v>584</v>
      </c>
      <c r="B26" s="490">
        <f>SUM(B24:B25)</f>
        <v>0</v>
      </c>
    </row>
    <row r="27" spans="1:2" ht="15.75" thickBot="1" x14ac:dyDescent="0.3">
      <c r="A27" s="605" t="s">
        <v>565</v>
      </c>
      <c r="B27" s="606"/>
    </row>
    <row r="28" spans="1:2" ht="19.5" customHeight="1" thickBot="1" x14ac:dyDescent="0.3">
      <c r="A28" s="496" t="s">
        <v>585</v>
      </c>
      <c r="B28" s="497">
        <f>(B22*5)/100</f>
        <v>0</v>
      </c>
    </row>
    <row r="29" spans="1:2" ht="25.5" customHeight="1" thickBot="1" x14ac:dyDescent="0.3">
      <c r="A29" s="481" t="s">
        <v>561</v>
      </c>
      <c r="B29" s="480">
        <f>B22+B26+B28</f>
        <v>0</v>
      </c>
    </row>
  </sheetData>
  <mergeCells count="4">
    <mergeCell ref="A1:B1"/>
    <mergeCell ref="A7:B7"/>
    <mergeCell ref="A23:B23"/>
    <mergeCell ref="A27:B27"/>
  </mergeCells>
  <printOptions horizontalCentered="1" verticalCentered="1"/>
  <pageMargins left="0.23622047244094491" right="0.23622047244094491" top="0.15748031496062992" bottom="0.15748031496062992"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22"/>
  <sheetViews>
    <sheetView view="pageBreakPreview" zoomScale="115" zoomScaleNormal="100" zoomScaleSheetLayoutView="115" workbookViewId="0">
      <pane ySplit="5" topLeftCell="A6" activePane="bottomLeft" state="frozen"/>
      <selection activeCell="K46" activeCellId="1" sqref="J39 K46"/>
      <selection pane="bottomLeft" activeCell="K21" sqref="K21"/>
    </sheetView>
  </sheetViews>
  <sheetFormatPr baseColWidth="10" defaultRowHeight="15" x14ac:dyDescent="0.25"/>
  <cols>
    <col min="1" max="1" width="12.28515625" style="1" customWidth="1"/>
    <col min="2" max="2" width="58.7109375" style="2" customWidth="1"/>
    <col min="3" max="3" width="5.140625" style="1" customWidth="1"/>
    <col min="4" max="4" width="5" style="30" customWidth="1"/>
    <col min="5" max="5" width="8" style="1" customWidth="1"/>
    <col min="6" max="6" width="10.85546875" style="1" customWidth="1"/>
    <col min="7" max="7" width="5.7109375" customWidth="1"/>
    <col min="8" max="8" width="6.5703125" customWidth="1"/>
    <col min="9" max="9" width="7.5703125" customWidth="1"/>
    <col min="10" max="10" width="9.28515625" customWidth="1"/>
    <col min="11" max="11" width="13.42578125" style="38" customWidth="1"/>
  </cols>
  <sheetData>
    <row r="1" spans="1:11" ht="15" customHeight="1" x14ac:dyDescent="0.25">
      <c r="A1" s="609" t="s">
        <v>22</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15.75" customHeight="1" thickBot="1" x14ac:dyDescent="0.3">
      <c r="A3" s="615"/>
      <c r="B3" s="616"/>
      <c r="C3" s="616"/>
      <c r="D3" s="616"/>
      <c r="E3" s="616"/>
      <c r="F3" s="616"/>
      <c r="G3" s="616"/>
      <c r="H3" s="616"/>
      <c r="I3" s="616"/>
      <c r="J3" s="616"/>
      <c r="K3" s="617"/>
    </row>
    <row r="4" spans="1:11" ht="15.75" customHeight="1" thickBot="1" x14ac:dyDescent="0.3">
      <c r="A4" s="625" t="s">
        <v>329</v>
      </c>
      <c r="B4" s="627" t="s">
        <v>317</v>
      </c>
      <c r="C4" s="618" t="s">
        <v>20</v>
      </c>
      <c r="D4" s="618"/>
      <c r="E4" s="618"/>
      <c r="F4" s="619"/>
      <c r="G4" s="620" t="s">
        <v>21</v>
      </c>
      <c r="H4" s="621"/>
      <c r="I4" s="621"/>
      <c r="J4" s="622"/>
      <c r="K4" s="623" t="s">
        <v>321</v>
      </c>
    </row>
    <row r="5" spans="1:11" ht="48.75" thickBot="1" x14ac:dyDescent="0.3">
      <c r="A5" s="626"/>
      <c r="B5" s="628"/>
      <c r="C5" s="554" t="s">
        <v>0</v>
      </c>
      <c r="D5" s="555" t="s">
        <v>318</v>
      </c>
      <c r="E5" s="555" t="s">
        <v>319</v>
      </c>
      <c r="F5" s="556" t="s">
        <v>320</v>
      </c>
      <c r="G5" s="557" t="s">
        <v>0</v>
      </c>
      <c r="H5" s="555" t="s">
        <v>318</v>
      </c>
      <c r="I5" s="555" t="s">
        <v>319</v>
      </c>
      <c r="J5" s="556" t="s">
        <v>320</v>
      </c>
      <c r="K5" s="624"/>
    </row>
    <row r="6" spans="1:11" s="7" customFormat="1" ht="27" customHeight="1" thickBot="1" x14ac:dyDescent="0.3">
      <c r="A6" s="629" t="s">
        <v>322</v>
      </c>
      <c r="B6" s="630"/>
      <c r="C6" s="630"/>
      <c r="D6" s="630"/>
      <c r="E6" s="630"/>
      <c r="F6" s="630"/>
      <c r="G6" s="630"/>
      <c r="H6" s="630"/>
      <c r="I6" s="630"/>
      <c r="J6" s="630"/>
      <c r="K6" s="631"/>
    </row>
    <row r="7" spans="1:11" s="7" customFormat="1" ht="15" customHeight="1" thickBot="1" x14ac:dyDescent="0.3">
      <c r="A7" s="561" t="s">
        <v>522</v>
      </c>
      <c r="B7" s="559" t="s">
        <v>324</v>
      </c>
      <c r="C7" s="69"/>
      <c r="D7" s="69"/>
      <c r="E7" s="69"/>
      <c r="F7" s="69"/>
      <c r="G7" s="69"/>
      <c r="H7" s="69"/>
      <c r="I7" s="69"/>
      <c r="J7" s="69"/>
      <c r="K7" s="66">
        <f>SUM(K8:K11)</f>
        <v>0</v>
      </c>
    </row>
    <row r="8" spans="1:11" s="7" customFormat="1" ht="27" customHeight="1" x14ac:dyDescent="0.25">
      <c r="A8" s="501" t="s">
        <v>523</v>
      </c>
      <c r="B8" s="502" t="s">
        <v>309</v>
      </c>
      <c r="C8" s="503" t="s">
        <v>1</v>
      </c>
      <c r="D8" s="504">
        <v>1</v>
      </c>
      <c r="E8" s="505"/>
      <c r="F8" s="506">
        <f>E8*D8</f>
        <v>0</v>
      </c>
      <c r="G8" s="507" t="s">
        <v>97</v>
      </c>
      <c r="H8" s="508"/>
      <c r="I8" s="509"/>
      <c r="J8" s="510">
        <f>I8*H8</f>
        <v>0</v>
      </c>
      <c r="K8" s="511">
        <f>F8+J8</f>
        <v>0</v>
      </c>
    </row>
    <row r="9" spans="1:11" s="7" customFormat="1" ht="27" customHeight="1" x14ac:dyDescent="0.25">
      <c r="A9" s="425" t="s">
        <v>524</v>
      </c>
      <c r="B9" s="426" t="s">
        <v>304</v>
      </c>
      <c r="C9" s="427" t="s">
        <v>1</v>
      </c>
      <c r="D9" s="428">
        <v>1</v>
      </c>
      <c r="E9" s="443"/>
      <c r="F9" s="429">
        <f>E9*D9</f>
        <v>0</v>
      </c>
      <c r="G9" s="430" t="s">
        <v>97</v>
      </c>
      <c r="H9" s="446"/>
      <c r="I9" s="447"/>
      <c r="J9" s="431">
        <f>I9*H9</f>
        <v>0</v>
      </c>
      <c r="K9" s="432">
        <f>F9+J9</f>
        <v>0</v>
      </c>
    </row>
    <row r="10" spans="1:11" s="7" customFormat="1" ht="27" customHeight="1" x14ac:dyDescent="0.25">
      <c r="A10" s="425" t="s">
        <v>525</v>
      </c>
      <c r="B10" s="426" t="s">
        <v>305</v>
      </c>
      <c r="C10" s="427" t="s">
        <v>1</v>
      </c>
      <c r="D10" s="428">
        <v>1</v>
      </c>
      <c r="E10" s="443"/>
      <c r="F10" s="429">
        <f>E10*D10</f>
        <v>0</v>
      </c>
      <c r="G10" s="430" t="s">
        <v>97</v>
      </c>
      <c r="H10" s="446"/>
      <c r="I10" s="447"/>
      <c r="J10" s="431">
        <f>I10*H10</f>
        <v>0</v>
      </c>
      <c r="K10" s="432">
        <f>F10+J10</f>
        <v>0</v>
      </c>
    </row>
    <row r="11" spans="1:11" s="7" customFormat="1" ht="19.5" customHeight="1" x14ac:dyDescent="0.25">
      <c r="A11" s="425" t="s">
        <v>526</v>
      </c>
      <c r="B11" s="426" t="s">
        <v>527</v>
      </c>
      <c r="C11" s="427" t="s">
        <v>1</v>
      </c>
      <c r="D11" s="428">
        <v>1</v>
      </c>
      <c r="E11" s="443"/>
      <c r="F11" s="429">
        <f>SUM(F12:F14)</f>
        <v>0</v>
      </c>
      <c r="G11" s="430" t="s">
        <v>97</v>
      </c>
      <c r="H11" s="462"/>
      <c r="I11" s="463"/>
      <c r="J11" s="431">
        <f>SUM(J12:J14)</f>
        <v>0</v>
      </c>
      <c r="K11" s="432">
        <f>F11+J11</f>
        <v>0</v>
      </c>
    </row>
    <row r="12" spans="1:11" s="7" customFormat="1" ht="18" customHeight="1" x14ac:dyDescent="0.25">
      <c r="A12" s="562" t="s">
        <v>163</v>
      </c>
      <c r="B12" s="464" t="s">
        <v>306</v>
      </c>
      <c r="C12" s="454" t="s">
        <v>227</v>
      </c>
      <c r="D12" s="455"/>
      <c r="E12" s="456"/>
      <c r="F12" s="457">
        <f t="shared" ref="F12:F13" si="0">D12*E12</f>
        <v>0</v>
      </c>
      <c r="G12" s="458" t="s">
        <v>97</v>
      </c>
      <c r="H12" s="455"/>
      <c r="I12" s="459"/>
      <c r="J12" s="460">
        <f t="shared" ref="J12:J14" si="1">H12*I12</f>
        <v>0</v>
      </c>
      <c r="K12" s="461">
        <f t="shared" ref="K12:K14" si="2">F12+J12</f>
        <v>0</v>
      </c>
    </row>
    <row r="13" spans="1:11" s="7" customFormat="1" ht="18" customHeight="1" x14ac:dyDescent="0.25">
      <c r="A13" s="562" t="s">
        <v>207</v>
      </c>
      <c r="B13" s="464" t="s">
        <v>307</v>
      </c>
      <c r="C13" s="433" t="s">
        <v>227</v>
      </c>
      <c r="D13" s="448"/>
      <c r="E13" s="444"/>
      <c r="F13" s="434">
        <f t="shared" si="0"/>
        <v>0</v>
      </c>
      <c r="G13" s="435" t="s">
        <v>97</v>
      </c>
      <c r="H13" s="448"/>
      <c r="I13" s="449"/>
      <c r="J13" s="436">
        <f t="shared" si="1"/>
        <v>0</v>
      </c>
      <c r="K13" s="437">
        <f t="shared" si="2"/>
        <v>0</v>
      </c>
    </row>
    <row r="14" spans="1:11" s="7" customFormat="1" ht="15" customHeight="1" thickBot="1" x14ac:dyDescent="0.3">
      <c r="A14" s="563" t="s">
        <v>164</v>
      </c>
      <c r="B14" s="465" t="s">
        <v>308</v>
      </c>
      <c r="C14" s="438" t="s">
        <v>227</v>
      </c>
      <c r="D14" s="450"/>
      <c r="E14" s="445"/>
      <c r="F14" s="439">
        <f>D14*E14</f>
        <v>0</v>
      </c>
      <c r="G14" s="440" t="s">
        <v>97</v>
      </c>
      <c r="H14" s="450"/>
      <c r="I14" s="451"/>
      <c r="J14" s="441">
        <f t="shared" si="1"/>
        <v>0</v>
      </c>
      <c r="K14" s="442">
        <f t="shared" si="2"/>
        <v>0</v>
      </c>
    </row>
    <row r="15" spans="1:11" s="7" customFormat="1" ht="27" customHeight="1" thickBot="1" x14ac:dyDescent="0.3">
      <c r="A15" s="564" t="s">
        <v>555</v>
      </c>
      <c r="B15" s="560" t="s">
        <v>556</v>
      </c>
      <c r="C15" s="69"/>
      <c r="D15" s="69"/>
      <c r="E15" s="69"/>
      <c r="F15" s="69"/>
      <c r="G15" s="69"/>
      <c r="H15" s="69"/>
      <c r="I15" s="69"/>
      <c r="J15" s="69"/>
      <c r="K15" s="66">
        <f>SUM(K16:K18)</f>
        <v>0</v>
      </c>
    </row>
    <row r="16" spans="1:11" s="7" customFormat="1" ht="21.75" customHeight="1" x14ac:dyDescent="0.25">
      <c r="A16" s="466" t="s">
        <v>370</v>
      </c>
      <c r="B16" s="467" t="s">
        <v>528</v>
      </c>
      <c r="C16" s="696"/>
      <c r="D16" s="697"/>
      <c r="E16" s="697"/>
      <c r="F16" s="698"/>
      <c r="G16" s="468" t="s">
        <v>97</v>
      </c>
      <c r="H16" s="469"/>
      <c r="I16" s="470"/>
      <c r="J16" s="471">
        <f>I16*H16</f>
        <v>0</v>
      </c>
      <c r="K16" s="424">
        <f>F16+J16</f>
        <v>0</v>
      </c>
    </row>
    <row r="17" spans="1:11" s="7" customFormat="1" ht="21" customHeight="1" x14ac:dyDescent="0.25">
      <c r="A17" s="426" t="s">
        <v>529</v>
      </c>
      <c r="B17" s="472" t="s">
        <v>326</v>
      </c>
      <c r="C17" s="699"/>
      <c r="D17" s="700"/>
      <c r="E17" s="700"/>
      <c r="F17" s="701"/>
      <c r="G17" s="473" t="s">
        <v>97</v>
      </c>
      <c r="H17" s="474"/>
      <c r="I17" s="447"/>
      <c r="J17" s="431">
        <f>I17*H17</f>
        <v>0</v>
      </c>
      <c r="K17" s="432">
        <f>F17+J17</f>
        <v>0</v>
      </c>
    </row>
    <row r="18" spans="1:11" s="7" customFormat="1" ht="17.25" customHeight="1" thickBot="1" x14ac:dyDescent="0.3">
      <c r="A18" s="426" t="s">
        <v>530</v>
      </c>
      <c r="B18" s="472" t="s">
        <v>557</v>
      </c>
      <c r="C18" s="702"/>
      <c r="D18" s="703"/>
      <c r="E18" s="703"/>
      <c r="F18" s="704"/>
      <c r="G18" s="473" t="s">
        <v>97</v>
      </c>
      <c r="H18" s="474"/>
      <c r="I18" s="447"/>
      <c r="J18" s="431">
        <f>I18*H18</f>
        <v>0</v>
      </c>
      <c r="K18" s="432">
        <f>F18+J18</f>
        <v>0</v>
      </c>
    </row>
    <row r="19" spans="1:11" ht="21" customHeight="1" thickBot="1" x14ac:dyDescent="0.3">
      <c r="A19" s="79" t="s">
        <v>383</v>
      </c>
      <c r="B19" s="558" t="s">
        <v>531</v>
      </c>
      <c r="C19" s="696"/>
      <c r="D19" s="697"/>
      <c r="E19" s="697"/>
      <c r="F19" s="698"/>
      <c r="G19" s="64" t="s">
        <v>1</v>
      </c>
      <c r="H19" s="476"/>
      <c r="I19" s="476"/>
      <c r="J19" s="475"/>
      <c r="K19" s="512">
        <v>0</v>
      </c>
    </row>
    <row r="20" spans="1:11" ht="21" customHeight="1" thickBot="1" x14ac:dyDescent="0.3">
      <c r="A20" s="79" t="s">
        <v>384</v>
      </c>
      <c r="B20" s="558" t="s">
        <v>325</v>
      </c>
      <c r="C20" s="699"/>
      <c r="D20" s="700"/>
      <c r="E20" s="700"/>
      <c r="F20" s="701"/>
      <c r="G20" s="695" t="s">
        <v>97</v>
      </c>
      <c r="H20" s="51"/>
      <c r="I20" s="60"/>
      <c r="J20" s="63">
        <f>H20*I20</f>
        <v>0</v>
      </c>
      <c r="K20" s="62">
        <f>J20</f>
        <v>0</v>
      </c>
    </row>
    <row r="21" spans="1:11" ht="22.5" customHeight="1" thickBot="1" x14ac:dyDescent="0.3">
      <c r="A21" s="80" t="s">
        <v>385</v>
      </c>
      <c r="B21" s="558" t="s">
        <v>532</v>
      </c>
      <c r="C21" s="702"/>
      <c r="D21" s="703"/>
      <c r="E21" s="703"/>
      <c r="F21" s="704"/>
      <c r="G21" s="695" t="s">
        <v>97</v>
      </c>
      <c r="H21" s="51"/>
      <c r="I21" s="60"/>
      <c r="J21" s="63">
        <f>H21*I21</f>
        <v>0</v>
      </c>
      <c r="K21" s="62">
        <f>J21</f>
        <v>0</v>
      </c>
    </row>
    <row r="22" spans="1:11" s="7" customFormat="1" ht="30" customHeight="1" thickBot="1" x14ac:dyDescent="0.3">
      <c r="A22" s="607" t="s">
        <v>323</v>
      </c>
      <c r="B22" s="608"/>
      <c r="C22" s="608"/>
      <c r="D22" s="608"/>
      <c r="E22" s="608"/>
      <c r="F22" s="608"/>
      <c r="G22" s="608"/>
      <c r="H22" s="608"/>
      <c r="I22" s="608"/>
      <c r="J22" s="608"/>
      <c r="K22" s="68">
        <f>K7+K15+K19+K20+K21</f>
        <v>0</v>
      </c>
    </row>
  </sheetData>
  <mergeCells count="8">
    <mergeCell ref="A22:J22"/>
    <mergeCell ref="A1:K3"/>
    <mergeCell ref="C4:F4"/>
    <mergeCell ref="G4:J4"/>
    <mergeCell ref="K4:K5"/>
    <mergeCell ref="A4:A5"/>
    <mergeCell ref="B4:B5"/>
    <mergeCell ref="A6:K6"/>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48"/>
  <sheetViews>
    <sheetView view="pageBreakPreview" zoomScale="115" zoomScaleNormal="100" zoomScaleSheetLayoutView="115" workbookViewId="0">
      <pane ySplit="5" topLeftCell="A6" activePane="bottomLeft" state="frozen"/>
      <selection activeCell="K46" activeCellId="1" sqref="J39 K46"/>
      <selection pane="bottomLeft" activeCell="K46" activeCellId="1" sqref="J39 K46"/>
    </sheetView>
  </sheetViews>
  <sheetFormatPr baseColWidth="10" defaultRowHeight="15" x14ac:dyDescent="0.25"/>
  <cols>
    <col min="1" max="1" width="14.5703125" style="1" customWidth="1"/>
    <col min="2" max="2" width="74.5703125" style="2" customWidth="1"/>
    <col min="3" max="3" width="8.7109375" style="1" customWidth="1"/>
    <col min="4" max="4" width="6.7109375" style="30" customWidth="1"/>
    <col min="5" max="5" width="12.42578125" style="1" customWidth="1"/>
    <col min="6" max="6" width="18.7109375" style="1" customWidth="1"/>
    <col min="11" max="11" width="15.42578125" style="38" customWidth="1"/>
  </cols>
  <sheetData>
    <row r="1" spans="1:11" ht="15" customHeight="1" x14ac:dyDescent="0.25">
      <c r="A1" s="609" t="s">
        <v>316</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15.75" customHeight="1" thickBot="1" x14ac:dyDescent="0.3">
      <c r="A3" s="615"/>
      <c r="B3" s="616"/>
      <c r="C3" s="613"/>
      <c r="D3" s="613"/>
      <c r="E3" s="613"/>
      <c r="F3" s="613"/>
      <c r="G3" s="616"/>
      <c r="H3" s="616"/>
      <c r="I3" s="616"/>
      <c r="J3" s="616"/>
      <c r="K3" s="617"/>
    </row>
    <row r="4" spans="1:11" ht="15.75" customHeight="1" thickBot="1" x14ac:dyDescent="0.3">
      <c r="A4" s="639" t="s">
        <v>329</v>
      </c>
      <c r="B4" s="637" t="s">
        <v>317</v>
      </c>
      <c r="C4" s="634" t="s">
        <v>20</v>
      </c>
      <c r="D4" s="635"/>
      <c r="E4" s="635"/>
      <c r="F4" s="636"/>
      <c r="G4" s="620" t="s">
        <v>21</v>
      </c>
      <c r="H4" s="621"/>
      <c r="I4" s="621"/>
      <c r="J4" s="621"/>
      <c r="K4" s="623" t="s">
        <v>321</v>
      </c>
    </row>
    <row r="5" spans="1:11" ht="39" thickBot="1" x14ac:dyDescent="0.3">
      <c r="A5" s="640"/>
      <c r="B5" s="638"/>
      <c r="C5" s="58" t="s">
        <v>0</v>
      </c>
      <c r="D5" s="59" t="s">
        <v>318</v>
      </c>
      <c r="E5" s="98" t="s">
        <v>319</v>
      </c>
      <c r="F5" s="99" t="s">
        <v>320</v>
      </c>
      <c r="G5" s="58" t="s">
        <v>0</v>
      </c>
      <c r="H5" s="59" t="s">
        <v>318</v>
      </c>
      <c r="I5" s="98" t="s">
        <v>319</v>
      </c>
      <c r="J5" s="99" t="s">
        <v>320</v>
      </c>
      <c r="K5" s="624"/>
    </row>
    <row r="6" spans="1:11" s="7" customFormat="1" ht="24" customHeight="1" thickBot="1" x14ac:dyDescent="0.3">
      <c r="A6" s="452" t="s">
        <v>328</v>
      </c>
      <c r="B6" s="629" t="s">
        <v>533</v>
      </c>
      <c r="C6" s="630"/>
      <c r="D6" s="630"/>
      <c r="E6" s="630"/>
      <c r="F6" s="630"/>
      <c r="G6" s="630"/>
      <c r="H6" s="630"/>
      <c r="I6" s="630"/>
      <c r="J6" s="630"/>
      <c r="K6" s="631"/>
    </row>
    <row r="7" spans="1:11" ht="15.75" thickBot="1" x14ac:dyDescent="0.3">
      <c r="A7" s="3" t="s">
        <v>332</v>
      </c>
      <c r="B7" s="4" t="s">
        <v>23</v>
      </c>
      <c r="C7" s="35"/>
      <c r="D7" s="29"/>
      <c r="E7" s="87"/>
      <c r="F7" s="61">
        <f>SUM(F8:F14)</f>
        <v>0</v>
      </c>
      <c r="G7" s="35"/>
      <c r="H7" s="4"/>
      <c r="I7" s="4"/>
      <c r="J7" s="61">
        <f>SUM(J8:J14)</f>
        <v>0</v>
      </c>
      <c r="K7" s="62">
        <f>SUM(K8:K14)</f>
        <v>0</v>
      </c>
    </row>
    <row r="8" spans="1:11" x14ac:dyDescent="0.25">
      <c r="A8" s="210" t="s">
        <v>335</v>
      </c>
      <c r="B8" s="118" t="s">
        <v>310</v>
      </c>
      <c r="C8" s="119" t="s">
        <v>1</v>
      </c>
      <c r="D8" s="5"/>
      <c r="E8" s="513"/>
      <c r="F8" s="412">
        <f>D8*E8</f>
        <v>0</v>
      </c>
      <c r="G8" s="116" t="s">
        <v>97</v>
      </c>
      <c r="H8" s="39"/>
      <c r="I8" s="514"/>
      <c r="J8" s="123">
        <f t="shared" ref="J8:J14" si="0">H8*I8</f>
        <v>0</v>
      </c>
      <c r="K8" s="124">
        <f t="shared" ref="K8:K14" si="1">F8+J8</f>
        <v>0</v>
      </c>
    </row>
    <row r="9" spans="1:11" x14ac:dyDescent="0.25">
      <c r="A9" s="210" t="s">
        <v>156</v>
      </c>
      <c r="B9" s="120" t="s">
        <v>24</v>
      </c>
      <c r="C9" s="119" t="s">
        <v>1</v>
      </c>
      <c r="D9" s="5"/>
      <c r="E9" s="513"/>
      <c r="F9" s="412">
        <f t="shared" ref="F9:F14" si="2">D9*E9</f>
        <v>0</v>
      </c>
      <c r="G9" s="117" t="s">
        <v>97</v>
      </c>
      <c r="H9" s="5"/>
      <c r="I9" s="515"/>
      <c r="J9" s="122">
        <f t="shared" si="0"/>
        <v>0</v>
      </c>
      <c r="K9" s="125">
        <f t="shared" si="1"/>
        <v>0</v>
      </c>
    </row>
    <row r="10" spans="1:11" x14ac:dyDescent="0.25">
      <c r="A10" s="210" t="s">
        <v>157</v>
      </c>
      <c r="B10" s="120" t="s">
        <v>25</v>
      </c>
      <c r="C10" s="119" t="s">
        <v>1</v>
      </c>
      <c r="D10" s="5"/>
      <c r="E10" s="513"/>
      <c r="F10" s="412">
        <f t="shared" si="2"/>
        <v>0</v>
      </c>
      <c r="G10" s="117" t="s">
        <v>97</v>
      </c>
      <c r="H10" s="5"/>
      <c r="I10" s="515"/>
      <c r="J10" s="122">
        <f t="shared" si="0"/>
        <v>0</v>
      </c>
      <c r="K10" s="125">
        <f t="shared" si="1"/>
        <v>0</v>
      </c>
    </row>
    <row r="11" spans="1:11" x14ac:dyDescent="0.25">
      <c r="A11" s="210" t="s">
        <v>159</v>
      </c>
      <c r="B11" s="120" t="s">
        <v>155</v>
      </c>
      <c r="C11" s="119" t="s">
        <v>1</v>
      </c>
      <c r="D11" s="5"/>
      <c r="E11" s="513"/>
      <c r="F11" s="412">
        <f t="shared" si="2"/>
        <v>0</v>
      </c>
      <c r="G11" s="117" t="s">
        <v>97</v>
      </c>
      <c r="H11" s="5"/>
      <c r="I11" s="515"/>
      <c r="J11" s="122">
        <f t="shared" si="0"/>
        <v>0</v>
      </c>
      <c r="K11" s="125">
        <f t="shared" si="1"/>
        <v>0</v>
      </c>
    </row>
    <row r="12" spans="1:11" x14ac:dyDescent="0.25">
      <c r="A12" s="285" t="s">
        <v>160</v>
      </c>
      <c r="B12" s="413" t="s">
        <v>26</v>
      </c>
      <c r="C12" s="289" t="s">
        <v>1</v>
      </c>
      <c r="D12" s="268"/>
      <c r="E12" s="421"/>
      <c r="F12" s="422">
        <f>D12*E12</f>
        <v>0</v>
      </c>
      <c r="G12" s="182" t="s">
        <v>97</v>
      </c>
      <c r="H12" s="268"/>
      <c r="I12" s="419"/>
      <c r="J12" s="194">
        <f t="shared" si="0"/>
        <v>0</v>
      </c>
      <c r="K12" s="415">
        <f t="shared" si="1"/>
        <v>0</v>
      </c>
    </row>
    <row r="13" spans="1:11" x14ac:dyDescent="0.25">
      <c r="A13" s="285" t="s">
        <v>161</v>
      </c>
      <c r="B13" s="413" t="s">
        <v>228</v>
      </c>
      <c r="C13" s="289" t="s">
        <v>1</v>
      </c>
      <c r="D13" s="268"/>
      <c r="E13" s="421"/>
      <c r="F13" s="422">
        <f t="shared" si="2"/>
        <v>0</v>
      </c>
      <c r="G13" s="182" t="s">
        <v>97</v>
      </c>
      <c r="H13" s="268"/>
      <c r="I13" s="419"/>
      <c r="J13" s="194">
        <f t="shared" si="0"/>
        <v>0</v>
      </c>
      <c r="K13" s="415">
        <f t="shared" si="1"/>
        <v>0</v>
      </c>
    </row>
    <row r="14" spans="1:11" ht="15.75" thickBot="1" x14ac:dyDescent="0.3">
      <c r="A14" s="281" t="s">
        <v>162</v>
      </c>
      <c r="B14" s="416" t="s">
        <v>229</v>
      </c>
      <c r="C14" s="288" t="s">
        <v>1</v>
      </c>
      <c r="D14" s="226"/>
      <c r="E14" s="227"/>
      <c r="F14" s="233">
        <f t="shared" si="2"/>
        <v>0</v>
      </c>
      <c r="G14" s="183" t="s">
        <v>97</v>
      </c>
      <c r="H14" s="226"/>
      <c r="I14" s="228"/>
      <c r="J14" s="195">
        <f t="shared" si="0"/>
        <v>0</v>
      </c>
      <c r="K14" s="417">
        <f t="shared" si="1"/>
        <v>0</v>
      </c>
    </row>
    <row r="15" spans="1:11" ht="15.75" thickBot="1" x14ac:dyDescent="0.3">
      <c r="A15" s="3" t="s">
        <v>333</v>
      </c>
      <c r="B15" s="4" t="s">
        <v>535</v>
      </c>
      <c r="C15" s="4"/>
      <c r="D15" s="29"/>
      <c r="E15" s="65"/>
      <c r="F15" s="62">
        <f>SUM(F16:F28)</f>
        <v>0</v>
      </c>
      <c r="G15" s="35"/>
      <c r="H15" s="4"/>
      <c r="I15" s="4"/>
      <c r="J15" s="62">
        <f>SUM(J16:J28)</f>
        <v>0</v>
      </c>
      <c r="K15" s="62">
        <f>SUM(K16:K28)</f>
        <v>0</v>
      </c>
    </row>
    <row r="16" spans="1:11" x14ac:dyDescent="0.25">
      <c r="A16" s="187" t="s">
        <v>338</v>
      </c>
      <c r="B16" s="420" t="s">
        <v>311</v>
      </c>
      <c r="C16" s="287" t="s">
        <v>3</v>
      </c>
      <c r="D16" s="224"/>
      <c r="E16" s="231"/>
      <c r="F16" s="193">
        <f t="shared" ref="F16:F28" si="3">D16*E16</f>
        <v>0</v>
      </c>
      <c r="G16" s="181" t="s">
        <v>97</v>
      </c>
      <c r="H16" s="224"/>
      <c r="I16" s="225"/>
      <c r="J16" s="193">
        <f t="shared" ref="J16:J28" si="4">H16*I16</f>
        <v>0</v>
      </c>
      <c r="K16" s="423">
        <f t="shared" ref="K16:K28" si="5">F16+J16</f>
        <v>0</v>
      </c>
    </row>
    <row r="17" spans="1:11" x14ac:dyDescent="0.25">
      <c r="A17" s="189" t="s">
        <v>336</v>
      </c>
      <c r="B17" s="413" t="s">
        <v>27</v>
      </c>
      <c r="C17" s="289" t="s">
        <v>3</v>
      </c>
      <c r="D17" s="268"/>
      <c r="E17" s="414"/>
      <c r="F17" s="194">
        <f t="shared" si="3"/>
        <v>0</v>
      </c>
      <c r="G17" s="182" t="s">
        <v>97</v>
      </c>
      <c r="H17" s="268"/>
      <c r="I17" s="419"/>
      <c r="J17" s="194">
        <f t="shared" si="4"/>
        <v>0</v>
      </c>
      <c r="K17" s="415">
        <f t="shared" si="5"/>
        <v>0</v>
      </c>
    </row>
    <row r="18" spans="1:11" x14ac:dyDescent="0.25">
      <c r="A18" s="189" t="s">
        <v>337</v>
      </c>
      <c r="B18" s="413" t="s">
        <v>28</v>
      </c>
      <c r="C18" s="289" t="s">
        <v>3</v>
      </c>
      <c r="D18" s="268"/>
      <c r="E18" s="414"/>
      <c r="F18" s="194">
        <f t="shared" si="3"/>
        <v>0</v>
      </c>
      <c r="G18" s="182" t="s">
        <v>97</v>
      </c>
      <c r="H18" s="268"/>
      <c r="I18" s="419"/>
      <c r="J18" s="194">
        <f t="shared" si="4"/>
        <v>0</v>
      </c>
      <c r="K18" s="415">
        <f t="shared" si="5"/>
        <v>0</v>
      </c>
    </row>
    <row r="19" spans="1:11" x14ac:dyDescent="0.25">
      <c r="A19" s="189" t="s">
        <v>339</v>
      </c>
      <c r="B19" s="413" t="s">
        <v>29</v>
      </c>
      <c r="C19" s="289" t="s">
        <v>2</v>
      </c>
      <c r="D19" s="268"/>
      <c r="E19" s="414"/>
      <c r="F19" s="194">
        <f t="shared" si="3"/>
        <v>0</v>
      </c>
      <c r="G19" s="182" t="s">
        <v>97</v>
      </c>
      <c r="H19" s="268"/>
      <c r="I19" s="419"/>
      <c r="J19" s="194">
        <f t="shared" si="4"/>
        <v>0</v>
      </c>
      <c r="K19" s="415">
        <f t="shared" si="5"/>
        <v>0</v>
      </c>
    </row>
    <row r="20" spans="1:11" x14ac:dyDescent="0.25">
      <c r="A20" s="189" t="s">
        <v>340</v>
      </c>
      <c r="B20" s="413" t="s">
        <v>30</v>
      </c>
      <c r="C20" s="289" t="s">
        <v>2</v>
      </c>
      <c r="D20" s="268"/>
      <c r="E20" s="414"/>
      <c r="F20" s="194">
        <f>D20*E20</f>
        <v>0</v>
      </c>
      <c r="G20" s="182" t="s">
        <v>97</v>
      </c>
      <c r="H20" s="268"/>
      <c r="I20" s="419"/>
      <c r="J20" s="194">
        <f t="shared" si="4"/>
        <v>0</v>
      </c>
      <c r="K20" s="415">
        <f t="shared" si="5"/>
        <v>0</v>
      </c>
    </row>
    <row r="21" spans="1:11" x14ac:dyDescent="0.25">
      <c r="A21" s="189" t="s">
        <v>341</v>
      </c>
      <c r="B21" s="413" t="s">
        <v>230</v>
      </c>
      <c r="C21" s="289" t="s">
        <v>2</v>
      </c>
      <c r="D21" s="268"/>
      <c r="E21" s="414"/>
      <c r="F21" s="194">
        <f t="shared" si="3"/>
        <v>0</v>
      </c>
      <c r="G21" s="182" t="s">
        <v>97</v>
      </c>
      <c r="H21" s="268"/>
      <c r="I21" s="419"/>
      <c r="J21" s="194">
        <f t="shared" si="4"/>
        <v>0</v>
      </c>
      <c r="K21" s="415">
        <f t="shared" si="5"/>
        <v>0</v>
      </c>
    </row>
    <row r="22" spans="1:11" x14ac:dyDescent="0.25">
      <c r="A22" s="189" t="s">
        <v>342</v>
      </c>
      <c r="B22" s="413" t="s">
        <v>31</v>
      </c>
      <c r="C22" s="289" t="s">
        <v>2</v>
      </c>
      <c r="D22" s="268"/>
      <c r="E22" s="414"/>
      <c r="F22" s="194">
        <f t="shared" si="3"/>
        <v>0</v>
      </c>
      <c r="G22" s="182" t="s">
        <v>97</v>
      </c>
      <c r="H22" s="268"/>
      <c r="I22" s="419"/>
      <c r="J22" s="194">
        <f t="shared" si="4"/>
        <v>0</v>
      </c>
      <c r="K22" s="415">
        <f t="shared" si="5"/>
        <v>0</v>
      </c>
    </row>
    <row r="23" spans="1:11" x14ac:dyDescent="0.25">
      <c r="A23" s="189" t="s">
        <v>343</v>
      </c>
      <c r="B23" s="413" t="s">
        <v>32</v>
      </c>
      <c r="C23" s="289" t="s">
        <v>1</v>
      </c>
      <c r="D23" s="268"/>
      <c r="E23" s="414"/>
      <c r="F23" s="194">
        <f t="shared" si="3"/>
        <v>0</v>
      </c>
      <c r="G23" s="182" t="s">
        <v>97</v>
      </c>
      <c r="H23" s="268"/>
      <c r="I23" s="419"/>
      <c r="J23" s="194">
        <f t="shared" si="4"/>
        <v>0</v>
      </c>
      <c r="K23" s="415">
        <f t="shared" si="5"/>
        <v>0</v>
      </c>
    </row>
    <row r="24" spans="1:11" x14ac:dyDescent="0.25">
      <c r="A24" s="189" t="s">
        <v>344</v>
      </c>
      <c r="B24" s="413" t="s">
        <v>33</v>
      </c>
      <c r="C24" s="289" t="s">
        <v>3</v>
      </c>
      <c r="D24" s="268"/>
      <c r="E24" s="414"/>
      <c r="F24" s="194">
        <f t="shared" si="3"/>
        <v>0</v>
      </c>
      <c r="G24" s="182" t="s">
        <v>97</v>
      </c>
      <c r="H24" s="268"/>
      <c r="I24" s="419"/>
      <c r="J24" s="194">
        <f t="shared" si="4"/>
        <v>0</v>
      </c>
      <c r="K24" s="415">
        <f t="shared" si="5"/>
        <v>0</v>
      </c>
    </row>
    <row r="25" spans="1:11" x14ac:dyDescent="0.25">
      <c r="A25" s="189" t="s">
        <v>345</v>
      </c>
      <c r="B25" s="413" t="s">
        <v>34</v>
      </c>
      <c r="C25" s="289" t="s">
        <v>3</v>
      </c>
      <c r="D25" s="268"/>
      <c r="E25" s="414"/>
      <c r="F25" s="194">
        <f t="shared" si="3"/>
        <v>0</v>
      </c>
      <c r="G25" s="182" t="s">
        <v>97</v>
      </c>
      <c r="H25" s="268"/>
      <c r="I25" s="419"/>
      <c r="J25" s="194">
        <f t="shared" si="4"/>
        <v>0</v>
      </c>
      <c r="K25" s="415">
        <f t="shared" si="5"/>
        <v>0</v>
      </c>
    </row>
    <row r="26" spans="1:11" x14ac:dyDescent="0.25">
      <c r="A26" s="189" t="s">
        <v>346</v>
      </c>
      <c r="B26" s="413" t="s">
        <v>35</v>
      </c>
      <c r="C26" s="289" t="s">
        <v>3</v>
      </c>
      <c r="D26" s="268"/>
      <c r="E26" s="414"/>
      <c r="F26" s="194">
        <f t="shared" si="3"/>
        <v>0</v>
      </c>
      <c r="G26" s="182" t="s">
        <v>97</v>
      </c>
      <c r="H26" s="268"/>
      <c r="I26" s="419"/>
      <c r="J26" s="194">
        <f t="shared" si="4"/>
        <v>0</v>
      </c>
      <c r="K26" s="415">
        <f t="shared" si="5"/>
        <v>0</v>
      </c>
    </row>
    <row r="27" spans="1:11" x14ac:dyDescent="0.25">
      <c r="A27" s="189" t="s">
        <v>347</v>
      </c>
      <c r="B27" s="413" t="s">
        <v>231</v>
      </c>
      <c r="C27" s="289" t="s">
        <v>3</v>
      </c>
      <c r="D27" s="268"/>
      <c r="E27" s="414"/>
      <c r="F27" s="194">
        <f t="shared" si="3"/>
        <v>0</v>
      </c>
      <c r="G27" s="182" t="s">
        <v>97</v>
      </c>
      <c r="H27" s="268"/>
      <c r="I27" s="419"/>
      <c r="J27" s="194">
        <f t="shared" si="4"/>
        <v>0</v>
      </c>
      <c r="K27" s="415">
        <f t="shared" si="5"/>
        <v>0</v>
      </c>
    </row>
    <row r="28" spans="1:11" ht="15.75" thickBot="1" x14ac:dyDescent="0.3">
      <c r="A28" s="191" t="s">
        <v>348</v>
      </c>
      <c r="B28" s="416" t="s">
        <v>36</v>
      </c>
      <c r="C28" s="288" t="s">
        <v>3</v>
      </c>
      <c r="D28" s="226"/>
      <c r="E28" s="232"/>
      <c r="F28" s="195">
        <f t="shared" si="3"/>
        <v>0</v>
      </c>
      <c r="G28" s="183" t="s">
        <v>97</v>
      </c>
      <c r="H28" s="226"/>
      <c r="I28" s="228"/>
      <c r="J28" s="195">
        <f t="shared" si="4"/>
        <v>0</v>
      </c>
      <c r="K28" s="417">
        <f t="shared" si="5"/>
        <v>0</v>
      </c>
    </row>
    <row r="29" spans="1:11" ht="15.75" thickBot="1" x14ac:dyDescent="0.3">
      <c r="A29" s="3" t="s">
        <v>334</v>
      </c>
      <c r="B29" s="4" t="s">
        <v>37</v>
      </c>
      <c r="C29" s="4"/>
      <c r="D29" s="29"/>
      <c r="E29" s="65"/>
      <c r="F29" s="62">
        <f>SUM(F30:F36)</f>
        <v>0</v>
      </c>
      <c r="G29" s="35"/>
      <c r="H29" s="4"/>
      <c r="I29" s="4"/>
      <c r="J29" s="62">
        <f>SUM(J30:J36)</f>
        <v>0</v>
      </c>
      <c r="K29" s="62">
        <f>SUM(K30:K36)</f>
        <v>0</v>
      </c>
    </row>
    <row r="30" spans="1:11" x14ac:dyDescent="0.25">
      <c r="A30" s="280" t="s">
        <v>349</v>
      </c>
      <c r="B30" s="418" t="s">
        <v>99</v>
      </c>
      <c r="C30" s="153" t="s">
        <v>12</v>
      </c>
      <c r="D30" s="224"/>
      <c r="E30" s="231"/>
      <c r="F30" s="193">
        <f t="shared" ref="F30:F36" si="6">D30*E30</f>
        <v>0</v>
      </c>
      <c r="G30" s="181" t="s">
        <v>97</v>
      </c>
      <c r="H30" s="224"/>
      <c r="I30" s="225"/>
      <c r="J30" s="193">
        <f t="shared" ref="J30:J36" si="7">H30*I30</f>
        <v>0</v>
      </c>
      <c r="K30" s="423">
        <f t="shared" ref="K30:K36" si="8">F30+J30</f>
        <v>0</v>
      </c>
    </row>
    <row r="31" spans="1:11" x14ac:dyDescent="0.25">
      <c r="A31" s="285" t="s">
        <v>350</v>
      </c>
      <c r="B31" s="413" t="s">
        <v>100</v>
      </c>
      <c r="C31" s="157" t="s">
        <v>12</v>
      </c>
      <c r="D31" s="268"/>
      <c r="E31" s="414"/>
      <c r="F31" s="194">
        <f t="shared" si="6"/>
        <v>0</v>
      </c>
      <c r="G31" s="182" t="s">
        <v>97</v>
      </c>
      <c r="H31" s="268"/>
      <c r="I31" s="419"/>
      <c r="J31" s="194">
        <f t="shared" si="7"/>
        <v>0</v>
      </c>
      <c r="K31" s="415">
        <f t="shared" si="8"/>
        <v>0</v>
      </c>
    </row>
    <row r="32" spans="1:11" x14ac:dyDescent="0.25">
      <c r="A32" s="285" t="s">
        <v>351</v>
      </c>
      <c r="B32" s="413" t="s">
        <v>101</v>
      </c>
      <c r="C32" s="157" t="s">
        <v>12</v>
      </c>
      <c r="D32" s="268"/>
      <c r="E32" s="414"/>
      <c r="F32" s="194">
        <f t="shared" si="6"/>
        <v>0</v>
      </c>
      <c r="G32" s="182" t="s">
        <v>97</v>
      </c>
      <c r="H32" s="268"/>
      <c r="I32" s="419"/>
      <c r="J32" s="194">
        <f t="shared" si="7"/>
        <v>0</v>
      </c>
      <c r="K32" s="415">
        <f t="shared" si="8"/>
        <v>0</v>
      </c>
    </row>
    <row r="33" spans="1:11" x14ac:dyDescent="0.25">
      <c r="A33" s="285" t="s">
        <v>352</v>
      </c>
      <c r="B33" s="413" t="s">
        <v>158</v>
      </c>
      <c r="C33" s="157" t="s">
        <v>12</v>
      </c>
      <c r="D33" s="268"/>
      <c r="E33" s="414"/>
      <c r="F33" s="194">
        <f t="shared" si="6"/>
        <v>0</v>
      </c>
      <c r="G33" s="182" t="s">
        <v>97</v>
      </c>
      <c r="H33" s="268"/>
      <c r="I33" s="419"/>
      <c r="J33" s="194">
        <f t="shared" si="7"/>
        <v>0</v>
      </c>
      <c r="K33" s="415">
        <f t="shared" si="8"/>
        <v>0</v>
      </c>
    </row>
    <row r="34" spans="1:11" x14ac:dyDescent="0.25">
      <c r="A34" s="285" t="s">
        <v>353</v>
      </c>
      <c r="B34" s="413" t="s">
        <v>103</v>
      </c>
      <c r="C34" s="157" t="s">
        <v>12</v>
      </c>
      <c r="D34" s="268"/>
      <c r="E34" s="414"/>
      <c r="F34" s="194">
        <f t="shared" si="6"/>
        <v>0</v>
      </c>
      <c r="G34" s="182" t="s">
        <v>97</v>
      </c>
      <c r="H34" s="268"/>
      <c r="I34" s="419"/>
      <c r="J34" s="194">
        <f t="shared" si="7"/>
        <v>0</v>
      </c>
      <c r="K34" s="415">
        <f t="shared" si="8"/>
        <v>0</v>
      </c>
    </row>
    <row r="35" spans="1:11" x14ac:dyDescent="0.25">
      <c r="A35" s="285" t="s">
        <v>354</v>
      </c>
      <c r="B35" s="413" t="s">
        <v>232</v>
      </c>
      <c r="C35" s="157" t="s">
        <v>3</v>
      </c>
      <c r="D35" s="268"/>
      <c r="E35" s="414"/>
      <c r="F35" s="194">
        <f t="shared" si="6"/>
        <v>0</v>
      </c>
      <c r="G35" s="182" t="s">
        <v>97</v>
      </c>
      <c r="H35" s="268"/>
      <c r="I35" s="419"/>
      <c r="J35" s="194">
        <f t="shared" si="7"/>
        <v>0</v>
      </c>
      <c r="K35" s="415">
        <f t="shared" si="8"/>
        <v>0</v>
      </c>
    </row>
    <row r="36" spans="1:11" ht="15.75" thickBot="1" x14ac:dyDescent="0.3">
      <c r="A36" s="281" t="s">
        <v>355</v>
      </c>
      <c r="B36" s="416" t="s">
        <v>104</v>
      </c>
      <c r="C36" s="161" t="s">
        <v>1</v>
      </c>
      <c r="D36" s="226"/>
      <c r="E36" s="232"/>
      <c r="F36" s="195">
        <f t="shared" si="6"/>
        <v>0</v>
      </c>
      <c r="G36" s="183" t="s">
        <v>97</v>
      </c>
      <c r="H36" s="226"/>
      <c r="I36" s="228"/>
      <c r="J36" s="195">
        <f t="shared" si="7"/>
        <v>0</v>
      </c>
      <c r="K36" s="417">
        <f t="shared" si="8"/>
        <v>0</v>
      </c>
    </row>
    <row r="37" spans="1:11" ht="15.75" thickBot="1" x14ac:dyDescent="0.3">
      <c r="A37" s="3" t="s">
        <v>356</v>
      </c>
      <c r="B37" s="4" t="s">
        <v>534</v>
      </c>
      <c r="C37" s="4"/>
      <c r="D37" s="477"/>
      <c r="E37" s="65"/>
      <c r="F37" s="62">
        <f>SUM(F38:F42)</f>
        <v>0</v>
      </c>
      <c r="G37" s="4"/>
      <c r="H37" s="4"/>
      <c r="I37" s="4"/>
      <c r="J37" s="62">
        <f>SUM(J38:J42)</f>
        <v>0</v>
      </c>
      <c r="K37" s="62">
        <f>SUM(K38:K42)</f>
        <v>0</v>
      </c>
    </row>
    <row r="38" spans="1:11" x14ac:dyDescent="0.25">
      <c r="A38" s="516" t="s">
        <v>357</v>
      </c>
      <c r="B38" s="517" t="s">
        <v>40</v>
      </c>
      <c r="C38" s="518" t="s">
        <v>1</v>
      </c>
      <c r="D38" s="296"/>
      <c r="E38" s="519"/>
      <c r="F38" s="520">
        <f t="shared" ref="F38:F43" si="9">D38*E38</f>
        <v>0</v>
      </c>
      <c r="G38" s="521" t="s">
        <v>97</v>
      </c>
      <c r="H38" s="296"/>
      <c r="I38" s="519"/>
      <c r="J38" s="520">
        <f t="shared" ref="J38:J47" si="10">H38*I38</f>
        <v>0</v>
      </c>
      <c r="K38" s="522">
        <f t="shared" ref="K38:K47" si="11">F38+J38</f>
        <v>0</v>
      </c>
    </row>
    <row r="39" spans="1:11" x14ac:dyDescent="0.25">
      <c r="A39" s="285" t="s">
        <v>358</v>
      </c>
      <c r="B39" s="413" t="s">
        <v>38</v>
      </c>
      <c r="C39" s="157" t="s">
        <v>3</v>
      </c>
      <c r="D39" s="268"/>
      <c r="E39" s="414"/>
      <c r="F39" s="194">
        <f t="shared" si="9"/>
        <v>0</v>
      </c>
      <c r="G39" s="182" t="s">
        <v>97</v>
      </c>
      <c r="H39" s="268"/>
      <c r="I39" s="414"/>
      <c r="J39" s="194">
        <f t="shared" si="10"/>
        <v>0</v>
      </c>
      <c r="K39" s="415">
        <f t="shared" si="11"/>
        <v>0</v>
      </c>
    </row>
    <row r="40" spans="1:11" x14ac:dyDescent="0.25">
      <c r="A40" s="285" t="s">
        <v>359</v>
      </c>
      <c r="B40" s="413" t="s">
        <v>552</v>
      </c>
      <c r="C40" s="157" t="s">
        <v>3</v>
      </c>
      <c r="D40" s="268"/>
      <c r="E40" s="414"/>
      <c r="F40" s="194">
        <f t="shared" si="9"/>
        <v>0</v>
      </c>
      <c r="G40" s="182" t="s">
        <v>97</v>
      </c>
      <c r="H40" s="268"/>
      <c r="I40" s="414"/>
      <c r="J40" s="194">
        <f t="shared" si="10"/>
        <v>0</v>
      </c>
      <c r="K40" s="415">
        <f t="shared" si="11"/>
        <v>0</v>
      </c>
    </row>
    <row r="41" spans="1:11" x14ac:dyDescent="0.25">
      <c r="A41" s="285" t="s">
        <v>360</v>
      </c>
      <c r="B41" s="413" t="s">
        <v>39</v>
      </c>
      <c r="C41" s="157" t="s">
        <v>1</v>
      </c>
      <c r="D41" s="268"/>
      <c r="E41" s="414"/>
      <c r="F41" s="194">
        <f t="shared" si="9"/>
        <v>0</v>
      </c>
      <c r="G41" s="182" t="s">
        <v>97</v>
      </c>
      <c r="H41" s="268"/>
      <c r="I41" s="414"/>
      <c r="J41" s="194">
        <f t="shared" si="10"/>
        <v>0</v>
      </c>
      <c r="K41" s="415">
        <f t="shared" si="11"/>
        <v>0</v>
      </c>
    </row>
    <row r="42" spans="1:11" ht="15.75" thickBot="1" x14ac:dyDescent="0.3">
      <c r="A42" s="281" t="s">
        <v>361</v>
      </c>
      <c r="B42" s="416" t="s">
        <v>102</v>
      </c>
      <c r="C42" s="161" t="s">
        <v>1</v>
      </c>
      <c r="D42" s="226"/>
      <c r="E42" s="232"/>
      <c r="F42" s="195">
        <f t="shared" si="9"/>
        <v>0</v>
      </c>
      <c r="G42" s="183" t="s">
        <v>97</v>
      </c>
      <c r="H42" s="226"/>
      <c r="I42" s="232"/>
      <c r="J42" s="195">
        <f t="shared" si="10"/>
        <v>0</v>
      </c>
      <c r="K42" s="417">
        <f t="shared" si="11"/>
        <v>0</v>
      </c>
    </row>
    <row r="43" spans="1:11" ht="15.75" thickBot="1" x14ac:dyDescent="0.3">
      <c r="A43" s="3" t="s">
        <v>362</v>
      </c>
      <c r="B43" s="43" t="s">
        <v>57</v>
      </c>
      <c r="C43" s="52" t="s">
        <v>1</v>
      </c>
      <c r="D43" s="67"/>
      <c r="E43" s="60"/>
      <c r="F43" s="62">
        <f t="shared" si="9"/>
        <v>0</v>
      </c>
      <c r="G43" s="64" t="s">
        <v>97</v>
      </c>
      <c r="H43" s="132"/>
      <c r="I43" s="133"/>
      <c r="J43" s="62">
        <f t="shared" si="10"/>
        <v>0</v>
      </c>
      <c r="K43" s="62">
        <f t="shared" si="11"/>
        <v>0</v>
      </c>
    </row>
    <row r="44" spans="1:11" ht="15.75" thickBot="1" x14ac:dyDescent="0.3">
      <c r="A44" s="3" t="s">
        <v>363</v>
      </c>
      <c r="B44" s="43" t="s">
        <v>58</v>
      </c>
      <c r="C44" s="52" t="s">
        <v>1</v>
      </c>
      <c r="D44" s="67"/>
      <c r="E44" s="60"/>
      <c r="F44" s="62">
        <f t="shared" ref="F44:F47" si="12">D44*E44</f>
        <v>0</v>
      </c>
      <c r="G44" s="64" t="s">
        <v>97</v>
      </c>
      <c r="H44" s="132"/>
      <c r="I44" s="133"/>
      <c r="J44" s="62">
        <f t="shared" si="10"/>
        <v>0</v>
      </c>
      <c r="K44" s="62">
        <f t="shared" si="11"/>
        <v>0</v>
      </c>
    </row>
    <row r="45" spans="1:11" ht="15.75" thickBot="1" x14ac:dyDescent="0.3">
      <c r="A45" s="3" t="s">
        <v>364</v>
      </c>
      <c r="B45" s="43" t="s">
        <v>483</v>
      </c>
      <c r="C45" s="52" t="s">
        <v>3</v>
      </c>
      <c r="D45" s="67"/>
      <c r="E45" s="60"/>
      <c r="F45" s="62">
        <f t="shared" si="12"/>
        <v>0</v>
      </c>
      <c r="G45" s="64" t="s">
        <v>97</v>
      </c>
      <c r="H45" s="132"/>
      <c r="I45" s="133"/>
      <c r="J45" s="62">
        <f t="shared" si="10"/>
        <v>0</v>
      </c>
      <c r="K45" s="62">
        <f t="shared" si="11"/>
        <v>0</v>
      </c>
    </row>
    <row r="46" spans="1:11" ht="15.75" thickBot="1" x14ac:dyDescent="0.3">
      <c r="A46" s="3" t="s">
        <v>365</v>
      </c>
      <c r="B46" s="43" t="s">
        <v>95</v>
      </c>
      <c r="C46" s="52" t="s">
        <v>3</v>
      </c>
      <c r="D46" s="67"/>
      <c r="E46" s="60"/>
      <c r="F46" s="62">
        <f t="shared" si="12"/>
        <v>0</v>
      </c>
      <c r="G46" s="64" t="s">
        <v>97</v>
      </c>
      <c r="H46" s="132"/>
      <c r="I46" s="133"/>
      <c r="J46" s="62">
        <f t="shared" si="10"/>
        <v>0</v>
      </c>
      <c r="K46" s="62">
        <f t="shared" si="11"/>
        <v>0</v>
      </c>
    </row>
    <row r="47" spans="1:11" ht="15.75" thickBot="1" x14ac:dyDescent="0.3">
      <c r="A47" s="3" t="s">
        <v>366</v>
      </c>
      <c r="B47" s="43" t="s">
        <v>312</v>
      </c>
      <c r="C47" s="52" t="s">
        <v>1</v>
      </c>
      <c r="D47" s="67"/>
      <c r="E47" s="60"/>
      <c r="F47" s="62">
        <f t="shared" si="12"/>
        <v>0</v>
      </c>
      <c r="G47" s="64" t="s">
        <v>97</v>
      </c>
      <c r="H47" s="132"/>
      <c r="I47" s="133"/>
      <c r="J47" s="62">
        <f t="shared" si="10"/>
        <v>0</v>
      </c>
      <c r="K47" s="62">
        <f t="shared" si="11"/>
        <v>0</v>
      </c>
    </row>
    <row r="48" spans="1:11" s="7" customFormat="1" ht="15.75" thickBot="1" x14ac:dyDescent="0.3">
      <c r="A48" s="632" t="s">
        <v>327</v>
      </c>
      <c r="B48" s="633"/>
      <c r="C48" s="633"/>
      <c r="D48" s="633"/>
      <c r="E48" s="633"/>
      <c r="F48" s="633"/>
      <c r="G48" s="633"/>
      <c r="H48" s="633"/>
      <c r="I48" s="608"/>
      <c r="J48" s="633"/>
      <c r="K48" s="68">
        <f>K7+K15+K29+K37+K43+K44+K45+K46+K47</f>
        <v>0</v>
      </c>
    </row>
  </sheetData>
  <mergeCells count="8">
    <mergeCell ref="A48:J48"/>
    <mergeCell ref="A1:K3"/>
    <mergeCell ref="C4:F4"/>
    <mergeCell ref="B6:K6"/>
    <mergeCell ref="G4:J4"/>
    <mergeCell ref="B4:B5"/>
    <mergeCell ref="A4:A5"/>
    <mergeCell ref="K4:K5"/>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R44"/>
  <sheetViews>
    <sheetView view="pageBreakPreview" zoomScale="115" zoomScaleNormal="100" zoomScaleSheetLayoutView="115" workbookViewId="0">
      <pane ySplit="5" topLeftCell="A36" activePane="bottomLeft" state="frozen"/>
      <selection activeCell="K46" activeCellId="1" sqref="J39 K46"/>
      <selection pane="bottomLeft" activeCell="K46" activeCellId="1" sqref="J39 K46"/>
    </sheetView>
  </sheetViews>
  <sheetFormatPr baseColWidth="10" defaultRowHeight="15" x14ac:dyDescent="0.25"/>
  <cols>
    <col min="1" max="1" width="14.7109375" style="1" customWidth="1"/>
    <col min="2" max="2" width="60.7109375" style="2" customWidth="1"/>
    <col min="3" max="3" width="8.7109375" style="1" customWidth="1"/>
    <col min="4" max="4" width="6.7109375" style="30" customWidth="1"/>
    <col min="5" max="5" width="12.42578125" style="1" customWidth="1"/>
    <col min="6" max="6" width="18.7109375" style="30" customWidth="1"/>
    <col min="7" max="7" width="11.42578125" style="38"/>
    <col min="11" max="11" width="15.42578125" customWidth="1"/>
  </cols>
  <sheetData>
    <row r="1" spans="1:18" ht="15" customHeight="1" x14ac:dyDescent="0.25">
      <c r="A1" s="609" t="s">
        <v>316</v>
      </c>
      <c r="B1" s="610"/>
      <c r="C1" s="610"/>
      <c r="D1" s="610"/>
      <c r="E1" s="610"/>
      <c r="F1" s="610"/>
      <c r="G1" s="610"/>
      <c r="H1" s="610"/>
      <c r="I1" s="610"/>
      <c r="J1" s="610"/>
      <c r="K1" s="611"/>
    </row>
    <row r="2" spans="1:18" ht="15" customHeight="1" x14ac:dyDescent="0.25">
      <c r="A2" s="612"/>
      <c r="B2" s="613"/>
      <c r="C2" s="613"/>
      <c r="D2" s="613"/>
      <c r="E2" s="613"/>
      <c r="F2" s="613"/>
      <c r="G2" s="613"/>
      <c r="H2" s="613"/>
      <c r="I2" s="613"/>
      <c r="J2" s="613"/>
      <c r="K2" s="614"/>
    </row>
    <row r="3" spans="1:18" ht="15.75" customHeight="1" thickBot="1" x14ac:dyDescent="0.3">
      <c r="A3" s="615"/>
      <c r="B3" s="616"/>
      <c r="C3" s="613"/>
      <c r="D3" s="613"/>
      <c r="E3" s="613"/>
      <c r="F3" s="613"/>
      <c r="G3" s="616"/>
      <c r="H3" s="616"/>
      <c r="I3" s="616"/>
      <c r="J3" s="616"/>
      <c r="K3" s="617"/>
    </row>
    <row r="4" spans="1:18" ht="15.75" customHeight="1" thickBot="1" x14ac:dyDescent="0.3">
      <c r="A4" s="641" t="s">
        <v>329</v>
      </c>
      <c r="B4" s="643" t="s">
        <v>317</v>
      </c>
      <c r="C4" s="634" t="s">
        <v>20</v>
      </c>
      <c r="D4" s="635"/>
      <c r="E4" s="635"/>
      <c r="F4" s="636"/>
      <c r="G4" s="620" t="s">
        <v>21</v>
      </c>
      <c r="H4" s="621"/>
      <c r="I4" s="621"/>
      <c r="J4" s="621"/>
      <c r="K4" s="644" t="s">
        <v>321</v>
      </c>
    </row>
    <row r="5" spans="1:18" ht="39" thickBot="1" x14ac:dyDescent="0.3">
      <c r="A5" s="642"/>
      <c r="B5" s="642"/>
      <c r="C5" s="58" t="s">
        <v>0</v>
      </c>
      <c r="D5" s="59" t="s">
        <v>318</v>
      </c>
      <c r="E5" s="98" t="s">
        <v>319</v>
      </c>
      <c r="F5" s="99" t="s">
        <v>320</v>
      </c>
      <c r="G5" s="58" t="s">
        <v>0</v>
      </c>
      <c r="H5" s="59" t="s">
        <v>318</v>
      </c>
      <c r="I5" s="98" t="s">
        <v>319</v>
      </c>
      <c r="J5" s="99" t="s">
        <v>320</v>
      </c>
      <c r="K5" s="645"/>
    </row>
    <row r="6" spans="1:18" ht="15.75" thickBot="1" x14ac:dyDescent="0.3">
      <c r="A6" s="403" t="s">
        <v>165</v>
      </c>
      <c r="B6" s="629" t="s">
        <v>331</v>
      </c>
      <c r="C6" s="630"/>
      <c r="D6" s="630"/>
      <c r="E6" s="630"/>
      <c r="F6" s="630"/>
      <c r="G6" s="630"/>
      <c r="H6" s="630"/>
      <c r="I6" s="630"/>
      <c r="J6" s="630"/>
      <c r="K6" s="631"/>
    </row>
    <row r="7" spans="1:18" ht="15.75" thickBot="1" x14ac:dyDescent="0.3">
      <c r="A7" s="3" t="s">
        <v>166</v>
      </c>
      <c r="B7" s="35" t="s">
        <v>41</v>
      </c>
      <c r="C7" s="646"/>
      <c r="D7" s="647"/>
      <c r="E7" s="648"/>
      <c r="F7" s="62">
        <f>SUM(F8:F10)</f>
        <v>0</v>
      </c>
      <c r="G7" s="29"/>
      <c r="H7" s="4"/>
      <c r="I7" s="87"/>
      <c r="J7" s="85">
        <f>SUM(J8:J10)</f>
        <v>0</v>
      </c>
      <c r="K7" s="62">
        <f>SUM(K8:K10)</f>
        <v>0</v>
      </c>
    </row>
    <row r="8" spans="1:18" x14ac:dyDescent="0.25">
      <c r="A8" s="126" t="s">
        <v>167</v>
      </c>
      <c r="B8" s="206" t="s">
        <v>42</v>
      </c>
      <c r="C8" s="117" t="s">
        <v>1</v>
      </c>
      <c r="D8" s="5"/>
      <c r="E8" s="100"/>
      <c r="F8" s="207">
        <f>D8*E8</f>
        <v>0</v>
      </c>
      <c r="G8" s="407" t="s">
        <v>97</v>
      </c>
      <c r="H8" s="39"/>
      <c r="I8" s="54"/>
      <c r="J8" s="128">
        <f>H8*I8</f>
        <v>0</v>
      </c>
      <c r="K8" s="211">
        <f t="shared" ref="K8:K41" si="0">F8+J8</f>
        <v>0</v>
      </c>
    </row>
    <row r="9" spans="1:18" x14ac:dyDescent="0.25">
      <c r="A9" s="126" t="s">
        <v>168</v>
      </c>
      <c r="B9" s="206" t="s">
        <v>43</v>
      </c>
      <c r="C9" s="117" t="s">
        <v>1</v>
      </c>
      <c r="D9" s="5"/>
      <c r="E9" s="101"/>
      <c r="F9" s="207">
        <f t="shared" ref="F9:F10" si="1">D9*E9</f>
        <v>0</v>
      </c>
      <c r="G9" s="212" t="s">
        <v>97</v>
      </c>
      <c r="H9" s="5"/>
      <c r="I9" s="53"/>
      <c r="J9" s="128">
        <f>H9*I9</f>
        <v>0</v>
      </c>
      <c r="K9" s="239">
        <f t="shared" si="0"/>
        <v>0</v>
      </c>
    </row>
    <row r="10" spans="1:18" ht="15.75" thickBot="1" x14ac:dyDescent="0.3">
      <c r="A10" s="126" t="s">
        <v>169</v>
      </c>
      <c r="B10" s="127" t="s">
        <v>170</v>
      </c>
      <c r="C10" s="117" t="s">
        <v>3</v>
      </c>
      <c r="D10" s="5"/>
      <c r="E10" s="101"/>
      <c r="F10" s="207">
        <f t="shared" si="1"/>
        <v>0</v>
      </c>
      <c r="G10" s="212" t="s">
        <v>97</v>
      </c>
      <c r="H10" s="5"/>
      <c r="I10" s="53"/>
      <c r="J10" s="128">
        <f>H10*I10</f>
        <v>0</v>
      </c>
      <c r="K10" s="239">
        <f t="shared" si="0"/>
        <v>0</v>
      </c>
    </row>
    <row r="11" spans="1:18" ht="15.75" thickBot="1" x14ac:dyDescent="0.3">
      <c r="A11" s="3" t="s">
        <v>171</v>
      </c>
      <c r="B11" s="35" t="s">
        <v>44</v>
      </c>
      <c r="C11" s="88" t="s">
        <v>1</v>
      </c>
      <c r="D11" s="67"/>
      <c r="E11" s="308"/>
      <c r="F11" s="62">
        <f>D11*E11</f>
        <v>0</v>
      </c>
      <c r="G11" s="200" t="s">
        <v>97</v>
      </c>
      <c r="H11" s="222"/>
      <c r="I11" s="221"/>
      <c r="J11" s="86">
        <f>H11*I11</f>
        <v>0</v>
      </c>
      <c r="K11" s="342">
        <f t="shared" si="0"/>
        <v>0</v>
      </c>
      <c r="R11" s="31"/>
    </row>
    <row r="12" spans="1:18" ht="15.75" thickBot="1" x14ac:dyDescent="0.3">
      <c r="A12" s="3" t="s">
        <v>172</v>
      </c>
      <c r="B12" s="35" t="s">
        <v>45</v>
      </c>
      <c r="C12" s="646"/>
      <c r="D12" s="647"/>
      <c r="E12" s="648"/>
      <c r="F12" s="104">
        <f>SUM(F13:F16)</f>
        <v>0</v>
      </c>
      <c r="G12" s="201"/>
      <c r="H12" s="95"/>
      <c r="I12" s="105"/>
      <c r="J12" s="106">
        <f>SUM(J13:J15)</f>
        <v>0</v>
      </c>
      <c r="K12" s="107">
        <f>F12+J12</f>
        <v>0</v>
      </c>
    </row>
    <row r="13" spans="1:18" x14ac:dyDescent="0.25">
      <c r="A13" s="187" t="s">
        <v>173</v>
      </c>
      <c r="B13" s="188" t="s">
        <v>239</v>
      </c>
      <c r="C13" s="181" t="s">
        <v>1</v>
      </c>
      <c r="D13" s="39"/>
      <c r="E13" s="101"/>
      <c r="F13" s="203">
        <f>D13*E1</f>
        <v>0</v>
      </c>
      <c r="G13" s="411" t="s">
        <v>97</v>
      </c>
      <c r="H13" s="5"/>
      <c r="I13" s="108"/>
      <c r="J13" s="193">
        <f>H13*I13</f>
        <v>0</v>
      </c>
      <c r="K13" s="404">
        <f t="shared" si="0"/>
        <v>0</v>
      </c>
    </row>
    <row r="14" spans="1:18" x14ac:dyDescent="0.25">
      <c r="A14" s="189" t="s">
        <v>174</v>
      </c>
      <c r="B14" s="190" t="s">
        <v>233</v>
      </c>
      <c r="C14" s="182" t="s">
        <v>1</v>
      </c>
      <c r="D14" s="5"/>
      <c r="E14" s="101"/>
      <c r="F14" s="204">
        <f>D14*E14</f>
        <v>0</v>
      </c>
      <c r="G14" s="411" t="s">
        <v>97</v>
      </c>
      <c r="H14" s="5"/>
      <c r="I14" s="108"/>
      <c r="J14" s="194">
        <f>H14*I14</f>
        <v>0</v>
      </c>
      <c r="K14" s="405">
        <f t="shared" si="0"/>
        <v>0</v>
      </c>
    </row>
    <row r="15" spans="1:18" x14ac:dyDescent="0.25">
      <c r="A15" s="189" t="s">
        <v>175</v>
      </c>
      <c r="B15" s="190" t="s">
        <v>234</v>
      </c>
      <c r="C15" s="182" t="s">
        <v>1</v>
      </c>
      <c r="D15" s="5"/>
      <c r="E15" s="101"/>
      <c r="F15" s="204">
        <f>D15*E15</f>
        <v>0</v>
      </c>
      <c r="G15" s="411" t="s">
        <v>97</v>
      </c>
      <c r="H15" s="5"/>
      <c r="I15" s="108"/>
      <c r="J15" s="194">
        <f>H15*I15</f>
        <v>0</v>
      </c>
      <c r="K15" s="405">
        <f t="shared" si="0"/>
        <v>0</v>
      </c>
    </row>
    <row r="16" spans="1:18" ht="15.75" thickBot="1" x14ac:dyDescent="0.3">
      <c r="A16" s="191" t="s">
        <v>176</v>
      </c>
      <c r="B16" s="192" t="s">
        <v>235</v>
      </c>
      <c r="C16" s="183" t="s">
        <v>1</v>
      </c>
      <c r="D16" s="36"/>
      <c r="E16" s="101"/>
      <c r="F16" s="205">
        <f>D16*E16</f>
        <v>0</v>
      </c>
      <c r="G16" s="411" t="s">
        <v>97</v>
      </c>
      <c r="H16" s="5"/>
      <c r="I16" s="108"/>
      <c r="J16" s="195">
        <f>H16*I16</f>
        <v>0</v>
      </c>
      <c r="K16" s="406">
        <f t="shared" si="0"/>
        <v>0</v>
      </c>
    </row>
    <row r="17" spans="1:11" ht="15.75" thickBot="1" x14ac:dyDescent="0.3">
      <c r="A17" s="3" t="s">
        <v>177</v>
      </c>
      <c r="B17" s="35" t="s">
        <v>46</v>
      </c>
      <c r="C17" s="92"/>
      <c r="D17" s="89"/>
      <c r="E17" s="102"/>
      <c r="F17" s="104">
        <f>SUM(F18:F20)</f>
        <v>0</v>
      </c>
      <c r="G17" s="201"/>
      <c r="H17" s="95"/>
      <c r="I17" s="105"/>
      <c r="J17" s="106">
        <f>SUM(J18:J20)</f>
        <v>0</v>
      </c>
      <c r="K17" s="107">
        <f>F17+J17</f>
        <v>0</v>
      </c>
    </row>
    <row r="18" spans="1:11" x14ac:dyDescent="0.25">
      <c r="A18" s="187" t="s">
        <v>178</v>
      </c>
      <c r="B18" s="196" t="s">
        <v>236</v>
      </c>
      <c r="C18" s="181" t="s">
        <v>1</v>
      </c>
      <c r="D18" s="39"/>
      <c r="E18" s="101"/>
      <c r="F18" s="203">
        <f>D18*E18</f>
        <v>0</v>
      </c>
      <c r="G18" s="411" t="s">
        <v>97</v>
      </c>
      <c r="H18" s="5"/>
      <c r="I18" s="108"/>
      <c r="J18" s="193">
        <f>H18*I18</f>
        <v>0</v>
      </c>
      <c r="K18" s="404">
        <f t="shared" si="0"/>
        <v>0</v>
      </c>
    </row>
    <row r="19" spans="1:11" x14ac:dyDescent="0.25">
      <c r="A19" s="189" t="s">
        <v>179</v>
      </c>
      <c r="B19" s="197" t="s">
        <v>237</v>
      </c>
      <c r="C19" s="182" t="s">
        <v>1</v>
      </c>
      <c r="D19" s="5"/>
      <c r="E19" s="101"/>
      <c r="F19" s="204">
        <f>D19*E19</f>
        <v>0</v>
      </c>
      <c r="G19" s="411" t="s">
        <v>97</v>
      </c>
      <c r="H19" s="5"/>
      <c r="I19" s="108"/>
      <c r="J19" s="194">
        <f>H19*I19</f>
        <v>0</v>
      </c>
      <c r="K19" s="405">
        <f t="shared" si="0"/>
        <v>0</v>
      </c>
    </row>
    <row r="20" spans="1:11" ht="15.75" thickBot="1" x14ac:dyDescent="0.3">
      <c r="A20" s="191" t="s">
        <v>180</v>
      </c>
      <c r="B20" s="198" t="s">
        <v>238</v>
      </c>
      <c r="C20" s="183" t="s">
        <v>1</v>
      </c>
      <c r="D20" s="36"/>
      <c r="E20" s="101"/>
      <c r="F20" s="205">
        <f>D20*E20</f>
        <v>0</v>
      </c>
      <c r="G20" s="411" t="s">
        <v>97</v>
      </c>
      <c r="H20" s="5"/>
      <c r="I20" s="108"/>
      <c r="J20" s="195">
        <f>H20*I20</f>
        <v>0</v>
      </c>
      <c r="K20" s="406">
        <f t="shared" si="0"/>
        <v>0</v>
      </c>
    </row>
    <row r="21" spans="1:11" ht="15.75" thickBot="1" x14ac:dyDescent="0.3">
      <c r="A21" s="40" t="s">
        <v>181</v>
      </c>
      <c r="B21" s="4" t="s">
        <v>47</v>
      </c>
      <c r="C21" s="646"/>
      <c r="D21" s="647"/>
      <c r="E21" s="648"/>
      <c r="F21" s="104">
        <f>SUM(F22:F28)</f>
        <v>0</v>
      </c>
      <c r="G21" s="201"/>
      <c r="H21" s="95"/>
      <c r="I21" s="105"/>
      <c r="J21" s="106">
        <f>SUM(J22:J28)</f>
        <v>0</v>
      </c>
      <c r="K21" s="107">
        <f>F21+J21</f>
        <v>0</v>
      </c>
    </row>
    <row r="22" spans="1:11" x14ac:dyDescent="0.25">
      <c r="A22" s="187" t="s">
        <v>182</v>
      </c>
      <c r="B22" s="196" t="s">
        <v>187</v>
      </c>
      <c r="C22" s="181" t="s">
        <v>3</v>
      </c>
      <c r="D22" s="5"/>
      <c r="E22" s="101"/>
      <c r="F22" s="203">
        <f>D22*E22</f>
        <v>0</v>
      </c>
      <c r="G22" s="411" t="s">
        <v>97</v>
      </c>
      <c r="H22" s="5"/>
      <c r="I22" s="109"/>
      <c r="J22" s="193">
        <f>H22*I22</f>
        <v>0</v>
      </c>
      <c r="K22" s="404">
        <f t="shared" si="0"/>
        <v>0</v>
      </c>
    </row>
    <row r="23" spans="1:11" x14ac:dyDescent="0.25">
      <c r="A23" s="189" t="s">
        <v>183</v>
      </c>
      <c r="B23" s="197" t="s">
        <v>188</v>
      </c>
      <c r="C23" s="182" t="s">
        <v>3</v>
      </c>
      <c r="D23" s="5"/>
      <c r="E23" s="101"/>
      <c r="F23" s="204">
        <f>D23*E23</f>
        <v>0</v>
      </c>
      <c r="G23" s="411" t="s">
        <v>97</v>
      </c>
      <c r="H23" s="5"/>
      <c r="I23" s="109"/>
      <c r="J23" s="194">
        <f>H23*I23</f>
        <v>0</v>
      </c>
      <c r="K23" s="405">
        <f t="shared" si="0"/>
        <v>0</v>
      </c>
    </row>
    <row r="24" spans="1:11" x14ac:dyDescent="0.25">
      <c r="A24" s="189" t="s">
        <v>184</v>
      </c>
      <c r="B24" s="197" t="s">
        <v>189</v>
      </c>
      <c r="C24" s="182" t="s">
        <v>3</v>
      </c>
      <c r="D24" s="5"/>
      <c r="E24" s="101"/>
      <c r="F24" s="204">
        <f t="shared" ref="F24:F27" si="2">D24*E24</f>
        <v>0</v>
      </c>
      <c r="G24" s="411" t="s">
        <v>97</v>
      </c>
      <c r="H24" s="5"/>
      <c r="I24" s="109"/>
      <c r="J24" s="194">
        <f t="shared" ref="J24:J28" si="3">H24*I24</f>
        <v>0</v>
      </c>
      <c r="K24" s="405">
        <f t="shared" si="0"/>
        <v>0</v>
      </c>
    </row>
    <row r="25" spans="1:11" x14ac:dyDescent="0.25">
      <c r="A25" s="189" t="s">
        <v>185</v>
      </c>
      <c r="B25" s="197" t="s">
        <v>48</v>
      </c>
      <c r="C25" s="182" t="s">
        <v>3</v>
      </c>
      <c r="D25" s="5"/>
      <c r="E25" s="101"/>
      <c r="F25" s="204">
        <f t="shared" si="2"/>
        <v>0</v>
      </c>
      <c r="G25" s="411" t="s">
        <v>97</v>
      </c>
      <c r="H25" s="5"/>
      <c r="I25" s="109"/>
      <c r="J25" s="194">
        <f t="shared" si="3"/>
        <v>0</v>
      </c>
      <c r="K25" s="405">
        <f t="shared" si="0"/>
        <v>0</v>
      </c>
    </row>
    <row r="26" spans="1:11" x14ac:dyDescent="0.25">
      <c r="A26" s="189" t="s">
        <v>186</v>
      </c>
      <c r="B26" s="197" t="s">
        <v>49</v>
      </c>
      <c r="C26" s="182" t="s">
        <v>3</v>
      </c>
      <c r="D26" s="5"/>
      <c r="E26" s="101"/>
      <c r="F26" s="204">
        <f t="shared" si="2"/>
        <v>0</v>
      </c>
      <c r="G26" s="411" t="s">
        <v>97</v>
      </c>
      <c r="H26" s="5"/>
      <c r="I26" s="109"/>
      <c r="J26" s="194">
        <f t="shared" si="3"/>
        <v>0</v>
      </c>
      <c r="K26" s="405">
        <f t="shared" ref="K26:K27" si="4">F26+J26</f>
        <v>0</v>
      </c>
    </row>
    <row r="27" spans="1:11" x14ac:dyDescent="0.25">
      <c r="A27" s="189" t="s">
        <v>190</v>
      </c>
      <c r="B27" s="197" t="s">
        <v>240</v>
      </c>
      <c r="C27" s="182" t="s">
        <v>3</v>
      </c>
      <c r="D27" s="5"/>
      <c r="E27" s="101"/>
      <c r="F27" s="204">
        <f t="shared" si="2"/>
        <v>0</v>
      </c>
      <c r="G27" s="411" t="s">
        <v>97</v>
      </c>
      <c r="H27" s="5"/>
      <c r="I27" s="109"/>
      <c r="J27" s="194">
        <f t="shared" si="3"/>
        <v>0</v>
      </c>
      <c r="K27" s="405">
        <f t="shared" si="4"/>
        <v>0</v>
      </c>
    </row>
    <row r="28" spans="1:11" ht="15.75" thickBot="1" x14ac:dyDescent="0.3">
      <c r="A28" s="191" t="s">
        <v>191</v>
      </c>
      <c r="B28" s="198" t="s">
        <v>192</v>
      </c>
      <c r="C28" s="183" t="s">
        <v>3</v>
      </c>
      <c r="D28" s="36"/>
      <c r="E28" s="103"/>
      <c r="F28" s="205">
        <f>D28*E28</f>
        <v>0</v>
      </c>
      <c r="G28" s="411" t="s">
        <v>97</v>
      </c>
      <c r="H28" s="5"/>
      <c r="I28" s="109"/>
      <c r="J28" s="194">
        <f t="shared" si="3"/>
        <v>0</v>
      </c>
      <c r="K28" s="406">
        <f t="shared" ref="K28" si="5">F28+J28</f>
        <v>0</v>
      </c>
    </row>
    <row r="29" spans="1:11" ht="15.75" thickBot="1" x14ac:dyDescent="0.3">
      <c r="A29" s="40" t="s">
        <v>193</v>
      </c>
      <c r="B29" s="4" t="s">
        <v>105</v>
      </c>
      <c r="C29" s="646"/>
      <c r="D29" s="647"/>
      <c r="E29" s="648"/>
      <c r="F29" s="104">
        <f>SUM(F30:F31)</f>
        <v>0</v>
      </c>
      <c r="G29" s="649"/>
      <c r="H29" s="650"/>
      <c r="I29" s="651"/>
      <c r="J29" s="106">
        <f>SUM(J30:J31)</f>
        <v>0</v>
      </c>
      <c r="K29" s="107">
        <f>F29+J29</f>
        <v>0</v>
      </c>
    </row>
    <row r="30" spans="1:11" x14ac:dyDescent="0.25">
      <c r="A30" s="187" t="s">
        <v>194</v>
      </c>
      <c r="B30" s="196" t="s">
        <v>50</v>
      </c>
      <c r="C30" s="181" t="s">
        <v>1</v>
      </c>
      <c r="D30" s="39"/>
      <c r="E30" s="101"/>
      <c r="F30" s="203">
        <f>D30*E30+D30*E30</f>
        <v>0</v>
      </c>
      <c r="G30" s="411" t="s">
        <v>97</v>
      </c>
      <c r="H30" s="5"/>
      <c r="I30" s="108"/>
      <c r="J30" s="193">
        <f>H30*I30</f>
        <v>0</v>
      </c>
      <c r="K30" s="404">
        <f t="shared" si="0"/>
        <v>0</v>
      </c>
    </row>
    <row r="31" spans="1:11" ht="15.75" thickBot="1" x14ac:dyDescent="0.3">
      <c r="A31" s="191" t="s">
        <v>195</v>
      </c>
      <c r="B31" s="198" t="s">
        <v>51</v>
      </c>
      <c r="C31" s="183" t="s">
        <v>1</v>
      </c>
      <c r="D31" s="5"/>
      <c r="E31" s="101"/>
      <c r="F31" s="205">
        <f>D31*E31+D31*E31</f>
        <v>0</v>
      </c>
      <c r="G31" s="411" t="s">
        <v>97</v>
      </c>
      <c r="H31" s="5"/>
      <c r="I31" s="108"/>
      <c r="J31" s="195">
        <f>H31*I31</f>
        <v>0</v>
      </c>
      <c r="K31" s="406">
        <f t="shared" si="0"/>
        <v>0</v>
      </c>
    </row>
    <row r="32" spans="1:11" ht="15.75" thickBot="1" x14ac:dyDescent="0.3">
      <c r="A32" s="40" t="s">
        <v>196</v>
      </c>
      <c r="B32" s="4" t="s">
        <v>52</v>
      </c>
      <c r="C32" s="88" t="s">
        <v>1</v>
      </c>
      <c r="D32" s="67"/>
      <c r="E32" s="308"/>
      <c r="F32" s="104">
        <f>D32*E32</f>
        <v>0</v>
      </c>
      <c r="G32" s="202" t="s">
        <v>97</v>
      </c>
      <c r="H32" s="408"/>
      <c r="I32" s="409"/>
      <c r="J32" s="106">
        <f>H32*I32</f>
        <v>0</v>
      </c>
      <c r="K32" s="107">
        <f>F32+J32</f>
        <v>0</v>
      </c>
    </row>
    <row r="33" spans="1:11" ht="15.75" thickBot="1" x14ac:dyDescent="0.3">
      <c r="A33" s="40" t="s">
        <v>197</v>
      </c>
      <c r="B33" s="4" t="s">
        <v>106</v>
      </c>
      <c r="C33" s="88" t="s">
        <v>1</v>
      </c>
      <c r="D33" s="67"/>
      <c r="E33" s="308"/>
      <c r="F33" s="104">
        <f>D33*E33</f>
        <v>0</v>
      </c>
      <c r="G33" s="202" t="s">
        <v>97</v>
      </c>
      <c r="H33" s="408"/>
      <c r="I33" s="409"/>
      <c r="J33" s="106">
        <f>H33*I33</f>
        <v>0</v>
      </c>
      <c r="K33" s="107">
        <f>F33+J33</f>
        <v>0</v>
      </c>
    </row>
    <row r="34" spans="1:11" ht="15.75" thickBot="1" x14ac:dyDescent="0.3">
      <c r="A34" s="40" t="s">
        <v>198</v>
      </c>
      <c r="B34" s="4" t="s">
        <v>93</v>
      </c>
      <c r="C34" s="646"/>
      <c r="D34" s="647"/>
      <c r="E34" s="648"/>
      <c r="F34" s="104">
        <f>SUM(F35:F38)</f>
        <v>0</v>
      </c>
      <c r="G34" s="201"/>
      <c r="H34" s="95"/>
      <c r="I34" s="105"/>
      <c r="J34" s="106">
        <f>SUM(J35:J38)</f>
        <v>0</v>
      </c>
      <c r="K34" s="107">
        <f>F34+J34</f>
        <v>0</v>
      </c>
    </row>
    <row r="35" spans="1:11" x14ac:dyDescent="0.25">
      <c r="A35" s="187" t="s">
        <v>241</v>
      </c>
      <c r="B35" s="196" t="s">
        <v>242</v>
      </c>
      <c r="C35" s="181" t="s">
        <v>3</v>
      </c>
      <c r="D35" s="5"/>
      <c r="E35" s="100"/>
      <c r="F35" s="203">
        <f>D35*E35</f>
        <v>0</v>
      </c>
      <c r="G35" s="523" t="s">
        <v>97</v>
      </c>
      <c r="H35" s="5"/>
      <c r="I35" s="108"/>
      <c r="J35" s="193">
        <f>H35*I35</f>
        <v>0</v>
      </c>
      <c r="K35" s="404">
        <f t="shared" si="0"/>
        <v>0</v>
      </c>
    </row>
    <row r="36" spans="1:11" x14ac:dyDescent="0.25">
      <c r="A36" s="189" t="s">
        <v>243</v>
      </c>
      <c r="B36" s="197" t="s">
        <v>53</v>
      </c>
      <c r="C36" s="182" t="s">
        <v>1</v>
      </c>
      <c r="D36" s="5"/>
      <c r="E36" s="101"/>
      <c r="F36" s="204">
        <f>D36*E36</f>
        <v>0</v>
      </c>
      <c r="G36" s="524" t="s">
        <v>97</v>
      </c>
      <c r="H36" s="5"/>
      <c r="I36" s="108"/>
      <c r="J36" s="194">
        <f>H36*I36</f>
        <v>0</v>
      </c>
      <c r="K36" s="405">
        <f t="shared" si="0"/>
        <v>0</v>
      </c>
    </row>
    <row r="37" spans="1:11" x14ac:dyDescent="0.25">
      <c r="A37" s="189" t="s">
        <v>244</v>
      </c>
      <c r="B37" s="197" t="s">
        <v>54</v>
      </c>
      <c r="C37" s="182" t="s">
        <v>1</v>
      </c>
      <c r="D37" s="5"/>
      <c r="E37" s="101"/>
      <c r="F37" s="204">
        <f t="shared" ref="F37:F38" si="6">D37*E37</f>
        <v>0</v>
      </c>
      <c r="G37" s="524" t="s">
        <v>97</v>
      </c>
      <c r="H37" s="5"/>
      <c r="I37" s="108"/>
      <c r="J37" s="194">
        <f>H37*I37</f>
        <v>0</v>
      </c>
      <c r="K37" s="405">
        <f t="shared" si="0"/>
        <v>0</v>
      </c>
    </row>
    <row r="38" spans="1:11" ht="26.25" thickBot="1" x14ac:dyDescent="0.3">
      <c r="A38" s="191" t="s">
        <v>245</v>
      </c>
      <c r="B38" s="198" t="s">
        <v>94</v>
      </c>
      <c r="C38" s="183" t="s">
        <v>1</v>
      </c>
      <c r="D38" s="36"/>
      <c r="E38" s="101"/>
      <c r="F38" s="204">
        <f t="shared" si="6"/>
        <v>0</v>
      </c>
      <c r="G38" s="525" t="s">
        <v>97</v>
      </c>
      <c r="H38" s="5"/>
      <c r="I38" s="108"/>
      <c r="J38" s="195">
        <f>H38*I38</f>
        <v>0</v>
      </c>
      <c r="K38" s="406">
        <f t="shared" si="0"/>
        <v>0</v>
      </c>
    </row>
    <row r="39" spans="1:11" ht="15.75" thickBot="1" x14ac:dyDescent="0.3">
      <c r="A39" s="40" t="s">
        <v>199</v>
      </c>
      <c r="B39" s="4" t="s">
        <v>246</v>
      </c>
      <c r="C39" s="646"/>
      <c r="D39" s="647"/>
      <c r="E39" s="648"/>
      <c r="F39" s="104">
        <f>SUM(F40:F41)</f>
        <v>0</v>
      </c>
      <c r="G39" s="201"/>
      <c r="H39" s="95"/>
      <c r="I39" s="105"/>
      <c r="J39" s="106">
        <f>SUM(J40:J41)</f>
        <v>0</v>
      </c>
      <c r="K39" s="107">
        <f>F39+J39</f>
        <v>0</v>
      </c>
    </row>
    <row r="40" spans="1:11" x14ac:dyDescent="0.25">
      <c r="A40" s="187" t="s">
        <v>200</v>
      </c>
      <c r="B40" s="199" t="s">
        <v>55</v>
      </c>
      <c r="C40" s="181" t="s">
        <v>1</v>
      </c>
      <c r="D40" s="39"/>
      <c r="E40" s="101"/>
      <c r="F40" s="203">
        <f>D40*E40+D40*E40</f>
        <v>0</v>
      </c>
      <c r="G40" s="411" t="s">
        <v>97</v>
      </c>
      <c r="H40" s="5"/>
      <c r="I40" s="108"/>
      <c r="J40" s="193">
        <f>H40*I40</f>
        <v>0</v>
      </c>
      <c r="K40" s="404">
        <f t="shared" si="0"/>
        <v>0</v>
      </c>
    </row>
    <row r="41" spans="1:11" ht="15.75" thickBot="1" x14ac:dyDescent="0.3">
      <c r="A41" s="191" t="s">
        <v>201</v>
      </c>
      <c r="B41" s="198" t="s">
        <v>56</v>
      </c>
      <c r="C41" s="183" t="s">
        <v>3</v>
      </c>
      <c r="D41" s="36"/>
      <c r="E41" s="101"/>
      <c r="F41" s="205">
        <f>D41*E41+D41*E41</f>
        <v>0</v>
      </c>
      <c r="G41" s="411" t="s">
        <v>97</v>
      </c>
      <c r="H41" s="5"/>
      <c r="I41" s="108"/>
      <c r="J41" s="195">
        <f>H41*I41</f>
        <v>0</v>
      </c>
      <c r="K41" s="406">
        <f t="shared" si="0"/>
        <v>0</v>
      </c>
    </row>
    <row r="42" spans="1:11" ht="15.75" thickBot="1" x14ac:dyDescent="0.3">
      <c r="A42" s="40" t="s">
        <v>202</v>
      </c>
      <c r="B42" s="4" t="s">
        <v>247</v>
      </c>
      <c r="C42" s="88" t="s">
        <v>1</v>
      </c>
      <c r="D42" s="67"/>
      <c r="E42" s="308"/>
      <c r="F42" s="104">
        <f>D42*E42</f>
        <v>0</v>
      </c>
      <c r="G42" s="410" t="s">
        <v>97</v>
      </c>
      <c r="H42" s="408"/>
      <c r="I42" s="409"/>
      <c r="J42" s="106">
        <f>H42*I42</f>
        <v>0</v>
      </c>
      <c r="K42" s="107">
        <f>F42+J42</f>
        <v>0</v>
      </c>
    </row>
    <row r="43" spans="1:11" ht="15" customHeight="1" thickBot="1" x14ac:dyDescent="0.3">
      <c r="A43" s="632" t="s">
        <v>330</v>
      </c>
      <c r="B43" s="633"/>
      <c r="C43" s="633"/>
      <c r="D43" s="633"/>
      <c r="E43" s="633"/>
      <c r="F43" s="633"/>
      <c r="G43" s="633"/>
      <c r="H43" s="633"/>
      <c r="I43" s="633"/>
      <c r="J43" s="633"/>
      <c r="K43" s="453">
        <f>SUM(K7+K11+K12+K17+K21+K29+K32+K33+K34+K39+K42)</f>
        <v>0</v>
      </c>
    </row>
    <row r="44" spans="1:11" x14ac:dyDescent="0.25">
      <c r="A44" s="25"/>
      <c r="B44" s="26"/>
      <c r="C44" s="6"/>
      <c r="D44" s="27"/>
      <c r="E44" s="27"/>
      <c r="F44" s="28"/>
    </row>
  </sheetData>
  <mergeCells count="15">
    <mergeCell ref="A1:K3"/>
    <mergeCell ref="C4:F4"/>
    <mergeCell ref="A43:J43"/>
    <mergeCell ref="B6:K6"/>
    <mergeCell ref="A4:A5"/>
    <mergeCell ref="B4:B5"/>
    <mergeCell ref="G4:J4"/>
    <mergeCell ref="K4:K5"/>
    <mergeCell ref="C12:E12"/>
    <mergeCell ref="C7:E7"/>
    <mergeCell ref="C21:E21"/>
    <mergeCell ref="C29:E29"/>
    <mergeCell ref="G29:I29"/>
    <mergeCell ref="C34:E34"/>
    <mergeCell ref="C39:E39"/>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23"/>
  <sheetViews>
    <sheetView view="pageBreakPreview" zoomScale="115" zoomScaleNormal="100" zoomScaleSheetLayoutView="115" workbookViewId="0">
      <pane ySplit="5" topLeftCell="A6" activePane="bottomLeft" state="frozen"/>
      <selection activeCell="K46" activeCellId="1" sqref="J39 K46"/>
      <selection pane="bottomLeft" activeCell="K46" activeCellId="1" sqref="J39 K46"/>
    </sheetView>
  </sheetViews>
  <sheetFormatPr baseColWidth="10" defaultRowHeight="15" x14ac:dyDescent="0.25"/>
  <cols>
    <col min="1" max="1" width="14.7109375" style="1" customWidth="1"/>
    <col min="2" max="2" width="60.7109375" style="2" customWidth="1"/>
    <col min="3" max="3" width="8.7109375" style="1" customWidth="1"/>
    <col min="4" max="4" width="6.7109375" style="30" customWidth="1"/>
    <col min="5" max="5" width="12.42578125" style="1" customWidth="1"/>
    <col min="6" max="6" width="18.7109375" style="30" customWidth="1"/>
    <col min="7" max="7" width="11.42578125" style="38"/>
    <col min="11" max="11" width="15.42578125" customWidth="1"/>
  </cols>
  <sheetData>
    <row r="1" spans="1:11" ht="15" customHeight="1" x14ac:dyDescent="0.25">
      <c r="A1" s="609" t="s">
        <v>316</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15.75" customHeight="1" thickBot="1" x14ac:dyDescent="0.3">
      <c r="A3" s="615"/>
      <c r="B3" s="616"/>
      <c r="C3" s="613"/>
      <c r="D3" s="613"/>
      <c r="E3" s="613"/>
      <c r="F3" s="613"/>
      <c r="G3" s="616"/>
      <c r="H3" s="616"/>
      <c r="I3" s="616"/>
      <c r="J3" s="616"/>
      <c r="K3" s="617"/>
    </row>
    <row r="4" spans="1:11" ht="15.75" customHeight="1" thickBot="1" x14ac:dyDescent="0.3">
      <c r="A4" s="641" t="s">
        <v>329</v>
      </c>
      <c r="B4" s="643" t="s">
        <v>317</v>
      </c>
      <c r="C4" s="634" t="s">
        <v>20</v>
      </c>
      <c r="D4" s="635"/>
      <c r="E4" s="635"/>
      <c r="F4" s="636"/>
      <c r="G4" s="620" t="s">
        <v>21</v>
      </c>
      <c r="H4" s="621"/>
      <c r="I4" s="621"/>
      <c r="J4" s="621"/>
      <c r="K4" s="644" t="s">
        <v>321</v>
      </c>
    </row>
    <row r="5" spans="1:11" ht="39" thickBot="1" x14ac:dyDescent="0.3">
      <c r="A5" s="642"/>
      <c r="B5" s="642"/>
      <c r="C5" s="58" t="s">
        <v>0</v>
      </c>
      <c r="D5" s="59" t="s">
        <v>318</v>
      </c>
      <c r="E5" s="98" t="s">
        <v>319</v>
      </c>
      <c r="F5" s="99" t="s">
        <v>320</v>
      </c>
      <c r="G5" s="58" t="s">
        <v>0</v>
      </c>
      <c r="H5" s="59" t="s">
        <v>318</v>
      </c>
      <c r="I5" s="98" t="s">
        <v>319</v>
      </c>
      <c r="J5" s="99" t="s">
        <v>320</v>
      </c>
      <c r="K5" s="645"/>
    </row>
    <row r="6" spans="1:11" ht="15.75" thickBot="1" x14ac:dyDescent="0.3">
      <c r="A6" s="55" t="s">
        <v>203</v>
      </c>
      <c r="B6" s="629" t="s">
        <v>367</v>
      </c>
      <c r="C6" s="630"/>
      <c r="D6" s="630"/>
      <c r="E6" s="630"/>
      <c r="F6" s="630"/>
      <c r="G6" s="630"/>
      <c r="H6" s="630"/>
      <c r="I6" s="630"/>
      <c r="J6" s="630"/>
      <c r="K6" s="631"/>
    </row>
    <row r="7" spans="1:11" ht="24" customHeight="1" x14ac:dyDescent="0.25">
      <c r="A7" s="81" t="s">
        <v>368</v>
      </c>
      <c r="B7" s="394" t="s">
        <v>59</v>
      </c>
      <c r="C7" s="397" t="s">
        <v>2</v>
      </c>
      <c r="D7" s="70"/>
      <c r="E7" s="71"/>
      <c r="F7" s="110">
        <f>D7*E7</f>
        <v>0</v>
      </c>
      <c r="G7" s="400" t="s">
        <v>97</v>
      </c>
      <c r="H7" s="70"/>
      <c r="I7" s="72"/>
      <c r="J7" s="113">
        <f t="shared" ref="J7:J21" si="0">H7*I7</f>
        <v>0</v>
      </c>
      <c r="K7" s="391">
        <f>F7+J7</f>
        <v>0</v>
      </c>
    </row>
    <row r="8" spans="1:11" ht="24" customHeight="1" x14ac:dyDescent="0.25">
      <c r="A8" s="82" t="s">
        <v>369</v>
      </c>
      <c r="B8" s="395" t="s">
        <v>60</v>
      </c>
      <c r="C8" s="398" t="s">
        <v>2</v>
      </c>
      <c r="D8" s="73"/>
      <c r="E8" s="74"/>
      <c r="F8" s="111">
        <f>D8*E8</f>
        <v>0</v>
      </c>
      <c r="G8" s="401" t="s">
        <v>97</v>
      </c>
      <c r="H8" s="73"/>
      <c r="I8" s="75"/>
      <c r="J8" s="114">
        <f t="shared" si="0"/>
        <v>0</v>
      </c>
      <c r="K8" s="392">
        <f t="shared" ref="K8:K21" si="1">F8+J8</f>
        <v>0</v>
      </c>
    </row>
    <row r="9" spans="1:11" ht="24" customHeight="1" x14ac:dyDescent="0.25">
      <c r="A9" s="82" t="s">
        <v>370</v>
      </c>
      <c r="B9" s="395" t="s">
        <v>61</v>
      </c>
      <c r="C9" s="398" t="s">
        <v>1</v>
      </c>
      <c r="D9" s="73"/>
      <c r="E9" s="74"/>
      <c r="F9" s="111">
        <f t="shared" ref="F9:F20" si="2">D9*E9</f>
        <v>0</v>
      </c>
      <c r="G9" s="401" t="s">
        <v>97</v>
      </c>
      <c r="H9" s="73"/>
      <c r="I9" s="75"/>
      <c r="J9" s="114">
        <f t="shared" si="0"/>
        <v>0</v>
      </c>
      <c r="K9" s="392">
        <f t="shared" si="1"/>
        <v>0</v>
      </c>
    </row>
    <row r="10" spans="1:11" ht="24" customHeight="1" x14ac:dyDescent="0.25">
      <c r="A10" s="82" t="s">
        <v>371</v>
      </c>
      <c r="B10" s="395" t="s">
        <v>62</v>
      </c>
      <c r="C10" s="398" t="s">
        <v>1</v>
      </c>
      <c r="D10" s="73"/>
      <c r="E10" s="74"/>
      <c r="F10" s="111">
        <f t="shared" si="2"/>
        <v>0</v>
      </c>
      <c r="G10" s="401" t="s">
        <v>97</v>
      </c>
      <c r="H10" s="73"/>
      <c r="I10" s="75"/>
      <c r="J10" s="114">
        <f t="shared" si="0"/>
        <v>0</v>
      </c>
      <c r="K10" s="392">
        <f t="shared" si="1"/>
        <v>0</v>
      </c>
    </row>
    <row r="11" spans="1:11" ht="24" customHeight="1" x14ac:dyDescent="0.25">
      <c r="A11" s="82" t="s">
        <v>372</v>
      </c>
      <c r="B11" s="395" t="s">
        <v>63</v>
      </c>
      <c r="C11" s="398" t="s">
        <v>3</v>
      </c>
      <c r="D11" s="73"/>
      <c r="E11" s="74"/>
      <c r="F11" s="111">
        <f t="shared" si="2"/>
        <v>0</v>
      </c>
      <c r="G11" s="401" t="s">
        <v>97</v>
      </c>
      <c r="H11" s="73"/>
      <c r="I11" s="75"/>
      <c r="J11" s="114">
        <f t="shared" si="0"/>
        <v>0</v>
      </c>
      <c r="K11" s="392">
        <f t="shared" si="1"/>
        <v>0</v>
      </c>
    </row>
    <row r="12" spans="1:11" ht="24" customHeight="1" x14ac:dyDescent="0.25">
      <c r="A12" s="82" t="s">
        <v>373</v>
      </c>
      <c r="B12" s="395" t="s">
        <v>64</v>
      </c>
      <c r="C12" s="398" t="s">
        <v>3</v>
      </c>
      <c r="D12" s="73"/>
      <c r="E12" s="74"/>
      <c r="F12" s="111">
        <f t="shared" si="2"/>
        <v>0</v>
      </c>
      <c r="G12" s="401" t="s">
        <v>97</v>
      </c>
      <c r="H12" s="73"/>
      <c r="I12" s="75"/>
      <c r="J12" s="114">
        <f t="shared" si="0"/>
        <v>0</v>
      </c>
      <c r="K12" s="392">
        <f t="shared" si="1"/>
        <v>0</v>
      </c>
    </row>
    <row r="13" spans="1:11" ht="24" customHeight="1" x14ac:dyDescent="0.25">
      <c r="A13" s="82" t="s">
        <v>374</v>
      </c>
      <c r="B13" s="395" t="s">
        <v>65</v>
      </c>
      <c r="C13" s="398" t="s">
        <v>3</v>
      </c>
      <c r="D13" s="73"/>
      <c r="E13" s="74"/>
      <c r="F13" s="111">
        <f t="shared" si="2"/>
        <v>0</v>
      </c>
      <c r="G13" s="401" t="s">
        <v>97</v>
      </c>
      <c r="H13" s="73"/>
      <c r="I13" s="75"/>
      <c r="J13" s="114">
        <f t="shared" si="0"/>
        <v>0</v>
      </c>
      <c r="K13" s="392">
        <f t="shared" si="1"/>
        <v>0</v>
      </c>
    </row>
    <row r="14" spans="1:11" ht="24" customHeight="1" x14ac:dyDescent="0.25">
      <c r="A14" s="82" t="s">
        <v>375</v>
      </c>
      <c r="B14" s="395" t="s">
        <v>536</v>
      </c>
      <c r="C14" s="398" t="s">
        <v>3</v>
      </c>
      <c r="D14" s="73"/>
      <c r="E14" s="74"/>
      <c r="F14" s="111">
        <f t="shared" si="2"/>
        <v>0</v>
      </c>
      <c r="G14" s="401" t="s">
        <v>97</v>
      </c>
      <c r="H14" s="73"/>
      <c r="I14" s="75"/>
      <c r="J14" s="114">
        <f t="shared" si="0"/>
        <v>0</v>
      </c>
      <c r="K14" s="392">
        <f t="shared" si="1"/>
        <v>0</v>
      </c>
    </row>
    <row r="15" spans="1:11" ht="24" customHeight="1" x14ac:dyDescent="0.25">
      <c r="A15" s="82" t="s">
        <v>376</v>
      </c>
      <c r="B15" s="395" t="s">
        <v>386</v>
      </c>
      <c r="C15" s="398" t="s">
        <v>3</v>
      </c>
      <c r="D15" s="73"/>
      <c r="E15" s="74"/>
      <c r="F15" s="111">
        <f t="shared" si="2"/>
        <v>0</v>
      </c>
      <c r="G15" s="401" t="s">
        <v>97</v>
      </c>
      <c r="H15" s="73"/>
      <c r="I15" s="75"/>
      <c r="J15" s="114">
        <f t="shared" si="0"/>
        <v>0</v>
      </c>
      <c r="K15" s="392">
        <f t="shared" si="1"/>
        <v>0</v>
      </c>
    </row>
    <row r="16" spans="1:11" ht="24" customHeight="1" x14ac:dyDescent="0.25">
      <c r="A16" s="82" t="s">
        <v>377</v>
      </c>
      <c r="B16" s="395" t="s">
        <v>537</v>
      </c>
      <c r="C16" s="398" t="s">
        <v>3</v>
      </c>
      <c r="D16" s="73"/>
      <c r="E16" s="74"/>
      <c r="F16" s="111">
        <f t="shared" si="2"/>
        <v>0</v>
      </c>
      <c r="G16" s="401" t="s">
        <v>97</v>
      </c>
      <c r="H16" s="73"/>
      <c r="I16" s="75"/>
      <c r="J16" s="114">
        <f t="shared" si="0"/>
        <v>0</v>
      </c>
      <c r="K16" s="392">
        <f t="shared" si="1"/>
        <v>0</v>
      </c>
    </row>
    <row r="17" spans="1:11" ht="24" customHeight="1" x14ac:dyDescent="0.25">
      <c r="A17" s="82" t="s">
        <v>378</v>
      </c>
      <c r="B17" s="395" t="s">
        <v>248</v>
      </c>
      <c r="C17" s="398" t="s">
        <v>3</v>
      </c>
      <c r="D17" s="73"/>
      <c r="E17" s="74"/>
      <c r="F17" s="111">
        <f t="shared" si="2"/>
        <v>0</v>
      </c>
      <c r="G17" s="401" t="s">
        <v>97</v>
      </c>
      <c r="H17" s="73"/>
      <c r="I17" s="75"/>
      <c r="J17" s="114">
        <f t="shared" si="0"/>
        <v>0</v>
      </c>
      <c r="K17" s="392">
        <f t="shared" si="1"/>
        <v>0</v>
      </c>
    </row>
    <row r="18" spans="1:11" ht="24" customHeight="1" x14ac:dyDescent="0.25">
      <c r="A18" s="82" t="s">
        <v>379</v>
      </c>
      <c r="B18" s="395" t="s">
        <v>66</v>
      </c>
      <c r="C18" s="398" t="s">
        <v>1</v>
      </c>
      <c r="D18" s="73"/>
      <c r="E18" s="74"/>
      <c r="F18" s="111">
        <f t="shared" si="2"/>
        <v>0</v>
      </c>
      <c r="G18" s="401" t="s">
        <v>97</v>
      </c>
      <c r="H18" s="73"/>
      <c r="I18" s="75"/>
      <c r="J18" s="114">
        <f t="shared" si="0"/>
        <v>0</v>
      </c>
      <c r="K18" s="392">
        <f t="shared" si="1"/>
        <v>0</v>
      </c>
    </row>
    <row r="19" spans="1:11" ht="24" customHeight="1" x14ac:dyDescent="0.25">
      <c r="A19" s="82" t="s">
        <v>380</v>
      </c>
      <c r="B19" s="395" t="s">
        <v>67</v>
      </c>
      <c r="C19" s="398" t="s">
        <v>1</v>
      </c>
      <c r="D19" s="73"/>
      <c r="E19" s="74"/>
      <c r="F19" s="111">
        <f t="shared" si="2"/>
        <v>0</v>
      </c>
      <c r="G19" s="401" t="s">
        <v>97</v>
      </c>
      <c r="H19" s="73"/>
      <c r="I19" s="75"/>
      <c r="J19" s="114">
        <f t="shared" si="0"/>
        <v>0</v>
      </c>
      <c r="K19" s="392">
        <f t="shared" si="1"/>
        <v>0</v>
      </c>
    </row>
    <row r="20" spans="1:11" ht="24" customHeight="1" x14ac:dyDescent="0.25">
      <c r="A20" s="82" t="s">
        <v>381</v>
      </c>
      <c r="B20" s="395" t="s">
        <v>484</v>
      </c>
      <c r="C20" s="398" t="s">
        <v>1</v>
      </c>
      <c r="D20" s="73"/>
      <c r="E20" s="74"/>
      <c r="F20" s="111">
        <f t="shared" si="2"/>
        <v>0</v>
      </c>
      <c r="G20" s="401" t="s">
        <v>97</v>
      </c>
      <c r="H20" s="73"/>
      <c r="I20" s="75"/>
      <c r="J20" s="114">
        <f t="shared" si="0"/>
        <v>0</v>
      </c>
      <c r="K20" s="392">
        <f t="shared" si="1"/>
        <v>0</v>
      </c>
    </row>
    <row r="21" spans="1:11" ht="24" customHeight="1" thickBot="1" x14ac:dyDescent="0.3">
      <c r="A21" s="83" t="s">
        <v>382</v>
      </c>
      <c r="B21" s="396" t="s">
        <v>68</v>
      </c>
      <c r="C21" s="399" t="s">
        <v>3</v>
      </c>
      <c r="D21" s="76"/>
      <c r="E21" s="77"/>
      <c r="F21" s="112">
        <f>D21*E21</f>
        <v>0</v>
      </c>
      <c r="G21" s="402" t="s">
        <v>97</v>
      </c>
      <c r="H21" s="76"/>
      <c r="I21" s="78"/>
      <c r="J21" s="115">
        <f t="shared" si="0"/>
        <v>0</v>
      </c>
      <c r="K21" s="393">
        <f t="shared" si="1"/>
        <v>0</v>
      </c>
    </row>
    <row r="22" spans="1:11" ht="15" customHeight="1" thickBot="1" x14ac:dyDescent="0.3">
      <c r="A22" s="652" t="s">
        <v>388</v>
      </c>
      <c r="B22" s="653"/>
      <c r="C22" s="653"/>
      <c r="D22" s="653"/>
      <c r="E22" s="653"/>
      <c r="F22" s="653"/>
      <c r="G22" s="653"/>
      <c r="H22" s="653"/>
      <c r="I22" s="653"/>
      <c r="J22" s="654"/>
      <c r="K22" s="84">
        <f>SUM(K7:K21)</f>
        <v>0</v>
      </c>
    </row>
    <row r="23" spans="1:11" x14ac:dyDescent="0.25">
      <c r="A23" s="25"/>
      <c r="B23" s="26"/>
      <c r="C23" s="6"/>
      <c r="D23" s="27"/>
      <c r="E23" s="27"/>
      <c r="F23" s="28"/>
    </row>
  </sheetData>
  <mergeCells count="8">
    <mergeCell ref="B6:K6"/>
    <mergeCell ref="A22:J22"/>
    <mergeCell ref="A1:K3"/>
    <mergeCell ref="C4:F4"/>
    <mergeCell ref="G4:J4"/>
    <mergeCell ref="K4:K5"/>
    <mergeCell ref="A4:A5"/>
    <mergeCell ref="B4:B5"/>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12"/>
  <sheetViews>
    <sheetView view="pageBreakPreview" zoomScale="115" zoomScaleNormal="100" zoomScaleSheetLayoutView="115" workbookViewId="0">
      <pane ySplit="5" topLeftCell="A6" activePane="bottomLeft" state="frozen"/>
      <selection activeCell="K46" activeCellId="1" sqref="J39 K46"/>
      <selection pane="bottomLeft" activeCell="K46" activeCellId="1" sqref="J39 K46"/>
    </sheetView>
  </sheetViews>
  <sheetFormatPr baseColWidth="10" defaultRowHeight="15" x14ac:dyDescent="0.25"/>
  <cols>
    <col min="1" max="1" width="14.7109375" style="1" customWidth="1"/>
    <col min="2" max="2" width="60.7109375" style="2" customWidth="1"/>
    <col min="3" max="3" width="8.7109375" style="1" customWidth="1"/>
    <col min="4" max="4" width="6.7109375" style="30" customWidth="1"/>
    <col min="5" max="5" width="12.42578125" style="1" customWidth="1"/>
    <col min="6" max="6" width="18.7109375" style="30" customWidth="1"/>
    <col min="7" max="7" width="11.42578125" style="38"/>
    <col min="11" max="11" width="15.42578125" customWidth="1"/>
  </cols>
  <sheetData>
    <row r="1" spans="1:11" ht="15" customHeight="1" x14ac:dyDescent="0.25">
      <c r="A1" s="609" t="s">
        <v>316</v>
      </c>
      <c r="B1" s="610"/>
      <c r="C1" s="610"/>
      <c r="D1" s="610"/>
      <c r="E1" s="610"/>
      <c r="F1" s="610"/>
      <c r="G1" s="610"/>
      <c r="H1" s="610"/>
      <c r="I1" s="610"/>
      <c r="J1" s="610"/>
      <c r="K1" s="611"/>
    </row>
    <row r="2" spans="1:11" ht="15" customHeight="1" x14ac:dyDescent="0.25">
      <c r="A2" s="612"/>
      <c r="B2" s="613"/>
      <c r="C2" s="613"/>
      <c r="D2" s="613"/>
      <c r="E2" s="613"/>
      <c r="F2" s="613"/>
      <c r="G2" s="613"/>
      <c r="H2" s="613"/>
      <c r="I2" s="613"/>
      <c r="J2" s="613"/>
      <c r="K2" s="614"/>
    </row>
    <row r="3" spans="1:11" ht="15.75" customHeight="1" thickBot="1" x14ac:dyDescent="0.3">
      <c r="A3" s="615"/>
      <c r="B3" s="616"/>
      <c r="C3" s="613"/>
      <c r="D3" s="613"/>
      <c r="E3" s="613"/>
      <c r="F3" s="613"/>
      <c r="G3" s="616"/>
      <c r="H3" s="616"/>
      <c r="I3" s="616"/>
      <c r="J3" s="616"/>
      <c r="K3" s="617"/>
    </row>
    <row r="4" spans="1:11" ht="15.75" customHeight="1" thickBot="1" x14ac:dyDescent="0.3">
      <c r="A4" s="641" t="s">
        <v>329</v>
      </c>
      <c r="B4" s="643" t="s">
        <v>317</v>
      </c>
      <c r="C4" s="634" t="s">
        <v>20</v>
      </c>
      <c r="D4" s="635"/>
      <c r="E4" s="635"/>
      <c r="F4" s="636"/>
      <c r="G4" s="620" t="s">
        <v>21</v>
      </c>
      <c r="H4" s="621"/>
      <c r="I4" s="621"/>
      <c r="J4" s="621"/>
      <c r="K4" s="644" t="s">
        <v>321</v>
      </c>
    </row>
    <row r="5" spans="1:11" ht="39" thickBot="1" x14ac:dyDescent="0.3">
      <c r="A5" s="642"/>
      <c r="B5" s="642"/>
      <c r="C5" s="58" t="s">
        <v>0</v>
      </c>
      <c r="D5" s="59" t="s">
        <v>318</v>
      </c>
      <c r="E5" s="98" t="s">
        <v>319</v>
      </c>
      <c r="F5" s="99" t="s">
        <v>320</v>
      </c>
      <c r="G5" s="58" t="s">
        <v>0</v>
      </c>
      <c r="H5" s="59" t="s">
        <v>318</v>
      </c>
      <c r="I5" s="98" t="s">
        <v>319</v>
      </c>
      <c r="J5" s="99" t="s">
        <v>320</v>
      </c>
      <c r="K5" s="645"/>
    </row>
    <row r="6" spans="1:11" ht="15.75" thickBot="1" x14ac:dyDescent="0.3">
      <c r="A6" s="55" t="s">
        <v>98</v>
      </c>
      <c r="B6" s="630" t="s">
        <v>393</v>
      </c>
      <c r="C6" s="630"/>
      <c r="D6" s="630"/>
      <c r="E6" s="630"/>
      <c r="F6" s="630"/>
      <c r="G6" s="630"/>
      <c r="H6" s="630"/>
      <c r="I6" s="630"/>
      <c r="J6" s="630"/>
      <c r="K6" s="631"/>
    </row>
    <row r="7" spans="1:11" ht="20.25" customHeight="1" thickBot="1" x14ac:dyDescent="0.3">
      <c r="A7" s="93" t="s">
        <v>389</v>
      </c>
      <c r="B7" s="95" t="s">
        <v>249</v>
      </c>
      <c r="C7" s="4"/>
      <c r="D7" s="29"/>
      <c r="E7" s="4"/>
      <c r="F7" s="62">
        <f>SUM(F8:F9)</f>
        <v>0</v>
      </c>
      <c r="G7" s="88" t="s">
        <v>97</v>
      </c>
      <c r="H7" s="90"/>
      <c r="I7" s="91"/>
      <c r="J7" s="85">
        <f>SUM(J8:J9)</f>
        <v>0</v>
      </c>
      <c r="K7" s="62">
        <f>F7+J7</f>
        <v>0</v>
      </c>
    </row>
    <row r="8" spans="1:11" x14ac:dyDescent="0.25">
      <c r="A8" s="187" t="s">
        <v>391</v>
      </c>
      <c r="B8" s="188" t="s">
        <v>250</v>
      </c>
      <c r="C8" s="181" t="s">
        <v>1</v>
      </c>
      <c r="D8" s="224"/>
      <c r="E8" s="384"/>
      <c r="F8" s="203">
        <f>D8*E8</f>
        <v>0</v>
      </c>
      <c r="G8" s="526" t="s">
        <v>97</v>
      </c>
      <c r="H8" s="224"/>
      <c r="I8" s="385"/>
      <c r="J8" s="298">
        <f t="shared" ref="J8:J10" si="0">H8*I8</f>
        <v>0</v>
      </c>
      <c r="K8" s="203">
        <f t="shared" ref="K8:K9" si="1">F8+J8</f>
        <v>0</v>
      </c>
    </row>
    <row r="9" spans="1:11" ht="15.75" thickBot="1" x14ac:dyDescent="0.3">
      <c r="A9" s="191" t="s">
        <v>392</v>
      </c>
      <c r="B9" s="192" t="s">
        <v>251</v>
      </c>
      <c r="C9" s="183" t="s">
        <v>1</v>
      </c>
      <c r="D9" s="226"/>
      <c r="E9" s="386"/>
      <c r="F9" s="205">
        <f>D9*E9</f>
        <v>0</v>
      </c>
      <c r="G9" s="527" t="s">
        <v>97</v>
      </c>
      <c r="H9" s="226"/>
      <c r="I9" s="387"/>
      <c r="J9" s="297">
        <f t="shared" si="0"/>
        <v>0</v>
      </c>
      <c r="K9" s="205">
        <f t="shared" si="1"/>
        <v>0</v>
      </c>
    </row>
    <row r="10" spans="1:11" ht="18.75" customHeight="1" thickBot="1" x14ac:dyDescent="0.3">
      <c r="A10" s="93" t="s">
        <v>390</v>
      </c>
      <c r="B10" s="94" t="s">
        <v>69</v>
      </c>
      <c r="C10" s="96" t="s">
        <v>1</v>
      </c>
      <c r="D10" s="388"/>
      <c r="E10" s="389"/>
      <c r="F10" s="62">
        <f>D10*E10</f>
        <v>0</v>
      </c>
      <c r="G10" s="97" t="s">
        <v>97</v>
      </c>
      <c r="H10" s="388"/>
      <c r="I10" s="390"/>
      <c r="J10" s="85">
        <f t="shared" si="0"/>
        <v>0</v>
      </c>
      <c r="K10" s="62">
        <f>F10+J10</f>
        <v>0</v>
      </c>
    </row>
    <row r="11" spans="1:11" ht="15" customHeight="1" thickBot="1" x14ac:dyDescent="0.3">
      <c r="A11" s="652" t="s">
        <v>387</v>
      </c>
      <c r="B11" s="653"/>
      <c r="C11" s="653"/>
      <c r="D11" s="653"/>
      <c r="E11" s="653"/>
      <c r="F11" s="653"/>
      <c r="G11" s="653"/>
      <c r="H11" s="653"/>
      <c r="I11" s="653"/>
      <c r="J11" s="654"/>
      <c r="K11" s="68">
        <f>K7+K10</f>
        <v>0</v>
      </c>
    </row>
    <row r="12" spans="1:11" x14ac:dyDescent="0.25">
      <c r="A12" s="25"/>
      <c r="B12" s="26"/>
      <c r="C12" s="6"/>
      <c r="D12" s="27"/>
      <c r="E12" s="27"/>
      <c r="F12" s="28"/>
    </row>
  </sheetData>
  <mergeCells count="8">
    <mergeCell ref="A11:J11"/>
    <mergeCell ref="A1:K3"/>
    <mergeCell ref="C4:F4"/>
    <mergeCell ref="B6:K6"/>
    <mergeCell ref="A4:A5"/>
    <mergeCell ref="B4:B5"/>
    <mergeCell ref="G4:J4"/>
    <mergeCell ref="K4:K5"/>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K24"/>
  <sheetViews>
    <sheetView view="pageBreakPreview" zoomScale="115" zoomScaleNormal="100" zoomScaleSheetLayoutView="115" workbookViewId="0">
      <pane ySplit="6" topLeftCell="A7" activePane="bottomLeft" state="frozen"/>
      <selection activeCell="K46" activeCellId="1" sqref="J39 K46"/>
      <selection pane="bottomLeft" activeCell="K46" activeCellId="1" sqref="J39 K46"/>
    </sheetView>
  </sheetViews>
  <sheetFormatPr baseColWidth="10" defaultRowHeight="15" x14ac:dyDescent="0.25"/>
  <cols>
    <col min="1" max="1" width="14.7109375" style="1" customWidth="1"/>
    <col min="2" max="2" width="58.28515625" style="2" customWidth="1"/>
    <col min="3" max="3" width="8.7109375" style="1" customWidth="1"/>
    <col min="4" max="4" width="6.7109375" style="30" customWidth="1"/>
    <col min="5" max="5" width="12.42578125" style="1" customWidth="1"/>
    <col min="6" max="6" width="18.7109375" style="30" customWidth="1"/>
    <col min="7" max="7" width="11.42578125" style="38"/>
    <col min="11" max="11" width="15.42578125" customWidth="1"/>
  </cols>
  <sheetData>
    <row r="1" spans="1:11" ht="15.75" thickBot="1" x14ac:dyDescent="0.3">
      <c r="A1" s="32"/>
      <c r="B1" s="33"/>
      <c r="C1" s="32"/>
      <c r="D1" s="34"/>
      <c r="E1" s="32"/>
      <c r="F1" s="34"/>
    </row>
    <row r="2" spans="1:11" ht="15" customHeight="1" x14ac:dyDescent="0.25">
      <c r="A2" s="609" t="s">
        <v>316</v>
      </c>
      <c r="B2" s="610"/>
      <c r="C2" s="610"/>
      <c r="D2" s="610"/>
      <c r="E2" s="610"/>
      <c r="F2" s="610"/>
      <c r="G2" s="610"/>
      <c r="H2" s="610"/>
      <c r="I2" s="610"/>
      <c r="J2" s="610"/>
      <c r="K2" s="611"/>
    </row>
    <row r="3" spans="1:11" ht="15" customHeight="1" x14ac:dyDescent="0.25">
      <c r="A3" s="612"/>
      <c r="B3" s="613"/>
      <c r="C3" s="613"/>
      <c r="D3" s="613"/>
      <c r="E3" s="613"/>
      <c r="F3" s="613"/>
      <c r="G3" s="613"/>
      <c r="H3" s="613"/>
      <c r="I3" s="613"/>
      <c r="J3" s="613"/>
      <c r="K3" s="614"/>
    </row>
    <row r="4" spans="1:11" ht="15.75" customHeight="1" thickBot="1" x14ac:dyDescent="0.3">
      <c r="A4" s="615"/>
      <c r="B4" s="616"/>
      <c r="C4" s="613"/>
      <c r="D4" s="613"/>
      <c r="E4" s="613"/>
      <c r="F4" s="613"/>
      <c r="G4" s="616"/>
      <c r="H4" s="616"/>
      <c r="I4" s="616"/>
      <c r="J4" s="616"/>
      <c r="K4" s="617"/>
    </row>
    <row r="5" spans="1:11" ht="15.75" customHeight="1" thickBot="1" x14ac:dyDescent="0.3">
      <c r="A5" s="641" t="s">
        <v>329</v>
      </c>
      <c r="B5" s="643" t="s">
        <v>317</v>
      </c>
      <c r="C5" s="634" t="s">
        <v>20</v>
      </c>
      <c r="D5" s="635"/>
      <c r="E5" s="635"/>
      <c r="F5" s="636"/>
      <c r="G5" s="620" t="s">
        <v>21</v>
      </c>
      <c r="H5" s="621"/>
      <c r="I5" s="621"/>
      <c r="J5" s="621"/>
      <c r="K5" s="644" t="s">
        <v>321</v>
      </c>
    </row>
    <row r="6" spans="1:11" ht="39" thickBot="1" x14ac:dyDescent="0.3">
      <c r="A6" s="642"/>
      <c r="B6" s="642"/>
      <c r="C6" s="58" t="s">
        <v>0</v>
      </c>
      <c r="D6" s="59" t="s">
        <v>318</v>
      </c>
      <c r="E6" s="98" t="s">
        <v>319</v>
      </c>
      <c r="F6" s="99" t="s">
        <v>320</v>
      </c>
      <c r="G6" s="58" t="s">
        <v>0</v>
      </c>
      <c r="H6" s="59" t="s">
        <v>318</v>
      </c>
      <c r="I6" s="98" t="s">
        <v>319</v>
      </c>
      <c r="J6" s="99" t="s">
        <v>320</v>
      </c>
      <c r="K6" s="645"/>
    </row>
    <row r="7" spans="1:11" ht="15.75" thickBot="1" x14ac:dyDescent="0.3">
      <c r="A7" s="41" t="s">
        <v>15</v>
      </c>
      <c r="B7" s="630" t="s">
        <v>538</v>
      </c>
      <c r="C7" s="630"/>
      <c r="D7" s="630"/>
      <c r="E7" s="630"/>
      <c r="F7" s="630"/>
      <c r="G7" s="630"/>
      <c r="H7" s="630"/>
      <c r="I7" s="630"/>
      <c r="J7" s="630"/>
      <c r="K7" s="631"/>
    </row>
    <row r="8" spans="1:11" ht="15.75" thickBot="1" x14ac:dyDescent="0.3">
      <c r="A8" s="142" t="s">
        <v>405</v>
      </c>
      <c r="B8" s="143" t="s">
        <v>539</v>
      </c>
      <c r="C8" s="134"/>
      <c r="D8" s="134"/>
      <c r="E8" s="134"/>
      <c r="F8" s="135">
        <f>SUM(F9:F14)</f>
        <v>0</v>
      </c>
      <c r="G8" s="134"/>
      <c r="H8" s="134"/>
      <c r="I8" s="134"/>
      <c r="J8" s="136">
        <f>SUM(J9:J14)</f>
        <v>0</v>
      </c>
      <c r="K8" s="147">
        <f>SUM(K9:K14)</f>
        <v>0</v>
      </c>
    </row>
    <row r="9" spans="1:11" ht="25.5" x14ac:dyDescent="0.25">
      <c r="A9" s="151" t="s">
        <v>394</v>
      </c>
      <c r="B9" s="152" t="s">
        <v>71</v>
      </c>
      <c r="C9" s="153" t="s">
        <v>3</v>
      </c>
      <c r="D9" s="154">
        <v>5</v>
      </c>
      <c r="E9" s="137"/>
      <c r="F9" s="163">
        <f>D9*E9</f>
        <v>0</v>
      </c>
      <c r="G9" s="164" t="s">
        <v>97</v>
      </c>
      <c r="H9" s="139"/>
      <c r="I9" s="140"/>
      <c r="J9" s="169">
        <f t="shared" ref="J9:J18" si="0">H9*I9</f>
        <v>0</v>
      </c>
      <c r="K9" s="170">
        <f t="shared" ref="K9:K18" si="1">F9+J9</f>
        <v>0</v>
      </c>
    </row>
    <row r="10" spans="1:11" ht="25.5" x14ac:dyDescent="0.25">
      <c r="A10" s="155" t="s">
        <v>395</v>
      </c>
      <c r="B10" s="156" t="s">
        <v>72</v>
      </c>
      <c r="C10" s="157" t="s">
        <v>3</v>
      </c>
      <c r="D10" s="158">
        <v>7</v>
      </c>
      <c r="E10" s="137"/>
      <c r="F10" s="165">
        <f>D10*E10+D10*E10</f>
        <v>0</v>
      </c>
      <c r="G10" s="166" t="s">
        <v>97</v>
      </c>
      <c r="H10" s="139"/>
      <c r="I10" s="140"/>
      <c r="J10" s="171">
        <f t="shared" si="0"/>
        <v>0</v>
      </c>
      <c r="K10" s="172">
        <f t="shared" si="1"/>
        <v>0</v>
      </c>
    </row>
    <row r="11" spans="1:11" ht="25.5" x14ac:dyDescent="0.25">
      <c r="A11" s="155" t="s">
        <v>396</v>
      </c>
      <c r="B11" s="156" t="s">
        <v>73</v>
      </c>
      <c r="C11" s="157" t="s">
        <v>3</v>
      </c>
      <c r="D11" s="158">
        <v>3</v>
      </c>
      <c r="E11" s="137"/>
      <c r="F11" s="165">
        <f t="shared" ref="F11:F13" si="2">D11*E11+D11*E11</f>
        <v>0</v>
      </c>
      <c r="G11" s="166" t="s">
        <v>97</v>
      </c>
      <c r="H11" s="139"/>
      <c r="I11" s="140"/>
      <c r="J11" s="171">
        <f t="shared" si="0"/>
        <v>0</v>
      </c>
      <c r="K11" s="172">
        <f t="shared" si="1"/>
        <v>0</v>
      </c>
    </row>
    <row r="12" spans="1:11" ht="25.5" x14ac:dyDescent="0.25">
      <c r="A12" s="155" t="s">
        <v>397</v>
      </c>
      <c r="B12" s="156" t="s">
        <v>204</v>
      </c>
      <c r="C12" s="157" t="s">
        <v>3</v>
      </c>
      <c r="D12" s="158">
        <v>3</v>
      </c>
      <c r="E12" s="137"/>
      <c r="F12" s="165">
        <f t="shared" si="2"/>
        <v>0</v>
      </c>
      <c r="G12" s="166" t="s">
        <v>97</v>
      </c>
      <c r="H12" s="139"/>
      <c r="I12" s="140"/>
      <c r="J12" s="171">
        <f t="shared" si="0"/>
        <v>0</v>
      </c>
      <c r="K12" s="172">
        <f t="shared" si="1"/>
        <v>0</v>
      </c>
    </row>
    <row r="13" spans="1:11" ht="25.5" x14ac:dyDescent="0.25">
      <c r="A13" s="155" t="s">
        <v>398</v>
      </c>
      <c r="B13" s="156" t="s">
        <v>74</v>
      </c>
      <c r="C13" s="157" t="s">
        <v>3</v>
      </c>
      <c r="D13" s="158">
        <v>2</v>
      </c>
      <c r="E13" s="137"/>
      <c r="F13" s="165">
        <f t="shared" si="2"/>
        <v>0</v>
      </c>
      <c r="G13" s="166" t="s">
        <v>97</v>
      </c>
      <c r="H13" s="139"/>
      <c r="I13" s="140"/>
      <c r="J13" s="171">
        <f t="shared" si="0"/>
        <v>0</v>
      </c>
      <c r="K13" s="172">
        <f t="shared" si="1"/>
        <v>0</v>
      </c>
    </row>
    <row r="14" spans="1:11" ht="26.25" thickBot="1" x14ac:dyDescent="0.3">
      <c r="A14" s="159" t="s">
        <v>399</v>
      </c>
      <c r="B14" s="160" t="s">
        <v>205</v>
      </c>
      <c r="C14" s="161" t="s">
        <v>3</v>
      </c>
      <c r="D14" s="162">
        <v>1</v>
      </c>
      <c r="E14" s="137"/>
      <c r="F14" s="167">
        <f>D14*E14</f>
        <v>0</v>
      </c>
      <c r="G14" s="168" t="s">
        <v>97</v>
      </c>
      <c r="H14" s="139"/>
      <c r="I14" s="140"/>
      <c r="J14" s="173">
        <f t="shared" si="0"/>
        <v>0</v>
      </c>
      <c r="K14" s="174">
        <f t="shared" si="1"/>
        <v>0</v>
      </c>
    </row>
    <row r="15" spans="1:11" ht="15.75" thickBot="1" x14ac:dyDescent="0.3">
      <c r="A15" s="142" t="s">
        <v>406</v>
      </c>
      <c r="B15" s="143" t="s">
        <v>540</v>
      </c>
      <c r="C15" s="29"/>
      <c r="D15" s="29"/>
      <c r="E15" s="134"/>
      <c r="F15" s="135">
        <f>SUM(F16)</f>
        <v>0</v>
      </c>
      <c r="G15" s="29"/>
      <c r="H15" s="134"/>
      <c r="I15" s="134"/>
      <c r="J15" s="150">
        <f>SUM(J16)</f>
        <v>0</v>
      </c>
      <c r="K15" s="136">
        <f>SUM(K16)</f>
        <v>0</v>
      </c>
    </row>
    <row r="16" spans="1:11" ht="15.75" thickBot="1" x14ac:dyDescent="0.3">
      <c r="A16" s="144" t="s">
        <v>400</v>
      </c>
      <c r="B16" s="145" t="s">
        <v>70</v>
      </c>
      <c r="C16" s="121" t="s">
        <v>3</v>
      </c>
      <c r="D16" s="130">
        <v>3</v>
      </c>
      <c r="E16" s="137"/>
      <c r="F16" s="138">
        <f>D16*E16</f>
        <v>0</v>
      </c>
      <c r="G16" s="131" t="s">
        <v>97</v>
      </c>
      <c r="H16" s="139"/>
      <c r="I16" s="140"/>
      <c r="J16" s="149">
        <f t="shared" si="0"/>
        <v>0</v>
      </c>
      <c r="K16" s="148">
        <f t="shared" si="1"/>
        <v>0</v>
      </c>
    </row>
    <row r="17" spans="1:11" ht="15.75" thickBot="1" x14ac:dyDescent="0.3">
      <c r="A17" s="142" t="s">
        <v>407</v>
      </c>
      <c r="B17" s="143" t="s">
        <v>541</v>
      </c>
      <c r="C17" s="29"/>
      <c r="D17" s="29"/>
      <c r="E17" s="134"/>
      <c r="F17" s="135">
        <f>SUM(F18)</f>
        <v>0</v>
      </c>
      <c r="G17" s="29"/>
      <c r="H17" s="134"/>
      <c r="I17" s="134"/>
      <c r="J17" s="136">
        <f>SUM(J18)</f>
        <v>0</v>
      </c>
      <c r="K17" s="136">
        <f>SUM(K18)</f>
        <v>0</v>
      </c>
    </row>
    <row r="18" spans="1:11" ht="15.75" thickBot="1" x14ac:dyDescent="0.3">
      <c r="A18" s="144" t="s">
        <v>206</v>
      </c>
      <c r="B18" s="146" t="s">
        <v>75</v>
      </c>
      <c r="C18" s="121" t="s">
        <v>3</v>
      </c>
      <c r="D18" s="130">
        <v>15</v>
      </c>
      <c r="E18" s="137"/>
      <c r="F18" s="138">
        <f>D18*E18</f>
        <v>0</v>
      </c>
      <c r="G18" s="131" t="s">
        <v>97</v>
      </c>
      <c r="H18" s="139"/>
      <c r="I18" s="140"/>
      <c r="J18" s="148">
        <f t="shared" si="0"/>
        <v>0</v>
      </c>
      <c r="K18" s="148">
        <f t="shared" si="1"/>
        <v>0</v>
      </c>
    </row>
    <row r="19" spans="1:11" ht="15.75" thickBot="1" x14ac:dyDescent="0.3">
      <c r="A19" s="142" t="s">
        <v>408</v>
      </c>
      <c r="B19" s="143" t="s">
        <v>542</v>
      </c>
      <c r="C19" s="134"/>
      <c r="D19" s="134"/>
      <c r="E19" s="134"/>
      <c r="F19" s="136">
        <f>SUM(F20:F22)</f>
        <v>0</v>
      </c>
      <c r="G19" s="29"/>
      <c r="H19" s="134"/>
      <c r="I19" s="134"/>
      <c r="J19" s="136">
        <f>SUM(J20:J22)</f>
        <v>0</v>
      </c>
      <c r="K19" s="136">
        <f>SUM(K20:K22)</f>
        <v>0</v>
      </c>
    </row>
    <row r="20" spans="1:11" x14ac:dyDescent="0.25">
      <c r="A20" s="175" t="s">
        <v>401</v>
      </c>
      <c r="B20" s="178" t="s">
        <v>404</v>
      </c>
      <c r="C20" s="181" t="s">
        <v>3</v>
      </c>
      <c r="D20" s="139"/>
      <c r="E20" s="137"/>
      <c r="F20" s="163">
        <f>D20*E20</f>
        <v>0</v>
      </c>
      <c r="G20" s="164" t="s">
        <v>97</v>
      </c>
      <c r="H20" s="139"/>
      <c r="I20" s="140"/>
      <c r="J20" s="169">
        <f t="shared" ref="J20:J22" si="3">H20*I20</f>
        <v>0</v>
      </c>
      <c r="K20" s="184">
        <f t="shared" ref="K20:K22" si="4">F20+J20</f>
        <v>0</v>
      </c>
    </row>
    <row r="21" spans="1:11" x14ac:dyDescent="0.25">
      <c r="A21" s="176" t="s">
        <v>403</v>
      </c>
      <c r="B21" s="179" t="s">
        <v>301</v>
      </c>
      <c r="C21" s="182" t="s">
        <v>1</v>
      </c>
      <c r="D21" s="139"/>
      <c r="E21" s="137"/>
      <c r="F21" s="165">
        <f>D21*E21</f>
        <v>0</v>
      </c>
      <c r="G21" s="166" t="s">
        <v>97</v>
      </c>
      <c r="H21" s="139"/>
      <c r="I21" s="140"/>
      <c r="J21" s="171">
        <f t="shared" si="3"/>
        <v>0</v>
      </c>
      <c r="K21" s="185">
        <f t="shared" si="4"/>
        <v>0</v>
      </c>
    </row>
    <row r="22" spans="1:11" ht="15.75" thickBot="1" x14ac:dyDescent="0.3">
      <c r="A22" s="177" t="s">
        <v>402</v>
      </c>
      <c r="B22" s="180" t="s">
        <v>108</v>
      </c>
      <c r="C22" s="183" t="s">
        <v>1</v>
      </c>
      <c r="D22" s="139"/>
      <c r="E22" s="137"/>
      <c r="F22" s="167">
        <f>D22*E22</f>
        <v>0</v>
      </c>
      <c r="G22" s="168" t="s">
        <v>97</v>
      </c>
      <c r="H22" s="139"/>
      <c r="I22" s="140"/>
      <c r="J22" s="173">
        <f t="shared" si="3"/>
        <v>0</v>
      </c>
      <c r="K22" s="186">
        <f t="shared" si="4"/>
        <v>0</v>
      </c>
    </row>
    <row r="23" spans="1:11" ht="24.75" customHeight="1" thickBot="1" x14ac:dyDescent="0.3">
      <c r="A23" s="652" t="s">
        <v>521</v>
      </c>
      <c r="B23" s="653"/>
      <c r="C23" s="653"/>
      <c r="D23" s="653"/>
      <c r="E23" s="653"/>
      <c r="F23" s="653"/>
      <c r="G23" s="653"/>
      <c r="H23" s="653"/>
      <c r="I23" s="653"/>
      <c r="J23" s="654"/>
      <c r="K23" s="141">
        <f>K8+K15+K17+K19</f>
        <v>0</v>
      </c>
    </row>
    <row r="24" spans="1:11" x14ac:dyDescent="0.25">
      <c r="A24" s="25"/>
      <c r="B24" s="26"/>
      <c r="C24" s="6"/>
      <c r="D24" s="27"/>
      <c r="E24" s="27"/>
      <c r="F24" s="28"/>
    </row>
  </sheetData>
  <mergeCells count="8">
    <mergeCell ref="A23:J23"/>
    <mergeCell ref="A2:K4"/>
    <mergeCell ref="C5:F5"/>
    <mergeCell ref="B7:K7"/>
    <mergeCell ref="A5:A6"/>
    <mergeCell ref="B5:B6"/>
    <mergeCell ref="G5:J5"/>
    <mergeCell ref="K5:K6"/>
  </mergeCells>
  <printOptions horizontalCentered="1" verticalCentered="1"/>
  <pageMargins left="0.23622047244094491" right="0.23622047244094491" top="0.15748031496062992" bottom="0.15748031496062992" header="0.31496062992125984" footer="0.31496062992125984"/>
  <pageSetup paperSize="8" fitToHeight="3" orientation="landscape"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D00BF1D427A84AA5D4D3C83A7F8DD2" ma:contentTypeVersion="10" ma:contentTypeDescription="Crée un document." ma:contentTypeScope="" ma:versionID="758ef6d5c4496b5f79cd5033f6b72198">
  <xsd:schema xmlns:xsd="http://www.w3.org/2001/XMLSchema" xmlns:xs="http://www.w3.org/2001/XMLSchema" xmlns:p="http://schemas.microsoft.com/office/2006/metadata/properties" xmlns:ns3="b29d693e-9c73-4cbc-8903-ab8782ffc28c" xmlns:ns4="b4580604-d111-4501-93c9-79eb616ceb23" targetNamespace="http://schemas.microsoft.com/office/2006/metadata/properties" ma:root="true" ma:fieldsID="6cb3fd77734743d81a48c89bd770a758" ns3:_="" ns4:_="">
    <xsd:import namespace="b29d693e-9c73-4cbc-8903-ab8782ffc28c"/>
    <xsd:import namespace="b4580604-d111-4501-93c9-79eb616ceb23"/>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9d693e-9c73-4cbc-8903-ab8782ffc28c"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description="" ma:internalName="SharedWithDetails" ma:readOnly="true">
      <xsd:simpleType>
        <xsd:restriction base="dms:Note">
          <xsd:maxLength value="255"/>
        </xsd:restriction>
      </xsd:simpleType>
    </xsd:element>
    <xsd:element name="SharingHintHash" ma:index="10" nillable="true" ma:displayName="Partage du hachage d’indicateur" ma:description=""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580604-d111-4501-93c9-79eb616ceb23"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90C5B3-8880-4437-96EF-C28981689361}">
  <ds:schemaRefs>
    <ds:schemaRef ds:uri="http://purl.org/dc/elements/1.1/"/>
    <ds:schemaRef ds:uri="http://schemas.microsoft.com/office/2006/metadata/properties"/>
    <ds:schemaRef ds:uri="http://schemas.microsoft.com/office/2006/documentManagement/types"/>
    <ds:schemaRef ds:uri="b4580604-d111-4501-93c9-79eb616ceb23"/>
    <ds:schemaRef ds:uri="http://purl.org/dc/terms/"/>
    <ds:schemaRef ds:uri="http://schemas.openxmlformats.org/package/2006/metadata/core-properties"/>
    <ds:schemaRef ds:uri="http://purl.org/dc/dcmitype/"/>
    <ds:schemaRef ds:uri="http://schemas.microsoft.com/office/infopath/2007/PartnerControls"/>
    <ds:schemaRef ds:uri="b29d693e-9c73-4cbc-8903-ab8782ffc28c"/>
    <ds:schemaRef ds:uri="http://www.w3.org/XML/1998/namespace"/>
  </ds:schemaRefs>
</ds:datastoreItem>
</file>

<file path=customXml/itemProps2.xml><?xml version="1.0" encoding="utf-8"?>
<ds:datastoreItem xmlns:ds="http://schemas.openxmlformats.org/officeDocument/2006/customXml" ds:itemID="{703CBBDC-82FA-4B42-8CEA-AA73971F3B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9d693e-9c73-4cbc-8903-ab8782ffc28c"/>
    <ds:schemaRef ds:uri="b4580604-d111-4501-93c9-79eb616ceb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CE27D11-8341-4993-808D-811D588083D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19</vt:i4>
      </vt:variant>
      <vt:variant>
        <vt:lpstr>Plages nommées</vt:lpstr>
      </vt:variant>
      <vt:variant>
        <vt:i4>32</vt:i4>
      </vt:variant>
    </vt:vector>
  </HeadingPairs>
  <TitlesOfParts>
    <vt:vector size="51" baseType="lpstr">
      <vt:lpstr>PDG</vt:lpstr>
      <vt:lpstr>NP</vt:lpstr>
      <vt:lpstr>Synthèse</vt:lpstr>
      <vt:lpstr>PRESTATIONS GENERALES</vt:lpstr>
      <vt:lpstr>DÉPOSE-DEMOLITION EVACUATION</vt:lpstr>
      <vt:lpstr>GROS OEUVRE</vt:lpstr>
      <vt:lpstr>ETANCHEITE</vt:lpstr>
      <vt:lpstr>ISOLATION TERMIQUE PAR EXT</vt:lpstr>
      <vt:lpstr>MENUISERIES EXTERIEURES</vt:lpstr>
      <vt:lpstr>PLATRERIE-MENUISERIES INT</vt:lpstr>
      <vt:lpstr>REVETEMENT DE SOL ET MUR</vt:lpstr>
      <vt:lpstr>PEINTURE</vt:lpstr>
      <vt:lpstr>SERRURERIE METALLERIE</vt:lpstr>
      <vt:lpstr>CFO-CFI</vt:lpstr>
      <vt:lpstr>VENTILATION</vt:lpstr>
      <vt:lpstr>SYSTEME PRODUCTION CHALEUR</vt:lpstr>
      <vt:lpstr>PLOMBERIE</vt:lpstr>
      <vt:lpstr>OPTIONS</vt:lpstr>
      <vt:lpstr>FM et AC</vt:lpstr>
      <vt:lpstr>'CFO-CFI'!_Toc309428154</vt:lpstr>
      <vt:lpstr>'CFO-CFI'!Impression_des_titres</vt:lpstr>
      <vt:lpstr>'DÉPOSE-DEMOLITION EVACUATION'!Impression_des_titres</vt:lpstr>
      <vt:lpstr>ETANCHEITE!Impression_des_titres</vt:lpstr>
      <vt:lpstr>'GROS OEUVRE'!Impression_des_titres</vt:lpstr>
      <vt:lpstr>'ISOLATION TERMIQUE PAR EXT'!Impression_des_titres</vt:lpstr>
      <vt:lpstr>'MENUISERIES EXTERIEURES'!Impression_des_titres</vt:lpstr>
      <vt:lpstr>OPTIONS!Impression_des_titres</vt:lpstr>
      <vt:lpstr>PEINTURE!Impression_des_titres</vt:lpstr>
      <vt:lpstr>'PLATRERIE-MENUISERIES INT'!Impression_des_titres</vt:lpstr>
      <vt:lpstr>PLOMBERIE!Impression_des_titres</vt:lpstr>
      <vt:lpstr>'PRESTATIONS GENERALES'!Impression_des_titres</vt:lpstr>
      <vt:lpstr>'REVETEMENT DE SOL ET MUR'!Impression_des_titres</vt:lpstr>
      <vt:lpstr>'SERRURERIE METALLERIE'!Impression_des_titres</vt:lpstr>
      <vt:lpstr>'SYSTEME PRODUCTION CHALEUR'!Impression_des_titres</vt:lpstr>
      <vt:lpstr>VENTILATION!Impression_des_titres</vt:lpstr>
      <vt:lpstr>'CFO-CFI'!Zone_d_impression</vt:lpstr>
      <vt:lpstr>ETANCHEITE!Zone_d_impression</vt:lpstr>
      <vt:lpstr>'FM et AC'!Zone_d_impression</vt:lpstr>
      <vt:lpstr>'GROS OEUVRE'!Zone_d_impression</vt:lpstr>
      <vt:lpstr>'ISOLATION TERMIQUE PAR EXT'!Zone_d_impression</vt:lpstr>
      <vt:lpstr>'MENUISERIES EXTERIEURES'!Zone_d_impression</vt:lpstr>
      <vt:lpstr>NP!Zone_d_impression</vt:lpstr>
      <vt:lpstr>OPTIONS!Zone_d_impression</vt:lpstr>
      <vt:lpstr>PEINTURE!Zone_d_impression</vt:lpstr>
      <vt:lpstr>'PLATRERIE-MENUISERIES INT'!Zone_d_impression</vt:lpstr>
      <vt:lpstr>PLOMBERIE!Zone_d_impression</vt:lpstr>
      <vt:lpstr>'PRESTATIONS GENERALES'!Zone_d_impression</vt:lpstr>
      <vt:lpstr>'REVETEMENT DE SOL ET MUR'!Zone_d_impression</vt:lpstr>
      <vt:lpstr>'SERRURERIE METALLERIE'!Zone_d_impression</vt:lpstr>
      <vt:lpstr>'SYSTEME PRODUCTION CHALEUR'!Zone_d_impression</vt:lpstr>
      <vt:lpstr>VENTILATION!Zone_d_impression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NDIAYE Mame</dc:creator>
  <cp:lastModifiedBy>MATTI Isabelle DIF/DSTG/SG/BACO</cp:lastModifiedBy>
  <cp:lastPrinted>2025-01-28T09:33:44Z</cp:lastPrinted>
  <dcterms:created xsi:type="dcterms:W3CDTF">2021-04-07T09:06:59Z</dcterms:created>
  <dcterms:modified xsi:type="dcterms:W3CDTF">2025-01-28T09:38:08Z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0x01010010D00BF1D427A84AA5D4D3C83A7F8DD2</vt:lpwstr>
  </property>
</Properties>
</file>