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0630081W-FS-1\home$\nvalette1\Documents\marchés services\informatique\qualif informatique\DCE\projet\V4\pièces administratives\"/>
    </mc:Choice>
  </mc:AlternateContent>
  <bookViews>
    <workbookView xWindow="0" yWindow="0" windowWidth="28800" windowHeight="13620"/>
  </bookViews>
  <sheets>
    <sheet name="Bordereau prix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1" i="1" l="1"/>
  <c r="I91" i="1"/>
  <c r="G91" i="1"/>
  <c r="E91" i="1"/>
  <c r="K90" i="1"/>
  <c r="I90" i="1"/>
  <c r="G90" i="1"/>
  <c r="E90" i="1"/>
  <c r="K89" i="1"/>
  <c r="I89" i="1"/>
  <c r="G89" i="1"/>
  <c r="E89" i="1"/>
  <c r="K109" i="1" l="1"/>
  <c r="I109" i="1"/>
  <c r="G109" i="1"/>
  <c r="E109" i="1"/>
  <c r="K101" i="1"/>
  <c r="I101" i="1"/>
  <c r="G101" i="1"/>
  <c r="E101" i="1"/>
  <c r="K100" i="1"/>
  <c r="I100" i="1"/>
  <c r="G100" i="1"/>
  <c r="E100" i="1"/>
  <c r="K99" i="1"/>
  <c r="I99" i="1"/>
  <c r="G99" i="1"/>
  <c r="E99" i="1"/>
  <c r="K76" i="1"/>
  <c r="I76" i="1"/>
  <c r="G76" i="1"/>
  <c r="E76" i="1"/>
  <c r="K77" i="1"/>
  <c r="I77" i="1"/>
  <c r="G77" i="1"/>
  <c r="E77" i="1"/>
  <c r="E29" i="1"/>
  <c r="H104" i="1" l="1"/>
  <c r="J104" i="1" s="1"/>
  <c r="B22" i="1"/>
  <c r="D22" i="1" s="1"/>
  <c r="B21" i="1"/>
  <c r="D21" i="1" s="1"/>
  <c r="K110" i="1"/>
  <c r="I110" i="1"/>
  <c r="G110" i="1"/>
  <c r="E110" i="1"/>
  <c r="K108" i="1"/>
  <c r="I108" i="1"/>
  <c r="G108" i="1"/>
  <c r="E108" i="1"/>
  <c r="K88" i="1"/>
  <c r="I88" i="1"/>
  <c r="G88" i="1"/>
  <c r="E88" i="1"/>
  <c r="K87" i="1"/>
  <c r="I87" i="1"/>
  <c r="G87" i="1"/>
  <c r="E87" i="1"/>
  <c r="K86" i="1"/>
  <c r="I86" i="1"/>
  <c r="G86" i="1"/>
  <c r="E86" i="1"/>
  <c r="K78" i="1"/>
  <c r="I78" i="1"/>
  <c r="G78" i="1"/>
  <c r="E78" i="1"/>
  <c r="K75" i="1"/>
  <c r="I75" i="1"/>
  <c r="G75" i="1"/>
  <c r="E75" i="1"/>
  <c r="K74" i="1"/>
  <c r="I74" i="1"/>
  <c r="G74" i="1"/>
  <c r="E74" i="1"/>
  <c r="K73" i="1"/>
  <c r="I73" i="1"/>
  <c r="G73" i="1"/>
  <c r="E73" i="1"/>
  <c r="K72" i="1"/>
  <c r="I72" i="1"/>
  <c r="G72" i="1"/>
  <c r="E72" i="1"/>
  <c r="K71" i="1"/>
  <c r="I71" i="1"/>
  <c r="G71" i="1"/>
  <c r="E71" i="1"/>
  <c r="K70" i="1"/>
  <c r="I70" i="1"/>
  <c r="G70" i="1"/>
  <c r="E70" i="1"/>
  <c r="K69" i="1"/>
  <c r="I69" i="1"/>
  <c r="G69" i="1"/>
  <c r="E69" i="1"/>
  <c r="K68" i="1"/>
  <c r="I68" i="1"/>
  <c r="G68" i="1"/>
  <c r="E68" i="1"/>
  <c r="K60" i="1"/>
  <c r="I60" i="1"/>
  <c r="G60" i="1"/>
  <c r="E60" i="1"/>
  <c r="K59" i="1"/>
  <c r="I59" i="1"/>
  <c r="G59" i="1"/>
  <c r="E59" i="1"/>
  <c r="K58" i="1"/>
  <c r="I58" i="1"/>
  <c r="G58" i="1"/>
  <c r="E58" i="1"/>
  <c r="K50" i="1"/>
  <c r="I50" i="1"/>
  <c r="G50" i="1"/>
  <c r="E50" i="1"/>
  <c r="K49" i="1"/>
  <c r="I49" i="1"/>
  <c r="G49" i="1"/>
  <c r="E49" i="1"/>
  <c r="K48" i="1"/>
  <c r="I48" i="1"/>
  <c r="G48" i="1"/>
  <c r="E48" i="1"/>
  <c r="K47" i="1"/>
  <c r="I47" i="1"/>
  <c r="G47" i="1"/>
  <c r="E47" i="1"/>
  <c r="K46" i="1"/>
  <c r="I46" i="1"/>
  <c r="G46" i="1"/>
  <c r="E46" i="1"/>
  <c r="K45" i="1"/>
  <c r="G45" i="1"/>
  <c r="E45" i="1"/>
  <c r="K44" i="1"/>
  <c r="I44" i="1"/>
  <c r="G44" i="1"/>
  <c r="E44" i="1"/>
  <c r="K43" i="1"/>
  <c r="I43" i="1"/>
  <c r="G43" i="1"/>
  <c r="E43" i="1"/>
  <c r="K42" i="1"/>
  <c r="I42" i="1"/>
  <c r="G42" i="1"/>
  <c r="E42" i="1"/>
  <c r="K41" i="1"/>
  <c r="I41" i="1"/>
  <c r="G41" i="1"/>
  <c r="E41" i="1"/>
  <c r="K33" i="1"/>
  <c r="I33" i="1"/>
  <c r="G33" i="1"/>
  <c r="E33" i="1"/>
  <c r="K32" i="1"/>
  <c r="I32" i="1"/>
  <c r="G32" i="1"/>
  <c r="E32" i="1"/>
  <c r="K31" i="1"/>
  <c r="I31" i="1"/>
  <c r="G31" i="1"/>
  <c r="E31" i="1"/>
  <c r="H113" i="1" l="1"/>
  <c r="J113" i="1" s="1"/>
  <c r="H81" i="1"/>
  <c r="J81" i="1" s="1"/>
  <c r="H53" i="1"/>
  <c r="H94" i="1"/>
  <c r="H63" i="1"/>
  <c r="J63" i="1" s="1"/>
  <c r="H36" i="1"/>
  <c r="J53" i="1"/>
  <c r="B20" i="1" l="1"/>
  <c r="D20" i="1" s="1"/>
  <c r="J94" i="1"/>
  <c r="J36" i="1"/>
</calcChain>
</file>

<file path=xl/sharedStrings.xml><?xml version="1.0" encoding="utf-8"?>
<sst xmlns="http://schemas.openxmlformats.org/spreadsheetml/2006/main" count="234" uniqueCount="115">
  <si>
    <t>Prestations</t>
  </si>
  <si>
    <t>Référence</t>
  </si>
  <si>
    <t>Prix forfaitaire HT</t>
  </si>
  <si>
    <t>Prix unitaire HT</t>
  </si>
  <si>
    <t>Le prix s'apprécie en fonction :</t>
  </si>
  <si>
    <t>Montant HT</t>
  </si>
  <si>
    <t>Montant TTC</t>
  </si>
  <si>
    <t>SCENARIO DE COMMANDE</t>
  </si>
  <si>
    <t>Année 1</t>
  </si>
  <si>
    <t>Année 2</t>
  </si>
  <si>
    <t>Année 3</t>
  </si>
  <si>
    <t>Année 4</t>
  </si>
  <si>
    <t>Qnté</t>
  </si>
  <si>
    <t>Total M1</t>
  </si>
  <si>
    <t>Total HT</t>
  </si>
  <si>
    <t>Total TTC</t>
  </si>
  <si>
    <t>Total M3</t>
  </si>
  <si>
    <t>des achats</t>
  </si>
  <si>
    <t>Direction régionale académique</t>
  </si>
  <si>
    <r>
      <rPr>
        <b/>
        <sz val="11"/>
        <color rgb="FF0070C0"/>
        <rFont val="Marianne"/>
        <family val="3"/>
      </rPr>
      <t>Du coût global du scenario de commande</t>
    </r>
    <r>
      <rPr>
        <sz val="11"/>
        <color rgb="FF0070C0"/>
        <rFont val="Marianne"/>
        <family val="3"/>
      </rPr>
      <t xml:space="preserve"> du présent document sur 48 mois. Ce scenario est transmis à titre indicatif et n’a pas valeur contractuelle. 
Note de critère prix du candidat : 10 * (prix du candidat le moins disant </t>
    </r>
    <r>
      <rPr>
        <b/>
        <sz val="11"/>
        <color rgb="FF0070C0"/>
        <rFont val="Marianne"/>
        <family val="3"/>
      </rPr>
      <t>/</t>
    </r>
    <r>
      <rPr>
        <sz val="11"/>
        <color rgb="FF0070C0"/>
        <rFont val="Marianne"/>
        <family val="3"/>
      </rPr>
      <t xml:space="preserve"> prix du candidat).</t>
    </r>
  </si>
  <si>
    <r>
      <t xml:space="preserve">Prestations de qualification et de diffusion fonctionnelle des équipes de missions nationales du rectorat de </t>
    </r>
    <r>
      <rPr>
        <b/>
        <sz val="12"/>
        <color theme="3" tint="0.39997558519241921"/>
        <rFont val="Marianne"/>
        <family val="3"/>
      </rPr>
      <t>Grenoble</t>
    </r>
    <r>
      <rPr>
        <sz val="12"/>
        <rFont val="Marianne"/>
        <family val="3"/>
      </rPr>
      <t xml:space="preserve"> pour le compte du Ministère de l’Education Nationale.</t>
    </r>
  </si>
  <si>
    <t>Montée en compétence fonctionnelle simple</t>
  </si>
  <si>
    <t>Montée en compétence fonctionnelle moyenne</t>
  </si>
  <si>
    <t>Montée en compétence fonctionnelle complexe</t>
  </si>
  <si>
    <r>
      <rPr>
        <b/>
        <sz val="11"/>
        <color theme="3" tint="0.39997558519241921"/>
        <rFont val="Marianne"/>
        <family val="3"/>
      </rPr>
      <t>Mission 1</t>
    </r>
    <r>
      <rPr>
        <b/>
        <sz val="10"/>
        <color theme="3" tint="0.39997558519241921"/>
        <rFont val="Marianne"/>
        <family val="3"/>
      </rPr>
      <t xml:space="preserve"> </t>
    </r>
    <r>
      <rPr>
        <b/>
        <sz val="10"/>
        <rFont val="Marianne"/>
        <family val="3"/>
      </rPr>
      <t xml:space="preserve">: Initialisation, prise de connaissance  </t>
    </r>
    <r>
      <rPr>
        <b/>
        <i/>
        <sz val="10"/>
        <color theme="3" tint="0.39997558519241921"/>
        <rFont val="Marianne"/>
        <family val="3"/>
      </rPr>
      <t>(cf. CCTP, section 4.2.1)</t>
    </r>
  </si>
  <si>
    <r>
      <rPr>
        <b/>
        <sz val="11"/>
        <color theme="3" tint="0.39997558519241921"/>
        <rFont val="Marianne"/>
        <family val="3"/>
      </rPr>
      <t>Mission 2</t>
    </r>
    <r>
      <rPr>
        <b/>
        <sz val="10"/>
        <rFont val="Marianne"/>
        <family val="3"/>
      </rPr>
      <t xml:space="preserve"> : Qualification fonctionnelle </t>
    </r>
    <r>
      <rPr>
        <b/>
        <i/>
        <sz val="10"/>
        <color theme="3" tint="0.39997558519241921"/>
        <rFont val="Marianne"/>
        <family val="3"/>
      </rPr>
      <t xml:space="preserve"> (cf. CCTP, section 4.2.2) </t>
    </r>
  </si>
  <si>
    <t>UO M1_MCF_S</t>
  </si>
  <si>
    <t>UO M1_MCF_M</t>
  </si>
  <si>
    <t>UO M1_MCF_C</t>
  </si>
  <si>
    <t>UO M2Q_SPF_S</t>
  </si>
  <si>
    <t>UO M2Q_SPF_M</t>
  </si>
  <si>
    <t>UO M2Q_SPF_C</t>
  </si>
  <si>
    <t>UO M2Q_RTF_S</t>
  </si>
  <si>
    <t>UO M2Q_RTF_M</t>
  </si>
  <si>
    <t>UO M2Q_RTF_C</t>
  </si>
  <si>
    <t>Spécification de tests fonctionnels - Simple</t>
  </si>
  <si>
    <t>Spécification de tests fonctionnels - Moyen</t>
  </si>
  <si>
    <t>Spécification de tests fonctionnels - Complexe</t>
  </si>
  <si>
    <t>Réalisation de tests fonctionnels - Simple</t>
  </si>
  <si>
    <t>Réalisation de tests fonctionnels - Moyen</t>
  </si>
  <si>
    <t>Réalisation de tests fonctionnels - Complexe</t>
  </si>
  <si>
    <t>Réalisation de tests de non régression – Très simple</t>
  </si>
  <si>
    <t>UO M2Q_RNR_TS</t>
  </si>
  <si>
    <t>UO M2Q_RNR_S</t>
  </si>
  <si>
    <t>UO M2Q_RNR_M</t>
  </si>
  <si>
    <t>Réalisation de tests de non régression – Simple</t>
  </si>
  <si>
    <t>Réalisation de tests de non régression – Moyen</t>
  </si>
  <si>
    <t>Réalisation de tests de non régression – Complexe</t>
  </si>
  <si>
    <t>UO M2Q_RNR_C</t>
  </si>
  <si>
    <r>
      <rPr>
        <b/>
        <sz val="11"/>
        <color theme="3" tint="0.39997558519241921"/>
        <rFont val="Marianne"/>
        <family val="3"/>
      </rPr>
      <t>Mission 3</t>
    </r>
    <r>
      <rPr>
        <b/>
        <sz val="10"/>
        <rFont val="Marianne"/>
        <family val="3"/>
      </rPr>
      <t xml:space="preserve"> : Automatisation des tests fonctionnels </t>
    </r>
    <r>
      <rPr>
        <b/>
        <i/>
        <sz val="10"/>
        <color theme="3" tint="0.39997558519241921"/>
        <rFont val="Marianne"/>
        <family val="3"/>
      </rPr>
      <t xml:space="preserve"> 
(cf. CCTP, section 4.2.3) </t>
    </r>
  </si>
  <si>
    <t>Réalisation de tests automatisés - Simple</t>
  </si>
  <si>
    <t>UO M3Q_TA_S</t>
  </si>
  <si>
    <t>Réalisation de tests automatisés - Moyen</t>
  </si>
  <si>
    <t>Réalisation de tests automatisés - Complexe</t>
  </si>
  <si>
    <t>UO M3Q_TA_M</t>
  </si>
  <si>
    <t>UO M3Q_TA_C</t>
  </si>
  <si>
    <r>
      <rPr>
        <b/>
        <sz val="11"/>
        <color theme="3" tint="0.39997558519241921"/>
        <rFont val="Marianne"/>
        <family val="3"/>
      </rPr>
      <t>Mission 4</t>
    </r>
    <r>
      <rPr>
        <b/>
        <sz val="10"/>
        <rFont val="Marianne"/>
        <family val="3"/>
      </rPr>
      <t xml:space="preserve"> :  Diffusion fonctionnelle d'applications nationales</t>
    </r>
    <r>
      <rPr>
        <b/>
        <i/>
        <sz val="10"/>
        <color theme="3" tint="0.39997558519241921"/>
        <rFont val="Marianne"/>
        <family val="3"/>
      </rPr>
      <t xml:space="preserve">
(cf. CCTP, section 4.2.4) </t>
    </r>
  </si>
  <si>
    <t>UO M4D_ASF_TS</t>
  </si>
  <si>
    <t>UO M4D_ASF_S</t>
  </si>
  <si>
    <t>UO M4D_ASF_M</t>
  </si>
  <si>
    <t>UO M4D_ASF_C</t>
  </si>
  <si>
    <t>Assistance fonctionnelle - Très simple</t>
  </si>
  <si>
    <t>Assistance fonctionnelle - Simple</t>
  </si>
  <si>
    <t>Assistance fonctionnelle - Moyenne</t>
  </si>
  <si>
    <t>Assistance fonctionnelle - Complexe</t>
  </si>
  <si>
    <t>Réalisation guides et aides - Simple</t>
  </si>
  <si>
    <t>Réalisation guides et aides - Moyenne</t>
  </si>
  <si>
    <t>Réalisation guides et aides - Complexe</t>
  </si>
  <si>
    <t>UO M4D_GAI_S</t>
  </si>
  <si>
    <t>UO M4D_GAI_M</t>
  </si>
  <si>
    <t>UO M4D_GAI_C</t>
  </si>
  <si>
    <t>Réalisation d'un support et d'un parcours de formation pour une présentation de complexité simple</t>
  </si>
  <si>
    <t>Réalisation d'un support et d'un parcours de formation pour une présentation de complexité moyenne</t>
  </si>
  <si>
    <t>Réalisation d'un support et d'un parcours de formation pour une présentation de complexité forte</t>
  </si>
  <si>
    <t>UO M4D_SPF_S</t>
  </si>
  <si>
    <t>UO M4D_SPF_M</t>
  </si>
  <si>
    <t>UO M4D_SPF_C</t>
  </si>
  <si>
    <t>Animation d’une formation sur une journée</t>
  </si>
  <si>
    <t>UO M4D_AFO</t>
  </si>
  <si>
    <t>Total M2</t>
  </si>
  <si>
    <t>Total M4</t>
  </si>
  <si>
    <r>
      <rPr>
        <b/>
        <sz val="11"/>
        <color theme="3" tint="0.39997558519241921"/>
        <rFont val="Marianne"/>
        <family val="3"/>
      </rPr>
      <t>Mission 5</t>
    </r>
    <r>
      <rPr>
        <b/>
        <sz val="10"/>
        <rFont val="Marianne"/>
        <family val="3"/>
      </rPr>
      <t xml:space="preserve"> :   Audit R.G.A.A.</t>
    </r>
    <r>
      <rPr>
        <b/>
        <i/>
        <sz val="10"/>
        <color theme="3" tint="0.39997558519241921"/>
        <rFont val="Marianne"/>
        <family val="3"/>
      </rPr>
      <t xml:space="preserve"> (cf. CCTP, section 4.2.5) </t>
    </r>
  </si>
  <si>
    <t>Total M5</t>
  </si>
  <si>
    <t>Audit d’une application de complexité simple</t>
  </si>
  <si>
    <t>Audit d’une application de complexité moyenne</t>
  </si>
  <si>
    <t>Audit d’une application de complexité élevée</t>
  </si>
  <si>
    <t>UO M5Q_RG1_S</t>
  </si>
  <si>
    <t>UO M5Q_RG1_M</t>
  </si>
  <si>
    <t>UO M5Q_RG1_C</t>
  </si>
  <si>
    <r>
      <rPr>
        <b/>
        <sz val="11"/>
        <color theme="3" tint="0.39997558519241921"/>
        <rFont val="Marianne"/>
        <family val="3"/>
      </rPr>
      <t>Mission 6</t>
    </r>
    <r>
      <rPr>
        <b/>
        <sz val="10"/>
        <rFont val="Marianne"/>
        <family val="3"/>
      </rPr>
      <t xml:space="preserve"> :  Participation à des groupes de travail, séminaires techniques</t>
    </r>
    <r>
      <rPr>
        <b/>
        <i/>
        <sz val="10"/>
        <color theme="3" tint="0.39997558519241921"/>
        <rFont val="Marianne"/>
        <family val="3"/>
      </rPr>
      <t xml:space="preserve"> (cf. CCTP, section 4.2.6) </t>
    </r>
  </si>
  <si>
    <t>Participation à une réunion / séminaire d’un intervenant pour une journée (sans nuitée)</t>
  </si>
  <si>
    <t>UO M6_DEP_1</t>
  </si>
  <si>
    <t>UO M6_DEP_2</t>
  </si>
  <si>
    <t>UO M6_DEP_3</t>
  </si>
  <si>
    <t>Participation à une réunion / séminaire d’un intervenant pour 2 jours (avec 1 nuitée)</t>
  </si>
  <si>
    <t>Participation à une réunion / séminaire d’un intervenant pour 3 jours (avec 2 nuitées)</t>
  </si>
  <si>
    <r>
      <rPr>
        <b/>
        <sz val="11"/>
        <color theme="3" tint="0.39997558519241921"/>
        <rFont val="Marianne"/>
        <family val="3"/>
      </rPr>
      <t>Mission 7</t>
    </r>
    <r>
      <rPr>
        <b/>
        <sz val="10"/>
        <rFont val="Marianne"/>
        <family val="3"/>
      </rPr>
      <t xml:space="preserve"> : Transfert de compétence et réversibilité </t>
    </r>
    <r>
      <rPr>
        <b/>
        <i/>
        <sz val="10"/>
        <color theme="3" tint="0.39997558519241921"/>
        <rFont val="Marianne"/>
        <family val="3"/>
      </rPr>
      <t xml:space="preserve"> (cf. CCTP, section 4.2.7)</t>
    </r>
  </si>
  <si>
    <t>UO M7_TCF_S</t>
  </si>
  <si>
    <t>Transfert de compétence fonctionnelle - Simple</t>
  </si>
  <si>
    <t>Transfert de compétence fonctionnelle - Moyen</t>
  </si>
  <si>
    <t>UO M7_TCF_M</t>
  </si>
  <si>
    <t>Transfert de compétence fonctionnelle - Complexe</t>
  </si>
  <si>
    <t>UO M7_TCF_C</t>
  </si>
  <si>
    <t>Total M6</t>
  </si>
  <si>
    <t>Total M7</t>
  </si>
  <si>
    <t>Montant total du scenario de commande (M1 + M2 + M3 + M4 + M5 + M6 + M7)</t>
  </si>
  <si>
    <t>Audit de contrôle d’une application de complexité simple</t>
  </si>
  <si>
    <t>Audit de contrôle d’une application de complexité moyenne</t>
  </si>
  <si>
    <t>Audit de contrôle d’une application de complexité élevée</t>
  </si>
  <si>
    <t>UO M5Q_RG2_S</t>
  </si>
  <si>
    <t>UO M5Q_RG2_M</t>
  </si>
  <si>
    <t>UO M5Q_RG2_C</t>
  </si>
  <si>
    <t>Forfait pour initialisation des prestations en phase 1 et 2
(Compte rendu de la réunion de lancement, plan assurance qualité finalisé, CV des équipes, bilan prise de connaissance, etc.)</t>
  </si>
  <si>
    <t>Marché n°2025005_DRAA_DSI_214_FS</t>
  </si>
  <si>
    <t>Scénario de commande lot 2. Annexe 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</si>
</sst>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u/>
      <sz val="10"/>
      <color rgb="FF0000FF"/>
      <name val="Arial"/>
      <family val="2"/>
      <charset val="1"/>
    </font>
    <font>
      <sz val="11"/>
      <color theme="1"/>
      <name val="Marianne"/>
      <family val="3"/>
    </font>
    <font>
      <sz val="11"/>
      <color rgb="FF000000"/>
      <name val="Marianne"/>
      <family val="3"/>
    </font>
    <font>
      <sz val="12"/>
      <color rgb="FF000000"/>
      <name val="Marianne"/>
      <family val="3"/>
    </font>
    <font>
      <b/>
      <sz val="20"/>
      <name val="Marianne"/>
      <family val="3"/>
    </font>
    <font>
      <sz val="10"/>
      <name val="Marianne"/>
      <family val="3"/>
    </font>
    <font>
      <b/>
      <sz val="20"/>
      <color theme="3" tint="0.39997558519241921"/>
      <name val="Marianne"/>
      <family val="3"/>
    </font>
    <font>
      <sz val="14"/>
      <name val="Marianne"/>
      <family val="3"/>
    </font>
    <font>
      <sz val="12"/>
      <name val="Marianne"/>
      <family val="3"/>
    </font>
    <font>
      <b/>
      <sz val="12"/>
      <color theme="3" tint="0.39997558519241921"/>
      <name val="Marianne"/>
      <family val="3"/>
    </font>
    <font>
      <b/>
      <sz val="11"/>
      <name val="Marianne"/>
      <family val="3"/>
    </font>
    <font>
      <sz val="11"/>
      <color rgb="FF0070C0"/>
      <name val="Marianne"/>
      <family val="3"/>
    </font>
    <font>
      <b/>
      <sz val="11"/>
      <color rgb="FF0070C0"/>
      <name val="Marianne"/>
      <family val="3"/>
    </font>
    <font>
      <sz val="11"/>
      <color rgb="FF00B050"/>
      <name val="Marianne"/>
      <family val="3"/>
    </font>
    <font>
      <sz val="10"/>
      <color rgb="FF00B050"/>
      <name val="Marianne"/>
      <family val="3"/>
    </font>
    <font>
      <sz val="16"/>
      <name val="Marianne"/>
      <family val="3"/>
    </font>
    <font>
      <sz val="18"/>
      <color rgb="FFFF0000"/>
      <name val="Marianne"/>
      <family val="3"/>
    </font>
    <font>
      <sz val="11"/>
      <color theme="3" tint="0.39997558519241921"/>
      <name val="Marianne"/>
      <family val="3"/>
    </font>
    <font>
      <sz val="10"/>
      <color rgb="FF000000"/>
      <name val="Marianne"/>
      <family val="3"/>
    </font>
    <font>
      <b/>
      <sz val="10"/>
      <name val="Marianne"/>
      <family val="3"/>
    </font>
    <font>
      <b/>
      <sz val="11"/>
      <color theme="3" tint="0.39997558519241921"/>
      <name val="Marianne"/>
      <family val="3"/>
    </font>
    <font>
      <b/>
      <sz val="10"/>
      <color theme="3" tint="0.39997558519241921"/>
      <name val="Marianne"/>
      <family val="3"/>
    </font>
    <font>
      <b/>
      <i/>
      <sz val="10"/>
      <color theme="3" tint="0.39997558519241921"/>
      <name val="Marianne"/>
      <family val="3"/>
    </font>
    <font>
      <b/>
      <sz val="10"/>
      <color rgb="FF00B050"/>
      <name val="Marianne"/>
      <family val="3"/>
    </font>
    <font>
      <sz val="10"/>
      <color rgb="FFFF0000"/>
      <name val="Marianne"/>
      <family val="3"/>
    </font>
    <font>
      <i/>
      <sz val="10"/>
      <name val="Marianne"/>
      <family val="3"/>
    </font>
    <font>
      <b/>
      <sz val="16"/>
      <color theme="3" tint="0.39997558519241921"/>
      <name val="Marianne"/>
      <family val="3"/>
    </font>
    <font>
      <sz val="16"/>
      <color theme="3" tint="0.39997558519241921"/>
      <name val="Marianne"/>
      <family val="3"/>
    </font>
    <font>
      <b/>
      <sz val="14"/>
      <color theme="3" tint="0.39997558519241921"/>
      <name val="Marianne"/>
      <family val="3"/>
    </font>
    <font>
      <sz val="14"/>
      <color theme="3" tint="0.39997558519241921"/>
      <name val="Marianne"/>
      <family val="3"/>
    </font>
    <font>
      <b/>
      <sz val="16"/>
      <color rgb="FF000000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9" tint="0.79998168889431442"/>
        <bgColor rgb="FFFFFFCC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 applyBorder="0" applyProtection="0"/>
  </cellStyleXfs>
  <cellXfs count="12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11" fillId="0" borderId="0" xfId="0" applyFont="1"/>
    <xf numFmtId="0" fontId="6" fillId="0" borderId="0" xfId="0" applyFont="1"/>
    <xf numFmtId="14" fontId="6" fillId="0" borderId="0" xfId="0" applyNumberFormat="1" applyFont="1"/>
    <xf numFmtId="0" fontId="15" fillId="0" borderId="0" xfId="0" applyFont="1"/>
    <xf numFmtId="0" fontId="14" fillId="0" borderId="0" xfId="0" applyFont="1"/>
    <xf numFmtId="0" fontId="2" fillId="0" borderId="0" xfId="0" applyFont="1" applyProtection="1"/>
    <xf numFmtId="0" fontId="19" fillId="0" borderId="0" xfId="0" applyFont="1" applyProtection="1"/>
    <xf numFmtId="0" fontId="20" fillId="3" borderId="4" xfId="1" applyFont="1" applyFill="1" applyBorder="1" applyAlignment="1" applyProtection="1">
      <alignment horizontal="center" vertical="center" wrapText="1"/>
    </xf>
    <xf numFmtId="0" fontId="20" fillId="3" borderId="22" xfId="1" applyFont="1" applyFill="1" applyBorder="1" applyAlignment="1" applyProtection="1">
      <alignment horizontal="center" vertical="center" wrapText="1"/>
    </xf>
    <xf numFmtId="0" fontId="20" fillId="3" borderId="1" xfId="0" applyFont="1" applyFill="1" applyBorder="1" applyAlignment="1" applyProtection="1">
      <alignment horizontal="center" vertical="center" wrapText="1"/>
    </xf>
    <xf numFmtId="0" fontId="24" fillId="0" borderId="6" xfId="0" applyFont="1" applyBorder="1" applyAlignment="1" applyProtection="1">
      <alignment horizontal="center" vertical="center"/>
    </xf>
    <xf numFmtId="0" fontId="24" fillId="0" borderId="25" xfId="0" applyFont="1" applyBorder="1" applyAlignment="1" applyProtection="1">
      <alignment horizontal="center" vertical="center"/>
    </xf>
    <xf numFmtId="164" fontId="20" fillId="0" borderId="5" xfId="0" applyNumberFormat="1" applyFont="1" applyBorder="1" applyAlignment="1" applyProtection="1">
      <alignment vertical="center"/>
    </xf>
    <xf numFmtId="0" fontId="24" fillId="0" borderId="4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justify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4" fontId="25" fillId="4" borderId="26" xfId="0" applyNumberFormat="1" applyFont="1" applyFill="1" applyBorder="1" applyAlignment="1" applyProtection="1">
      <alignment horizontal="right" vertical="center"/>
      <protection locked="0"/>
    </xf>
    <xf numFmtId="0" fontId="6" fillId="0" borderId="6" xfId="0" applyFont="1" applyBorder="1" applyAlignment="1" applyProtection="1">
      <alignment horizontal="center" vertical="center"/>
    </xf>
    <xf numFmtId="164" fontId="26" fillId="0" borderId="7" xfId="0" applyNumberFormat="1" applyFont="1" applyBorder="1" applyAlignment="1" applyProtection="1">
      <alignment vertical="center"/>
    </xf>
    <xf numFmtId="0" fontId="6" fillId="1" borderId="6" xfId="0" applyFont="1" applyFill="1" applyBorder="1" applyAlignment="1" applyProtection="1">
      <alignment horizontal="center" vertical="center"/>
    </xf>
    <xf numFmtId="164" fontId="6" fillId="1" borderId="12" xfId="0" applyNumberFormat="1" applyFont="1" applyFill="1" applyBorder="1" applyAlignment="1" applyProtection="1">
      <alignment vertical="center"/>
    </xf>
    <xf numFmtId="164" fontId="6" fillId="1" borderId="7" xfId="0" applyNumberFormat="1" applyFont="1" applyFill="1" applyBorder="1" applyAlignment="1" applyProtection="1">
      <alignment vertical="center"/>
    </xf>
    <xf numFmtId="0" fontId="20" fillId="3" borderId="27" xfId="1" applyFont="1" applyFill="1" applyBorder="1" applyAlignment="1" applyProtection="1">
      <alignment horizontal="center" vertical="center" wrapText="1"/>
    </xf>
    <xf numFmtId="0" fontId="20" fillId="3" borderId="18" xfId="1" applyFont="1" applyFill="1" applyBorder="1" applyAlignment="1" applyProtection="1">
      <alignment horizontal="center" vertical="center" wrapText="1"/>
    </xf>
    <xf numFmtId="0" fontId="20" fillId="3" borderId="28" xfId="0" applyFont="1" applyFill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/>
    </xf>
    <xf numFmtId="164" fontId="20" fillId="0" borderId="29" xfId="0" applyNumberFormat="1" applyFont="1" applyBorder="1" applyAlignment="1" applyProtection="1">
      <alignment vertical="center"/>
    </xf>
    <xf numFmtId="0" fontId="24" fillId="0" borderId="27" xfId="0" applyFont="1" applyBorder="1" applyAlignment="1" applyProtection="1">
      <alignment horizontal="center" vertical="center"/>
    </xf>
    <xf numFmtId="4" fontId="25" fillId="4" borderId="30" xfId="0" applyNumberFormat="1" applyFont="1" applyFill="1" applyBorder="1" applyAlignment="1" applyProtection="1">
      <alignment horizontal="right" vertical="center"/>
      <protection locked="0"/>
    </xf>
    <xf numFmtId="0" fontId="6" fillId="0" borderId="8" xfId="0" applyFont="1" applyBorder="1" applyAlignment="1" applyProtection="1">
      <alignment horizontal="justify" vertical="center" wrapText="1"/>
    </xf>
    <xf numFmtId="0" fontId="6" fillId="3" borderId="31" xfId="0" applyFont="1" applyFill="1" applyBorder="1" applyAlignment="1" applyProtection="1">
      <alignment horizontal="center" vertical="center" wrapText="1"/>
    </xf>
    <xf numFmtId="4" fontId="25" fillId="4" borderId="32" xfId="0" applyNumberFormat="1" applyFont="1" applyFill="1" applyBorder="1" applyAlignment="1" applyProtection="1">
      <alignment horizontal="right" vertical="center"/>
      <protection locked="0"/>
    </xf>
    <xf numFmtId="0" fontId="6" fillId="0" borderId="8" xfId="0" applyFont="1" applyBorder="1" applyAlignment="1" applyProtection="1">
      <alignment horizontal="center" vertical="center"/>
    </xf>
    <xf numFmtId="164" fontId="26" fillId="0" borderId="1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/>
    </xf>
    <xf numFmtId="164" fontId="6" fillId="0" borderId="0" xfId="0" applyNumberFormat="1" applyFont="1" applyBorder="1" applyAlignment="1" applyProtection="1">
      <alignment vertical="center"/>
    </xf>
    <xf numFmtId="0" fontId="20" fillId="3" borderId="33" xfId="1" applyFont="1" applyFill="1" applyBorder="1" applyAlignment="1" applyProtection="1">
      <alignment horizontal="center" vertical="center" wrapText="1"/>
    </xf>
    <xf numFmtId="0" fontId="20" fillId="3" borderId="14" xfId="0" applyFont="1" applyFill="1" applyBorder="1" applyAlignment="1" applyProtection="1">
      <alignment horizontal="center" vertical="center" wrapText="1"/>
    </xf>
    <xf numFmtId="4" fontId="25" fillId="4" borderId="37" xfId="0" applyNumberFormat="1" applyFont="1" applyFill="1" applyBorder="1" applyAlignment="1" applyProtection="1">
      <alignment horizontal="right" vertical="center" wrapText="1"/>
      <protection locked="0"/>
    </xf>
    <xf numFmtId="4" fontId="25" fillId="4" borderId="38" xfId="0" applyNumberFormat="1" applyFont="1" applyFill="1" applyBorder="1" applyAlignment="1" applyProtection="1">
      <alignment horizontal="right" vertical="center" wrapText="1"/>
      <protection locked="0"/>
    </xf>
    <xf numFmtId="4" fontId="25" fillId="4" borderId="39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Border="1" applyAlignment="1" applyProtection="1">
      <alignment horizontal="justify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justify" vertical="center" wrapText="1"/>
    </xf>
    <xf numFmtId="164" fontId="20" fillId="0" borderId="18" xfId="0" applyNumberFormat="1" applyFont="1" applyBorder="1" applyAlignment="1" applyProtection="1">
      <alignment vertical="center"/>
    </xf>
    <xf numFmtId="164" fontId="26" fillId="0" borderId="3" xfId="0" applyNumberFormat="1" applyFont="1" applyBorder="1" applyAlignment="1" applyProtection="1">
      <alignment vertical="center"/>
    </xf>
    <xf numFmtId="164" fontId="26" fillId="0" borderId="12" xfId="0" applyNumberFormat="1" applyFont="1" applyBorder="1" applyAlignment="1" applyProtection="1">
      <alignment vertical="center"/>
    </xf>
    <xf numFmtId="164" fontId="26" fillId="0" borderId="9" xfId="0" applyNumberFormat="1" applyFont="1" applyBorder="1" applyAlignment="1" applyProtection="1">
      <alignment vertical="center"/>
    </xf>
    <xf numFmtId="164" fontId="26" fillId="0" borderId="31" xfId="0" applyNumberFormat="1" applyFont="1" applyBorder="1" applyAlignment="1" applyProtection="1">
      <alignment vertical="center"/>
    </xf>
    <xf numFmtId="164" fontId="20" fillId="0" borderId="5" xfId="0" applyNumberFormat="1" applyFont="1" applyBorder="1" applyAlignment="1" applyProtection="1">
      <alignment horizontal="center" vertical="center"/>
    </xf>
    <xf numFmtId="164" fontId="20" fillId="0" borderId="7" xfId="0" applyNumberFormat="1" applyFont="1" applyBorder="1" applyAlignment="1" applyProtection="1">
      <alignment horizontal="center" vertical="center"/>
    </xf>
    <xf numFmtId="164" fontId="20" fillId="0" borderId="18" xfId="0" applyNumberFormat="1" applyFont="1" applyBorder="1" applyAlignment="1" applyProtection="1">
      <alignment horizontal="center" vertical="center"/>
    </xf>
    <xf numFmtId="164" fontId="20" fillId="0" borderId="29" xfId="0" applyNumberFormat="1" applyFont="1" applyBorder="1" applyAlignment="1" applyProtection="1">
      <alignment horizontal="center" vertical="center"/>
    </xf>
    <xf numFmtId="0" fontId="6" fillId="2" borderId="0" xfId="0" applyFont="1" applyFill="1" applyBorder="1" applyAlignment="1"/>
    <xf numFmtId="0" fontId="8" fillId="2" borderId="0" xfId="0" applyFont="1" applyFill="1" applyBorder="1" applyAlignment="1"/>
    <xf numFmtId="0" fontId="6" fillId="2" borderId="13" xfId="0" applyFont="1" applyFill="1" applyBorder="1" applyAlignment="1"/>
    <xf numFmtId="0" fontId="6" fillId="2" borderId="17" xfId="0" applyFont="1" applyFill="1" applyBorder="1" applyAlignment="1"/>
    <xf numFmtId="0" fontId="8" fillId="2" borderId="13" xfId="0" applyFont="1" applyFill="1" applyBorder="1" applyAlignment="1"/>
    <xf numFmtId="0" fontId="8" fillId="2" borderId="17" xfId="0" applyFont="1" applyFill="1" applyBorder="1" applyAlignment="1"/>
    <xf numFmtId="0" fontId="31" fillId="0" borderId="0" xfId="0" applyFont="1" applyAlignment="1">
      <alignment horizontal="right"/>
    </xf>
    <xf numFmtId="164" fontId="27" fillId="0" borderId="0" xfId="0" applyNumberFormat="1" applyFont="1" applyFill="1" applyBorder="1" applyAlignment="1" applyProtection="1">
      <alignment horizontal="center" vertical="center"/>
    </xf>
    <xf numFmtId="0" fontId="28" fillId="0" borderId="0" xfId="0" applyFont="1" applyBorder="1" applyAlignment="1" applyProtection="1">
      <alignment horizontal="center" vertical="center"/>
    </xf>
    <xf numFmtId="164" fontId="11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164" fontId="11" fillId="3" borderId="0" xfId="0" applyNumberFormat="1" applyFont="1" applyFill="1" applyBorder="1" applyAlignment="1" applyProtection="1">
      <alignment horizontal="center" vertical="center"/>
    </xf>
    <xf numFmtId="0" fontId="6" fillId="3" borderId="27" xfId="1" applyFont="1" applyFill="1" applyBorder="1" applyAlignment="1" applyProtection="1">
      <alignment horizontal="left" vertical="center" wrapText="1"/>
    </xf>
    <xf numFmtId="164" fontId="27" fillId="0" borderId="1" xfId="0" applyNumberFormat="1" applyFont="1" applyFill="1" applyBorder="1" applyAlignment="1" applyProtection="1">
      <alignment horizontal="center" vertical="center"/>
    </xf>
    <xf numFmtId="0" fontId="28" fillId="0" borderId="24" xfId="0" applyFont="1" applyBorder="1" applyAlignment="1" applyProtection="1">
      <alignment horizontal="center" vertical="center"/>
    </xf>
    <xf numFmtId="164" fontId="27" fillId="0" borderId="2" xfId="0" applyNumberFormat="1" applyFont="1" applyFill="1" applyBorder="1" applyAlignment="1" applyProtection="1">
      <alignment horizontal="center" vertical="center"/>
    </xf>
    <xf numFmtId="0" fontId="28" fillId="0" borderId="35" xfId="0" applyFont="1" applyBorder="1" applyAlignment="1" applyProtection="1">
      <alignment horizontal="center" vertical="center"/>
    </xf>
    <xf numFmtId="164" fontId="29" fillId="0" borderId="33" xfId="0" applyNumberFormat="1" applyFont="1" applyFill="1" applyBorder="1" applyAlignment="1" applyProtection="1">
      <alignment horizontal="center" vertical="center" wrapText="1"/>
    </xf>
    <xf numFmtId="0" fontId="30" fillId="0" borderId="34" xfId="0" applyFont="1" applyBorder="1" applyAlignment="1" applyProtection="1">
      <alignment horizontal="center" vertical="center" wrapText="1"/>
    </xf>
    <xf numFmtId="164" fontId="29" fillId="3" borderId="4" xfId="0" applyNumberFormat="1" applyFont="1" applyFill="1" applyBorder="1" applyAlignment="1" applyProtection="1">
      <alignment horizontal="center" vertical="center" wrapText="1"/>
    </xf>
    <xf numFmtId="0" fontId="30" fillId="0" borderId="5" xfId="0" applyFont="1" applyBorder="1" applyAlignment="1" applyProtection="1">
      <alignment horizontal="center" vertical="center"/>
    </xf>
    <xf numFmtId="164" fontId="11" fillId="0" borderId="31" xfId="0" applyNumberFormat="1" applyFont="1" applyFill="1" applyBorder="1" applyAlignment="1" applyProtection="1">
      <alignment horizontal="center" vertical="center"/>
    </xf>
    <xf numFmtId="0" fontId="3" fillId="0" borderId="36" xfId="0" applyFont="1" applyBorder="1" applyAlignment="1" applyProtection="1">
      <alignment horizontal="center" vertical="center"/>
    </xf>
    <xf numFmtId="164" fontId="11" fillId="3" borderId="8" xfId="0" applyNumberFormat="1" applyFont="1" applyFill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20" fillId="3" borderId="40" xfId="0" applyFont="1" applyFill="1" applyBorder="1" applyAlignment="1" applyProtection="1">
      <alignment horizontal="center" vertical="center" wrapText="1"/>
    </xf>
    <xf numFmtId="0" fontId="20" fillId="3" borderId="41" xfId="0" applyFont="1" applyFill="1" applyBorder="1" applyAlignment="1" applyProtection="1">
      <alignment horizontal="center" vertical="center" wrapText="1"/>
    </xf>
    <xf numFmtId="0" fontId="20" fillId="3" borderId="42" xfId="0" applyFont="1" applyFill="1" applyBorder="1" applyAlignment="1" applyProtection="1">
      <alignment horizontal="center" vertical="center" wrapText="1"/>
    </xf>
    <xf numFmtId="0" fontId="20" fillId="5" borderId="40" xfId="0" applyFont="1" applyFill="1" applyBorder="1" applyAlignment="1" applyProtection="1">
      <alignment horizontal="center" vertical="center" wrapText="1"/>
    </xf>
    <xf numFmtId="0" fontId="20" fillId="5" borderId="42" xfId="0" applyFont="1" applyFill="1" applyBorder="1" applyAlignment="1" applyProtection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5" fillId="2" borderId="47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7" fillId="0" borderId="13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/>
    </xf>
    <xf numFmtId="0" fontId="18" fillId="0" borderId="0" xfId="0" applyFont="1" applyAlignment="1" applyProtection="1"/>
    <xf numFmtId="0" fontId="20" fillId="3" borderId="20" xfId="0" applyFont="1" applyFill="1" applyBorder="1" applyAlignment="1" applyProtection="1">
      <alignment horizontal="center" vertical="center" wrapText="1"/>
    </xf>
    <xf numFmtId="0" fontId="20" fillId="3" borderId="21" xfId="0" applyFont="1" applyFill="1" applyBorder="1" applyAlignment="1" applyProtection="1">
      <alignment horizontal="center" vertical="center" wrapText="1"/>
    </xf>
    <xf numFmtId="0" fontId="20" fillId="3" borderId="22" xfId="0" applyFont="1" applyFill="1" applyBorder="1" applyAlignment="1" applyProtection="1">
      <alignment horizontal="center" vertical="center" wrapText="1"/>
    </xf>
    <xf numFmtId="0" fontId="20" fillId="5" borderId="20" xfId="0" applyFont="1" applyFill="1" applyBorder="1" applyAlignment="1" applyProtection="1">
      <alignment horizontal="center" vertical="center" wrapText="1"/>
    </xf>
    <xf numFmtId="0" fontId="20" fillId="5" borderId="23" xfId="0" applyFont="1" applyFill="1" applyBorder="1" applyAlignment="1" applyProtection="1">
      <alignment horizontal="center" vertical="center" wrapText="1"/>
    </xf>
    <xf numFmtId="0" fontId="20" fillId="5" borderId="24" xfId="0" applyFont="1" applyFill="1" applyBorder="1" applyAlignment="1" applyProtection="1">
      <alignment horizontal="center" vertical="center" wrapText="1"/>
    </xf>
    <xf numFmtId="0" fontId="9" fillId="2" borderId="18" xfId="0" applyFont="1" applyFill="1" applyBorder="1" applyAlignment="1">
      <alignment horizontal="center" vertical="top" wrapText="1"/>
    </xf>
    <xf numFmtId="0" fontId="9" fillId="2" borderId="48" xfId="0" applyFont="1" applyFill="1" applyBorder="1" applyAlignment="1">
      <alignment horizontal="center" vertical="top" wrapText="1"/>
    </xf>
    <xf numFmtId="0" fontId="9" fillId="2" borderId="19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left" vertical="center" wrapText="1"/>
    </xf>
    <xf numFmtId="164" fontId="17" fillId="0" borderId="3" xfId="0" applyNumberFormat="1" applyFont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center" wrapText="1"/>
    </xf>
    <xf numFmtId="164" fontId="17" fillId="0" borderId="15" xfId="0" applyNumberFormat="1" applyFont="1" applyBorder="1" applyAlignment="1">
      <alignment horizontal="center" vertical="center" wrapText="1"/>
    </xf>
    <xf numFmtId="164" fontId="17" fillId="0" borderId="16" xfId="0" applyNumberFormat="1" applyFont="1" applyBorder="1" applyAlignment="1">
      <alignment horizontal="center" vertical="center" wrapText="1"/>
    </xf>
    <xf numFmtId="164" fontId="17" fillId="0" borderId="13" xfId="0" applyNumberFormat="1" applyFont="1" applyBorder="1" applyAlignment="1">
      <alignment horizontal="center" vertical="center" wrapText="1"/>
    </xf>
    <xf numFmtId="164" fontId="17" fillId="0" borderId="17" xfId="0" applyNumberFormat="1" applyFont="1" applyBorder="1" applyAlignment="1">
      <alignment horizontal="center" vertical="center" wrapText="1"/>
    </xf>
    <xf numFmtId="164" fontId="17" fillId="0" borderId="18" xfId="0" applyNumberFormat="1" applyFont="1" applyBorder="1" applyAlignment="1">
      <alignment horizontal="center" vertical="center" wrapText="1"/>
    </xf>
    <xf numFmtId="164" fontId="17" fillId="0" borderId="19" xfId="0" applyNumberFormat="1" applyFont="1" applyBorder="1" applyAlignment="1">
      <alignment horizontal="center" vertical="center" wrapText="1"/>
    </xf>
    <xf numFmtId="0" fontId="20" fillId="3" borderId="23" xfId="0" applyFont="1" applyFill="1" applyBorder="1" applyAlignment="1" applyProtection="1">
      <alignment horizontal="center" vertical="center" wrapText="1"/>
    </xf>
    <xf numFmtId="0" fontId="20" fillId="3" borderId="43" xfId="0" applyFont="1" applyFill="1" applyBorder="1" applyAlignment="1" applyProtection="1">
      <alignment horizontal="center" vertical="center" wrapText="1"/>
    </xf>
    <xf numFmtId="0" fontId="20" fillId="3" borderId="44" xfId="0" applyFont="1" applyFill="1" applyBorder="1" applyAlignment="1" applyProtection="1">
      <alignment horizontal="center" vertical="center" wrapText="1"/>
    </xf>
    <xf numFmtId="0" fontId="20" fillId="3" borderId="45" xfId="0" applyFont="1" applyFill="1" applyBorder="1" applyAlignment="1" applyProtection="1">
      <alignment horizontal="center" vertical="center" wrapText="1"/>
    </xf>
    <xf numFmtId="0" fontId="20" fillId="5" borderId="46" xfId="0" applyFont="1" applyFill="1" applyBorder="1" applyAlignment="1" applyProtection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47625</xdr:rowOff>
    </xdr:from>
    <xdr:to>
      <xdr:col>0</xdr:col>
      <xdr:colOff>1428750</xdr:colOff>
      <xdr:row>4</xdr:row>
      <xdr:rowOff>83608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47625"/>
          <a:ext cx="1390650" cy="933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erso\March&#233;%20informatique\Documents%20de%20consultation\Documents%20de%20r&#233;f&#233;rence\Copie%20de%20RC_annexe_1_evaluation_prix_LOT_1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-tête"/>
      <sheetName val="Feuil2"/>
      <sheetName val="Bordereau prix"/>
    </sheetNames>
    <sheetDataSet>
      <sheetData sheetId="0"/>
      <sheetData sheetId="1"/>
      <sheetData sheetId="2">
        <row r="21">
          <cell r="E21">
            <v>0</v>
          </cell>
        </row>
        <row r="22">
          <cell r="E22">
            <v>0</v>
          </cell>
        </row>
        <row r="38">
          <cell r="E38">
            <v>0</v>
          </cell>
        </row>
        <row r="39">
          <cell r="E39"/>
        </row>
        <row r="50">
          <cell r="E50">
            <v>0</v>
          </cell>
        </row>
        <row r="51">
          <cell r="E51">
            <v>0</v>
          </cell>
        </row>
        <row r="65">
          <cell r="E65"/>
        </row>
        <row r="66">
          <cell r="E66"/>
        </row>
        <row r="74">
          <cell r="E74"/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8"/>
  <sheetViews>
    <sheetView tabSelected="1" view="pageLayout" zoomScaleNormal="100" workbookViewId="0">
      <selection activeCell="A7" sqref="A7:K7"/>
    </sheetView>
  </sheetViews>
  <sheetFormatPr baseColWidth="10" defaultRowHeight="15" x14ac:dyDescent="0.25"/>
  <cols>
    <col min="1" max="1" width="53.7109375" style="1" customWidth="1"/>
    <col min="2" max="2" width="16.85546875" style="1" customWidth="1"/>
    <col min="3" max="5" width="15.7109375" style="1" customWidth="1"/>
    <col min="6" max="6" width="11.42578125" style="1"/>
    <col min="7" max="7" width="12.42578125" style="1" bestFit="1" customWidth="1"/>
    <col min="8" max="8" width="11.42578125" style="1"/>
    <col min="9" max="9" width="12.42578125" style="1" bestFit="1" customWidth="1"/>
    <col min="10" max="10" width="11.42578125" style="1"/>
    <col min="11" max="11" width="12.5703125" style="1" customWidth="1"/>
    <col min="12" max="16384" width="11.42578125" style="1"/>
  </cols>
  <sheetData>
    <row r="1" spans="1:11" ht="20.25" x14ac:dyDescent="0.3">
      <c r="C1" s="2"/>
      <c r="D1" s="3"/>
      <c r="K1" s="63" t="s">
        <v>18</v>
      </c>
    </row>
    <row r="2" spans="1:11" ht="20.25" x14ac:dyDescent="0.3">
      <c r="C2" s="2"/>
      <c r="D2" s="3"/>
      <c r="K2" s="63" t="s">
        <v>17</v>
      </c>
    </row>
    <row r="7" spans="1:11" ht="26.25" x14ac:dyDescent="0.4">
      <c r="A7" s="87" t="s">
        <v>114</v>
      </c>
      <c r="B7" s="88"/>
      <c r="C7" s="88"/>
      <c r="D7" s="88"/>
      <c r="E7" s="88"/>
      <c r="F7" s="88"/>
      <c r="G7" s="88"/>
      <c r="H7" s="88"/>
      <c r="I7" s="88"/>
      <c r="J7" s="88"/>
      <c r="K7" s="89"/>
    </row>
    <row r="8" spans="1:11" x14ac:dyDescent="0.25">
      <c r="A8" s="59"/>
      <c r="B8" s="57"/>
      <c r="C8" s="57"/>
      <c r="D8" s="57"/>
      <c r="E8" s="57"/>
      <c r="F8" s="57"/>
      <c r="G8" s="57"/>
      <c r="H8" s="57"/>
      <c r="I8" s="57"/>
      <c r="J8" s="57"/>
      <c r="K8" s="60"/>
    </row>
    <row r="9" spans="1:11" x14ac:dyDescent="0.25">
      <c r="A9" s="59"/>
      <c r="B9" s="57"/>
      <c r="C9" s="57"/>
      <c r="D9" s="57"/>
      <c r="E9" s="57"/>
      <c r="F9" s="57"/>
      <c r="G9" s="57"/>
      <c r="H9" s="57"/>
      <c r="I9" s="57"/>
      <c r="J9" s="57"/>
      <c r="K9" s="60"/>
    </row>
    <row r="10" spans="1:11" ht="26.25" customHeight="1" x14ac:dyDescent="0.25">
      <c r="A10" s="90" t="s">
        <v>113</v>
      </c>
      <c r="B10" s="91"/>
      <c r="C10" s="91"/>
      <c r="D10" s="91"/>
      <c r="E10" s="91"/>
      <c r="F10" s="91"/>
      <c r="G10" s="91"/>
      <c r="H10" s="91"/>
      <c r="I10" s="91"/>
      <c r="J10" s="91"/>
      <c r="K10" s="92"/>
    </row>
    <row r="11" spans="1:11" ht="26.25" customHeight="1" x14ac:dyDescent="0.3">
      <c r="A11" s="61"/>
      <c r="B11" s="58"/>
      <c r="C11" s="58"/>
      <c r="D11" s="58"/>
      <c r="E11" s="58"/>
      <c r="F11" s="58"/>
      <c r="G11" s="58"/>
      <c r="H11" s="58"/>
      <c r="I11" s="58"/>
      <c r="J11" s="58"/>
      <c r="K11" s="62"/>
    </row>
    <row r="12" spans="1:11" ht="26.25" customHeight="1" x14ac:dyDescent="0.25">
      <c r="A12" s="102" t="s">
        <v>20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4"/>
    </row>
    <row r="13" spans="1:11" ht="15" customHeight="1" x14ac:dyDescent="0.25"/>
    <row r="14" spans="1:11" ht="20.100000000000001" customHeight="1" x14ac:dyDescent="0.25">
      <c r="A14" s="4" t="s">
        <v>4</v>
      </c>
      <c r="B14" s="5"/>
      <c r="C14" s="5"/>
      <c r="D14" s="5"/>
      <c r="E14" s="6"/>
      <c r="F14" s="5"/>
      <c r="G14" s="5"/>
    </row>
    <row r="15" spans="1:11" ht="20.100000000000001" customHeight="1" x14ac:dyDescent="0.25">
      <c r="A15" s="5"/>
      <c r="B15" s="5"/>
      <c r="C15" s="5"/>
      <c r="D15" s="5"/>
      <c r="E15" s="6"/>
      <c r="F15" s="5"/>
      <c r="G15" s="5"/>
    </row>
    <row r="16" spans="1:11" ht="20.100000000000001" customHeight="1" x14ac:dyDescent="0.25">
      <c r="A16" s="105" t="s">
        <v>19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</row>
    <row r="17" spans="1:11" ht="23.25" customHeight="1" x14ac:dyDescent="0.25">
      <c r="A17" s="105"/>
      <c r="B17" s="105"/>
      <c r="C17" s="105"/>
      <c r="D17" s="105"/>
      <c r="E17" s="105"/>
      <c r="F17" s="105"/>
      <c r="G17" s="105"/>
      <c r="H17" s="105"/>
      <c r="I17" s="105"/>
      <c r="J17" s="105"/>
      <c r="K17" s="105"/>
    </row>
    <row r="18" spans="1:11" ht="20.100000000000001" customHeight="1" x14ac:dyDescent="0.25">
      <c r="A18" s="7"/>
      <c r="B18" s="7"/>
      <c r="C18" s="7"/>
      <c r="D18" s="7"/>
      <c r="E18" s="7"/>
      <c r="F18" s="7"/>
      <c r="G18" s="7"/>
      <c r="H18" s="8"/>
    </row>
    <row r="19" spans="1:11" ht="20.100000000000001" customHeight="1" x14ac:dyDescent="0.25">
      <c r="A19" s="5"/>
      <c r="B19" s="107" t="s">
        <v>5</v>
      </c>
      <c r="C19" s="107"/>
      <c r="D19" s="107" t="s">
        <v>6</v>
      </c>
      <c r="E19" s="107"/>
    </row>
    <row r="20" spans="1:11" ht="20.100000000000001" customHeight="1" x14ac:dyDescent="0.25">
      <c r="A20" s="108" t="s">
        <v>105</v>
      </c>
      <c r="B20" s="109">
        <f>H36+H53+H63+H81+H94+H104+H113</f>
        <v>0</v>
      </c>
      <c r="C20" s="110"/>
      <c r="D20" s="106">
        <f>B20*1.2</f>
        <v>0</v>
      </c>
      <c r="E20" s="106"/>
    </row>
    <row r="21" spans="1:11" ht="20.100000000000001" customHeight="1" x14ac:dyDescent="0.25">
      <c r="A21" s="108"/>
      <c r="B21" s="111">
        <f>'[1]Bordereau prix'!E21+'[1]Bordereau prix'!E38+'[1]Bordereau prix'!E50+'[1]Bordereau prix'!E65+'[1]Bordereau prix'!E74+'[1]Bordereau prix'!E82</f>
        <v>0</v>
      </c>
      <c r="C21" s="112"/>
      <c r="D21" s="106">
        <f>B21*1.2</f>
        <v>0</v>
      </c>
      <c r="E21" s="106"/>
    </row>
    <row r="22" spans="1:11" ht="37.5" customHeight="1" x14ac:dyDescent="0.25">
      <c r="A22" s="108"/>
      <c r="B22" s="113">
        <f>'[1]Bordereau prix'!E22+'[1]Bordereau prix'!E39+'[1]Bordereau prix'!E51+'[1]Bordereau prix'!E66+'[1]Bordereau prix'!E75+'[1]Bordereau prix'!E83</f>
        <v>0</v>
      </c>
      <c r="C22" s="114"/>
      <c r="D22" s="106">
        <f>B22*1.2</f>
        <v>0</v>
      </c>
      <c r="E22" s="106"/>
    </row>
    <row r="23" spans="1:11" ht="8.4499999999999993" customHeight="1" x14ac:dyDescent="0.25"/>
    <row r="24" spans="1:11" ht="8.4499999999999993" customHeight="1" x14ac:dyDescent="0.25"/>
    <row r="25" spans="1:11" ht="20.100000000000001" customHeight="1" x14ac:dyDescent="0.25">
      <c r="A25" s="93" t="s">
        <v>7</v>
      </c>
      <c r="B25" s="94"/>
      <c r="C25" s="94"/>
      <c r="D25" s="95"/>
      <c r="E25" s="95"/>
      <c r="F25" s="95"/>
      <c r="G25" s="95"/>
      <c r="H25" s="95"/>
      <c r="I25" s="95"/>
      <c r="J25" s="95"/>
      <c r="K25" s="95"/>
    </row>
    <row r="26" spans="1:11" ht="20.100000000000001" customHeight="1" thickBot="1" x14ac:dyDescent="0.3">
      <c r="A26" s="9"/>
      <c r="B26" s="9"/>
      <c r="C26" s="9"/>
      <c r="D26" s="9"/>
      <c r="E26" s="10"/>
      <c r="F26" s="10"/>
      <c r="G26" s="10"/>
      <c r="H26" s="10"/>
      <c r="I26" s="10"/>
      <c r="J26" s="10"/>
      <c r="K26" s="10"/>
    </row>
    <row r="27" spans="1:11" ht="24.95" customHeight="1" thickBot="1" x14ac:dyDescent="0.3">
      <c r="A27" s="96" t="s">
        <v>24</v>
      </c>
      <c r="B27" s="97"/>
      <c r="C27" s="98"/>
      <c r="D27" s="99" t="s">
        <v>8</v>
      </c>
      <c r="E27" s="100"/>
      <c r="F27" s="101" t="s">
        <v>9</v>
      </c>
      <c r="G27" s="100"/>
      <c r="H27" s="99" t="s">
        <v>10</v>
      </c>
      <c r="I27" s="100"/>
      <c r="J27" s="99" t="s">
        <v>11</v>
      </c>
      <c r="K27" s="100"/>
    </row>
    <row r="28" spans="1:11" ht="24.95" customHeight="1" thickBot="1" x14ac:dyDescent="0.3">
      <c r="A28" s="11" t="s">
        <v>0</v>
      </c>
      <c r="B28" s="12" t="s">
        <v>1</v>
      </c>
      <c r="C28" s="13" t="s">
        <v>2</v>
      </c>
      <c r="D28" s="14" t="s">
        <v>12</v>
      </c>
      <c r="E28" s="54" t="s">
        <v>5</v>
      </c>
      <c r="F28" s="15" t="s">
        <v>12</v>
      </c>
      <c r="G28" s="16" t="s">
        <v>5</v>
      </c>
      <c r="H28" s="17" t="s">
        <v>12</v>
      </c>
      <c r="I28" s="16" t="s">
        <v>5</v>
      </c>
      <c r="J28" s="17" t="s">
        <v>12</v>
      </c>
      <c r="K28" s="16" t="s">
        <v>5</v>
      </c>
    </row>
    <row r="29" spans="1:11" ht="75" customHeight="1" x14ac:dyDescent="0.25">
      <c r="A29" s="69" t="s">
        <v>112</v>
      </c>
      <c r="B29" s="19"/>
      <c r="C29" s="20"/>
      <c r="D29" s="21">
        <v>1</v>
      </c>
      <c r="E29" s="22">
        <f>D29*C29</f>
        <v>0</v>
      </c>
      <c r="F29" s="23"/>
      <c r="G29" s="24"/>
      <c r="H29" s="23"/>
      <c r="I29" s="24"/>
      <c r="J29" s="23"/>
      <c r="K29" s="25"/>
    </row>
    <row r="30" spans="1:11" ht="24.95" customHeight="1" x14ac:dyDescent="0.25">
      <c r="A30" s="26" t="s">
        <v>0</v>
      </c>
      <c r="B30" s="27" t="s">
        <v>1</v>
      </c>
      <c r="C30" s="28" t="s">
        <v>3</v>
      </c>
      <c r="D30" s="14" t="s">
        <v>12</v>
      </c>
      <c r="E30" s="54" t="s">
        <v>5</v>
      </c>
      <c r="F30" s="29" t="s">
        <v>12</v>
      </c>
      <c r="G30" s="30" t="s">
        <v>5</v>
      </c>
      <c r="H30" s="31" t="s">
        <v>12</v>
      </c>
      <c r="I30" s="30" t="s">
        <v>5</v>
      </c>
      <c r="J30" s="31" t="s">
        <v>12</v>
      </c>
      <c r="K30" s="30" t="s">
        <v>5</v>
      </c>
    </row>
    <row r="31" spans="1:11" ht="24.95" customHeight="1" x14ac:dyDescent="0.25">
      <c r="A31" s="18" t="s">
        <v>21</v>
      </c>
      <c r="B31" s="19" t="s">
        <v>26</v>
      </c>
      <c r="C31" s="32"/>
      <c r="D31" s="21">
        <v>1</v>
      </c>
      <c r="E31" s="22">
        <f>D31*C31</f>
        <v>0</v>
      </c>
      <c r="F31" s="21">
        <v>1</v>
      </c>
      <c r="G31" s="22">
        <f>F31*C31*1.02</f>
        <v>0</v>
      </c>
      <c r="H31" s="21">
        <v>0</v>
      </c>
      <c r="I31" s="22">
        <f>H31*C31*1.04</f>
        <v>0</v>
      </c>
      <c r="J31" s="21">
        <v>0</v>
      </c>
      <c r="K31" s="22">
        <f>J31*C31*1.062</f>
        <v>0</v>
      </c>
    </row>
    <row r="32" spans="1:11" ht="24.95" customHeight="1" x14ac:dyDescent="0.25">
      <c r="A32" s="18" t="s">
        <v>22</v>
      </c>
      <c r="B32" s="19" t="s">
        <v>27</v>
      </c>
      <c r="C32" s="32"/>
      <c r="D32" s="21">
        <v>3</v>
      </c>
      <c r="E32" s="22">
        <f>D32*C32</f>
        <v>0</v>
      </c>
      <c r="F32" s="21">
        <v>1</v>
      </c>
      <c r="G32" s="22">
        <f>F32*C32*1.02</f>
        <v>0</v>
      </c>
      <c r="H32" s="21">
        <v>0</v>
      </c>
      <c r="I32" s="22">
        <f>H32*C32*1.04</f>
        <v>0</v>
      </c>
      <c r="J32" s="21">
        <v>0</v>
      </c>
      <c r="K32" s="22">
        <f>J32*C32*1.062</f>
        <v>0</v>
      </c>
    </row>
    <row r="33" spans="1:11" ht="24.95" customHeight="1" thickBot="1" x14ac:dyDescent="0.3">
      <c r="A33" s="33" t="s">
        <v>23</v>
      </c>
      <c r="B33" s="34" t="s">
        <v>28</v>
      </c>
      <c r="C33" s="35"/>
      <c r="D33" s="36">
        <v>1</v>
      </c>
      <c r="E33" s="37">
        <f>D33*C33</f>
        <v>0</v>
      </c>
      <c r="F33" s="36">
        <v>1</v>
      </c>
      <c r="G33" s="37">
        <f>F33*C33*1.02</f>
        <v>0</v>
      </c>
      <c r="H33" s="36">
        <v>0</v>
      </c>
      <c r="I33" s="37">
        <f>H33*C33*1.04</f>
        <v>0</v>
      </c>
      <c r="J33" s="36">
        <v>0</v>
      </c>
      <c r="K33" s="37">
        <f>J33*C33*1.062</f>
        <v>0</v>
      </c>
    </row>
    <row r="34" spans="1:11" ht="20.100000000000001" customHeight="1" thickBot="1" x14ac:dyDescent="0.3">
      <c r="A34" s="38"/>
      <c r="B34" s="39"/>
      <c r="C34" s="38"/>
      <c r="D34" s="39"/>
      <c r="E34" s="38"/>
      <c r="F34" s="39"/>
      <c r="G34" s="39"/>
      <c r="H34" s="38"/>
      <c r="I34" s="39"/>
      <c r="J34" s="38"/>
      <c r="K34" s="39"/>
    </row>
    <row r="35" spans="1:11" ht="20.100000000000001" customHeight="1" x14ac:dyDescent="0.25">
      <c r="A35" s="38"/>
      <c r="B35" s="39"/>
      <c r="C35" s="38"/>
      <c r="D35" s="39"/>
      <c r="E35" s="38"/>
      <c r="F35" s="70" t="s">
        <v>13</v>
      </c>
      <c r="G35" s="71"/>
      <c r="H35" s="74" t="s">
        <v>14</v>
      </c>
      <c r="I35" s="75"/>
      <c r="J35" s="76" t="s">
        <v>15</v>
      </c>
      <c r="K35" s="77"/>
    </row>
    <row r="36" spans="1:11" ht="20.100000000000001" customHeight="1" thickBot="1" x14ac:dyDescent="0.3">
      <c r="A36" s="38"/>
      <c r="B36" s="39"/>
      <c r="C36" s="38"/>
      <c r="D36" s="39"/>
      <c r="E36" s="38"/>
      <c r="F36" s="72"/>
      <c r="G36" s="73"/>
      <c r="H36" s="78">
        <f>SUM(E29:E33)+SUM(G29:G33)+SUM(I29:I33)+SUM(K29:K33)</f>
        <v>0</v>
      </c>
      <c r="I36" s="79"/>
      <c r="J36" s="80">
        <f>H36*1.2</f>
        <v>0</v>
      </c>
      <c r="K36" s="81"/>
    </row>
    <row r="37" spans="1:11" ht="20.100000000000001" customHeight="1" x14ac:dyDescent="0.25"/>
    <row r="38" spans="1:11" ht="20.100000000000001" customHeight="1" thickBot="1" x14ac:dyDescent="0.3"/>
    <row r="39" spans="1:11" ht="30" customHeight="1" thickBot="1" x14ac:dyDescent="0.3">
      <c r="A39" s="96" t="s">
        <v>25</v>
      </c>
      <c r="B39" s="97"/>
      <c r="C39" s="115"/>
      <c r="D39" s="99" t="s">
        <v>8</v>
      </c>
      <c r="E39" s="100"/>
      <c r="F39" s="99" t="s">
        <v>9</v>
      </c>
      <c r="G39" s="100"/>
      <c r="H39" s="99" t="s">
        <v>10</v>
      </c>
      <c r="I39" s="100"/>
      <c r="J39" s="99" t="s">
        <v>11</v>
      </c>
      <c r="K39" s="100"/>
    </row>
    <row r="40" spans="1:11" ht="24.95" customHeight="1" thickBot="1" x14ac:dyDescent="0.3">
      <c r="A40" s="11" t="s">
        <v>0</v>
      </c>
      <c r="B40" s="40" t="s">
        <v>1</v>
      </c>
      <c r="C40" s="41" t="s">
        <v>3</v>
      </c>
      <c r="D40" s="17" t="s">
        <v>12</v>
      </c>
      <c r="E40" s="53" t="s">
        <v>5</v>
      </c>
      <c r="F40" s="17" t="s">
        <v>12</v>
      </c>
      <c r="G40" s="16" t="s">
        <v>5</v>
      </c>
      <c r="H40" s="17" t="s">
        <v>12</v>
      </c>
      <c r="I40" s="16" t="s">
        <v>5</v>
      </c>
      <c r="J40" s="17" t="s">
        <v>12</v>
      </c>
      <c r="K40" s="16" t="s">
        <v>5</v>
      </c>
    </row>
    <row r="41" spans="1:11" ht="24.95" customHeight="1" x14ac:dyDescent="0.25">
      <c r="A41" s="18" t="s">
        <v>35</v>
      </c>
      <c r="B41" s="19" t="s">
        <v>29</v>
      </c>
      <c r="C41" s="42"/>
      <c r="D41" s="21">
        <v>10</v>
      </c>
      <c r="E41" s="22">
        <f>D41*C41</f>
        <v>0</v>
      </c>
      <c r="F41" s="21">
        <v>10</v>
      </c>
      <c r="G41" s="22">
        <f>F41*C41*1.02</f>
        <v>0</v>
      </c>
      <c r="H41" s="21">
        <v>8</v>
      </c>
      <c r="I41" s="22">
        <f>H41*C41*1.04</f>
        <v>0</v>
      </c>
      <c r="J41" s="21">
        <v>8</v>
      </c>
      <c r="K41" s="22">
        <f>J41*C41*1.062</f>
        <v>0</v>
      </c>
    </row>
    <row r="42" spans="1:11" ht="24.95" customHeight="1" x14ac:dyDescent="0.25">
      <c r="A42" s="18" t="s">
        <v>36</v>
      </c>
      <c r="B42" s="19" t="s">
        <v>30</v>
      </c>
      <c r="C42" s="43"/>
      <c r="D42" s="21">
        <v>5</v>
      </c>
      <c r="E42" s="22">
        <f t="shared" ref="E42:E50" si="0">D42*C42</f>
        <v>0</v>
      </c>
      <c r="F42" s="21">
        <v>5</v>
      </c>
      <c r="G42" s="22">
        <f t="shared" ref="G42:G50" si="1">F42*C42*1.02</f>
        <v>0</v>
      </c>
      <c r="H42" s="21">
        <v>8</v>
      </c>
      <c r="I42" s="22">
        <f t="shared" ref="I42:I50" si="2">H42*C42*1.04</f>
        <v>0</v>
      </c>
      <c r="J42" s="21">
        <v>8</v>
      </c>
      <c r="K42" s="22">
        <f t="shared" ref="K42:K50" si="3">J42*C42*1.062</f>
        <v>0</v>
      </c>
    </row>
    <row r="43" spans="1:11" ht="24.95" customHeight="1" x14ac:dyDescent="0.25">
      <c r="A43" s="18" t="s">
        <v>37</v>
      </c>
      <c r="B43" s="19" t="s">
        <v>31</v>
      </c>
      <c r="C43" s="43"/>
      <c r="D43" s="21">
        <v>5</v>
      </c>
      <c r="E43" s="22">
        <f t="shared" si="0"/>
        <v>0</v>
      </c>
      <c r="F43" s="21">
        <v>5</v>
      </c>
      <c r="G43" s="22">
        <f t="shared" si="1"/>
        <v>0</v>
      </c>
      <c r="H43" s="21">
        <v>3</v>
      </c>
      <c r="I43" s="22">
        <f t="shared" si="2"/>
        <v>0</v>
      </c>
      <c r="J43" s="21">
        <v>3</v>
      </c>
      <c r="K43" s="22">
        <f t="shared" si="3"/>
        <v>0</v>
      </c>
    </row>
    <row r="44" spans="1:11" ht="24.95" customHeight="1" x14ac:dyDescent="0.25">
      <c r="A44" s="18" t="s">
        <v>38</v>
      </c>
      <c r="B44" s="19" t="s">
        <v>32</v>
      </c>
      <c r="C44" s="43"/>
      <c r="D44" s="21">
        <v>20</v>
      </c>
      <c r="E44" s="22">
        <f t="shared" si="0"/>
        <v>0</v>
      </c>
      <c r="F44" s="21">
        <v>20</v>
      </c>
      <c r="G44" s="22">
        <f t="shared" si="1"/>
        <v>0</v>
      </c>
      <c r="H44" s="21">
        <v>30</v>
      </c>
      <c r="I44" s="22">
        <f t="shared" si="2"/>
        <v>0</v>
      </c>
      <c r="J44" s="21">
        <v>30</v>
      </c>
      <c r="K44" s="22">
        <f t="shared" si="3"/>
        <v>0</v>
      </c>
    </row>
    <row r="45" spans="1:11" ht="24.95" customHeight="1" x14ac:dyDescent="0.25">
      <c r="A45" s="18" t="s">
        <v>39</v>
      </c>
      <c r="B45" s="19" t="s">
        <v>33</v>
      </c>
      <c r="C45" s="43"/>
      <c r="D45" s="21">
        <v>20</v>
      </c>
      <c r="E45" s="22">
        <f t="shared" si="0"/>
        <v>0</v>
      </c>
      <c r="F45" s="21">
        <v>20</v>
      </c>
      <c r="G45" s="22">
        <f t="shared" si="1"/>
        <v>0</v>
      </c>
      <c r="H45" s="21">
        <v>40</v>
      </c>
      <c r="I45" s="22">
        <v>0</v>
      </c>
      <c r="J45" s="21">
        <v>40</v>
      </c>
      <c r="K45" s="22">
        <f t="shared" si="3"/>
        <v>0</v>
      </c>
    </row>
    <row r="46" spans="1:11" ht="24.95" customHeight="1" x14ac:dyDescent="0.25">
      <c r="A46" s="18" t="s">
        <v>40</v>
      </c>
      <c r="B46" s="19" t="s">
        <v>34</v>
      </c>
      <c r="C46" s="43"/>
      <c r="D46" s="21">
        <v>10</v>
      </c>
      <c r="E46" s="22">
        <f t="shared" si="0"/>
        <v>0</v>
      </c>
      <c r="F46" s="21">
        <v>10</v>
      </c>
      <c r="G46" s="22">
        <f t="shared" si="1"/>
        <v>0</v>
      </c>
      <c r="H46" s="21">
        <v>20</v>
      </c>
      <c r="I46" s="22">
        <f t="shared" si="2"/>
        <v>0</v>
      </c>
      <c r="J46" s="21">
        <v>20</v>
      </c>
      <c r="K46" s="22">
        <f t="shared" si="3"/>
        <v>0</v>
      </c>
    </row>
    <row r="47" spans="1:11" ht="24.95" customHeight="1" x14ac:dyDescent="0.25">
      <c r="A47" s="18" t="s">
        <v>41</v>
      </c>
      <c r="B47" s="19" t="s">
        <v>42</v>
      </c>
      <c r="C47" s="43"/>
      <c r="D47" s="21">
        <v>20</v>
      </c>
      <c r="E47" s="22">
        <f t="shared" si="0"/>
        <v>0</v>
      </c>
      <c r="F47" s="21">
        <v>20</v>
      </c>
      <c r="G47" s="22">
        <f t="shared" si="1"/>
        <v>0</v>
      </c>
      <c r="H47" s="21">
        <v>20</v>
      </c>
      <c r="I47" s="22">
        <f t="shared" si="2"/>
        <v>0</v>
      </c>
      <c r="J47" s="21">
        <v>20</v>
      </c>
      <c r="K47" s="22">
        <f t="shared" si="3"/>
        <v>0</v>
      </c>
    </row>
    <row r="48" spans="1:11" ht="24.95" customHeight="1" x14ac:dyDescent="0.25">
      <c r="A48" s="18" t="s">
        <v>45</v>
      </c>
      <c r="B48" s="19" t="s">
        <v>43</v>
      </c>
      <c r="C48" s="43"/>
      <c r="D48" s="21">
        <v>15</v>
      </c>
      <c r="E48" s="22">
        <f t="shared" si="0"/>
        <v>0</v>
      </c>
      <c r="F48" s="21">
        <v>15</v>
      </c>
      <c r="G48" s="22">
        <f t="shared" si="1"/>
        <v>0</v>
      </c>
      <c r="H48" s="21">
        <v>30</v>
      </c>
      <c r="I48" s="22">
        <f t="shared" si="2"/>
        <v>0</v>
      </c>
      <c r="J48" s="21">
        <v>30</v>
      </c>
      <c r="K48" s="22">
        <f t="shared" si="3"/>
        <v>0</v>
      </c>
    </row>
    <row r="49" spans="1:11" ht="24.95" customHeight="1" x14ac:dyDescent="0.25">
      <c r="A49" s="18" t="s">
        <v>46</v>
      </c>
      <c r="B49" s="19" t="s">
        <v>44</v>
      </c>
      <c r="C49" s="43"/>
      <c r="D49" s="21">
        <v>10</v>
      </c>
      <c r="E49" s="22">
        <f t="shared" si="0"/>
        <v>0</v>
      </c>
      <c r="F49" s="21">
        <v>10</v>
      </c>
      <c r="G49" s="22">
        <f t="shared" si="1"/>
        <v>0</v>
      </c>
      <c r="H49" s="21">
        <v>40</v>
      </c>
      <c r="I49" s="22">
        <f t="shared" si="2"/>
        <v>0</v>
      </c>
      <c r="J49" s="21">
        <v>40</v>
      </c>
      <c r="K49" s="22">
        <f t="shared" si="3"/>
        <v>0</v>
      </c>
    </row>
    <row r="50" spans="1:11" ht="24.95" customHeight="1" x14ac:dyDescent="0.25">
      <c r="A50" s="18" t="s">
        <v>47</v>
      </c>
      <c r="B50" s="19" t="s">
        <v>48</v>
      </c>
      <c r="C50" s="43"/>
      <c r="D50" s="21">
        <v>5</v>
      </c>
      <c r="E50" s="22">
        <f t="shared" si="0"/>
        <v>0</v>
      </c>
      <c r="F50" s="21">
        <v>5</v>
      </c>
      <c r="G50" s="22">
        <f t="shared" si="1"/>
        <v>0</v>
      </c>
      <c r="H50" s="21">
        <v>20</v>
      </c>
      <c r="I50" s="22">
        <f t="shared" si="2"/>
        <v>0</v>
      </c>
      <c r="J50" s="21">
        <v>20</v>
      </c>
      <c r="K50" s="22">
        <f t="shared" si="3"/>
        <v>0</v>
      </c>
    </row>
    <row r="51" spans="1:11" ht="20.100000000000001" customHeight="1" thickBot="1" x14ac:dyDescent="0.3">
      <c r="A51" s="45"/>
      <c r="B51" s="38"/>
      <c r="C51" s="39"/>
      <c r="D51" s="9"/>
      <c r="E51" s="10"/>
      <c r="F51" s="10"/>
      <c r="G51" s="10"/>
      <c r="H51" s="10"/>
      <c r="I51" s="10"/>
      <c r="J51" s="10"/>
      <c r="K51" s="10"/>
    </row>
    <row r="52" spans="1:11" ht="20.100000000000001" customHeight="1" x14ac:dyDescent="0.25">
      <c r="A52" s="45"/>
      <c r="B52" s="38"/>
      <c r="C52" s="39"/>
      <c r="D52" s="9"/>
      <c r="E52" s="10"/>
      <c r="F52" s="70" t="s">
        <v>79</v>
      </c>
      <c r="G52" s="71"/>
      <c r="H52" s="74" t="s">
        <v>14</v>
      </c>
      <c r="I52" s="75"/>
      <c r="J52" s="76" t="s">
        <v>15</v>
      </c>
      <c r="K52" s="77"/>
    </row>
    <row r="53" spans="1:11" ht="20.100000000000001" customHeight="1" thickBot="1" x14ac:dyDescent="0.3">
      <c r="A53" s="45"/>
      <c r="B53" s="38"/>
      <c r="C53" s="39"/>
      <c r="D53" s="9"/>
      <c r="E53" s="10"/>
      <c r="F53" s="72"/>
      <c r="G53" s="73"/>
      <c r="H53" s="78">
        <f>SUM(E41:E50)+SUM(G41:G50)+SUM(I41:I50)+SUM(K41:K50)</f>
        <v>0</v>
      </c>
      <c r="I53" s="79"/>
      <c r="J53" s="80">
        <f>H53*1.2</f>
        <v>0</v>
      </c>
      <c r="K53" s="81"/>
    </row>
    <row r="54" spans="1:11" ht="20.100000000000001" customHeight="1" x14ac:dyDescent="0.25"/>
    <row r="55" spans="1:11" ht="20.100000000000001" customHeight="1" thickBot="1" x14ac:dyDescent="0.3"/>
    <row r="56" spans="1:11" ht="30" customHeight="1" thickBot="1" x14ac:dyDescent="0.3">
      <c r="A56" s="82" t="s">
        <v>49</v>
      </c>
      <c r="B56" s="83"/>
      <c r="C56" s="84"/>
      <c r="D56" s="85" t="s">
        <v>8</v>
      </c>
      <c r="E56" s="86"/>
      <c r="F56" s="85" t="s">
        <v>9</v>
      </c>
      <c r="G56" s="86"/>
      <c r="H56" s="85" t="s">
        <v>10</v>
      </c>
      <c r="I56" s="86"/>
      <c r="J56" s="85" t="s">
        <v>11</v>
      </c>
      <c r="K56" s="86"/>
    </row>
    <row r="57" spans="1:11" ht="24.95" customHeight="1" thickBot="1" x14ac:dyDescent="0.3">
      <c r="A57" s="26" t="s">
        <v>0</v>
      </c>
      <c r="B57" s="27" t="s">
        <v>1</v>
      </c>
      <c r="C57" s="41" t="s">
        <v>3</v>
      </c>
      <c r="D57" s="17" t="s">
        <v>12</v>
      </c>
      <c r="E57" s="53" t="s">
        <v>5</v>
      </c>
      <c r="F57" s="17" t="s">
        <v>12</v>
      </c>
      <c r="G57" s="16" t="s">
        <v>5</v>
      </c>
      <c r="H57" s="17" t="s">
        <v>12</v>
      </c>
      <c r="I57" s="16" t="s">
        <v>5</v>
      </c>
      <c r="J57" s="17" t="s">
        <v>12</v>
      </c>
      <c r="K57" s="16" t="s">
        <v>5</v>
      </c>
    </row>
    <row r="58" spans="1:11" ht="24.95" customHeight="1" x14ac:dyDescent="0.25">
      <c r="A58" s="18" t="s">
        <v>50</v>
      </c>
      <c r="B58" s="19" t="s">
        <v>51</v>
      </c>
      <c r="C58" s="42"/>
      <c r="D58" s="21">
        <v>10</v>
      </c>
      <c r="E58" s="22">
        <f>D58*C58</f>
        <v>0</v>
      </c>
      <c r="F58" s="21">
        <v>10</v>
      </c>
      <c r="G58" s="22">
        <f>F58*C58*1.02</f>
        <v>0</v>
      </c>
      <c r="H58" s="21">
        <v>10</v>
      </c>
      <c r="I58" s="22">
        <f>H58*C58*1.04</f>
        <v>0</v>
      </c>
      <c r="J58" s="21">
        <v>10</v>
      </c>
      <c r="K58" s="22">
        <f>J58*C58*1.062</f>
        <v>0</v>
      </c>
    </row>
    <row r="59" spans="1:11" ht="24.95" customHeight="1" x14ac:dyDescent="0.25">
      <c r="A59" s="18" t="s">
        <v>52</v>
      </c>
      <c r="B59" s="19" t="s">
        <v>54</v>
      </c>
      <c r="C59" s="43"/>
      <c r="D59" s="21">
        <v>5</v>
      </c>
      <c r="E59" s="22">
        <f t="shared" ref="E59:E60" si="4">D59*C59</f>
        <v>0</v>
      </c>
      <c r="F59" s="21">
        <v>5</v>
      </c>
      <c r="G59" s="22">
        <f t="shared" ref="G59:G60" si="5">F59*C59*1.02</f>
        <v>0</v>
      </c>
      <c r="H59" s="21">
        <v>5</v>
      </c>
      <c r="I59" s="22">
        <f t="shared" ref="I59:I60" si="6">H59*C59*1.04</f>
        <v>0</v>
      </c>
      <c r="J59" s="21">
        <v>5</v>
      </c>
      <c r="K59" s="22">
        <f t="shared" ref="K59:K60" si="7">J59*C59*1.062</f>
        <v>0</v>
      </c>
    </row>
    <row r="60" spans="1:11" ht="24.95" customHeight="1" x14ac:dyDescent="0.25">
      <c r="A60" s="18" t="s">
        <v>53</v>
      </c>
      <c r="B60" s="19" t="s">
        <v>55</v>
      </c>
      <c r="C60" s="43"/>
      <c r="D60" s="21">
        <v>5</v>
      </c>
      <c r="E60" s="22">
        <f t="shared" si="4"/>
        <v>0</v>
      </c>
      <c r="F60" s="21">
        <v>5</v>
      </c>
      <c r="G60" s="22">
        <f t="shared" si="5"/>
        <v>0</v>
      </c>
      <c r="H60" s="21">
        <v>5</v>
      </c>
      <c r="I60" s="22">
        <f t="shared" si="6"/>
        <v>0</v>
      </c>
      <c r="J60" s="21">
        <v>5</v>
      </c>
      <c r="K60" s="22">
        <f t="shared" si="7"/>
        <v>0</v>
      </c>
    </row>
    <row r="61" spans="1:11" ht="20.100000000000001" customHeight="1" thickBot="1" x14ac:dyDescent="0.3">
      <c r="A61" s="45"/>
      <c r="B61" s="38"/>
      <c r="C61" s="39"/>
      <c r="D61" s="10"/>
      <c r="E61" s="10"/>
      <c r="F61" s="10"/>
      <c r="G61" s="10"/>
      <c r="H61" s="10"/>
      <c r="I61" s="10"/>
      <c r="J61" s="10"/>
      <c r="K61" s="10"/>
    </row>
    <row r="62" spans="1:11" ht="20.100000000000001" customHeight="1" x14ac:dyDescent="0.25">
      <c r="A62" s="45"/>
      <c r="B62" s="38"/>
      <c r="C62" s="39"/>
      <c r="D62" s="9"/>
      <c r="E62" s="10"/>
      <c r="F62" s="70" t="s">
        <v>16</v>
      </c>
      <c r="G62" s="71"/>
      <c r="H62" s="74" t="s">
        <v>14</v>
      </c>
      <c r="I62" s="75"/>
      <c r="J62" s="76" t="s">
        <v>15</v>
      </c>
      <c r="K62" s="77"/>
    </row>
    <row r="63" spans="1:11" ht="20.100000000000001" customHeight="1" thickBot="1" x14ac:dyDescent="0.3">
      <c r="A63" s="45"/>
      <c r="B63" s="38"/>
      <c r="C63" s="39"/>
      <c r="D63" s="9"/>
      <c r="E63" s="10"/>
      <c r="F63" s="72"/>
      <c r="G63" s="73"/>
      <c r="H63" s="78">
        <f>SUM(E58:E60)+SUM(G58:G60)+SUM(I58:I60)+SUM(K58:K60)</f>
        <v>0</v>
      </c>
      <c r="I63" s="79"/>
      <c r="J63" s="80">
        <f>H63*1.2</f>
        <v>0</v>
      </c>
      <c r="K63" s="81"/>
    </row>
    <row r="64" spans="1:11" ht="20.100000000000001" customHeight="1" x14ac:dyDescent="0.25"/>
    <row r="65" spans="1:11" ht="20.100000000000001" customHeight="1" thickBot="1" x14ac:dyDescent="0.3"/>
    <row r="66" spans="1:11" ht="30" customHeight="1" thickBot="1" x14ac:dyDescent="0.3">
      <c r="A66" s="82" t="s">
        <v>56</v>
      </c>
      <c r="B66" s="83"/>
      <c r="C66" s="84"/>
      <c r="D66" s="85" t="s">
        <v>8</v>
      </c>
      <c r="E66" s="86"/>
      <c r="F66" s="85" t="s">
        <v>9</v>
      </c>
      <c r="G66" s="86"/>
      <c r="H66" s="85" t="s">
        <v>10</v>
      </c>
      <c r="I66" s="86"/>
      <c r="J66" s="85" t="s">
        <v>11</v>
      </c>
      <c r="K66" s="86"/>
    </row>
    <row r="67" spans="1:11" ht="24.95" customHeight="1" thickBot="1" x14ac:dyDescent="0.3">
      <c r="A67" s="26" t="s">
        <v>0</v>
      </c>
      <c r="B67" s="27" t="s">
        <v>1</v>
      </c>
      <c r="C67" s="41" t="s">
        <v>3</v>
      </c>
      <c r="D67" s="17" t="s">
        <v>12</v>
      </c>
      <c r="E67" s="53" t="s">
        <v>5</v>
      </c>
      <c r="F67" s="17" t="s">
        <v>12</v>
      </c>
      <c r="G67" s="16" t="s">
        <v>5</v>
      </c>
      <c r="H67" s="17" t="s">
        <v>12</v>
      </c>
      <c r="I67" s="16" t="s">
        <v>5</v>
      </c>
      <c r="J67" s="29" t="s">
        <v>12</v>
      </c>
      <c r="K67" s="30" t="s">
        <v>5</v>
      </c>
    </row>
    <row r="68" spans="1:11" ht="24.95" customHeight="1" x14ac:dyDescent="0.25">
      <c r="A68" s="18" t="s">
        <v>61</v>
      </c>
      <c r="B68" s="19" t="s">
        <v>57</v>
      </c>
      <c r="C68" s="42"/>
      <c r="D68" s="21">
        <v>30</v>
      </c>
      <c r="E68" s="22">
        <f>D68*C68</f>
        <v>0</v>
      </c>
      <c r="F68" s="21">
        <v>30</v>
      </c>
      <c r="G68" s="22">
        <f>F68*C68*1.02</f>
        <v>0</v>
      </c>
      <c r="H68" s="21">
        <v>40</v>
      </c>
      <c r="I68" s="22">
        <f>H68*C68*1.04</f>
        <v>0</v>
      </c>
      <c r="J68" s="21">
        <v>40</v>
      </c>
      <c r="K68" s="22">
        <f>J68*C68*1.062</f>
        <v>0</v>
      </c>
    </row>
    <row r="69" spans="1:11" ht="24.95" customHeight="1" x14ac:dyDescent="0.25">
      <c r="A69" s="18" t="s">
        <v>62</v>
      </c>
      <c r="B69" s="19" t="s">
        <v>58</v>
      </c>
      <c r="C69" s="43"/>
      <c r="D69" s="21">
        <v>20</v>
      </c>
      <c r="E69" s="22">
        <f t="shared" ref="E69:E78" si="8">D69*C69</f>
        <v>0</v>
      </c>
      <c r="F69" s="21">
        <v>20</v>
      </c>
      <c r="G69" s="22">
        <f t="shared" ref="G69:G78" si="9">F69*C69*1.02</f>
        <v>0</v>
      </c>
      <c r="H69" s="21">
        <v>40</v>
      </c>
      <c r="I69" s="22">
        <f t="shared" ref="I69:I78" si="10">H69*C69*1.04</f>
        <v>0</v>
      </c>
      <c r="J69" s="21">
        <v>40</v>
      </c>
      <c r="K69" s="22">
        <f t="shared" ref="K69:K78" si="11">J69*C69*1.062</f>
        <v>0</v>
      </c>
    </row>
    <row r="70" spans="1:11" ht="24.95" customHeight="1" x14ac:dyDescent="0.25">
      <c r="A70" s="18" t="s">
        <v>63</v>
      </c>
      <c r="B70" s="19" t="s">
        <v>59</v>
      </c>
      <c r="C70" s="43"/>
      <c r="D70" s="21">
        <v>15</v>
      </c>
      <c r="E70" s="22">
        <f t="shared" si="8"/>
        <v>0</v>
      </c>
      <c r="F70" s="21">
        <v>15</v>
      </c>
      <c r="G70" s="22">
        <f t="shared" si="9"/>
        <v>0</v>
      </c>
      <c r="H70" s="21">
        <v>30</v>
      </c>
      <c r="I70" s="22">
        <f t="shared" si="10"/>
        <v>0</v>
      </c>
      <c r="J70" s="21">
        <v>30</v>
      </c>
      <c r="K70" s="22">
        <f t="shared" si="11"/>
        <v>0</v>
      </c>
    </row>
    <row r="71" spans="1:11" ht="24.95" customHeight="1" x14ac:dyDescent="0.25">
      <c r="A71" s="18" t="s">
        <v>64</v>
      </c>
      <c r="B71" s="19" t="s">
        <v>60</v>
      </c>
      <c r="C71" s="43"/>
      <c r="D71" s="21">
        <v>10</v>
      </c>
      <c r="E71" s="22">
        <f t="shared" si="8"/>
        <v>0</v>
      </c>
      <c r="F71" s="21">
        <v>10</v>
      </c>
      <c r="G71" s="22">
        <f t="shared" si="9"/>
        <v>0</v>
      </c>
      <c r="H71" s="21">
        <v>20</v>
      </c>
      <c r="I71" s="22">
        <f t="shared" si="10"/>
        <v>0</v>
      </c>
      <c r="J71" s="21">
        <v>20</v>
      </c>
      <c r="K71" s="22">
        <f t="shared" si="11"/>
        <v>0</v>
      </c>
    </row>
    <row r="72" spans="1:11" ht="24.95" customHeight="1" x14ac:dyDescent="0.25">
      <c r="A72" s="18" t="s">
        <v>65</v>
      </c>
      <c r="B72" s="19" t="s">
        <v>68</v>
      </c>
      <c r="C72" s="43"/>
      <c r="D72" s="21">
        <v>10</v>
      </c>
      <c r="E72" s="22">
        <f t="shared" si="8"/>
        <v>0</v>
      </c>
      <c r="F72" s="21">
        <v>10</v>
      </c>
      <c r="G72" s="22">
        <f t="shared" si="9"/>
        <v>0</v>
      </c>
      <c r="H72" s="21">
        <v>20</v>
      </c>
      <c r="I72" s="22">
        <f t="shared" si="10"/>
        <v>0</v>
      </c>
      <c r="J72" s="21">
        <v>20</v>
      </c>
      <c r="K72" s="22">
        <f t="shared" si="11"/>
        <v>0</v>
      </c>
    </row>
    <row r="73" spans="1:11" ht="24.95" customHeight="1" x14ac:dyDescent="0.25">
      <c r="A73" s="18" t="s">
        <v>66</v>
      </c>
      <c r="B73" s="19" t="s">
        <v>69</v>
      </c>
      <c r="C73" s="43"/>
      <c r="D73" s="21">
        <v>5</v>
      </c>
      <c r="E73" s="22">
        <f t="shared" si="8"/>
        <v>0</v>
      </c>
      <c r="F73" s="21">
        <v>5</v>
      </c>
      <c r="G73" s="22">
        <f t="shared" si="9"/>
        <v>0</v>
      </c>
      <c r="H73" s="21">
        <v>10</v>
      </c>
      <c r="I73" s="22">
        <f t="shared" si="10"/>
        <v>0</v>
      </c>
      <c r="J73" s="21">
        <v>10</v>
      </c>
      <c r="K73" s="22">
        <f t="shared" si="11"/>
        <v>0</v>
      </c>
    </row>
    <row r="74" spans="1:11" ht="24.95" customHeight="1" x14ac:dyDescent="0.25">
      <c r="A74" s="18" t="s">
        <v>67</v>
      </c>
      <c r="B74" s="19" t="s">
        <v>70</v>
      </c>
      <c r="C74" s="43"/>
      <c r="D74" s="21">
        <v>5</v>
      </c>
      <c r="E74" s="22">
        <f t="shared" si="8"/>
        <v>0</v>
      </c>
      <c r="F74" s="21">
        <v>5</v>
      </c>
      <c r="G74" s="22">
        <f t="shared" si="9"/>
        <v>0</v>
      </c>
      <c r="H74" s="21">
        <v>5</v>
      </c>
      <c r="I74" s="22">
        <f t="shared" si="10"/>
        <v>0</v>
      </c>
      <c r="J74" s="21">
        <v>5</v>
      </c>
      <c r="K74" s="22">
        <f t="shared" si="11"/>
        <v>0</v>
      </c>
    </row>
    <row r="75" spans="1:11" ht="33" customHeight="1" x14ac:dyDescent="0.25">
      <c r="A75" s="47" t="s">
        <v>71</v>
      </c>
      <c r="B75" s="46" t="s">
        <v>74</v>
      </c>
      <c r="C75" s="43"/>
      <c r="D75" s="21">
        <v>10</v>
      </c>
      <c r="E75" s="22">
        <f t="shared" si="8"/>
        <v>0</v>
      </c>
      <c r="F75" s="21">
        <v>10</v>
      </c>
      <c r="G75" s="22">
        <f t="shared" si="9"/>
        <v>0</v>
      </c>
      <c r="H75" s="21">
        <v>20</v>
      </c>
      <c r="I75" s="22">
        <f t="shared" si="10"/>
        <v>0</v>
      </c>
      <c r="J75" s="21">
        <v>20</v>
      </c>
      <c r="K75" s="22">
        <f t="shared" si="11"/>
        <v>0</v>
      </c>
    </row>
    <row r="76" spans="1:11" ht="33" customHeight="1" x14ac:dyDescent="0.25">
      <c r="A76" s="47" t="s">
        <v>72</v>
      </c>
      <c r="B76" s="46" t="s">
        <v>75</v>
      </c>
      <c r="C76" s="43"/>
      <c r="D76" s="21">
        <v>5</v>
      </c>
      <c r="E76" s="22">
        <f t="shared" si="8"/>
        <v>0</v>
      </c>
      <c r="F76" s="21">
        <v>5</v>
      </c>
      <c r="G76" s="22">
        <f t="shared" si="9"/>
        <v>0</v>
      </c>
      <c r="H76" s="21">
        <v>10</v>
      </c>
      <c r="I76" s="22">
        <f t="shared" si="10"/>
        <v>0</v>
      </c>
      <c r="J76" s="21">
        <v>10</v>
      </c>
      <c r="K76" s="22">
        <f t="shared" si="11"/>
        <v>0</v>
      </c>
    </row>
    <row r="77" spans="1:11" ht="33" customHeight="1" x14ac:dyDescent="0.25">
      <c r="A77" s="47" t="s">
        <v>73</v>
      </c>
      <c r="B77" s="46" t="s">
        <v>76</v>
      </c>
      <c r="C77" s="43"/>
      <c r="D77" s="21">
        <v>0</v>
      </c>
      <c r="E77" s="22">
        <f t="shared" ref="E77" si="12">D77*C77</f>
        <v>0</v>
      </c>
      <c r="F77" s="21">
        <v>0</v>
      </c>
      <c r="G77" s="22">
        <f t="shared" ref="G77" si="13">F77*C77*1.02</f>
        <v>0</v>
      </c>
      <c r="H77" s="21">
        <v>5</v>
      </c>
      <c r="I77" s="22">
        <f t="shared" ref="I77" si="14">H77*C77*1.04</f>
        <v>0</v>
      </c>
      <c r="J77" s="21">
        <v>5</v>
      </c>
      <c r="K77" s="22">
        <f t="shared" ref="K77" si="15">J77*C77*1.062</f>
        <v>0</v>
      </c>
    </row>
    <row r="78" spans="1:11" ht="24.95" customHeight="1" thickBot="1" x14ac:dyDescent="0.3">
      <c r="A78" s="33" t="s">
        <v>77</v>
      </c>
      <c r="B78" s="34" t="s">
        <v>78</v>
      </c>
      <c r="C78" s="44"/>
      <c r="D78" s="36">
        <v>5</v>
      </c>
      <c r="E78" s="37">
        <f t="shared" si="8"/>
        <v>0</v>
      </c>
      <c r="F78" s="36">
        <v>5</v>
      </c>
      <c r="G78" s="37">
        <f t="shared" si="9"/>
        <v>0</v>
      </c>
      <c r="H78" s="36">
        <v>5</v>
      </c>
      <c r="I78" s="37">
        <f t="shared" si="10"/>
        <v>0</v>
      </c>
      <c r="J78" s="36">
        <v>5</v>
      </c>
      <c r="K78" s="37">
        <f t="shared" si="11"/>
        <v>0</v>
      </c>
    </row>
    <row r="79" spans="1:11" ht="20.100000000000001" customHeight="1" thickBot="1" x14ac:dyDescent="0.3">
      <c r="A79" s="45"/>
      <c r="B79" s="38"/>
      <c r="C79" s="39"/>
      <c r="D79" s="10"/>
      <c r="E79" s="10"/>
      <c r="F79" s="10"/>
      <c r="G79" s="10"/>
      <c r="H79" s="10"/>
      <c r="I79" s="10"/>
      <c r="J79" s="10"/>
      <c r="K79" s="10"/>
    </row>
    <row r="80" spans="1:11" ht="20.100000000000001" customHeight="1" x14ac:dyDescent="0.25">
      <c r="A80" s="45"/>
      <c r="B80" s="38"/>
      <c r="C80" s="39"/>
      <c r="D80" s="10"/>
      <c r="E80" s="10"/>
      <c r="F80" s="70" t="s">
        <v>80</v>
      </c>
      <c r="G80" s="71"/>
      <c r="H80" s="74" t="s">
        <v>14</v>
      </c>
      <c r="I80" s="75"/>
      <c r="J80" s="76" t="s">
        <v>15</v>
      </c>
      <c r="K80" s="77"/>
    </row>
    <row r="81" spans="1:11" ht="20.100000000000001" customHeight="1" thickBot="1" x14ac:dyDescent="0.3">
      <c r="A81" s="45"/>
      <c r="B81" s="38"/>
      <c r="C81" s="39"/>
      <c r="D81" s="10"/>
      <c r="E81" s="10"/>
      <c r="F81" s="72"/>
      <c r="G81" s="73"/>
      <c r="H81" s="78">
        <f>SUM(E68:E78)+SUM(G68:G78)+SUM(I68:I78)+SUM(K68:K78)</f>
        <v>0</v>
      </c>
      <c r="I81" s="79"/>
      <c r="J81" s="80">
        <f>H81*1.2</f>
        <v>0</v>
      </c>
      <c r="K81" s="81"/>
    </row>
    <row r="82" spans="1:11" ht="20.100000000000001" customHeight="1" x14ac:dyDescent="0.25"/>
    <row r="83" spans="1:11" ht="20.100000000000001" customHeight="1" thickBot="1" x14ac:dyDescent="0.3"/>
    <row r="84" spans="1:11" ht="30" customHeight="1" thickBot="1" x14ac:dyDescent="0.3">
      <c r="A84" s="82" t="s">
        <v>81</v>
      </c>
      <c r="B84" s="83"/>
      <c r="C84" s="84"/>
      <c r="D84" s="85" t="s">
        <v>8</v>
      </c>
      <c r="E84" s="86"/>
      <c r="F84" s="85" t="s">
        <v>9</v>
      </c>
      <c r="G84" s="86"/>
      <c r="H84" s="85" t="s">
        <v>10</v>
      </c>
      <c r="I84" s="86"/>
      <c r="J84" s="85" t="s">
        <v>11</v>
      </c>
      <c r="K84" s="86"/>
    </row>
    <row r="85" spans="1:11" ht="30" customHeight="1" thickBot="1" x14ac:dyDescent="0.3">
      <c r="A85" s="26" t="s">
        <v>0</v>
      </c>
      <c r="B85" s="27" t="s">
        <v>1</v>
      </c>
      <c r="C85" s="41" t="s">
        <v>3</v>
      </c>
      <c r="D85" s="31" t="s">
        <v>12</v>
      </c>
      <c r="E85" s="55" t="s">
        <v>5</v>
      </c>
      <c r="F85" s="31" t="s">
        <v>12</v>
      </c>
      <c r="G85" s="48" t="s">
        <v>5</v>
      </c>
      <c r="H85" s="31" t="s">
        <v>12</v>
      </c>
      <c r="I85" s="48" t="s">
        <v>5</v>
      </c>
      <c r="J85" s="31" t="s">
        <v>12</v>
      </c>
      <c r="K85" s="30" t="s">
        <v>5</v>
      </c>
    </row>
    <row r="86" spans="1:11" ht="30" customHeight="1" x14ac:dyDescent="0.25">
      <c r="A86" s="18" t="s">
        <v>83</v>
      </c>
      <c r="B86" s="19" t="s">
        <v>86</v>
      </c>
      <c r="C86" s="42"/>
      <c r="D86" s="21">
        <v>1</v>
      </c>
      <c r="E86" s="49">
        <f>D86*C86</f>
        <v>0</v>
      </c>
      <c r="F86" s="21">
        <v>1</v>
      </c>
      <c r="G86" s="50">
        <f>F86*C86*1.02</f>
        <v>0</v>
      </c>
      <c r="H86" s="21">
        <v>1</v>
      </c>
      <c r="I86" s="50">
        <f>H86*C86*1.04</f>
        <v>0</v>
      </c>
      <c r="J86" s="21">
        <v>1</v>
      </c>
      <c r="K86" s="22">
        <f>J86*C86*1.062</f>
        <v>0</v>
      </c>
    </row>
    <row r="87" spans="1:11" ht="30" customHeight="1" x14ac:dyDescent="0.25">
      <c r="A87" s="18" t="s">
        <v>84</v>
      </c>
      <c r="B87" s="19" t="s">
        <v>87</v>
      </c>
      <c r="C87" s="43"/>
      <c r="D87" s="21">
        <v>1</v>
      </c>
      <c r="E87" s="49">
        <f t="shared" ref="E87:E88" si="16">D87*C87</f>
        <v>0</v>
      </c>
      <c r="F87" s="21">
        <v>1</v>
      </c>
      <c r="G87" s="50">
        <f t="shared" ref="G87:G88" si="17">F87*C87*1.02</f>
        <v>0</v>
      </c>
      <c r="H87" s="21">
        <v>1</v>
      </c>
      <c r="I87" s="50">
        <f t="shared" ref="I87:I88" si="18">H87*C87*1.04</f>
        <v>0</v>
      </c>
      <c r="J87" s="21">
        <v>1</v>
      </c>
      <c r="K87" s="22">
        <f t="shared" ref="K87:K88" si="19">J87*C87*1.062</f>
        <v>0</v>
      </c>
    </row>
    <row r="88" spans="1:11" ht="30" customHeight="1" x14ac:dyDescent="0.25">
      <c r="A88" s="18" t="s">
        <v>85</v>
      </c>
      <c r="B88" s="19" t="s">
        <v>88</v>
      </c>
      <c r="C88" s="43"/>
      <c r="D88" s="21">
        <v>1</v>
      </c>
      <c r="E88" s="49">
        <f t="shared" si="16"/>
        <v>0</v>
      </c>
      <c r="F88" s="21">
        <v>1</v>
      </c>
      <c r="G88" s="50">
        <f t="shared" si="17"/>
        <v>0</v>
      </c>
      <c r="H88" s="21">
        <v>1</v>
      </c>
      <c r="I88" s="50">
        <f t="shared" si="18"/>
        <v>0</v>
      </c>
      <c r="J88" s="21">
        <v>1</v>
      </c>
      <c r="K88" s="22">
        <f t="shared" si="19"/>
        <v>0</v>
      </c>
    </row>
    <row r="89" spans="1:11" ht="30" customHeight="1" x14ac:dyDescent="0.25">
      <c r="A89" s="18" t="s">
        <v>106</v>
      </c>
      <c r="B89" s="19" t="s">
        <v>109</v>
      </c>
      <c r="C89" s="43"/>
      <c r="D89" s="21">
        <v>1</v>
      </c>
      <c r="E89" s="49">
        <f>D89*C89</f>
        <v>0</v>
      </c>
      <c r="F89" s="21">
        <v>1</v>
      </c>
      <c r="G89" s="50">
        <f>F89*C89*1.02</f>
        <v>0</v>
      </c>
      <c r="H89" s="21">
        <v>1</v>
      </c>
      <c r="I89" s="50">
        <f>H89*C89*1.04</f>
        <v>0</v>
      </c>
      <c r="J89" s="21">
        <v>1</v>
      </c>
      <c r="K89" s="22">
        <f>J89*C89*1.062</f>
        <v>0</v>
      </c>
    </row>
    <row r="90" spans="1:11" ht="30" customHeight="1" x14ac:dyDescent="0.25">
      <c r="A90" s="18" t="s">
        <v>107</v>
      </c>
      <c r="B90" s="19" t="s">
        <v>110</v>
      </c>
      <c r="C90" s="43"/>
      <c r="D90" s="21">
        <v>1</v>
      </c>
      <c r="E90" s="49">
        <f t="shared" ref="E90:E91" si="20">D90*C90</f>
        <v>0</v>
      </c>
      <c r="F90" s="21">
        <v>1</v>
      </c>
      <c r="G90" s="50">
        <f t="shared" ref="G90:G91" si="21">F90*C90*1.02</f>
        <v>0</v>
      </c>
      <c r="H90" s="21">
        <v>1</v>
      </c>
      <c r="I90" s="50">
        <f t="shared" ref="I90:I91" si="22">H90*C90*1.04</f>
        <v>0</v>
      </c>
      <c r="J90" s="21">
        <v>1</v>
      </c>
      <c r="K90" s="22">
        <f t="shared" ref="K90:K91" si="23">J90*C90*1.062</f>
        <v>0</v>
      </c>
    </row>
    <row r="91" spans="1:11" ht="30" customHeight="1" thickBot="1" x14ac:dyDescent="0.3">
      <c r="A91" s="33" t="s">
        <v>108</v>
      </c>
      <c r="B91" s="34" t="s">
        <v>111</v>
      </c>
      <c r="C91" s="44"/>
      <c r="D91" s="36">
        <v>1</v>
      </c>
      <c r="E91" s="51">
        <f t="shared" si="20"/>
        <v>0</v>
      </c>
      <c r="F91" s="36">
        <v>1</v>
      </c>
      <c r="G91" s="52">
        <f t="shared" si="21"/>
        <v>0</v>
      </c>
      <c r="H91" s="36">
        <v>1</v>
      </c>
      <c r="I91" s="52">
        <f t="shared" si="22"/>
        <v>0</v>
      </c>
      <c r="J91" s="36">
        <v>1</v>
      </c>
      <c r="K91" s="37">
        <f t="shared" si="23"/>
        <v>0</v>
      </c>
    </row>
    <row r="92" spans="1:11" ht="20.100000000000001" customHeight="1" thickBot="1" x14ac:dyDescent="0.3">
      <c r="A92" s="45"/>
      <c r="B92" s="38"/>
      <c r="C92" s="39"/>
      <c r="D92" s="38"/>
      <c r="E92" s="39"/>
      <c r="F92" s="39"/>
      <c r="G92" s="39"/>
      <c r="H92" s="38"/>
      <c r="I92" s="39"/>
      <c r="J92" s="38"/>
      <c r="K92" s="39"/>
    </row>
    <row r="93" spans="1:11" ht="20.100000000000001" customHeight="1" x14ac:dyDescent="0.25">
      <c r="A93" s="45"/>
      <c r="B93" s="38"/>
      <c r="C93" s="39"/>
      <c r="D93" s="38"/>
      <c r="E93" s="39"/>
      <c r="F93" s="70" t="s">
        <v>82</v>
      </c>
      <c r="G93" s="71"/>
      <c r="H93" s="74" t="s">
        <v>14</v>
      </c>
      <c r="I93" s="75"/>
      <c r="J93" s="76" t="s">
        <v>15</v>
      </c>
      <c r="K93" s="77"/>
    </row>
    <row r="94" spans="1:11" ht="20.100000000000001" customHeight="1" thickBot="1" x14ac:dyDescent="0.3">
      <c r="A94" s="45"/>
      <c r="B94" s="38"/>
      <c r="C94" s="39"/>
      <c r="D94" s="38"/>
      <c r="E94" s="39"/>
      <c r="F94" s="72"/>
      <c r="G94" s="73"/>
      <c r="H94" s="78">
        <f>SUM(E86:E91)+SUM(G86:G91)+SUM(I86:I91)+SUM(K86:K91)</f>
        <v>0</v>
      </c>
      <c r="I94" s="79"/>
      <c r="J94" s="80">
        <f>H94*1.2</f>
        <v>0</v>
      </c>
      <c r="K94" s="81"/>
    </row>
    <row r="95" spans="1:11" ht="20.100000000000001" customHeight="1" x14ac:dyDescent="0.25">
      <c r="A95" s="45"/>
      <c r="B95" s="38"/>
      <c r="C95" s="39"/>
      <c r="D95" s="38"/>
      <c r="E95" s="39"/>
      <c r="F95" s="64"/>
      <c r="G95" s="65"/>
      <c r="H95" s="66"/>
      <c r="I95" s="67"/>
      <c r="J95" s="68"/>
      <c r="K95" s="67"/>
    </row>
    <row r="96" spans="1:11" ht="20.100000000000001" customHeight="1" thickBot="1" x14ac:dyDescent="0.3"/>
    <row r="97" spans="1:11" ht="30" customHeight="1" thickBot="1" x14ac:dyDescent="0.3">
      <c r="A97" s="82" t="s">
        <v>89</v>
      </c>
      <c r="B97" s="83"/>
      <c r="C97" s="84"/>
      <c r="D97" s="85" t="s">
        <v>8</v>
      </c>
      <c r="E97" s="86"/>
      <c r="F97" s="85" t="s">
        <v>9</v>
      </c>
      <c r="G97" s="86"/>
      <c r="H97" s="85" t="s">
        <v>10</v>
      </c>
      <c r="I97" s="86"/>
      <c r="J97" s="85" t="s">
        <v>11</v>
      </c>
      <c r="K97" s="86"/>
    </row>
    <row r="98" spans="1:11" ht="30" customHeight="1" thickBot="1" x14ac:dyDescent="0.3">
      <c r="A98" s="26" t="s">
        <v>0</v>
      </c>
      <c r="B98" s="27" t="s">
        <v>1</v>
      </c>
      <c r="C98" s="41" t="s">
        <v>3</v>
      </c>
      <c r="D98" s="31" t="s">
        <v>12</v>
      </c>
      <c r="E98" s="55" t="s">
        <v>5</v>
      </c>
      <c r="F98" s="31" t="s">
        <v>12</v>
      </c>
      <c r="G98" s="48" t="s">
        <v>5</v>
      </c>
      <c r="H98" s="31" t="s">
        <v>12</v>
      </c>
      <c r="I98" s="48" t="s">
        <v>5</v>
      </c>
      <c r="J98" s="31" t="s">
        <v>12</v>
      </c>
      <c r="K98" s="30" t="s">
        <v>5</v>
      </c>
    </row>
    <row r="99" spans="1:11" ht="30" customHeight="1" x14ac:dyDescent="0.25">
      <c r="A99" s="18" t="s">
        <v>90</v>
      </c>
      <c r="B99" s="19" t="s">
        <v>91</v>
      </c>
      <c r="C99" s="42"/>
      <c r="D99" s="21">
        <v>1</v>
      </c>
      <c r="E99" s="49">
        <f>D99*C99</f>
        <v>0</v>
      </c>
      <c r="F99" s="21">
        <v>0</v>
      </c>
      <c r="G99" s="50">
        <f>F99*C99*1.02</f>
        <v>0</v>
      </c>
      <c r="H99" s="21">
        <v>0</v>
      </c>
      <c r="I99" s="50">
        <f>H99*C99*1.04</f>
        <v>0</v>
      </c>
      <c r="J99" s="21">
        <v>1</v>
      </c>
      <c r="K99" s="22">
        <f>J99*C99*1.062</f>
        <v>0</v>
      </c>
    </row>
    <row r="100" spans="1:11" ht="30" customHeight="1" x14ac:dyDescent="0.25">
      <c r="A100" s="18" t="s">
        <v>94</v>
      </c>
      <c r="B100" s="19" t="s">
        <v>92</v>
      </c>
      <c r="C100" s="43"/>
      <c r="D100" s="21">
        <v>0</v>
      </c>
      <c r="E100" s="49">
        <f t="shared" ref="E100:E101" si="24">D100*C100</f>
        <v>0</v>
      </c>
      <c r="F100" s="21">
        <v>1</v>
      </c>
      <c r="G100" s="50">
        <f t="shared" ref="G100:G101" si="25">F100*C100*1.02</f>
        <v>0</v>
      </c>
      <c r="H100" s="21">
        <v>0</v>
      </c>
      <c r="I100" s="50">
        <f t="shared" ref="I100:I101" si="26">H100*C100*1.04</f>
        <v>0</v>
      </c>
      <c r="J100" s="21">
        <v>0</v>
      </c>
      <c r="K100" s="22">
        <f t="shared" ref="K100:K101" si="27">J100*C100*1.062</f>
        <v>0</v>
      </c>
    </row>
    <row r="101" spans="1:11" ht="30" customHeight="1" thickBot="1" x14ac:dyDescent="0.3">
      <c r="A101" s="33" t="s">
        <v>95</v>
      </c>
      <c r="B101" s="34" t="s">
        <v>93</v>
      </c>
      <c r="C101" s="44"/>
      <c r="D101" s="36">
        <v>0</v>
      </c>
      <c r="E101" s="51">
        <f t="shared" si="24"/>
        <v>0</v>
      </c>
      <c r="F101" s="36">
        <v>0</v>
      </c>
      <c r="G101" s="52">
        <f t="shared" si="25"/>
        <v>0</v>
      </c>
      <c r="H101" s="36">
        <v>1</v>
      </c>
      <c r="I101" s="52">
        <f t="shared" si="26"/>
        <v>0</v>
      </c>
      <c r="J101" s="36">
        <v>0</v>
      </c>
      <c r="K101" s="37">
        <f t="shared" si="27"/>
        <v>0</v>
      </c>
    </row>
    <row r="102" spans="1:11" ht="20.100000000000001" customHeight="1" thickBot="1" x14ac:dyDescent="0.3">
      <c r="A102" s="45"/>
      <c r="B102" s="38"/>
      <c r="C102" s="39"/>
      <c r="D102" s="38"/>
      <c r="E102" s="39"/>
      <c r="F102" s="39"/>
      <c r="G102" s="39"/>
      <c r="H102" s="38"/>
      <c r="I102" s="39"/>
      <c r="J102" s="38"/>
      <c r="K102" s="39"/>
    </row>
    <row r="103" spans="1:11" ht="20.100000000000001" customHeight="1" x14ac:dyDescent="0.25">
      <c r="A103" s="45"/>
      <c r="B103" s="38"/>
      <c r="C103" s="39"/>
      <c r="D103" s="38"/>
      <c r="E103" s="39"/>
      <c r="F103" s="70" t="s">
        <v>103</v>
      </c>
      <c r="G103" s="71"/>
      <c r="H103" s="74" t="s">
        <v>14</v>
      </c>
      <c r="I103" s="75"/>
      <c r="J103" s="76" t="s">
        <v>15</v>
      </c>
      <c r="K103" s="77"/>
    </row>
    <row r="104" spans="1:11" ht="20.100000000000001" customHeight="1" thickBot="1" x14ac:dyDescent="0.3">
      <c r="A104" s="45"/>
      <c r="B104" s="38"/>
      <c r="C104" s="39"/>
      <c r="D104" s="38"/>
      <c r="E104" s="39"/>
      <c r="F104" s="72"/>
      <c r="G104" s="73"/>
      <c r="H104" s="78">
        <f>SUM(E99:E101)+SUM(G99:G101)+SUM(I99:I101)+SUM(K99:K101)</f>
        <v>0</v>
      </c>
      <c r="I104" s="79"/>
      <c r="J104" s="80">
        <f>H104*1.2</f>
        <v>0</v>
      </c>
      <c r="K104" s="81"/>
    </row>
    <row r="105" spans="1:11" ht="20.100000000000001" customHeight="1" thickBot="1" x14ac:dyDescent="0.3"/>
    <row r="106" spans="1:11" ht="30" customHeight="1" thickBot="1" x14ac:dyDescent="0.3">
      <c r="A106" s="116" t="s">
        <v>96</v>
      </c>
      <c r="B106" s="117"/>
      <c r="C106" s="118"/>
      <c r="D106" s="85" t="s">
        <v>8</v>
      </c>
      <c r="E106" s="86"/>
      <c r="F106" s="85" t="s">
        <v>9</v>
      </c>
      <c r="G106" s="86"/>
      <c r="H106" s="119" t="s">
        <v>10</v>
      </c>
      <c r="I106" s="86"/>
      <c r="J106" s="85" t="s">
        <v>11</v>
      </c>
      <c r="K106" s="86"/>
    </row>
    <row r="107" spans="1:11" ht="30" customHeight="1" thickBot="1" x14ac:dyDescent="0.3">
      <c r="A107" s="26" t="s">
        <v>0</v>
      </c>
      <c r="B107" s="27" t="s">
        <v>1</v>
      </c>
      <c r="C107" s="41" t="s">
        <v>3</v>
      </c>
      <c r="D107" s="31" t="s">
        <v>12</v>
      </c>
      <c r="E107" s="56" t="s">
        <v>5</v>
      </c>
      <c r="F107" s="31" t="s">
        <v>12</v>
      </c>
      <c r="G107" s="30" t="s">
        <v>5</v>
      </c>
      <c r="H107" s="29" t="s">
        <v>12</v>
      </c>
      <c r="I107" s="48" t="s">
        <v>5</v>
      </c>
      <c r="J107" s="31" t="s">
        <v>12</v>
      </c>
      <c r="K107" s="30" t="s">
        <v>5</v>
      </c>
    </row>
    <row r="108" spans="1:11" ht="30" customHeight="1" x14ac:dyDescent="0.25">
      <c r="A108" s="18" t="s">
        <v>98</v>
      </c>
      <c r="B108" s="19" t="s">
        <v>97</v>
      </c>
      <c r="C108" s="42"/>
      <c r="D108" s="21">
        <v>1</v>
      </c>
      <c r="E108" s="22">
        <f>D108*C108</f>
        <v>0</v>
      </c>
      <c r="F108" s="21">
        <v>1</v>
      </c>
      <c r="G108" s="22">
        <f>F108*C108*1.02</f>
        <v>0</v>
      </c>
      <c r="H108" s="21">
        <v>0</v>
      </c>
      <c r="I108" s="50">
        <f>H108*C108*1.04</f>
        <v>0</v>
      </c>
      <c r="J108" s="21">
        <v>1</v>
      </c>
      <c r="K108" s="22">
        <f>J108*C108*1.062</f>
        <v>0</v>
      </c>
    </row>
    <row r="109" spans="1:11" ht="30" customHeight="1" x14ac:dyDescent="0.25">
      <c r="A109" s="18" t="s">
        <v>99</v>
      </c>
      <c r="B109" s="19" t="s">
        <v>100</v>
      </c>
      <c r="C109" s="43"/>
      <c r="D109" s="21">
        <v>1</v>
      </c>
      <c r="E109" s="49">
        <f t="shared" ref="E109" si="28">D109*C109</f>
        <v>0</v>
      </c>
      <c r="F109" s="21">
        <v>1</v>
      </c>
      <c r="G109" s="50">
        <f t="shared" ref="G109" si="29">F109*C109*1.02</f>
        <v>0</v>
      </c>
      <c r="H109" s="21">
        <v>0</v>
      </c>
      <c r="I109" s="50">
        <f t="shared" ref="I109" si="30">H109*C109*1.04</f>
        <v>0</v>
      </c>
      <c r="J109" s="21">
        <v>1</v>
      </c>
      <c r="K109" s="22">
        <f t="shared" ref="K109" si="31">J109*C109*1.062</f>
        <v>0</v>
      </c>
    </row>
    <row r="110" spans="1:11" ht="30" customHeight="1" thickBot="1" x14ac:dyDescent="0.3">
      <c r="A110" s="33" t="s">
        <v>101</v>
      </c>
      <c r="B110" s="34" t="s">
        <v>102</v>
      </c>
      <c r="C110" s="44"/>
      <c r="D110" s="36">
        <v>1</v>
      </c>
      <c r="E110" s="51">
        <f t="shared" ref="E110" si="32">D110*C110</f>
        <v>0</v>
      </c>
      <c r="F110" s="36">
        <v>0</v>
      </c>
      <c r="G110" s="52">
        <f t="shared" ref="G110" si="33">F110*C110*1.02</f>
        <v>0</v>
      </c>
      <c r="H110" s="36">
        <v>0</v>
      </c>
      <c r="I110" s="52">
        <f t="shared" ref="I110" si="34">H110*C110*1.04</f>
        <v>0</v>
      </c>
      <c r="J110" s="36">
        <v>1</v>
      </c>
      <c r="K110" s="37">
        <f t="shared" ref="K110" si="35">J110*C110*1.062</f>
        <v>0</v>
      </c>
    </row>
    <row r="111" spans="1:11" ht="20.100000000000001" customHeight="1" thickBot="1" x14ac:dyDescent="0.3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</row>
    <row r="112" spans="1:11" ht="20.100000000000001" customHeight="1" x14ac:dyDescent="0.25">
      <c r="A112" s="10"/>
      <c r="B112" s="10"/>
      <c r="C112" s="10"/>
      <c r="D112" s="38"/>
      <c r="E112" s="39"/>
      <c r="F112" s="70" t="s">
        <v>104</v>
      </c>
      <c r="G112" s="71"/>
      <c r="H112" s="74" t="s">
        <v>14</v>
      </c>
      <c r="I112" s="75"/>
      <c r="J112" s="76" t="s">
        <v>15</v>
      </c>
      <c r="K112" s="77"/>
    </row>
    <row r="113" spans="1:11" ht="20.100000000000001" customHeight="1" thickBot="1" x14ac:dyDescent="0.3">
      <c r="A113" s="10"/>
      <c r="B113" s="10"/>
      <c r="C113" s="10"/>
      <c r="D113" s="38"/>
      <c r="E113" s="39"/>
      <c r="F113" s="72"/>
      <c r="G113" s="73"/>
      <c r="H113" s="78">
        <f>SUM(E108:E110)+SUM(G108:G110)+SUM(I108:I110)+SUM(K108:K110)</f>
        <v>0</v>
      </c>
      <c r="I113" s="79"/>
      <c r="J113" s="80">
        <f>H113*1.2</f>
        <v>0</v>
      </c>
      <c r="K113" s="81"/>
    </row>
    <row r="114" spans="1:11" ht="20.100000000000001" customHeight="1" x14ac:dyDescent="0.25"/>
    <row r="115" spans="1:11" ht="20.100000000000001" customHeight="1" x14ac:dyDescent="0.25"/>
    <row r="116" spans="1:11" ht="20.100000000000001" customHeight="1" x14ac:dyDescent="0.25"/>
    <row r="117" spans="1:11" ht="20.100000000000001" customHeight="1" x14ac:dyDescent="0.25"/>
    <row r="118" spans="1:11" ht="20.100000000000001" customHeight="1" x14ac:dyDescent="0.25"/>
    <row r="119" spans="1:11" ht="20.100000000000001" customHeight="1" x14ac:dyDescent="0.25"/>
    <row r="120" spans="1:11" ht="20.100000000000001" customHeight="1" x14ac:dyDescent="0.25"/>
    <row r="121" spans="1:11" ht="20.100000000000001" customHeight="1" x14ac:dyDescent="0.25"/>
    <row r="122" spans="1:11" ht="20.100000000000001" customHeight="1" x14ac:dyDescent="0.25"/>
    <row r="123" spans="1:11" ht="20.100000000000001" customHeight="1" x14ac:dyDescent="0.25"/>
    <row r="124" spans="1:11" ht="20.100000000000001" customHeight="1" x14ac:dyDescent="0.25"/>
    <row r="125" spans="1:11" ht="20.100000000000001" customHeight="1" x14ac:dyDescent="0.25"/>
    <row r="126" spans="1:11" ht="20.100000000000001" customHeight="1" x14ac:dyDescent="0.25"/>
    <row r="127" spans="1:11" ht="20.100000000000001" customHeight="1" x14ac:dyDescent="0.25"/>
    <row r="128" spans="1:11" ht="20.100000000000001" customHeight="1" x14ac:dyDescent="0.25"/>
    <row r="129" ht="20.100000000000001" customHeight="1" x14ac:dyDescent="0.25"/>
    <row r="130" ht="20.100000000000001" customHeight="1" x14ac:dyDescent="0.25"/>
    <row r="131" ht="20.100000000000001" customHeight="1" x14ac:dyDescent="0.25"/>
    <row r="132" ht="20.100000000000001" customHeight="1" x14ac:dyDescent="0.25"/>
    <row r="133" ht="20.100000000000001" customHeight="1" x14ac:dyDescent="0.25"/>
    <row r="134" ht="20.100000000000001" customHeight="1" x14ac:dyDescent="0.25"/>
    <row r="135" ht="20.100000000000001" customHeight="1" x14ac:dyDescent="0.25"/>
    <row r="136" ht="20.100000000000001" customHeight="1" x14ac:dyDescent="0.25"/>
    <row r="137" ht="20.100000000000001" customHeight="1" x14ac:dyDescent="0.25"/>
    <row r="138" ht="20.100000000000001" customHeight="1" x14ac:dyDescent="0.25"/>
    <row r="139" ht="20.100000000000001" customHeight="1" x14ac:dyDescent="0.25"/>
    <row r="140" ht="20.100000000000001" customHeight="1" x14ac:dyDescent="0.25"/>
    <row r="141" ht="20.100000000000001" customHeight="1" x14ac:dyDescent="0.25"/>
    <row r="142" ht="20.100000000000001" customHeight="1" x14ac:dyDescent="0.25"/>
    <row r="143" ht="20.100000000000001" customHeight="1" x14ac:dyDescent="0.25"/>
    <row r="144" ht="20.100000000000001" customHeight="1" x14ac:dyDescent="0.25"/>
    <row r="145" ht="20.100000000000001" customHeight="1" x14ac:dyDescent="0.25"/>
    <row r="146" ht="20.100000000000001" customHeight="1" x14ac:dyDescent="0.25"/>
    <row r="147" ht="20.100000000000001" customHeight="1" x14ac:dyDescent="0.25"/>
    <row r="148" ht="20.100000000000001" customHeight="1" x14ac:dyDescent="0.25"/>
    <row r="149" ht="20.100000000000001" customHeight="1" x14ac:dyDescent="0.25"/>
    <row r="150" ht="20.100000000000001" customHeight="1" x14ac:dyDescent="0.25"/>
    <row r="151" ht="20.100000000000001" customHeight="1" x14ac:dyDescent="0.25"/>
    <row r="152" ht="20.100000000000001" customHeight="1" x14ac:dyDescent="0.25"/>
    <row r="153" ht="20.100000000000001" customHeight="1" x14ac:dyDescent="0.25"/>
    <row r="154" ht="20.100000000000001" customHeight="1" x14ac:dyDescent="0.25"/>
    <row r="155" ht="20.100000000000001" customHeight="1" x14ac:dyDescent="0.25"/>
    <row r="156" ht="20.100000000000001" customHeight="1" x14ac:dyDescent="0.25"/>
    <row r="157" ht="20.100000000000001" customHeight="1" x14ac:dyDescent="0.25"/>
    <row r="158" ht="20.100000000000001" customHeight="1" x14ac:dyDescent="0.25"/>
    <row r="159" ht="20.100000000000001" customHeight="1" x14ac:dyDescent="0.25"/>
    <row r="160" ht="20.100000000000001" customHeight="1" x14ac:dyDescent="0.25"/>
    <row r="161" ht="20.100000000000001" customHeight="1" x14ac:dyDescent="0.25"/>
    <row r="162" ht="20.100000000000001" customHeight="1" x14ac:dyDescent="0.25"/>
    <row r="163" ht="20.100000000000001" customHeight="1" x14ac:dyDescent="0.25"/>
    <row r="164" ht="20.100000000000001" customHeight="1" x14ac:dyDescent="0.25"/>
    <row r="165" ht="20.100000000000001" customHeight="1" x14ac:dyDescent="0.25"/>
    <row r="166" ht="20.100000000000001" customHeight="1" x14ac:dyDescent="0.25"/>
    <row r="167" ht="20.100000000000001" customHeight="1" x14ac:dyDescent="0.25"/>
    <row r="168" ht="20.100000000000001" customHeight="1" x14ac:dyDescent="0.25"/>
    <row r="169" ht="20.100000000000001" customHeight="1" x14ac:dyDescent="0.25"/>
    <row r="170" ht="20.100000000000001" customHeight="1" x14ac:dyDescent="0.25"/>
    <row r="171" ht="20.100000000000001" customHeight="1" x14ac:dyDescent="0.25"/>
    <row r="172" ht="20.100000000000001" customHeight="1" x14ac:dyDescent="0.25"/>
    <row r="173" ht="20.100000000000001" customHeight="1" x14ac:dyDescent="0.25"/>
    <row r="174" ht="20.100000000000001" customHeight="1" x14ac:dyDescent="0.25"/>
    <row r="175" ht="20.100000000000001" customHeight="1" x14ac:dyDescent="0.25"/>
    <row r="176" ht="20.100000000000001" customHeight="1" x14ac:dyDescent="0.25"/>
    <row r="177" ht="20.100000000000001" customHeight="1" x14ac:dyDescent="0.25"/>
    <row r="178" ht="20.100000000000001" customHeight="1" x14ac:dyDescent="0.25"/>
    <row r="179" ht="20.100000000000001" customHeight="1" x14ac:dyDescent="0.25"/>
    <row r="180" ht="20.100000000000001" customHeight="1" x14ac:dyDescent="0.25"/>
    <row r="181" ht="20.100000000000001" customHeight="1" x14ac:dyDescent="0.25"/>
    <row r="182" ht="20.100000000000001" customHeight="1" x14ac:dyDescent="0.25"/>
    <row r="183" ht="20.100000000000001" customHeight="1" x14ac:dyDescent="0.25"/>
    <row r="184" ht="20.100000000000001" customHeight="1" x14ac:dyDescent="0.25"/>
    <row r="185" ht="20.100000000000001" customHeight="1" x14ac:dyDescent="0.25"/>
    <row r="186" ht="20.100000000000001" customHeight="1" x14ac:dyDescent="0.25"/>
    <row r="187" ht="20.100000000000001" customHeight="1" x14ac:dyDescent="0.25"/>
    <row r="188" ht="20.100000000000001" customHeight="1" x14ac:dyDescent="0.25"/>
    <row r="189" ht="20.100000000000001" customHeight="1" x14ac:dyDescent="0.25"/>
    <row r="190" ht="20.100000000000001" customHeight="1" x14ac:dyDescent="0.25"/>
    <row r="191" ht="20.100000000000001" customHeight="1" x14ac:dyDescent="0.25"/>
    <row r="192" ht="20.100000000000001" customHeight="1" x14ac:dyDescent="0.25"/>
    <row r="193" ht="20.100000000000001" customHeight="1" x14ac:dyDescent="0.25"/>
    <row r="194" ht="20.100000000000001" customHeight="1" x14ac:dyDescent="0.25"/>
    <row r="195" ht="20.100000000000001" customHeight="1" x14ac:dyDescent="0.25"/>
    <row r="196" ht="20.100000000000001" customHeight="1" x14ac:dyDescent="0.25"/>
    <row r="197" ht="20.100000000000001" customHeight="1" x14ac:dyDescent="0.25"/>
    <row r="198" ht="20.100000000000001" customHeight="1" x14ac:dyDescent="0.25"/>
    <row r="199" ht="20.100000000000001" customHeight="1" x14ac:dyDescent="0.25"/>
    <row r="200" ht="20.100000000000001" customHeight="1" x14ac:dyDescent="0.25"/>
    <row r="201" ht="20.100000000000001" customHeight="1" x14ac:dyDescent="0.25"/>
    <row r="202" ht="20.100000000000001" customHeight="1" x14ac:dyDescent="0.25"/>
    <row r="203" ht="20.100000000000001" customHeight="1" x14ac:dyDescent="0.25"/>
    <row r="204" ht="20.100000000000001" customHeight="1" x14ac:dyDescent="0.25"/>
    <row r="205" ht="20.100000000000001" customHeight="1" x14ac:dyDescent="0.25"/>
    <row r="206" ht="20.100000000000001" customHeight="1" x14ac:dyDescent="0.25"/>
    <row r="207" ht="20.100000000000001" customHeight="1" x14ac:dyDescent="0.25"/>
    <row r="208" ht="20.100000000000001" customHeight="1" x14ac:dyDescent="0.25"/>
    <row r="209" ht="20.100000000000001" customHeight="1" x14ac:dyDescent="0.25"/>
    <row r="210" ht="20.100000000000001" customHeight="1" x14ac:dyDescent="0.25"/>
    <row r="211" ht="20.100000000000001" customHeight="1" x14ac:dyDescent="0.25"/>
    <row r="212" ht="20.100000000000001" customHeight="1" x14ac:dyDescent="0.25"/>
    <row r="213" ht="20.100000000000001" customHeight="1" x14ac:dyDescent="0.25"/>
    <row r="214" ht="20.100000000000001" customHeight="1" x14ac:dyDescent="0.25"/>
    <row r="215" ht="20.100000000000001" customHeight="1" x14ac:dyDescent="0.25"/>
    <row r="216" ht="20.100000000000001" customHeight="1" x14ac:dyDescent="0.25"/>
    <row r="217" ht="20.100000000000001" customHeight="1" x14ac:dyDescent="0.25"/>
    <row r="218" ht="20.100000000000001" customHeight="1" x14ac:dyDescent="0.25"/>
    <row r="219" ht="20.100000000000001" customHeight="1" x14ac:dyDescent="0.25"/>
    <row r="220" ht="20.100000000000001" customHeight="1" x14ac:dyDescent="0.25"/>
    <row r="221" ht="20.100000000000001" customHeight="1" x14ac:dyDescent="0.25"/>
    <row r="222" ht="20.100000000000001" customHeight="1" x14ac:dyDescent="0.25"/>
    <row r="223" ht="20.100000000000001" customHeight="1" x14ac:dyDescent="0.25"/>
    <row r="224" ht="20.100000000000001" customHeight="1" x14ac:dyDescent="0.25"/>
    <row r="225" ht="20.100000000000001" customHeight="1" x14ac:dyDescent="0.25"/>
    <row r="226" ht="20.100000000000001" customHeight="1" x14ac:dyDescent="0.25"/>
    <row r="227" ht="20.100000000000001" customHeight="1" x14ac:dyDescent="0.25"/>
    <row r="228" ht="20.100000000000001" customHeight="1" x14ac:dyDescent="0.25"/>
    <row r="229" ht="20.100000000000001" customHeight="1" x14ac:dyDescent="0.25"/>
    <row r="230" ht="20.100000000000001" customHeight="1" x14ac:dyDescent="0.25"/>
    <row r="231" ht="20.100000000000001" customHeight="1" x14ac:dyDescent="0.25"/>
    <row r="232" ht="20.100000000000001" customHeight="1" x14ac:dyDescent="0.25"/>
    <row r="233" ht="20.100000000000001" customHeight="1" x14ac:dyDescent="0.25"/>
    <row r="234" ht="20.100000000000001" customHeight="1" x14ac:dyDescent="0.25"/>
    <row r="235" ht="20.100000000000001" customHeight="1" x14ac:dyDescent="0.25"/>
    <row r="236" ht="20.100000000000001" customHeight="1" x14ac:dyDescent="0.25"/>
    <row r="237" ht="20.100000000000001" customHeight="1" x14ac:dyDescent="0.25"/>
    <row r="238" ht="20.100000000000001" customHeight="1" x14ac:dyDescent="0.25"/>
    <row r="239" ht="20.100000000000001" customHeight="1" x14ac:dyDescent="0.25"/>
    <row r="240" ht="20.100000000000001" customHeight="1" x14ac:dyDescent="0.25"/>
    <row r="241" ht="20.100000000000001" customHeight="1" x14ac:dyDescent="0.25"/>
    <row r="242" ht="20.100000000000001" customHeight="1" x14ac:dyDescent="0.25"/>
    <row r="243" ht="20.100000000000001" customHeight="1" x14ac:dyDescent="0.25"/>
    <row r="244" ht="20.100000000000001" customHeight="1" x14ac:dyDescent="0.25"/>
    <row r="245" ht="20.100000000000001" customHeight="1" x14ac:dyDescent="0.25"/>
    <row r="246" ht="20.100000000000001" customHeight="1" x14ac:dyDescent="0.25"/>
    <row r="247" ht="20.100000000000001" customHeight="1" x14ac:dyDescent="0.25"/>
    <row r="248" ht="20.100000000000001" customHeight="1" x14ac:dyDescent="0.25"/>
    <row r="249" ht="20.100000000000001" customHeight="1" x14ac:dyDescent="0.25"/>
    <row r="250" ht="20.100000000000001" customHeight="1" x14ac:dyDescent="0.25"/>
    <row r="251" ht="20.100000000000001" customHeight="1" x14ac:dyDescent="0.25"/>
    <row r="252" ht="20.100000000000001" customHeight="1" x14ac:dyDescent="0.25"/>
    <row r="253" ht="20.100000000000001" customHeight="1" x14ac:dyDescent="0.25"/>
    <row r="254" ht="20.100000000000001" customHeight="1" x14ac:dyDescent="0.25"/>
    <row r="255" ht="20.100000000000001" customHeight="1" x14ac:dyDescent="0.25"/>
    <row r="256" ht="20.100000000000001" customHeight="1" x14ac:dyDescent="0.25"/>
    <row r="257" ht="20.100000000000001" customHeight="1" x14ac:dyDescent="0.25"/>
    <row r="258" ht="20.100000000000001" customHeight="1" x14ac:dyDescent="0.25"/>
    <row r="259" ht="20.100000000000001" customHeight="1" x14ac:dyDescent="0.25"/>
    <row r="260" ht="20.100000000000001" customHeight="1" x14ac:dyDescent="0.25"/>
    <row r="261" ht="20.100000000000001" customHeight="1" x14ac:dyDescent="0.25"/>
    <row r="262" ht="20.100000000000001" customHeight="1" x14ac:dyDescent="0.25"/>
    <row r="263" ht="20.100000000000001" customHeight="1" x14ac:dyDescent="0.25"/>
    <row r="264" ht="20.100000000000001" customHeight="1" x14ac:dyDescent="0.25"/>
    <row r="265" ht="20.100000000000001" customHeight="1" x14ac:dyDescent="0.25"/>
    <row r="266" ht="20.100000000000001" customHeight="1" x14ac:dyDescent="0.25"/>
    <row r="267" ht="20.100000000000001" customHeight="1" x14ac:dyDescent="0.25"/>
    <row r="268" ht="20.100000000000001" customHeight="1" x14ac:dyDescent="0.25"/>
  </sheetData>
  <mergeCells count="80">
    <mergeCell ref="F112:G113"/>
    <mergeCell ref="H112:I112"/>
    <mergeCell ref="J112:K112"/>
    <mergeCell ref="H113:I113"/>
    <mergeCell ref="J113:K113"/>
    <mergeCell ref="A106:C106"/>
    <mergeCell ref="D106:E106"/>
    <mergeCell ref="F106:G106"/>
    <mergeCell ref="H106:I106"/>
    <mergeCell ref="J106:K106"/>
    <mergeCell ref="F93:G94"/>
    <mergeCell ref="H93:I93"/>
    <mergeCell ref="J93:K93"/>
    <mergeCell ref="H94:I94"/>
    <mergeCell ref="J94:K94"/>
    <mergeCell ref="A84:C84"/>
    <mergeCell ref="D84:E84"/>
    <mergeCell ref="F84:G84"/>
    <mergeCell ref="H84:I84"/>
    <mergeCell ref="J84:K84"/>
    <mergeCell ref="F80:G81"/>
    <mergeCell ref="H80:I80"/>
    <mergeCell ref="J80:K80"/>
    <mergeCell ref="H81:I81"/>
    <mergeCell ref="J81:K81"/>
    <mergeCell ref="A66:C66"/>
    <mergeCell ref="D66:E66"/>
    <mergeCell ref="F66:G66"/>
    <mergeCell ref="H66:I66"/>
    <mergeCell ref="J66:K66"/>
    <mergeCell ref="F62:G63"/>
    <mergeCell ref="H62:I62"/>
    <mergeCell ref="J62:K62"/>
    <mergeCell ref="H63:I63"/>
    <mergeCell ref="J63:K63"/>
    <mergeCell ref="A56:C56"/>
    <mergeCell ref="D56:E56"/>
    <mergeCell ref="F56:G56"/>
    <mergeCell ref="H56:I56"/>
    <mergeCell ref="J56:K56"/>
    <mergeCell ref="F52:G53"/>
    <mergeCell ref="H52:I52"/>
    <mergeCell ref="J52:K52"/>
    <mergeCell ref="H53:I53"/>
    <mergeCell ref="J53:K53"/>
    <mergeCell ref="A39:C39"/>
    <mergeCell ref="D39:E39"/>
    <mergeCell ref="F39:G39"/>
    <mergeCell ref="H39:I39"/>
    <mergeCell ref="J39:K39"/>
    <mergeCell ref="F35:G36"/>
    <mergeCell ref="H35:I35"/>
    <mergeCell ref="J35:K35"/>
    <mergeCell ref="H36:I36"/>
    <mergeCell ref="J36:K36"/>
    <mergeCell ref="A7:K7"/>
    <mergeCell ref="A10:K10"/>
    <mergeCell ref="A25:K25"/>
    <mergeCell ref="A27:C27"/>
    <mergeCell ref="D27:E27"/>
    <mergeCell ref="F27:G27"/>
    <mergeCell ref="H27:I27"/>
    <mergeCell ref="J27:K27"/>
    <mergeCell ref="A12:K12"/>
    <mergeCell ref="A16:K17"/>
    <mergeCell ref="D20:E22"/>
    <mergeCell ref="B19:C19"/>
    <mergeCell ref="D19:E19"/>
    <mergeCell ref="A20:A22"/>
    <mergeCell ref="B20:C22"/>
    <mergeCell ref="A97:C97"/>
    <mergeCell ref="D97:E97"/>
    <mergeCell ref="F97:G97"/>
    <mergeCell ref="H97:I97"/>
    <mergeCell ref="J97:K97"/>
    <mergeCell ref="F103:G104"/>
    <mergeCell ref="H103:I103"/>
    <mergeCell ref="J103:K103"/>
    <mergeCell ref="H104:I104"/>
    <mergeCell ref="J104:K104"/>
  </mergeCells>
  <pageMargins left="0.51181102362204722" right="0.51181102362204722" top="0.55118110236220474" bottom="0.55118110236220474" header="0.31496062992125984" footer="0.31496062992125984"/>
  <pageSetup paperSize="9" scale="70" orientation="landscape" r:id="rId1"/>
  <headerFooter>
    <oddFooter>&amp;L&amp;K000000Marché Informatique - N°2025005_DRAA_DSI_214_FS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Bordereau prix</vt:lpstr>
    </vt:vector>
  </TitlesOfParts>
  <Company>Rectorat de Clermont-Fd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Utilisateur Windows</cp:lastModifiedBy>
  <cp:lastPrinted>2022-08-17T09:04:56Z</cp:lastPrinted>
  <dcterms:created xsi:type="dcterms:W3CDTF">2022-07-20T10:10:05Z</dcterms:created>
  <dcterms:modified xsi:type="dcterms:W3CDTF">2025-02-03T08:02:57Z</dcterms:modified>
</cp:coreProperties>
</file>