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6420" activeTab="2"/>
  </bookViews>
  <sheets>
    <sheet name="1. Notice" sheetId="1" r:id="rId1"/>
    <sheet name="BPU" sheetId="3" r:id="rId2"/>
    <sheet name="DQE"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4" l="1"/>
  <c r="C13" i="4"/>
  <c r="D33" i="4" l="1"/>
  <c r="D34" i="4" s="1"/>
  <c r="C33" i="4"/>
  <c r="C34" i="4" s="1"/>
  <c r="D17" i="4"/>
  <c r="D18" i="4"/>
  <c r="D16" i="4"/>
  <c r="C17" i="4"/>
  <c r="C18" i="4"/>
  <c r="C16" i="4"/>
  <c r="D19" i="4" l="1"/>
  <c r="C19" i="4"/>
  <c r="D28" i="4"/>
  <c r="D27" i="4"/>
  <c r="C28" i="4"/>
  <c r="C27" i="4"/>
  <c r="C22" i="4" l="1"/>
  <c r="D22" i="4"/>
  <c r="D23" i="4"/>
  <c r="D24" i="4"/>
  <c r="D25" i="4"/>
  <c r="D26" i="4"/>
  <c r="C23" i="4"/>
  <c r="C24" i="4"/>
  <c r="C25" i="4"/>
  <c r="C26" i="4"/>
  <c r="D12" i="4"/>
  <c r="C12" i="4"/>
  <c r="D6" i="4"/>
  <c r="D7" i="4"/>
  <c r="D5" i="4"/>
  <c r="C7" i="4"/>
  <c r="C6" i="4"/>
  <c r="C5" i="4"/>
  <c r="D29" i="4" l="1"/>
  <c r="C29" i="4"/>
  <c r="C8" i="4"/>
  <c r="C37" i="4" s="1"/>
  <c r="D8" i="4"/>
  <c r="D37" i="4" s="1"/>
</calcChain>
</file>

<file path=xl/sharedStrings.xml><?xml version="1.0" encoding="utf-8"?>
<sst xmlns="http://schemas.openxmlformats.org/spreadsheetml/2006/main" count="128" uniqueCount="83">
  <si>
    <t>UO</t>
  </si>
  <si>
    <t>Prix en € HT</t>
  </si>
  <si>
    <t>TVA en %</t>
  </si>
  <si>
    <t>Prix en € TTC</t>
  </si>
  <si>
    <t>Complexité</t>
  </si>
  <si>
    <t>Effort associé</t>
  </si>
  <si>
    <t>DEV-NP-S-TS</t>
  </si>
  <si>
    <t>DEV-NP-M-I</t>
  </si>
  <si>
    <t>DEV-NP-C-E</t>
  </si>
  <si>
    <t>Simple</t>
  </si>
  <si>
    <t>Intermédiaire</t>
  </si>
  <si>
    <t>complexe</t>
  </si>
  <si>
    <t>très simple</t>
  </si>
  <si>
    <t>intermédiaire</t>
  </si>
  <si>
    <t>élevé</t>
  </si>
  <si>
    <t>POSTE</t>
  </si>
  <si>
    <t xml:space="preserve">POSTE 2 </t>
  </si>
  <si>
    <t>POSTE 3</t>
  </si>
  <si>
    <t>POSTE 4</t>
  </si>
  <si>
    <t>Objet</t>
  </si>
  <si>
    <t>Gestion sécurité périmètrique</t>
  </si>
  <si>
    <t xml:space="preserve">Gestion cyber-sécurité </t>
  </si>
  <si>
    <t>Gestion des logs et archivages</t>
  </si>
  <si>
    <t>S/O</t>
  </si>
  <si>
    <t>POSTE 5 - Assistance au paramétrage des actifs réseau</t>
  </si>
  <si>
    <t>POSTE 6 - Assistance à l'exploitation réseau - nouveau projet</t>
  </si>
  <si>
    <t>EXT-CT-HO</t>
  </si>
  <si>
    <t>Volume d'heure non ouvrée associé</t>
  </si>
  <si>
    <t>Volume heure ouvrée associé</t>
  </si>
  <si>
    <t>REV</t>
  </si>
  <si>
    <t xml:space="preserve"> ONGLETS</t>
  </si>
  <si>
    <t>Le soumissionnaire y renseigne pour chaque UO le prix unitaire HT et la charge indicative en jours hommes</t>
  </si>
  <si>
    <t>Cellules à remplir</t>
  </si>
  <si>
    <t>Le soumissionnaire remplit toutes les cellules jaunes hachurées de rouge comme ci-dessous. Le hachurage disparaît une fois la cellule saisie.</t>
  </si>
  <si>
    <t>Il est interdit de modifier la structure du classeur Excel</t>
  </si>
  <si>
    <t>Il est interdit de modifier toute cellule autre que les cellules hachurées</t>
  </si>
  <si>
    <t>3. BDC (part à bons de commande : prestations non récurrentes sur bons de commande)</t>
  </si>
  <si>
    <t>BRT-DTT</t>
  </si>
  <si>
    <t>BRT-DCY</t>
  </si>
  <si>
    <t>SOC-CYBER</t>
  </si>
  <si>
    <t>MNT-PAR-FEU / AN</t>
  </si>
  <si>
    <t>MNT-VPN / AN</t>
  </si>
  <si>
    <t>MNT-EDT-SSL / AN</t>
  </si>
  <si>
    <t>MNT-EDT-MAV / AN</t>
  </si>
  <si>
    <t>MNT-EDT-EDR / AN</t>
  </si>
  <si>
    <t>BDC fév :  2026, 2027, 2028, 2029</t>
  </si>
  <si>
    <t>optionnel :Identique au matériel remplacé</t>
  </si>
  <si>
    <t>Optionnel :Identique au matériel remplacé</t>
  </si>
  <si>
    <t>Prix en € HT trimestriel</t>
  </si>
  <si>
    <t>Prix en € TTC trimestriel</t>
  </si>
  <si>
    <t>TVA en % trimestriel</t>
  </si>
  <si>
    <t>2025 (sept, dec),  2026 (mars, juin, sep, dec),  2027 (mars, juin, sep, dec), 2028 (mars, juin, sep, dec),  2029 (mars, juin)</t>
  </si>
  <si>
    <t>2025 (juin),  2026 (juin),  2027 ( juin), 2028 ( juin)</t>
  </si>
  <si>
    <t>TVA en %  annuel</t>
  </si>
  <si>
    <t>Planning  estimatif des facturations sur 4 ans
des commandes sur 4 ans</t>
  </si>
  <si>
    <t xml:space="preserve">Prix en € TTC  </t>
  </si>
  <si>
    <t xml:space="preserve">TVA en %  </t>
  </si>
  <si>
    <t>Fréquence estimative 
sur 4 ans</t>
  </si>
  <si>
    <t xml:space="preserve">POSTE 6 - Assistance à l'exploitation réseau </t>
  </si>
  <si>
    <t>BDC aout : 2025, 2026, 2027, 2028</t>
  </si>
  <si>
    <t xml:space="preserve">Quantité de commandes sur 4 ans </t>
  </si>
  <si>
    <t>POSTE 2 Gestion sécurité périmètrique</t>
  </si>
  <si>
    <t xml:space="preserve">POSTE 3 Gestion cyber-sécurité </t>
  </si>
  <si>
    <t>POSTE 4 Gestion des logs et archivages</t>
  </si>
  <si>
    <t>Total € HT</t>
  </si>
  <si>
    <t>Total € TTC</t>
  </si>
  <si>
    <t>Total commandes</t>
  </si>
  <si>
    <t xml:space="preserve">Prix en € HT annuel </t>
  </si>
  <si>
    <t xml:space="preserve">Prix en € TTC annuel </t>
  </si>
  <si>
    <t xml:space="preserve">Total commandes </t>
  </si>
  <si>
    <t xml:space="preserve">EXT-CT-HO (250 volume heure ouvrée associé) </t>
  </si>
  <si>
    <t xml:space="preserve">DQE </t>
  </si>
  <si>
    <t>€ HT</t>
  </si>
  <si>
    <t>€ TTC</t>
  </si>
  <si>
    <t xml:space="preserve">26_BAM_057_AC00 
Annexe financière
BONS DE COMMANDE
Le titulaire peut faire bénéficier l’acheteur d’une baisse tarifaire de l’éditeur au moment du renouvellement annuel des maintenances éditeurs.
 Le prix proposé sera inférieur au montant fixé dans le BPU du présent accord-cadre.
Les prix de renouvellement des maintenances ne peuvent excéder le montant proposé dans le BPU
</t>
  </si>
  <si>
    <t>BDC Déc : 2025, 2026, 2027, 2028 (prog 129)</t>
  </si>
  <si>
    <t>BDC juin  2026, 2027, 2028, 2029 (prog 129)</t>
  </si>
  <si>
    <t>POSTE 7 - RENOUVELLEMENT DE MAINTENANCE</t>
  </si>
  <si>
    <t>POSTE 8 - Réversibilité  en fin de marché (optionnel)</t>
  </si>
  <si>
    <t>POSTE 8 - Réversibilité (optionnel)</t>
  </si>
  <si>
    <t>Total commandes des toutes les Uo</t>
  </si>
  <si>
    <t>Forfait annuel en € HT</t>
  </si>
  <si>
    <t>Forfait annuel en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</si>
</sst>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6" x14ac:knownFonts="1">
    <font>
      <sz val="11"/>
      <color theme="1"/>
      <name val="Calibri"/>
      <family val="2"/>
      <scheme val="minor"/>
    </font>
    <font>
      <b/>
      <sz val="10"/>
      <color theme="1"/>
      <name val="Arial"/>
      <family val="2"/>
    </font>
    <font>
      <sz val="10"/>
      <color theme="1"/>
      <name val="Arial"/>
      <family val="2"/>
    </font>
    <font>
      <sz val="8"/>
      <color theme="1"/>
      <name val="Calibri"/>
      <family val="2"/>
      <scheme val="minor"/>
    </font>
    <font>
      <sz val="16"/>
      <color theme="1"/>
      <name val="Calibri"/>
      <family val="2"/>
      <scheme val="minor"/>
    </font>
    <font>
      <b/>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lightUp">
        <fgColor rgb="FFFF0000"/>
        <bgColor rgb="FFFFFF00"/>
      </patternFill>
    </fill>
    <fill>
      <patternFill patternType="solid">
        <fgColor theme="0"/>
        <bgColor rgb="FFFF0000"/>
      </patternFill>
    </fill>
    <fill>
      <patternFill patternType="solid">
        <fgColor theme="0" tint="-0.249977111117893"/>
        <bgColor indexed="64"/>
      </patternFill>
    </fill>
    <fill>
      <patternFill patternType="solid">
        <fgColor theme="7" tint="0.39997558519241921"/>
        <bgColor indexed="64"/>
      </patternFill>
    </fill>
    <fill>
      <patternFill patternType="solid">
        <fgColor theme="0" tint="-0.249977111117893"/>
        <bgColor rgb="FFFF0000"/>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bottom/>
      <diagonal/>
    </border>
    <border>
      <left/>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14">
    <xf numFmtId="0" fontId="0" fillId="0" borderId="0" xfId="0"/>
    <xf numFmtId="0" fontId="0" fillId="0" borderId="1" xfId="0" applyBorder="1"/>
    <xf numFmtId="0" fontId="0" fillId="0" borderId="2" xfId="0" applyBorder="1"/>
    <xf numFmtId="0" fontId="0" fillId="0" borderId="3" xfId="0" applyBorder="1"/>
    <xf numFmtId="0" fontId="0" fillId="0" borderId="10" xfId="0" applyBorder="1"/>
    <xf numFmtId="0" fontId="0" fillId="0" borderId="13" xfId="0" applyBorder="1"/>
    <xf numFmtId="0" fontId="0" fillId="0" borderId="1" xfId="0" applyFill="1" applyBorder="1"/>
    <xf numFmtId="0" fontId="0" fillId="0" borderId="20" xfId="0" applyBorder="1"/>
    <xf numFmtId="0" fontId="0" fillId="0" borderId="21" xfId="0" applyBorder="1"/>
    <xf numFmtId="0" fontId="0" fillId="0" borderId="12" xfId="0" applyBorder="1"/>
    <xf numFmtId="0" fontId="0" fillId="0" borderId="21" xfId="0" applyFill="1" applyBorder="1"/>
    <xf numFmtId="0" fontId="0" fillId="0" borderId="12" xfId="0" applyFill="1" applyBorder="1"/>
    <xf numFmtId="0" fontId="0" fillId="0" borderId="22" xfId="0" applyFill="1" applyBorder="1"/>
    <xf numFmtId="0" fontId="0" fillId="0" borderId="8" xfId="0" applyBorder="1"/>
    <xf numFmtId="0" fontId="0" fillId="0" borderId="7" xfId="0" applyBorder="1"/>
    <xf numFmtId="0" fontId="0" fillId="0" borderId="9" xfId="0" applyBorder="1"/>
    <xf numFmtId="0" fontId="0" fillId="0" borderId="7" xfId="0" applyFill="1" applyBorder="1"/>
    <xf numFmtId="0" fontId="0" fillId="0" borderId="22" xfId="0" applyBorder="1"/>
    <xf numFmtId="0" fontId="1" fillId="0" borderId="0" xfId="0" applyFont="1" applyAlignment="1">
      <alignment horizontal="left"/>
    </xf>
    <xf numFmtId="0" fontId="2" fillId="0" borderId="0" xfId="0" applyFont="1" applyAlignment="1">
      <alignment wrapText="1"/>
    </xf>
    <xf numFmtId="0" fontId="2" fillId="0" borderId="1" xfId="0" applyFont="1" applyBorder="1" applyAlignment="1">
      <alignment horizontal="left" vertical="center" wrapText="1"/>
    </xf>
    <xf numFmtId="0" fontId="1" fillId="2" borderId="1" xfId="0" applyFont="1" applyFill="1" applyBorder="1" applyAlignment="1">
      <alignment horizontal="left" indent="2"/>
    </xf>
    <xf numFmtId="0" fontId="2" fillId="0" borderId="0" xfId="0" applyFont="1" applyAlignment="1">
      <alignment horizontal="left"/>
    </xf>
    <xf numFmtId="0" fontId="0" fillId="3" borderId="1" xfId="0" applyFill="1" applyBorder="1"/>
    <xf numFmtId="0" fontId="0" fillId="0" borderId="25" xfId="0" applyFill="1" applyBorder="1"/>
    <xf numFmtId="0" fontId="0" fillId="0" borderId="26" xfId="0" applyBorder="1"/>
    <xf numFmtId="0" fontId="0" fillId="0" borderId="27" xfId="0" applyBorder="1"/>
    <xf numFmtId="0" fontId="0" fillId="0" borderId="28" xfId="0" applyBorder="1"/>
    <xf numFmtId="0" fontId="0" fillId="3" borderId="8" xfId="0" applyFill="1" applyBorder="1"/>
    <xf numFmtId="0" fontId="0" fillId="3" borderId="9" xfId="0" applyFill="1" applyBorder="1"/>
    <xf numFmtId="0" fontId="0" fillId="3" borderId="11" xfId="0" applyFill="1" applyBorder="1"/>
    <xf numFmtId="0" fontId="0" fillId="3" borderId="10" xfId="0" applyFill="1" applyBorder="1"/>
    <xf numFmtId="0" fontId="0" fillId="3" borderId="2" xfId="0" applyFill="1" applyBorder="1"/>
    <xf numFmtId="0" fontId="0" fillId="3" borderId="30" xfId="0" applyFill="1" applyBorder="1"/>
    <xf numFmtId="0" fontId="1" fillId="2" borderId="0" xfId="0" applyFont="1" applyFill="1" applyBorder="1" applyAlignment="1">
      <alignment horizontal="left" indent="2"/>
    </xf>
    <xf numFmtId="0" fontId="2" fillId="0" borderId="0" xfId="0" applyFont="1" applyBorder="1" applyAlignment="1">
      <alignment horizontal="left" vertical="center" wrapText="1"/>
    </xf>
    <xf numFmtId="0" fontId="0" fillId="0" borderId="31" xfId="0" applyBorder="1" applyAlignment="1">
      <alignment horizontal="center"/>
    </xf>
    <xf numFmtId="0" fontId="0" fillId="0" borderId="0" xfId="0" applyBorder="1" applyAlignment="1">
      <alignment horizontal="center"/>
    </xf>
    <xf numFmtId="0" fontId="0" fillId="0" borderId="18" xfId="0" applyBorder="1" applyAlignment="1">
      <alignment horizontal="center"/>
    </xf>
    <xf numFmtId="0" fontId="0" fillId="0" borderId="12" xfId="0" applyBorder="1" applyAlignment="1">
      <alignment horizontal="left" vertical="center"/>
    </xf>
    <xf numFmtId="0" fontId="0" fillId="0" borderId="2" xfId="0" applyBorder="1" applyAlignment="1">
      <alignment horizontal="left" vertical="center"/>
    </xf>
    <xf numFmtId="0" fontId="3" fillId="0" borderId="1" xfId="0" applyFont="1" applyBorder="1" applyAlignment="1">
      <alignment wrapText="1"/>
    </xf>
    <xf numFmtId="0" fontId="3" fillId="4" borderId="9" xfId="0" applyFont="1" applyFill="1" applyBorder="1"/>
    <xf numFmtId="0" fontId="3" fillId="4" borderId="11" xfId="0" applyFont="1" applyFill="1" applyBorder="1"/>
    <xf numFmtId="0" fontId="3" fillId="4" borderId="30" xfId="0" applyFont="1" applyFill="1" applyBorder="1"/>
    <xf numFmtId="0" fontId="3" fillId="4" borderId="9" xfId="0" applyFont="1" applyFill="1" applyBorder="1" applyAlignment="1">
      <alignment wrapText="1"/>
    </xf>
    <xf numFmtId="0" fontId="0" fillId="0" borderId="1" xfId="0" applyBorder="1" applyAlignment="1">
      <alignment horizontal="center" wrapText="1"/>
    </xf>
    <xf numFmtId="0" fontId="0" fillId="2" borderId="0" xfId="0" applyFill="1" applyBorder="1" applyAlignment="1">
      <alignment horizontal="center" wrapText="1"/>
    </xf>
    <xf numFmtId="0" fontId="0" fillId="2" borderId="0" xfId="0" applyFill="1" applyBorder="1"/>
    <xf numFmtId="44" fontId="0" fillId="2" borderId="0" xfId="0" applyNumberFormat="1" applyFill="1" applyBorder="1"/>
    <xf numFmtId="0" fontId="0" fillId="0" borderId="0" xfId="0" applyBorder="1" applyAlignment="1">
      <alignment horizontal="center" wrapText="1"/>
    </xf>
    <xf numFmtId="0" fontId="4" fillId="0" borderId="0" xfId="0" applyFont="1" applyBorder="1" applyAlignment="1">
      <alignment horizontal="center" wrapText="1"/>
    </xf>
    <xf numFmtId="0" fontId="0" fillId="0" borderId="33" xfId="0" applyBorder="1" applyAlignment="1">
      <alignment horizontal="center" wrapText="1"/>
    </xf>
    <xf numFmtId="0" fontId="0" fillId="0" borderId="34" xfId="0" applyFill="1" applyBorder="1"/>
    <xf numFmtId="0" fontId="0" fillId="0" borderId="35" xfId="0" applyFill="1" applyBorder="1"/>
    <xf numFmtId="0" fontId="0" fillId="0" borderId="36" xfId="0" applyFill="1" applyBorder="1" applyAlignment="1">
      <alignment wrapText="1"/>
    </xf>
    <xf numFmtId="0" fontId="0" fillId="0" borderId="13" xfId="0" applyBorder="1" applyAlignment="1">
      <alignment horizontal="center" wrapText="1"/>
    </xf>
    <xf numFmtId="0" fontId="0" fillId="0" borderId="28"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0" fillId="0" borderId="34" xfId="0" applyBorder="1"/>
    <xf numFmtId="0" fontId="5" fillId="2" borderId="36" xfId="0" applyFont="1" applyFill="1" applyBorder="1" applyAlignment="1">
      <alignment horizontal="center" vertical="center" wrapText="1"/>
    </xf>
    <xf numFmtId="0" fontId="5" fillId="0" borderId="1" xfId="0" applyFont="1" applyBorder="1" applyAlignment="1">
      <alignment horizontal="center"/>
    </xf>
    <xf numFmtId="0" fontId="0" fillId="6" borderId="9" xfId="0" applyFill="1" applyBorder="1" applyAlignment="1">
      <alignment horizontal="center"/>
    </xf>
    <xf numFmtId="0" fontId="0" fillId="6" borderId="8" xfId="0" applyFill="1" applyBorder="1" applyAlignment="1">
      <alignment horizontal="center" vertical="center"/>
    </xf>
    <xf numFmtId="0" fontId="0" fillId="6" borderId="9" xfId="0" applyFill="1" applyBorder="1" applyAlignment="1">
      <alignment horizontal="center" vertical="center"/>
    </xf>
    <xf numFmtId="0" fontId="0" fillId="6" borderId="3" xfId="0" applyFill="1" applyBorder="1" applyAlignment="1">
      <alignment horizontal="center"/>
    </xf>
    <xf numFmtId="0" fontId="0" fillId="6" borderId="3" xfId="0" applyFill="1" applyBorder="1"/>
    <xf numFmtId="0" fontId="0" fillId="6" borderId="1" xfId="0" applyFill="1" applyBorder="1" applyAlignment="1">
      <alignment horizontal="center"/>
    </xf>
    <xf numFmtId="0" fontId="0" fillId="6" borderId="1" xfId="0" applyFill="1" applyBorder="1" applyAlignment="1">
      <alignment horizontal="center" vertical="center"/>
    </xf>
    <xf numFmtId="0" fontId="0" fillId="7" borderId="1" xfId="0" applyFont="1" applyFill="1" applyBorder="1" applyAlignment="1">
      <alignment horizontal="center" vertical="center"/>
    </xf>
    <xf numFmtId="0" fontId="0" fillId="7" borderId="2" xfId="0" applyFont="1" applyFill="1" applyBorder="1" applyAlignment="1">
      <alignment horizontal="center" vertical="center"/>
    </xf>
    <xf numFmtId="0" fontId="0" fillId="7" borderId="1" xfId="0" applyFont="1" applyFill="1" applyBorder="1" applyAlignment="1">
      <alignment horizontal="center"/>
    </xf>
    <xf numFmtId="0" fontId="0" fillId="5" borderId="1" xfId="0" applyFill="1" applyBorder="1" applyAlignment="1">
      <alignment horizontal="center"/>
    </xf>
    <xf numFmtId="0" fontId="0" fillId="5" borderId="2" xfId="0" applyFill="1" applyBorder="1" applyAlignment="1">
      <alignment horizontal="center"/>
    </xf>
    <xf numFmtId="0" fontId="0" fillId="5" borderId="1" xfId="0" applyFill="1" applyBorder="1" applyAlignment="1">
      <alignment horizontal="center" vertical="center"/>
    </xf>
    <xf numFmtId="0" fontId="0" fillId="5" borderId="37" xfId="0" applyFill="1" applyBorder="1" applyAlignment="1">
      <alignment horizontal="center"/>
    </xf>
    <xf numFmtId="0" fontId="0" fillId="5" borderId="2" xfId="0" applyFill="1" applyBorder="1" applyAlignment="1">
      <alignment horizontal="center" vertical="center"/>
    </xf>
    <xf numFmtId="0" fontId="0" fillId="5" borderId="38" xfId="0" applyFill="1" applyBorder="1" applyAlignment="1">
      <alignment horizontal="center" vertical="center"/>
    </xf>
    <xf numFmtId="0" fontId="0" fillId="5" borderId="10" xfId="0" applyFill="1" applyBorder="1" applyAlignment="1">
      <alignment horizontal="center" vertical="center"/>
    </xf>
    <xf numFmtId="0" fontId="0" fillId="5" borderId="39" xfId="0" applyFill="1" applyBorder="1" applyAlignment="1">
      <alignment horizontal="center"/>
    </xf>
    <xf numFmtId="0" fontId="0" fillId="5" borderId="1" xfId="0" applyFont="1" applyFill="1" applyBorder="1" applyAlignment="1">
      <alignment horizontal="center" vertical="center" wrapText="1"/>
    </xf>
    <xf numFmtId="0" fontId="0" fillId="0" borderId="0" xfId="0" applyFill="1" applyBorder="1"/>
    <xf numFmtId="0" fontId="5" fillId="2" borderId="14" xfId="0" applyFont="1" applyFill="1" applyBorder="1" applyAlignment="1">
      <alignment horizontal="center" vertical="center" wrapText="1"/>
    </xf>
    <xf numFmtId="0" fontId="5" fillId="2" borderId="4" xfId="0" applyFont="1" applyFill="1" applyBorder="1" applyAlignment="1">
      <alignment horizontal="center"/>
    </xf>
    <xf numFmtId="0" fontId="5" fillId="6" borderId="1" xfId="0" applyFont="1" applyFill="1" applyBorder="1" applyAlignment="1">
      <alignment horizontal="center" vertical="center"/>
    </xf>
    <xf numFmtId="0" fontId="0" fillId="5" borderId="10" xfId="0" applyFill="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5" fillId="0" borderId="1" xfId="0" applyFont="1" applyBorder="1" applyAlignment="1">
      <alignment horizontal="center" vertical="center"/>
    </xf>
    <xf numFmtId="0" fontId="1" fillId="0" borderId="0" xfId="0" applyFont="1" applyAlignment="1">
      <alignment horizontal="left" vertical="center" wrapText="1"/>
    </xf>
    <xf numFmtId="0" fontId="0" fillId="0" borderId="7" xfId="0" applyBorder="1" applyAlignment="1">
      <alignment horizontal="center" wrapText="1"/>
    </xf>
    <xf numFmtId="0" fontId="0" fillId="0" borderId="8" xfId="0" applyBorder="1" applyAlignment="1">
      <alignment horizontal="center" wrapText="1"/>
    </xf>
    <xf numFmtId="0" fontId="0" fillId="0" borderId="21" xfId="0" applyBorder="1" applyAlignment="1">
      <alignment horizontal="center" wrapText="1"/>
    </xf>
    <xf numFmtId="0" fontId="0" fillId="0" borderId="1" xfId="0" applyBorder="1" applyAlignment="1">
      <alignment horizontal="center" wrapText="1"/>
    </xf>
    <xf numFmtId="0" fontId="0" fillId="0" borderId="23" xfId="0" applyBorder="1" applyAlignment="1">
      <alignment horizontal="center"/>
    </xf>
    <xf numFmtId="0" fontId="0" fillId="0" borderId="24" xfId="0"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0" fillId="0" borderId="19"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4" xfId="0" applyFill="1" applyBorder="1" applyAlignment="1">
      <alignment horizontal="center"/>
    </xf>
    <xf numFmtId="0" fontId="0" fillId="0" borderId="5" xfId="0" applyFill="1" applyBorder="1" applyAlignment="1">
      <alignment horizontal="center"/>
    </xf>
    <xf numFmtId="0" fontId="0" fillId="0" borderId="6" xfId="0" applyFill="1" applyBorder="1" applyAlignment="1">
      <alignment horizontal="center"/>
    </xf>
    <xf numFmtId="0" fontId="0" fillId="0" borderId="40" xfId="0" applyBorder="1" applyAlignment="1">
      <alignment horizontal="center"/>
    </xf>
    <xf numFmtId="0" fontId="0" fillId="0" borderId="32" xfId="0" applyFill="1" applyBorder="1" applyAlignment="1">
      <alignment horizontal="center"/>
    </xf>
    <xf numFmtId="0" fontId="0" fillId="0" borderId="0"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C9"/>
  <sheetViews>
    <sheetView topLeftCell="B1" workbookViewId="0">
      <selection activeCell="B11" sqref="B11"/>
    </sheetView>
  </sheetViews>
  <sheetFormatPr baseColWidth="10" defaultColWidth="9.140625" defaultRowHeight="15" x14ac:dyDescent="0.25"/>
  <cols>
    <col min="2" max="2" width="99" customWidth="1"/>
    <col min="3" max="3" width="131.42578125" customWidth="1"/>
  </cols>
  <sheetData>
    <row r="2" spans="2:3" ht="15" customHeight="1" x14ac:dyDescent="0.25">
      <c r="B2" s="18" t="s">
        <v>30</v>
      </c>
      <c r="C2" s="19"/>
    </row>
    <row r="3" spans="2:3" x14ac:dyDescent="0.25">
      <c r="B3" s="21" t="s">
        <v>36</v>
      </c>
      <c r="C3" s="20" t="s">
        <v>31</v>
      </c>
    </row>
    <row r="4" spans="2:3" x14ac:dyDescent="0.25">
      <c r="B4" s="34"/>
      <c r="C4" s="35"/>
    </row>
    <row r="5" spans="2:3" x14ac:dyDescent="0.25">
      <c r="B5" s="18" t="s">
        <v>32</v>
      </c>
      <c r="C5" s="22" t="s">
        <v>33</v>
      </c>
    </row>
    <row r="6" spans="2:3" x14ac:dyDescent="0.25">
      <c r="C6" s="23"/>
    </row>
    <row r="8" spans="2:3" ht="15" customHeight="1" x14ac:dyDescent="0.25">
      <c r="B8" s="95" t="s">
        <v>34</v>
      </c>
      <c r="C8" s="95"/>
    </row>
    <row r="9" spans="2:3" ht="15" customHeight="1" x14ac:dyDescent="0.25">
      <c r="B9" s="95" t="s">
        <v>35</v>
      </c>
      <c r="C9" s="95"/>
    </row>
  </sheetData>
  <mergeCells count="2">
    <mergeCell ref="B8:C8"/>
    <mergeCell ref="B9:C9"/>
  </mergeCells>
  <pageMargins left="0.7" right="0.7" top="0.75" bottom="0.75" header="0.3" footer="0.3"/>
  <pageSetup paperSize="8"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8"/>
  <sheetViews>
    <sheetView zoomScale="60" zoomScaleNormal="60" workbookViewId="0">
      <selection activeCell="K28" sqref="K28"/>
    </sheetView>
  </sheetViews>
  <sheetFormatPr baseColWidth="10" defaultRowHeight="15" x14ac:dyDescent="0.25"/>
  <cols>
    <col min="1" max="1" width="2" customWidth="1"/>
    <col min="2" max="2" width="23" customWidth="1"/>
    <col min="3" max="3" width="31" customWidth="1"/>
    <col min="4" max="4" width="32.7109375" customWidth="1"/>
    <col min="5" max="5" width="42.5703125" customWidth="1"/>
    <col min="6" max="6" width="34.85546875" customWidth="1"/>
    <col min="7" max="7" width="24.28515625" customWidth="1"/>
    <col min="8" max="8" width="22.28515625" customWidth="1"/>
    <col min="9" max="9" width="46.5703125" customWidth="1"/>
  </cols>
  <sheetData>
    <row r="1" spans="2:9" x14ac:dyDescent="0.25">
      <c r="B1" s="96" t="s">
        <v>74</v>
      </c>
      <c r="C1" s="97"/>
      <c r="D1" s="97"/>
      <c r="E1" s="97"/>
      <c r="F1" s="97"/>
      <c r="G1" s="97"/>
      <c r="H1" s="97"/>
    </row>
    <row r="2" spans="2:9" ht="15" customHeight="1" x14ac:dyDescent="0.25">
      <c r="B2" s="98"/>
      <c r="C2" s="99"/>
      <c r="D2" s="99"/>
      <c r="E2" s="99"/>
      <c r="F2" s="99"/>
      <c r="G2" s="99"/>
      <c r="H2" s="99"/>
    </row>
    <row r="3" spans="2:9" ht="98.25" customHeight="1" x14ac:dyDescent="0.25">
      <c r="B3" s="98"/>
      <c r="C3" s="99"/>
      <c r="D3" s="99"/>
      <c r="E3" s="99"/>
      <c r="F3" s="99"/>
      <c r="G3" s="99"/>
      <c r="H3" s="99"/>
    </row>
    <row r="4" spans="2:9" ht="30" x14ac:dyDescent="0.25">
      <c r="B4" s="8" t="s">
        <v>15</v>
      </c>
      <c r="C4" s="1" t="s">
        <v>19</v>
      </c>
      <c r="D4" s="1" t="s">
        <v>0</v>
      </c>
      <c r="E4" s="1" t="s">
        <v>48</v>
      </c>
      <c r="F4" s="1" t="s">
        <v>49</v>
      </c>
      <c r="G4" s="1" t="s">
        <v>50</v>
      </c>
      <c r="H4" s="46" t="s">
        <v>57</v>
      </c>
      <c r="I4" s="55" t="s">
        <v>54</v>
      </c>
    </row>
    <row r="5" spans="2:9" ht="26.25" customHeight="1" x14ac:dyDescent="0.25">
      <c r="B5" s="8" t="s">
        <v>16</v>
      </c>
      <c r="C5" s="1" t="s">
        <v>20</v>
      </c>
      <c r="D5" s="1" t="s">
        <v>23</v>
      </c>
      <c r="E5" s="23"/>
      <c r="F5" s="23"/>
      <c r="G5" s="23"/>
      <c r="H5" s="23">
        <v>16</v>
      </c>
      <c r="I5" s="41" t="s">
        <v>51</v>
      </c>
    </row>
    <row r="6" spans="2:9" ht="23.25" x14ac:dyDescent="0.25">
      <c r="B6" s="39" t="s">
        <v>17</v>
      </c>
      <c r="C6" s="40" t="s">
        <v>21</v>
      </c>
      <c r="D6" s="1" t="s">
        <v>39</v>
      </c>
      <c r="E6" s="23"/>
      <c r="F6" s="23"/>
      <c r="G6" s="23"/>
      <c r="H6" s="23">
        <v>16</v>
      </c>
      <c r="I6" s="41" t="s">
        <v>51</v>
      </c>
    </row>
    <row r="7" spans="2:9" ht="24" thickBot="1" x14ac:dyDescent="0.3">
      <c r="B7" s="17" t="s">
        <v>18</v>
      </c>
      <c r="C7" s="4" t="s">
        <v>22</v>
      </c>
      <c r="D7" s="4" t="s">
        <v>23</v>
      </c>
      <c r="E7" s="23"/>
      <c r="F7" s="23"/>
      <c r="G7" s="23"/>
      <c r="H7" s="23">
        <v>16</v>
      </c>
      <c r="I7" s="41" t="s">
        <v>51</v>
      </c>
    </row>
    <row r="8" spans="2:9" ht="15.75" thickBot="1" x14ac:dyDescent="0.3"/>
    <row r="9" spans="2:9" ht="15.75" thickBot="1" x14ac:dyDescent="0.3">
      <c r="B9" s="105" t="s">
        <v>24</v>
      </c>
      <c r="C9" s="106"/>
      <c r="D9" s="106"/>
      <c r="E9" s="106"/>
      <c r="F9" s="106"/>
      <c r="G9" s="106"/>
      <c r="H9" s="107"/>
    </row>
    <row r="10" spans="2:9" ht="30" x14ac:dyDescent="0.25">
      <c r="B10" s="7" t="s">
        <v>0</v>
      </c>
      <c r="C10" s="3" t="s">
        <v>28</v>
      </c>
      <c r="D10" s="3" t="s">
        <v>27</v>
      </c>
      <c r="E10" s="3" t="s">
        <v>81</v>
      </c>
      <c r="F10" s="3" t="s">
        <v>82</v>
      </c>
      <c r="G10" s="5" t="s">
        <v>53</v>
      </c>
      <c r="H10" s="56" t="s">
        <v>57</v>
      </c>
    </row>
    <row r="11" spans="2:9" ht="18" customHeight="1" thickBot="1" x14ac:dyDescent="0.3">
      <c r="B11" s="8" t="s">
        <v>26</v>
      </c>
      <c r="C11" s="1">
        <v>250</v>
      </c>
      <c r="D11" s="1">
        <v>0</v>
      </c>
      <c r="E11" s="23"/>
      <c r="F11" s="23"/>
      <c r="G11" s="30"/>
      <c r="H11" s="30">
        <v>4</v>
      </c>
      <c r="I11" s="41" t="s">
        <v>52</v>
      </c>
    </row>
    <row r="12" spans="2:9" ht="15.75" thickBot="1" x14ac:dyDescent="0.3">
      <c r="B12" s="105" t="s">
        <v>25</v>
      </c>
      <c r="C12" s="106"/>
      <c r="D12" s="106"/>
      <c r="E12" s="106"/>
      <c r="F12" s="106"/>
      <c r="G12" s="106"/>
      <c r="H12" s="107"/>
    </row>
    <row r="13" spans="2:9" x14ac:dyDescent="0.25">
      <c r="B13" s="7" t="s">
        <v>0</v>
      </c>
      <c r="C13" s="3" t="s">
        <v>4</v>
      </c>
      <c r="D13" s="3" t="s">
        <v>5</v>
      </c>
      <c r="E13" s="3" t="s">
        <v>1</v>
      </c>
      <c r="F13" s="3" t="s">
        <v>55</v>
      </c>
      <c r="G13" s="5" t="s">
        <v>56</v>
      </c>
      <c r="H13" s="5"/>
    </row>
    <row r="14" spans="2:9" x14ac:dyDescent="0.25">
      <c r="B14" s="10" t="s">
        <v>6</v>
      </c>
      <c r="C14" s="1" t="s">
        <v>9</v>
      </c>
      <c r="D14" s="1" t="s">
        <v>12</v>
      </c>
      <c r="E14" s="23"/>
      <c r="F14" s="23"/>
      <c r="G14" s="30"/>
      <c r="H14" s="30"/>
    </row>
    <row r="15" spans="2:9" x14ac:dyDescent="0.25">
      <c r="B15" s="10" t="s">
        <v>7</v>
      </c>
      <c r="C15" s="1" t="s">
        <v>10</v>
      </c>
      <c r="D15" s="1" t="s">
        <v>13</v>
      </c>
      <c r="E15" s="23"/>
      <c r="F15" s="23"/>
      <c r="G15" s="30"/>
      <c r="H15" s="30"/>
    </row>
    <row r="16" spans="2:9" ht="15.75" thickBot="1" x14ac:dyDescent="0.3">
      <c r="B16" s="11" t="s">
        <v>8</v>
      </c>
      <c r="C16" s="2" t="s">
        <v>11</v>
      </c>
      <c r="D16" s="2" t="s">
        <v>14</v>
      </c>
      <c r="E16" s="23"/>
      <c r="F16" s="23"/>
      <c r="G16" s="30"/>
      <c r="H16" s="30"/>
    </row>
    <row r="17" spans="2:8" ht="23.25" customHeight="1" thickBot="1" x14ac:dyDescent="0.3">
      <c r="B17" s="108" t="s">
        <v>77</v>
      </c>
      <c r="C17" s="109"/>
      <c r="D17" s="109"/>
      <c r="E17" s="110"/>
      <c r="F17" s="36"/>
      <c r="G17" s="36"/>
      <c r="H17" s="103"/>
    </row>
    <row r="18" spans="2:8" ht="30.75" thickBot="1" x14ac:dyDescent="0.3">
      <c r="B18" s="24" t="s">
        <v>0</v>
      </c>
      <c r="C18" s="25" t="s">
        <v>67</v>
      </c>
      <c r="D18" s="26" t="s">
        <v>68</v>
      </c>
      <c r="E18" s="27" t="s">
        <v>2</v>
      </c>
      <c r="F18" s="57" t="s">
        <v>57</v>
      </c>
      <c r="G18" s="37"/>
      <c r="H18" s="103"/>
    </row>
    <row r="19" spans="2:8" ht="15.75" thickBot="1" x14ac:dyDescent="0.3">
      <c r="B19" s="24" t="s">
        <v>40</v>
      </c>
      <c r="C19" s="28"/>
      <c r="D19" s="28"/>
      <c r="E19" s="29"/>
      <c r="F19" s="42" t="s">
        <v>75</v>
      </c>
      <c r="G19" s="37"/>
      <c r="H19" s="103"/>
    </row>
    <row r="20" spans="2:8" x14ac:dyDescent="0.25">
      <c r="B20" s="24" t="s">
        <v>41</v>
      </c>
      <c r="C20" s="23"/>
      <c r="D20" s="23"/>
      <c r="E20" s="30"/>
      <c r="F20" s="45" t="s">
        <v>76</v>
      </c>
      <c r="G20" s="37"/>
      <c r="H20" s="103"/>
    </row>
    <row r="21" spans="2:8" x14ac:dyDescent="0.25">
      <c r="B21" s="2" t="s">
        <v>42</v>
      </c>
      <c r="C21" s="23"/>
      <c r="D21" s="23"/>
      <c r="E21" s="30"/>
      <c r="F21" s="43" t="s">
        <v>45</v>
      </c>
      <c r="G21" s="37"/>
      <c r="H21" s="103"/>
    </row>
    <row r="22" spans="2:8" x14ac:dyDescent="0.25">
      <c r="B22" s="2" t="s">
        <v>43</v>
      </c>
      <c r="C22" s="32"/>
      <c r="D22" s="32"/>
      <c r="E22" s="33"/>
      <c r="F22" s="44" t="s">
        <v>45</v>
      </c>
      <c r="G22" s="37"/>
      <c r="H22" s="103"/>
    </row>
    <row r="23" spans="2:8" ht="15.75" thickBot="1" x14ac:dyDescent="0.3">
      <c r="B23" s="2" t="s">
        <v>44</v>
      </c>
      <c r="C23" s="23"/>
      <c r="D23" s="23"/>
      <c r="E23" s="30"/>
      <c r="F23" s="43" t="s">
        <v>59</v>
      </c>
      <c r="G23" s="37"/>
      <c r="H23" s="103"/>
    </row>
    <row r="24" spans="2:8" x14ac:dyDescent="0.25">
      <c r="B24" s="16" t="s">
        <v>37</v>
      </c>
      <c r="C24" s="28"/>
      <c r="D24" s="28"/>
      <c r="E24" s="29"/>
      <c r="F24" s="42" t="s">
        <v>46</v>
      </c>
      <c r="G24" s="37"/>
      <c r="H24" s="103"/>
    </row>
    <row r="25" spans="2:8" x14ac:dyDescent="0.25">
      <c r="B25" s="10" t="s">
        <v>38</v>
      </c>
      <c r="C25" s="23"/>
      <c r="D25" s="23"/>
      <c r="E25" s="30"/>
      <c r="F25" s="43" t="s">
        <v>47</v>
      </c>
      <c r="G25" s="37"/>
      <c r="H25" s="103"/>
    </row>
    <row r="26" spans="2:8" ht="15.75" thickBot="1" x14ac:dyDescent="0.3">
      <c r="B26" s="100" t="s">
        <v>79</v>
      </c>
      <c r="C26" s="101"/>
      <c r="D26" s="101"/>
      <c r="E26" s="102"/>
      <c r="F26" s="37"/>
      <c r="G26" s="37"/>
      <c r="H26" s="103"/>
    </row>
    <row r="27" spans="2:8" x14ac:dyDescent="0.25">
      <c r="B27" s="16" t="s">
        <v>0</v>
      </c>
      <c r="C27" s="13" t="s">
        <v>1</v>
      </c>
      <c r="D27" s="13" t="s">
        <v>3</v>
      </c>
      <c r="E27" s="15" t="s">
        <v>2</v>
      </c>
      <c r="F27" s="37"/>
      <c r="G27" s="37"/>
      <c r="H27" s="103"/>
    </row>
    <row r="28" spans="2:8" ht="15.75" thickBot="1" x14ac:dyDescent="0.3">
      <c r="B28" s="12" t="s">
        <v>29</v>
      </c>
      <c r="C28" s="31"/>
      <c r="D28" s="31"/>
      <c r="E28" s="31"/>
      <c r="F28" s="38"/>
      <c r="G28" s="38"/>
      <c r="H28" s="104"/>
    </row>
  </sheetData>
  <mergeCells count="6">
    <mergeCell ref="B1:H3"/>
    <mergeCell ref="B26:E26"/>
    <mergeCell ref="H17:H28"/>
    <mergeCell ref="B12:H12"/>
    <mergeCell ref="B9:H9"/>
    <mergeCell ref="B17:E1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abSelected="1" zoomScale="80" zoomScaleNormal="80" workbookViewId="0">
      <selection activeCell="H20" sqref="H20"/>
    </sheetView>
  </sheetViews>
  <sheetFormatPr baseColWidth="10" defaultRowHeight="15" x14ac:dyDescent="0.25"/>
  <cols>
    <col min="1" max="1" width="46.42578125" customWidth="1"/>
    <col min="2" max="4" width="40.7109375" customWidth="1"/>
    <col min="5" max="5" width="18.140625" customWidth="1"/>
  </cols>
  <sheetData>
    <row r="1" spans="1:5" ht="34.5" customHeight="1" x14ac:dyDescent="0.35">
      <c r="B1" s="51" t="s">
        <v>71</v>
      </c>
      <c r="C1" s="51"/>
      <c r="D1" s="51"/>
    </row>
    <row r="2" spans="1:5" ht="15.75" thickBot="1" x14ac:dyDescent="0.3">
      <c r="B2" s="52"/>
      <c r="C2" s="50"/>
      <c r="D2" s="50"/>
    </row>
    <row r="3" spans="1:5" ht="15.75" hidden="1" thickBot="1" x14ac:dyDescent="0.3">
      <c r="A3" s="58"/>
      <c r="B3" s="59"/>
      <c r="C3" s="59"/>
      <c r="D3" s="59"/>
      <c r="E3" s="47"/>
    </row>
    <row r="4" spans="1:5" x14ac:dyDescent="0.25">
      <c r="A4" s="14" t="s">
        <v>15</v>
      </c>
      <c r="B4" s="69" t="s">
        <v>60</v>
      </c>
      <c r="C4" s="70" t="s">
        <v>64</v>
      </c>
      <c r="D4" s="70" t="s">
        <v>65</v>
      </c>
      <c r="E4" s="48"/>
    </row>
    <row r="5" spans="1:5" ht="17.25" customHeight="1" x14ac:dyDescent="0.25">
      <c r="A5" s="8" t="s">
        <v>61</v>
      </c>
      <c r="B5" s="80">
        <v>16</v>
      </c>
      <c r="C5" s="81">
        <f>BPU!E5*DQE!B5</f>
        <v>0</v>
      </c>
      <c r="D5" s="81">
        <f>BPU!F5*DQE!B5</f>
        <v>0</v>
      </c>
      <c r="E5" s="49"/>
    </row>
    <row r="6" spans="1:5" x14ac:dyDescent="0.25">
      <c r="A6" s="39" t="s">
        <v>62</v>
      </c>
      <c r="B6" s="82">
        <v>16</v>
      </c>
      <c r="C6" s="83">
        <f>BPU!E6*DQE!B6</f>
        <v>0</v>
      </c>
      <c r="D6" s="81">
        <f>BPU!F6*DQE!B6</f>
        <v>0</v>
      </c>
      <c r="E6" s="49"/>
    </row>
    <row r="7" spans="1:5" ht="17.25" customHeight="1" thickBot="1" x14ac:dyDescent="0.3">
      <c r="A7" s="17" t="s">
        <v>63</v>
      </c>
      <c r="B7" s="84">
        <v>16</v>
      </c>
      <c r="C7" s="85">
        <f>BPU!E7*DQE!B7</f>
        <v>0</v>
      </c>
      <c r="D7" s="81">
        <f>BPU!F7*DQE!B7</f>
        <v>0</v>
      </c>
      <c r="E7" s="49"/>
    </row>
    <row r="8" spans="1:5" ht="15.75" thickBot="1" x14ac:dyDescent="0.3">
      <c r="B8" s="60" t="s">
        <v>66</v>
      </c>
      <c r="C8" s="61">
        <f>C5+C6+C7</f>
        <v>0</v>
      </c>
      <c r="D8" s="61">
        <f>D5+D6+D7</f>
        <v>0</v>
      </c>
    </row>
    <row r="9" spans="1:5" ht="15.75" thickBot="1" x14ac:dyDescent="0.3"/>
    <row r="10" spans="1:5" ht="15.75" thickBot="1" x14ac:dyDescent="0.3">
      <c r="A10" s="105" t="s">
        <v>24</v>
      </c>
      <c r="B10" s="106"/>
      <c r="C10" s="106"/>
      <c r="D10" s="106"/>
    </row>
    <row r="11" spans="1:5" x14ac:dyDescent="0.25">
      <c r="A11" s="7" t="s">
        <v>0</v>
      </c>
      <c r="B11" s="71" t="s">
        <v>60</v>
      </c>
      <c r="C11" s="68" t="s">
        <v>64</v>
      </c>
      <c r="D11" s="68" t="s">
        <v>65</v>
      </c>
    </row>
    <row r="12" spans="1:5" ht="19.5" customHeight="1" x14ac:dyDescent="0.25">
      <c r="A12" s="8" t="s">
        <v>70</v>
      </c>
      <c r="B12" s="86">
        <v>3</v>
      </c>
      <c r="C12" s="86">
        <f>BPU!E11*DQE!B12</f>
        <v>0</v>
      </c>
      <c r="D12" s="86">
        <f>BPU!F11*DQE!B12</f>
        <v>0</v>
      </c>
    </row>
    <row r="13" spans="1:5" ht="19.5" customHeight="1" thickBot="1" x14ac:dyDescent="0.3">
      <c r="A13" s="65"/>
      <c r="B13" s="66" t="s">
        <v>69</v>
      </c>
      <c r="C13" s="66">
        <f>C12</f>
        <v>0</v>
      </c>
      <c r="D13" s="66">
        <f>D12</f>
        <v>0</v>
      </c>
    </row>
    <row r="14" spans="1:5" ht="15.75" thickBot="1" x14ac:dyDescent="0.3">
      <c r="A14" s="105" t="s">
        <v>58</v>
      </c>
      <c r="B14" s="106"/>
      <c r="C14" s="106"/>
      <c r="D14" s="106"/>
    </row>
    <row r="15" spans="1:5" x14ac:dyDescent="0.25">
      <c r="A15" s="14" t="s">
        <v>0</v>
      </c>
      <c r="B15" s="72" t="s">
        <v>60</v>
      </c>
      <c r="C15" s="70" t="s">
        <v>64</v>
      </c>
      <c r="D15" s="70" t="s">
        <v>65</v>
      </c>
    </row>
    <row r="16" spans="1:5" x14ac:dyDescent="0.25">
      <c r="A16" s="10" t="s">
        <v>6</v>
      </c>
      <c r="B16" s="78">
        <v>4</v>
      </c>
      <c r="C16" s="78">
        <f>BPU!E14*DQE!B16</f>
        <v>0</v>
      </c>
      <c r="D16" s="78">
        <f>BPU!F14*DQE!B16</f>
        <v>0</v>
      </c>
    </row>
    <row r="17" spans="1:4" x14ac:dyDescent="0.25">
      <c r="A17" s="10" t="s">
        <v>7</v>
      </c>
      <c r="B17" s="78">
        <v>2</v>
      </c>
      <c r="C17" s="78">
        <f>BPU!E15*DQE!B17</f>
        <v>0</v>
      </c>
      <c r="D17" s="78">
        <f>BPU!F15*DQE!B17</f>
        <v>0</v>
      </c>
    </row>
    <row r="18" spans="1:4" ht="15.75" thickBot="1" x14ac:dyDescent="0.3">
      <c r="A18" s="11" t="s">
        <v>8</v>
      </c>
      <c r="B18" s="79">
        <v>2</v>
      </c>
      <c r="C18" s="78">
        <f>BPU!E16*DQE!B18</f>
        <v>0</v>
      </c>
      <c r="D18" s="78">
        <f>BPU!F16*DQE!B18</f>
        <v>0</v>
      </c>
    </row>
    <row r="19" spans="1:4" ht="15.75" thickBot="1" x14ac:dyDescent="0.3">
      <c r="A19" s="87"/>
      <c r="B19" s="88" t="s">
        <v>69</v>
      </c>
      <c r="C19" s="92">
        <f>C16+C17+C18</f>
        <v>0</v>
      </c>
      <c r="D19" s="93">
        <f>D16+D17+D18</f>
        <v>0</v>
      </c>
    </row>
    <row r="20" spans="1:4" ht="15.75" thickBot="1" x14ac:dyDescent="0.3">
      <c r="A20" s="112" t="s">
        <v>77</v>
      </c>
      <c r="B20" s="113"/>
      <c r="C20" s="113"/>
      <c r="D20" s="113"/>
    </row>
    <row r="21" spans="1:4" x14ac:dyDescent="0.25">
      <c r="A21" s="54" t="s">
        <v>0</v>
      </c>
      <c r="B21" s="73" t="s">
        <v>60</v>
      </c>
      <c r="C21" s="74" t="s">
        <v>64</v>
      </c>
      <c r="D21" s="74" t="s">
        <v>65</v>
      </c>
    </row>
    <row r="22" spans="1:4" x14ac:dyDescent="0.25">
      <c r="A22" s="10" t="s">
        <v>40</v>
      </c>
      <c r="B22" s="77">
        <v>4</v>
      </c>
      <c r="C22" s="75">
        <f>BPU!C19*DQE!B22</f>
        <v>0</v>
      </c>
      <c r="D22" s="75">
        <f>BPU!D19*DQE!B22</f>
        <v>0</v>
      </c>
    </row>
    <row r="23" spans="1:4" ht="15.75" customHeight="1" x14ac:dyDescent="0.25">
      <c r="A23" s="53" t="s">
        <v>41</v>
      </c>
      <c r="B23" s="78">
        <v>4</v>
      </c>
      <c r="C23" s="75">
        <f>BPU!C20*DQE!B23</f>
        <v>0</v>
      </c>
      <c r="D23" s="75">
        <f>BPU!D20*DQE!B23</f>
        <v>0</v>
      </c>
    </row>
    <row r="24" spans="1:4" x14ac:dyDescent="0.25">
      <c r="A24" s="9" t="s">
        <v>42</v>
      </c>
      <c r="B24" s="78">
        <v>4</v>
      </c>
      <c r="C24" s="75">
        <f>BPU!C21*DQE!B24</f>
        <v>0</v>
      </c>
      <c r="D24" s="75">
        <f>BPU!D21*DQE!B24</f>
        <v>0</v>
      </c>
    </row>
    <row r="25" spans="1:4" x14ac:dyDescent="0.25">
      <c r="A25" s="1" t="s">
        <v>43</v>
      </c>
      <c r="B25" s="78">
        <v>4</v>
      </c>
      <c r="C25" s="75">
        <f>BPU!C22*DQE!B25</f>
        <v>0</v>
      </c>
      <c r="D25" s="75">
        <f>BPU!D22*DQE!B25</f>
        <v>0</v>
      </c>
    </row>
    <row r="26" spans="1:4" x14ac:dyDescent="0.25">
      <c r="A26" s="1" t="s">
        <v>44</v>
      </c>
      <c r="B26" s="79">
        <v>4</v>
      </c>
      <c r="C26" s="76">
        <f>BPU!C23*DQE!B26</f>
        <v>0</v>
      </c>
      <c r="D26" s="76">
        <f>BPU!D23*DQE!B26</f>
        <v>0</v>
      </c>
    </row>
    <row r="27" spans="1:4" x14ac:dyDescent="0.25">
      <c r="A27" s="6" t="s">
        <v>37</v>
      </c>
      <c r="B27" s="78">
        <v>1</v>
      </c>
      <c r="C27" s="76">
        <f>BPU!C24*DQE!B27</f>
        <v>0</v>
      </c>
      <c r="D27" s="76">
        <f>BPU!D24*DQE!B27</f>
        <v>0</v>
      </c>
    </row>
    <row r="28" spans="1:4" ht="15.75" thickBot="1" x14ac:dyDescent="0.3">
      <c r="A28" s="6" t="s">
        <v>38</v>
      </c>
      <c r="B28" s="79">
        <v>1</v>
      </c>
      <c r="C28" s="76">
        <f>BPU!C25*DQE!B28</f>
        <v>0</v>
      </c>
      <c r="D28" s="76">
        <f>BPU!D25*DQE!B28</f>
        <v>0</v>
      </c>
    </row>
    <row r="29" spans="1:4" ht="15.75" thickBot="1" x14ac:dyDescent="0.3">
      <c r="B29" s="62" t="s">
        <v>69</v>
      </c>
      <c r="C29" s="63">
        <f>C22+C23+C24+C25+C26+C27+C28</f>
        <v>0</v>
      </c>
      <c r="D29" s="64">
        <f>D22+D23+D24+D25+D26+D27+D28</f>
        <v>0</v>
      </c>
    </row>
    <row r="30" spans="1:4" ht="15.75" thickBot="1" x14ac:dyDescent="0.3">
      <c r="A30" s="87"/>
      <c r="B30" s="87"/>
      <c r="C30" s="87"/>
      <c r="D30" s="87"/>
    </row>
    <row r="31" spans="1:4" ht="15.75" thickBot="1" x14ac:dyDescent="0.3">
      <c r="A31" s="105" t="s">
        <v>78</v>
      </c>
      <c r="B31" s="106"/>
      <c r="C31" s="111"/>
      <c r="D31" s="111"/>
    </row>
    <row r="32" spans="1:4" x14ac:dyDescent="0.25">
      <c r="A32" s="16" t="s">
        <v>0</v>
      </c>
      <c r="B32" s="73" t="s">
        <v>60</v>
      </c>
      <c r="C32" s="74" t="s">
        <v>64</v>
      </c>
      <c r="D32" s="74" t="s">
        <v>65</v>
      </c>
    </row>
    <row r="33" spans="1:4" ht="15.75" thickBot="1" x14ac:dyDescent="0.3">
      <c r="A33" s="12" t="s">
        <v>29</v>
      </c>
      <c r="B33" s="91">
        <v>1</v>
      </c>
      <c r="C33" s="85">
        <f>BPU!C28*DQE!B33</f>
        <v>0</v>
      </c>
      <c r="D33" s="85">
        <f>BPU!D28*DQE!B33</f>
        <v>0</v>
      </c>
    </row>
    <row r="34" spans="1:4" ht="15.75" thickBot="1" x14ac:dyDescent="0.3">
      <c r="A34" s="87"/>
      <c r="B34" s="89" t="s">
        <v>69</v>
      </c>
      <c r="C34" s="92">
        <f>C33</f>
        <v>0</v>
      </c>
      <c r="D34" s="93">
        <f>D33</f>
        <v>0</v>
      </c>
    </row>
    <row r="36" spans="1:4" x14ac:dyDescent="0.25">
      <c r="C36" s="90" t="s">
        <v>72</v>
      </c>
      <c r="D36" s="90" t="s">
        <v>73</v>
      </c>
    </row>
    <row r="37" spans="1:4" x14ac:dyDescent="0.25">
      <c r="B37" s="67" t="s">
        <v>80</v>
      </c>
      <c r="C37" s="94">
        <f>C8+C13+C19+C29+C34</f>
        <v>0</v>
      </c>
      <c r="D37" s="94">
        <f>D8+D13+D19+D29+D34</f>
        <v>0</v>
      </c>
    </row>
  </sheetData>
  <sheetProtection algorithmName="SHA-512" hashValue="hC7+iTAegLOthtPC7+Xh/cyQ6BFkqH6DUoC7nr0dC4N3IhhUYffn50ICVAFz3BUL1e07zmV6QFTboC+WvAGDZw==" saltValue="M+9CaM5u6K0UnT1Wj7kcng==" spinCount="100000" sheet="1" objects="1" scenarios="1"/>
  <mergeCells count="4">
    <mergeCell ref="A31:D31"/>
    <mergeCell ref="A10:D10"/>
    <mergeCell ref="A14:D14"/>
    <mergeCell ref="A20:D2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1. Notice</vt: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2025-03-07T16:42:30Z</dcterms:modified>
</cp:coreProperties>
</file>