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egis.racine.local\BU_BATIMENT\EBC\01_ Affaires\BAOH022 - MORLAIX - Psy\7_Travaux\15-Réclamation retard\Pénalités Moal\Reprise frais et risques\DCE 2 Changement couverture chapelle\Final\"/>
    </mc:Choice>
  </mc:AlternateContent>
  <xr:revisionPtr revIDLastSave="0" documentId="13_ncr:1_{D1EA6FB2-648F-4C36-83B4-BEA141AA2EB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ot N°04 COUVERTURE" sheetId="1" r:id="rId1"/>
    <sheet name="Feuil1" sheetId="2" r:id="rId2"/>
  </sheets>
  <definedNames>
    <definedName name="_xlnm.Print_Titles" localSheetId="0">'Lot N°04 COUVERTURE'!$1:$1</definedName>
    <definedName name="_xlnm.Print_Area" localSheetId="0">'Lot N°04 COUVERTURE'!$A$1:$F$36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F10" i="1" l="1"/>
  <c r="F13" i="1"/>
  <c r="F14" i="1"/>
  <c r="F15" i="1"/>
  <c r="F16" i="1"/>
  <c r="F17" i="1"/>
  <c r="F18" i="1"/>
  <c r="F19" i="1"/>
  <c r="F20" i="1"/>
  <c r="F21" i="1"/>
  <c r="F22" i="1"/>
  <c r="F24" i="1"/>
  <c r="F23" i="1"/>
  <c r="F25" i="1"/>
  <c r="F26" i="1"/>
  <c r="F27" i="1"/>
  <c r="F28" i="1"/>
  <c r="F29" i="1"/>
  <c r="F30" i="1"/>
  <c r="F31" i="1"/>
  <c r="F9" i="1"/>
  <c r="E8" i="2"/>
  <c r="A1" i="2"/>
  <c r="F33" i="1" l="1"/>
  <c r="F34" i="1" s="1"/>
  <c r="F35" i="1" l="1"/>
</calcChain>
</file>

<file path=xl/sharedStrings.xml><?xml version="1.0" encoding="utf-8"?>
<sst xmlns="http://schemas.openxmlformats.org/spreadsheetml/2006/main" count="121" uniqueCount="113">
  <si>
    <t>Désignation</t>
  </si>
  <si>
    <t>U</t>
  </si>
  <si>
    <t>Prix Unitaire</t>
  </si>
  <si>
    <t>Total</t>
  </si>
  <si>
    <t>A</t>
  </si>
  <si>
    <t>COUVERTURE</t>
  </si>
  <si>
    <t>CH2</t>
  </si>
  <si>
    <t>3</t>
  </si>
  <si>
    <t>DESCRIPTION DES OUVRAGES</t>
  </si>
  <si>
    <t>CH3</t>
  </si>
  <si>
    <t>3.1</t>
  </si>
  <si>
    <t>CH4</t>
  </si>
  <si>
    <t>ART</t>
  </si>
  <si>
    <t xml:space="preserve">U    </t>
  </si>
  <si>
    <t>003-C935</t>
  </si>
  <si>
    <t>3.2</t>
  </si>
  <si>
    <t>CH4</t>
  </si>
  <si>
    <t>ECRAN SOUPLE SOUS TOITURE</t>
  </si>
  <si>
    <t>CH5</t>
  </si>
  <si>
    <t>ECRAN SOUPLE SOUS TOITURE DE TYPE RESPIRANT : SURFACE COURANTE</t>
  </si>
  <si>
    <t xml:space="preserve">M2   </t>
  </si>
  <si>
    <t>ART</t>
  </si>
  <si>
    <t>100-A419</t>
  </si>
  <si>
    <t>COUVERTURE ARDOISES NATURELLES - POSE AU CROCHET (CLASSIQUE)</t>
  </si>
  <si>
    <t>CH5</t>
  </si>
  <si>
    <t>SURFACE COURANTE</t>
  </si>
  <si>
    <t xml:space="preserve">M2   </t>
  </si>
  <si>
    <t>ART</t>
  </si>
  <si>
    <t>003-B307</t>
  </si>
  <si>
    <t>TRAITEMENTS DES RIVES, EGOUTS, FAITAGES, ETC.</t>
  </si>
  <si>
    <t>CH5</t>
  </si>
  <si>
    <t>ARETIER</t>
  </si>
  <si>
    <t xml:space="preserve">ML   </t>
  </si>
  <si>
    <t>ART</t>
  </si>
  <si>
    <t>003-C907</t>
  </si>
  <si>
    <t>EGOUTS DE COUVERTURE</t>
  </si>
  <si>
    <t xml:space="preserve">ML   </t>
  </si>
  <si>
    <t>ART</t>
  </si>
  <si>
    <t>100-A423</t>
  </si>
  <si>
    <t>FAITAGE METALLIQUE - DOUBLE PENTE (1 BANDE)</t>
  </si>
  <si>
    <t xml:space="preserve">ML   </t>
  </si>
  <si>
    <t>ART</t>
  </si>
  <si>
    <t>003-C952</t>
  </si>
  <si>
    <t>NOUE</t>
  </si>
  <si>
    <t xml:space="preserve">ML   </t>
  </si>
  <si>
    <t>ART</t>
  </si>
  <si>
    <t>100-A428</t>
  </si>
  <si>
    <t>003-C908</t>
  </si>
  <si>
    <t>VENTILATIONS ET OUVRAGES ANNEXES / DIVERS</t>
  </si>
  <si>
    <t>CH5</t>
  </si>
  <si>
    <t xml:space="preserve">ENS  </t>
  </si>
  <si>
    <t>CROCHET DE SECURITE - ANCRAGE PERMANENT</t>
  </si>
  <si>
    <t xml:space="preserve">ENS  </t>
  </si>
  <si>
    <t>ART</t>
  </si>
  <si>
    <t>003-C909</t>
  </si>
  <si>
    <t>3.3</t>
  </si>
  <si>
    <t>DISPOSITIFS D’EVACUATION DES EAUX PLUVIALES</t>
  </si>
  <si>
    <t>CH4</t>
  </si>
  <si>
    <t>DEPOSES DES EXISTANTS POUR REMPLACEMENT</t>
  </si>
  <si>
    <t xml:space="preserve">ML   </t>
  </si>
  <si>
    <t>ART</t>
  </si>
  <si>
    <t>003-D849</t>
  </si>
  <si>
    <t>GOUTTIERE PENDANTE EN ZINC</t>
  </si>
  <si>
    <t xml:space="preserve">ML   </t>
  </si>
  <si>
    <t>ART</t>
  </si>
  <si>
    <t>100-A477</t>
  </si>
  <si>
    <t>ENTREE D’EAU PLUVIALE</t>
  </si>
  <si>
    <t xml:space="preserve">U    </t>
  </si>
  <si>
    <t>ART</t>
  </si>
  <si>
    <t>100-A209</t>
  </si>
  <si>
    <t xml:space="preserve">ML   </t>
  </si>
  <si>
    <t>ART</t>
  </si>
  <si>
    <t>003-B367</t>
  </si>
  <si>
    <t xml:space="preserve">U    </t>
  </si>
  <si>
    <t>ART</t>
  </si>
  <si>
    <t>100-A439</t>
  </si>
  <si>
    <t>TOTHT</t>
  </si>
  <si>
    <t>20</t>
  </si>
  <si>
    <t>TVA</t>
  </si>
  <si>
    <t>Montant TTC</t>
  </si>
  <si>
    <t>TOTTTC</t>
  </si>
  <si>
    <t>Quantité Entreprise</t>
  </si>
  <si>
    <t>solin + nocquet</t>
  </si>
  <si>
    <t>chatière zinc</t>
  </si>
  <si>
    <t>DESCENTE EXTERIEURE (ZINC) Chapelle</t>
  </si>
  <si>
    <t>DAUPHIN FONTE Chapelle</t>
  </si>
  <si>
    <t>3.0</t>
  </si>
  <si>
    <t>INSTALLATION DE CHANTIER</t>
  </si>
  <si>
    <t xml:space="preserve">Echafaudage </t>
  </si>
  <si>
    <t>Installation de chantier : clotures, etc.</t>
  </si>
  <si>
    <t>DEPOSE COUVERTURE EXISTANTE</t>
  </si>
  <si>
    <t>Dépose couverture existante</t>
  </si>
  <si>
    <t>REMPLACEMENT VOLIGES EXISTANTES</t>
  </si>
  <si>
    <t>Remplacement voliges existantes</t>
  </si>
  <si>
    <t>3.3.1</t>
  </si>
  <si>
    <t>3.3.3</t>
  </si>
  <si>
    <t>3.3.2</t>
  </si>
  <si>
    <t xml:space="preserve">3.3.3.1 </t>
  </si>
  <si>
    <t xml:space="preserve">3.3.3.2 </t>
  </si>
  <si>
    <t xml:space="preserve">3.3.3.3 </t>
  </si>
  <si>
    <t xml:space="preserve">3.3.3.4 </t>
  </si>
  <si>
    <t>3.3.3.5</t>
  </si>
  <si>
    <t>COUVERTURE ARDOISES</t>
  </si>
  <si>
    <t xml:space="preserve">3.3.4.1 </t>
  </si>
  <si>
    <t>3.3.4.2</t>
  </si>
  <si>
    <t>3.3.4</t>
  </si>
  <si>
    <t>3.4</t>
  </si>
  <si>
    <t xml:space="preserve">3.4 1 </t>
  </si>
  <si>
    <t xml:space="preserve">3.4.2 </t>
  </si>
  <si>
    <t xml:space="preserve">3.4.3 </t>
  </si>
  <si>
    <t>3.4.4</t>
  </si>
  <si>
    <t>3.4.5</t>
  </si>
  <si>
    <t>Montant HT Couverture Chapelle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</si>
</sst>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,##0"/>
    <numFmt numFmtId="165" formatCode="#,##0.00;\-#,##0.00;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4"/>
      <color rgb="FF000000"/>
      <name val="Arial"/>
      <family val="1"/>
    </font>
    <font>
      <sz val="12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7">
    <xf numFmtId="49" fontId="0" fillId="0" borderId="0" applyFill="0"/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3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3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1" fillId="0" borderId="0" applyFill="0">
      <alignment horizontal="left" vertical="top" wrapText="1"/>
    </xf>
    <xf numFmtId="49" fontId="4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6" fillId="0" borderId="0" applyFill="0">
      <alignment horizontal="left" vertical="top" wrapText="1"/>
    </xf>
    <xf numFmtId="0" fontId="9" fillId="0" borderId="0"/>
    <xf numFmtId="0" fontId="9" fillId="0" borderId="0"/>
  </cellStyleXfs>
  <cellXfs count="43">
    <xf numFmtId="49" fontId="0" fillId="0" borderId="0" xfId="0"/>
    <xf numFmtId="0" fontId="7" fillId="0" borderId="11" xfId="0" applyNumberFormat="1" applyFont="1" applyBorder="1" applyAlignment="1">
      <alignment horizontal="left" vertical="top" wrapText="1"/>
    </xf>
    <xf numFmtId="0" fontId="7" fillId="0" borderId="10" xfId="0" applyNumberFormat="1" applyFont="1" applyBorder="1" applyAlignment="1">
      <alignment horizontal="center" vertical="top" wrapText="1"/>
    </xf>
    <xf numFmtId="49" fontId="7" fillId="0" borderId="12" xfId="0" applyFont="1" applyBorder="1" applyAlignment="1">
      <alignment horizontal="left" vertical="top" wrapText="1"/>
    </xf>
    <xf numFmtId="0" fontId="7" fillId="0" borderId="12" xfId="0" applyNumberFormat="1" applyFont="1" applyBorder="1" applyAlignment="1">
      <alignment horizontal="center" vertical="top" wrapText="1"/>
    </xf>
    <xf numFmtId="0" fontId="7" fillId="0" borderId="13" xfId="0" applyNumberFormat="1" applyFont="1" applyBorder="1" applyAlignment="1">
      <alignment horizontal="right" vertical="top" wrapText="1"/>
    </xf>
    <xf numFmtId="0" fontId="0" fillId="0" borderId="2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49" fontId="2" fillId="0" borderId="9" xfId="6" applyBorder="1">
      <alignment horizontal="left" vertical="top" wrapText="1"/>
    </xf>
    <xf numFmtId="49" fontId="2" fillId="0" borderId="8" xfId="6" applyBorder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right" vertical="top" wrapText="1"/>
    </xf>
    <xf numFmtId="0" fontId="2" fillId="0" borderId="7" xfId="10" applyNumberFormat="1" applyBorder="1">
      <alignment horizontal="left" vertical="top" wrapText="1"/>
    </xf>
    <xf numFmtId="0" fontId="2" fillId="0" borderId="6" xfId="10" applyNumberFormat="1" applyBorder="1">
      <alignment horizontal="left" vertical="top" wrapText="1"/>
    </xf>
    <xf numFmtId="49" fontId="3" fillId="0" borderId="2" xfId="14" applyBorder="1">
      <alignment horizontal="left" vertical="top" wrapText="1"/>
    </xf>
    <xf numFmtId="49" fontId="1" fillId="0" borderId="2" xfId="26" applyBorder="1">
      <alignment horizontal="left" vertical="top" wrapText="1"/>
    </xf>
    <xf numFmtId="49" fontId="1" fillId="0" borderId="5" xfId="26" applyBorder="1">
      <alignment horizontal="left" vertical="top" wrapText="1"/>
    </xf>
    <xf numFmtId="49" fontId="0" fillId="0" borderId="3" xfId="0" applyBorder="1" applyAlignment="1" applyProtection="1">
      <alignment horizontal="left" vertical="top"/>
      <protection locked="0"/>
    </xf>
    <xf numFmtId="165" fontId="0" fillId="0" borderId="3" xfId="0" applyNumberFormat="1" applyBorder="1" applyAlignment="1" applyProtection="1">
      <alignment horizontal="center" vertical="top" wrapText="1"/>
      <protection locked="0"/>
    </xf>
    <xf numFmtId="165" fontId="0" fillId="0" borderId="4" xfId="0" applyNumberFormat="1" applyBorder="1" applyAlignment="1" applyProtection="1">
      <alignment horizontal="right" vertical="top" wrapText="1"/>
      <protection locked="0"/>
    </xf>
    <xf numFmtId="49" fontId="3" fillId="0" borderId="2" xfId="18" applyBorder="1">
      <alignment horizontal="left" vertical="top" wrapText="1"/>
    </xf>
    <xf numFmtId="49" fontId="3" fillId="0" borderId="5" xfId="18" applyBorder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165" fontId="7" fillId="0" borderId="0" xfId="0" applyNumberFormat="1" applyFont="1" applyAlignment="1">
      <alignment horizontal="right" vertical="top" wrapText="1"/>
    </xf>
    <xf numFmtId="164" fontId="8" fillId="2" borderId="0" xfId="0" applyNumberFormat="1" applyFont="1" applyFill="1" applyAlignment="1">
      <alignment horizontal="left" vertical="top" wrapText="1"/>
    </xf>
    <xf numFmtId="49" fontId="7" fillId="0" borderId="0" xfId="0" applyFont="1" applyAlignment="1">
      <alignment horizontal="right" vertical="top" wrapText="1"/>
    </xf>
    <xf numFmtId="0" fontId="7" fillId="0" borderId="0" xfId="0" applyNumberFormat="1" applyFont="1" applyAlignment="1">
      <alignment horizontal="right" vertical="top" wrapText="1"/>
    </xf>
    <xf numFmtId="2" fontId="0" fillId="0" borderId="0" xfId="0" applyNumberFormat="1"/>
    <xf numFmtId="0" fontId="0" fillId="0" borderId="0" xfId="0" applyNumberFormat="1"/>
    <xf numFmtId="0" fontId="2" fillId="0" borderId="2" xfId="10" applyNumberFormat="1" applyBorder="1">
      <alignment horizontal="left" vertical="top" wrapText="1"/>
    </xf>
    <xf numFmtId="49" fontId="11" fillId="0" borderId="2" xfId="14" applyFont="1" applyBorder="1">
      <alignment horizontal="left" vertical="top" wrapText="1"/>
    </xf>
    <xf numFmtId="49" fontId="11" fillId="0" borderId="5" xfId="14" applyFont="1" applyBorder="1">
      <alignment horizontal="left" vertical="top" wrapText="1"/>
    </xf>
    <xf numFmtId="0" fontId="10" fillId="0" borderId="3" xfId="0" applyNumberFormat="1" applyFont="1" applyBorder="1" applyAlignment="1">
      <alignment horizontal="left" vertical="top" wrapText="1"/>
    </xf>
    <xf numFmtId="0" fontId="10" fillId="0" borderId="3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right" vertical="top" wrapText="1"/>
    </xf>
    <xf numFmtId="0" fontId="10" fillId="0" borderId="2" xfId="0" applyNumberFormat="1" applyFont="1" applyBorder="1" applyAlignment="1">
      <alignment horizontal="left" vertical="top" wrapText="1"/>
    </xf>
    <xf numFmtId="49" fontId="10" fillId="0" borderId="0" xfId="0" applyFont="1"/>
    <xf numFmtId="165" fontId="10" fillId="0" borderId="4" xfId="0" applyNumberFormat="1" applyFont="1" applyBorder="1" applyAlignment="1" applyProtection="1">
      <alignment horizontal="right" vertical="top" wrapText="1"/>
      <protection locked="0"/>
    </xf>
    <xf numFmtId="1" fontId="0" fillId="0" borderId="3" xfId="0" applyNumberFormat="1" applyBorder="1" applyAlignment="1">
      <alignment horizontal="center" vertical="top" wrapText="1"/>
    </xf>
    <xf numFmtId="1" fontId="10" fillId="0" borderId="3" xfId="0" applyNumberFormat="1" applyFont="1" applyBorder="1" applyAlignment="1">
      <alignment horizontal="center" vertical="top" wrapText="1"/>
    </xf>
    <xf numFmtId="1" fontId="0" fillId="0" borderId="3" xfId="0" applyNumberFormat="1" applyBorder="1" applyAlignment="1" applyProtection="1">
      <alignment horizontal="center" vertical="top" wrapText="1"/>
      <protection locked="0"/>
    </xf>
  </cellXfs>
  <cellStyles count="47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ormal 2" xfId="45" xr:uid="{00000000-0005-0000-0000-00002C000000}"/>
    <cellStyle name="Normal 3" xfId="46" xr:uid="{00000000-0005-0000-0000-00002D000000}"/>
    <cellStyle name="Numerotation" xfId="1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35"/>
  <sheetViews>
    <sheetView showGridLines="0"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36" sqref="A1:F36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1796875" customWidth="1"/>
    <col min="7" max="7" width="10.7265625" customWidth="1"/>
    <col min="701" max="703" width="10.7265625" customWidth="1"/>
  </cols>
  <sheetData>
    <row r="1" spans="1:702" ht="29" x14ac:dyDescent="0.35">
      <c r="A1" s="1"/>
      <c r="B1" s="2" t="s">
        <v>0</v>
      </c>
      <c r="C1" s="3" t="s">
        <v>1</v>
      </c>
      <c r="D1" s="4" t="s">
        <v>81</v>
      </c>
      <c r="E1" s="4" t="s">
        <v>2</v>
      </c>
      <c r="F1" s="5" t="s">
        <v>3</v>
      </c>
      <c r="G1" s="6"/>
    </row>
    <row r="2" spans="1:702" x14ac:dyDescent="0.35">
      <c r="A2" s="7"/>
      <c r="B2" s="8"/>
      <c r="C2" s="11"/>
      <c r="D2" s="12"/>
      <c r="E2" s="12"/>
      <c r="F2" s="13"/>
      <c r="G2" s="6"/>
    </row>
    <row r="3" spans="1:702" ht="17.5" x14ac:dyDescent="0.35">
      <c r="A3" s="9" t="s">
        <v>4</v>
      </c>
      <c r="B3" s="10" t="s">
        <v>5</v>
      </c>
      <c r="C3" s="11"/>
      <c r="D3" s="12"/>
      <c r="E3" s="12"/>
      <c r="F3" s="13"/>
      <c r="G3" s="6"/>
      <c r="ZY3" t="s">
        <v>6</v>
      </c>
    </row>
    <row r="4" spans="1:702" ht="17.5" x14ac:dyDescent="0.35">
      <c r="A4" s="14" t="s">
        <v>7</v>
      </c>
      <c r="B4" s="15" t="s">
        <v>8</v>
      </c>
      <c r="C4" s="11"/>
      <c r="D4" s="12"/>
      <c r="E4" s="12"/>
      <c r="F4" s="13"/>
      <c r="G4" s="6"/>
      <c r="ZY4" t="s">
        <v>9</v>
      </c>
    </row>
    <row r="5" spans="1:702" s="38" customFormat="1" ht="15.5" x14ac:dyDescent="0.35">
      <c r="A5" s="32" t="s">
        <v>86</v>
      </c>
      <c r="B5" s="33" t="s">
        <v>87</v>
      </c>
      <c r="C5" s="34"/>
      <c r="D5" s="35"/>
      <c r="E5" s="35"/>
      <c r="F5" s="36"/>
      <c r="G5" s="37"/>
    </row>
    <row r="6" spans="1:702" ht="17.5" x14ac:dyDescent="0.35">
      <c r="A6" s="31"/>
      <c r="B6" s="18" t="s">
        <v>89</v>
      </c>
      <c r="C6" s="11" t="s">
        <v>50</v>
      </c>
      <c r="D6" s="40">
        <v>1</v>
      </c>
      <c r="E6" s="12"/>
      <c r="F6" s="13"/>
      <c r="G6" s="6"/>
    </row>
    <row r="7" spans="1:702" ht="17.5" x14ac:dyDescent="0.35">
      <c r="A7" s="31"/>
      <c r="B7" s="18" t="s">
        <v>88</v>
      </c>
      <c r="C7" s="11" t="s">
        <v>50</v>
      </c>
      <c r="D7" s="40">
        <v>1</v>
      </c>
      <c r="E7" s="12"/>
      <c r="F7" s="13"/>
      <c r="G7" s="6"/>
    </row>
    <row r="8" spans="1:702" s="38" customFormat="1" ht="15.5" x14ac:dyDescent="0.35">
      <c r="A8" s="32" t="s">
        <v>10</v>
      </c>
      <c r="B8" s="33" t="s">
        <v>90</v>
      </c>
      <c r="C8" s="34"/>
      <c r="D8" s="41"/>
      <c r="E8" s="35"/>
      <c r="F8" s="36"/>
      <c r="G8" s="37"/>
      <c r="ZY8" s="38" t="s">
        <v>11</v>
      </c>
    </row>
    <row r="9" spans="1:702" x14ac:dyDescent="0.35">
      <c r="A9" s="17"/>
      <c r="B9" s="18" t="s">
        <v>91</v>
      </c>
      <c r="C9" s="19" t="s">
        <v>20</v>
      </c>
      <c r="D9" s="42">
        <v>450</v>
      </c>
      <c r="E9" s="20"/>
      <c r="F9" s="21">
        <f>D9*E9</f>
        <v>0</v>
      </c>
      <c r="G9" s="6"/>
      <c r="ZY9" t="s">
        <v>12</v>
      </c>
      <c r="ZZ9" t="s">
        <v>14</v>
      </c>
    </row>
    <row r="10" spans="1:702" s="38" customFormat="1" ht="15.5" x14ac:dyDescent="0.35">
      <c r="A10" s="32" t="s">
        <v>15</v>
      </c>
      <c r="B10" s="33" t="s">
        <v>92</v>
      </c>
      <c r="C10" s="34"/>
      <c r="D10" s="41"/>
      <c r="E10" s="35"/>
      <c r="F10" s="39">
        <f t="shared" ref="F10:F31" si="0">D10*E10</f>
        <v>0</v>
      </c>
      <c r="G10" s="37"/>
      <c r="ZY10" s="38" t="s">
        <v>16</v>
      </c>
    </row>
    <row r="11" spans="1:702" ht="15.5" x14ac:dyDescent="0.35">
      <c r="A11" s="16"/>
      <c r="B11" s="18" t="s">
        <v>93</v>
      </c>
      <c r="C11" s="11" t="s">
        <v>20</v>
      </c>
      <c r="D11" s="42">
        <f>450*0.2</f>
        <v>90</v>
      </c>
      <c r="E11" s="12"/>
      <c r="F11" s="21"/>
      <c r="G11" s="6"/>
    </row>
    <row r="12" spans="1:702" s="38" customFormat="1" ht="15.5" x14ac:dyDescent="0.35">
      <c r="A12" s="32" t="s">
        <v>55</v>
      </c>
      <c r="B12" s="33" t="s">
        <v>102</v>
      </c>
      <c r="C12" s="34"/>
      <c r="D12" s="41"/>
      <c r="E12" s="35"/>
      <c r="F12" s="39"/>
      <c r="G12" s="37"/>
    </row>
    <row r="13" spans="1:702" ht="15.5" x14ac:dyDescent="0.35">
      <c r="A13" s="22" t="s">
        <v>94</v>
      </c>
      <c r="B13" s="23" t="s">
        <v>17</v>
      </c>
      <c r="C13" s="11"/>
      <c r="D13" s="40"/>
      <c r="E13" s="12"/>
      <c r="F13" s="21">
        <f>D13*E13</f>
        <v>0</v>
      </c>
      <c r="G13" s="6"/>
      <c r="K13" s="30"/>
      <c r="ZY13" t="s">
        <v>18</v>
      </c>
    </row>
    <row r="14" spans="1:702" ht="25" x14ac:dyDescent="0.35">
      <c r="A14" s="17"/>
      <c r="B14" s="18" t="s">
        <v>19</v>
      </c>
      <c r="C14" s="19" t="s">
        <v>20</v>
      </c>
      <c r="D14" s="42">
        <v>450</v>
      </c>
      <c r="E14" s="20"/>
      <c r="F14" s="21">
        <f>D14*E14</f>
        <v>0</v>
      </c>
      <c r="G14" s="6"/>
      <c r="K14" s="30"/>
      <c r="ZY14" t="s">
        <v>21</v>
      </c>
      <c r="ZZ14" t="s">
        <v>22</v>
      </c>
    </row>
    <row r="15" spans="1:702" ht="31" x14ac:dyDescent="0.35">
      <c r="A15" s="22" t="s">
        <v>96</v>
      </c>
      <c r="B15" s="23" t="s">
        <v>23</v>
      </c>
      <c r="C15" s="11"/>
      <c r="D15" s="40"/>
      <c r="E15" s="12"/>
      <c r="F15" s="21">
        <f>D15*E15</f>
        <v>0</v>
      </c>
      <c r="G15" s="6"/>
      <c r="K15" s="29"/>
      <c r="ZY15" t="s">
        <v>24</v>
      </c>
    </row>
    <row r="16" spans="1:702" x14ac:dyDescent="0.35">
      <c r="A16" s="17"/>
      <c r="B16" s="18" t="s">
        <v>25</v>
      </c>
      <c r="C16" s="19" t="s">
        <v>26</v>
      </c>
      <c r="D16" s="42">
        <v>450</v>
      </c>
      <c r="E16" s="20"/>
      <c r="F16" s="21">
        <f>D16*E16</f>
        <v>0</v>
      </c>
      <c r="G16" s="6"/>
      <c r="ZY16" t="s">
        <v>27</v>
      </c>
      <c r="ZZ16" t="s">
        <v>28</v>
      </c>
    </row>
    <row r="17" spans="1:702" ht="31" x14ac:dyDescent="0.35">
      <c r="A17" s="22" t="s">
        <v>95</v>
      </c>
      <c r="B17" s="23" t="s">
        <v>29</v>
      </c>
      <c r="C17" s="11"/>
      <c r="D17" s="40"/>
      <c r="E17" s="12"/>
      <c r="F17" s="21">
        <f t="shared" si="0"/>
        <v>0</v>
      </c>
      <c r="G17" s="6"/>
      <c r="ZY17" t="s">
        <v>30</v>
      </c>
    </row>
    <row r="18" spans="1:702" x14ac:dyDescent="0.35">
      <c r="A18" s="17" t="s">
        <v>97</v>
      </c>
      <c r="B18" s="18" t="s">
        <v>31</v>
      </c>
      <c r="C18" s="19" t="s">
        <v>32</v>
      </c>
      <c r="D18" s="42">
        <v>40</v>
      </c>
      <c r="E18" s="20"/>
      <c r="F18" s="21">
        <f t="shared" si="0"/>
        <v>0</v>
      </c>
      <c r="G18" s="6"/>
      <c r="ZY18" t="s">
        <v>33</v>
      </c>
      <c r="ZZ18" t="s">
        <v>34</v>
      </c>
    </row>
    <row r="19" spans="1:702" x14ac:dyDescent="0.35">
      <c r="A19" s="17" t="s">
        <v>98</v>
      </c>
      <c r="B19" s="18" t="s">
        <v>35</v>
      </c>
      <c r="C19" s="19" t="s">
        <v>36</v>
      </c>
      <c r="D19" s="42">
        <v>72</v>
      </c>
      <c r="E19" s="20"/>
      <c r="F19" s="21">
        <f t="shared" si="0"/>
        <v>0</v>
      </c>
      <c r="G19" s="6"/>
      <c r="I19" s="29"/>
      <c r="ZY19" t="s">
        <v>37</v>
      </c>
      <c r="ZZ19" t="s">
        <v>38</v>
      </c>
    </row>
    <row r="20" spans="1:702" x14ac:dyDescent="0.35">
      <c r="A20" s="17" t="s">
        <v>99</v>
      </c>
      <c r="B20" s="18" t="s">
        <v>39</v>
      </c>
      <c r="C20" s="19" t="s">
        <v>40</v>
      </c>
      <c r="D20" s="42">
        <v>14</v>
      </c>
      <c r="E20" s="20"/>
      <c r="F20" s="21">
        <f t="shared" si="0"/>
        <v>0</v>
      </c>
      <c r="G20" s="6"/>
      <c r="ZY20" t="s">
        <v>41</v>
      </c>
      <c r="ZZ20" t="s">
        <v>42</v>
      </c>
    </row>
    <row r="21" spans="1:702" x14ac:dyDescent="0.35">
      <c r="A21" s="17" t="s">
        <v>100</v>
      </c>
      <c r="B21" s="18" t="s">
        <v>43</v>
      </c>
      <c r="C21" s="19" t="s">
        <v>44</v>
      </c>
      <c r="D21" s="42">
        <v>14</v>
      </c>
      <c r="E21" s="20"/>
      <c r="F21" s="21">
        <f t="shared" si="0"/>
        <v>0</v>
      </c>
      <c r="G21" s="6"/>
      <c r="ZY21" t="s">
        <v>45</v>
      </c>
      <c r="ZZ21" t="s">
        <v>46</v>
      </c>
    </row>
    <row r="22" spans="1:702" x14ac:dyDescent="0.35">
      <c r="A22" s="17" t="s">
        <v>101</v>
      </c>
      <c r="B22" s="18" t="s">
        <v>82</v>
      </c>
      <c r="C22" s="19" t="s">
        <v>32</v>
      </c>
      <c r="D22" s="42">
        <v>10</v>
      </c>
      <c r="E22" s="20"/>
      <c r="F22" s="21">
        <f t="shared" si="0"/>
        <v>0</v>
      </c>
      <c r="G22" s="6"/>
      <c r="ZY22" t="s">
        <v>12</v>
      </c>
      <c r="ZZ22" t="s">
        <v>47</v>
      </c>
    </row>
    <row r="23" spans="1:702" ht="31" x14ac:dyDescent="0.35">
      <c r="A23" s="22" t="s">
        <v>105</v>
      </c>
      <c r="B23" s="23" t="s">
        <v>48</v>
      </c>
      <c r="C23" s="11"/>
      <c r="D23" s="40"/>
      <c r="E23" s="12"/>
      <c r="F23" s="21">
        <f>D23*E23</f>
        <v>0</v>
      </c>
      <c r="G23" s="6"/>
      <c r="ZY23" t="s">
        <v>49</v>
      </c>
    </row>
    <row r="24" spans="1:702" x14ac:dyDescent="0.35">
      <c r="A24" s="17" t="s">
        <v>103</v>
      </c>
      <c r="B24" s="18" t="s">
        <v>83</v>
      </c>
      <c r="C24" s="19" t="s">
        <v>13</v>
      </c>
      <c r="D24" s="42">
        <v>24</v>
      </c>
      <c r="E24" s="20"/>
      <c r="F24" s="21">
        <f t="shared" si="0"/>
        <v>0</v>
      </c>
      <c r="G24" s="6"/>
      <c r="ZY24" t="s">
        <v>12</v>
      </c>
      <c r="ZZ24" t="s">
        <v>47</v>
      </c>
    </row>
    <row r="25" spans="1:702" x14ac:dyDescent="0.35">
      <c r="A25" s="17" t="s">
        <v>104</v>
      </c>
      <c r="B25" s="18" t="s">
        <v>51</v>
      </c>
      <c r="C25" s="19" t="s">
        <v>52</v>
      </c>
      <c r="D25" s="42">
        <v>55</v>
      </c>
      <c r="E25" s="20"/>
      <c r="F25" s="21">
        <f t="shared" si="0"/>
        <v>0</v>
      </c>
      <c r="G25" s="6"/>
      <c r="ZY25" t="s">
        <v>53</v>
      </c>
      <c r="ZZ25" t="s">
        <v>54</v>
      </c>
    </row>
    <row r="26" spans="1:702" s="38" customFormat="1" ht="31" x14ac:dyDescent="0.35">
      <c r="A26" s="32" t="s">
        <v>106</v>
      </c>
      <c r="B26" s="33" t="s">
        <v>56</v>
      </c>
      <c r="C26" s="34"/>
      <c r="D26" s="41"/>
      <c r="E26" s="35"/>
      <c r="F26" s="39">
        <f t="shared" si="0"/>
        <v>0</v>
      </c>
      <c r="G26" s="37"/>
      <c r="ZY26" s="38" t="s">
        <v>57</v>
      </c>
    </row>
    <row r="27" spans="1:702" x14ac:dyDescent="0.35">
      <c r="A27" s="17" t="s">
        <v>107</v>
      </c>
      <c r="B27" s="18" t="s">
        <v>58</v>
      </c>
      <c r="C27" s="19" t="s">
        <v>59</v>
      </c>
      <c r="D27" s="42">
        <v>40</v>
      </c>
      <c r="E27" s="20"/>
      <c r="F27" s="21">
        <f t="shared" si="0"/>
        <v>0</v>
      </c>
      <c r="G27" s="6"/>
      <c r="ZY27" t="s">
        <v>60</v>
      </c>
      <c r="ZZ27" t="s">
        <v>61</v>
      </c>
    </row>
    <row r="28" spans="1:702" x14ac:dyDescent="0.35">
      <c r="A28" s="17" t="s">
        <v>108</v>
      </c>
      <c r="B28" s="18" t="s">
        <v>62</v>
      </c>
      <c r="C28" s="19" t="s">
        <v>63</v>
      </c>
      <c r="D28" s="42">
        <v>72</v>
      </c>
      <c r="E28" s="20"/>
      <c r="F28" s="21">
        <f t="shared" si="0"/>
        <v>0</v>
      </c>
      <c r="G28" s="6"/>
      <c r="ZY28" t="s">
        <v>64</v>
      </c>
      <c r="ZZ28" t="s">
        <v>65</v>
      </c>
    </row>
    <row r="29" spans="1:702" x14ac:dyDescent="0.35">
      <c r="A29" s="17" t="s">
        <v>109</v>
      </c>
      <c r="B29" s="18" t="s">
        <v>66</v>
      </c>
      <c r="C29" s="19" t="s">
        <v>67</v>
      </c>
      <c r="D29" s="42">
        <v>4</v>
      </c>
      <c r="E29" s="20"/>
      <c r="F29" s="21">
        <f t="shared" si="0"/>
        <v>0</v>
      </c>
      <c r="G29" s="6"/>
      <c r="ZY29" t="s">
        <v>68</v>
      </c>
      <c r="ZZ29" t="s">
        <v>69</v>
      </c>
    </row>
    <row r="30" spans="1:702" x14ac:dyDescent="0.35">
      <c r="A30" s="17" t="s">
        <v>110</v>
      </c>
      <c r="B30" s="18" t="s">
        <v>84</v>
      </c>
      <c r="C30" s="19" t="s">
        <v>70</v>
      </c>
      <c r="D30" s="42">
        <v>60</v>
      </c>
      <c r="E30" s="20"/>
      <c r="F30" s="21">
        <f t="shared" si="0"/>
        <v>0</v>
      </c>
      <c r="G30" s="6"/>
      <c r="ZY30" t="s">
        <v>71</v>
      </c>
      <c r="ZZ30" t="s">
        <v>72</v>
      </c>
    </row>
    <row r="31" spans="1:702" x14ac:dyDescent="0.35">
      <c r="A31" s="17" t="s">
        <v>111</v>
      </c>
      <c r="B31" s="18" t="s">
        <v>85</v>
      </c>
      <c r="C31" s="19" t="s">
        <v>73</v>
      </c>
      <c r="D31" s="42">
        <v>4</v>
      </c>
      <c r="E31" s="20"/>
      <c r="F31" s="21">
        <f t="shared" si="0"/>
        <v>0</v>
      </c>
      <c r="G31" s="6"/>
      <c r="ZY31" t="s">
        <v>74</v>
      </c>
      <c r="ZZ31" t="s">
        <v>75</v>
      </c>
    </row>
    <row r="32" spans="1:702" x14ac:dyDescent="0.35">
      <c r="A32" s="24"/>
      <c r="B32" s="24"/>
      <c r="C32" s="24"/>
      <c r="D32" s="24"/>
      <c r="E32" s="24"/>
      <c r="F32" s="24"/>
    </row>
    <row r="33" spans="1:701" x14ac:dyDescent="0.35">
      <c r="B33" s="27" t="s">
        <v>112</v>
      </c>
      <c r="F33" s="25">
        <f>SUBTOTAL(109,F2:F31)</f>
        <v>0</v>
      </c>
      <c r="ZY33" t="s">
        <v>76</v>
      </c>
    </row>
    <row r="34" spans="1:701" x14ac:dyDescent="0.35">
      <c r="A34" s="26" t="s">
        <v>77</v>
      </c>
      <c r="B34" s="28" t="s">
        <v>78</v>
      </c>
      <c r="F34" s="25">
        <f>(F33*A34)/100</f>
        <v>0</v>
      </c>
      <c r="ZY34" t="s">
        <v>78</v>
      </c>
    </row>
    <row r="35" spans="1:701" x14ac:dyDescent="0.35">
      <c r="B35" s="27" t="s">
        <v>79</v>
      </c>
      <c r="F35" s="25">
        <f>F33+F34</f>
        <v>0</v>
      </c>
      <c r="ZY35" t="s">
        <v>80</v>
      </c>
    </row>
  </sheetData>
  <printOptions horizontalCentered="1"/>
  <pageMargins left="0" right="0" top="0" bottom="0" header="0.76" footer="0.76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80AEF-86AB-4E7E-86D5-A54B3F32DFE7}">
  <dimension ref="A1:E8"/>
  <sheetViews>
    <sheetView workbookViewId="0">
      <selection activeCell="E8" sqref="E8"/>
    </sheetView>
  </sheetViews>
  <sheetFormatPr baseColWidth="10" defaultRowHeight="14.5" x14ac:dyDescent="0.35"/>
  <sheetData>
    <row r="1" spans="1:5" x14ac:dyDescent="0.35">
      <c r="A1" s="29">
        <f>450/3400</f>
        <v>0.13235294117647059</v>
      </c>
    </row>
    <row r="8" spans="1:5" x14ac:dyDescent="0.35">
      <c r="E8" s="29">
        <f>226*0.15</f>
        <v>33.9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COUVERTURE</vt:lpstr>
      <vt:lpstr>Feuil1</vt:lpstr>
      <vt:lpstr>'Lot N°04 COUVERTURE'!Impression_des_titres</vt:lpstr>
      <vt:lpstr>'Lot N°04 COUVERTURE'!Zone_d_impression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e.decoster</dc:creator>
  <cp:lastModifiedBy>VALLEE Jacques</cp:lastModifiedBy>
  <cp:lastPrinted>2025-01-13T16:44:34Z</cp:lastPrinted>
  <dcterms:created xsi:type="dcterms:W3CDTF">2021-04-29T08:19:18Z</dcterms:created>
  <dcterms:modified xsi:type="dcterms:W3CDTF">2025-01-13T16:45:06Z</dcterms:modified>
</cp:coreProperties>
</file>