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Volumes/Affaires en cours/127-669- ONF La Nouvelle - Cirque de MAFATE/8-DCE/PIECES ECRITES/"/>
    </mc:Choice>
  </mc:AlternateContent>
  <xr:revisionPtr revIDLastSave="0" documentId="13_ncr:1_{B199E306-3E82-2443-961B-2E4E5FBA0F93}" xr6:coauthVersionLast="47" xr6:coauthVersionMax="47" xr10:uidLastSave="{00000000-0000-0000-0000-000000000000}"/>
  <bookViews>
    <workbookView xWindow="-28560" yWindow="4620" windowWidth="24820" windowHeight="21100" xr2:uid="{98E4F775-26CB-4643-A598-A80DE1D47AAC}"/>
  </bookViews>
  <sheets>
    <sheet name="LOT 01" sheetId="13" r:id="rId1"/>
  </sheets>
  <definedNames>
    <definedName name="_Toc168929833" localSheetId="0">'LOT 01'!#REF!</definedName>
    <definedName name="_Toc168929850" localSheetId="0">'LOT 01'!#REF!</definedName>
    <definedName name="_Toc170385614" localSheetId="0">'LOT 01'!#REF!</definedName>
    <definedName name="_Toc174012198" localSheetId="0">'LOT 01'!#REF!</definedName>
    <definedName name="ADRESSEPROJET">#REF!</definedName>
    <definedName name="AFFICHAGEMO">#REF!</definedName>
    <definedName name="_xlnm.Print_Titles" localSheetId="0">'LOT 01'!$5:$7</definedName>
    <definedName name="LOT1ENT1">#REF!</definedName>
    <definedName name="LOT1ENT2">#REF!</definedName>
    <definedName name="LOT1ENT3">#REF!</definedName>
    <definedName name="LOT1ENT4">#REF!</definedName>
    <definedName name="LOT1ENT5">#REF!</definedName>
    <definedName name="LOT1ENT6">#REF!</definedName>
    <definedName name="LOT1ENT7">#REF!</definedName>
    <definedName name="LOT2ENT1">#REF!</definedName>
    <definedName name="LOT2ENT2">#REF!</definedName>
    <definedName name="LOT2ENT3">#REF!</definedName>
    <definedName name="LOT2ENT4">#REF!</definedName>
    <definedName name="LOT2ENT5">#REF!</definedName>
    <definedName name="LOT2ENT6">#REF!</definedName>
    <definedName name="LOT2ENT7">#REF!</definedName>
    <definedName name="MO">#REF!</definedName>
    <definedName name="NUMEROAFFAIRE">#REF!</definedName>
    <definedName name="PROJET">#REF!</definedName>
    <definedName name="VILLEPROJET">#REF!</definedName>
    <definedName name="_xlnm.Print_Area" localSheetId="0">'LOT 01'!$A$1:$G$227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220" i="13" l="1"/>
  <c r="G219" i="13"/>
  <c r="G218" i="13"/>
  <c r="G209" i="13"/>
  <c r="G205" i="13"/>
  <c r="G202" i="13"/>
  <c r="G203" i="13"/>
  <c r="G204" i="13"/>
  <c r="G201" i="13"/>
  <c r="G200" i="13"/>
  <c r="G196" i="13"/>
  <c r="G195" i="13"/>
  <c r="G194" i="13"/>
  <c r="G192" i="13"/>
  <c r="G189" i="13"/>
  <c r="G190" i="13"/>
  <c r="G191" i="13"/>
  <c r="G188" i="13"/>
  <c r="G187" i="13"/>
  <c r="G183" i="13"/>
  <c r="G182" i="13"/>
  <c r="G181" i="13"/>
  <c r="G179" i="13"/>
  <c r="G175" i="13"/>
  <c r="G176" i="13"/>
  <c r="G177" i="13"/>
  <c r="G178" i="13"/>
  <c r="G174" i="13"/>
  <c r="G173" i="13"/>
  <c r="G171" i="13"/>
  <c r="G170" i="13"/>
  <c r="G169" i="13"/>
  <c r="G167" i="13"/>
  <c r="G165" i="13"/>
  <c r="G166" i="13"/>
  <c r="G164" i="13"/>
  <c r="G163" i="13"/>
  <c r="G159" i="13"/>
  <c r="G158" i="13"/>
  <c r="G157" i="13"/>
  <c r="G155" i="13"/>
  <c r="G151" i="13"/>
  <c r="G152" i="13"/>
  <c r="G153" i="13"/>
  <c r="G154" i="13"/>
  <c r="G150" i="13"/>
  <c r="G149" i="13"/>
  <c r="G147" i="13"/>
  <c r="G146" i="13"/>
  <c r="G145" i="13"/>
  <c r="G142" i="13"/>
  <c r="G141" i="13"/>
  <c r="G143" i="13"/>
  <c r="G140" i="13"/>
  <c r="G139" i="13"/>
  <c r="G135" i="13"/>
  <c r="G134" i="13"/>
  <c r="G133" i="13"/>
  <c r="G129" i="13"/>
  <c r="G126" i="13"/>
  <c r="G123" i="13"/>
  <c r="G122" i="13"/>
  <c r="G119" i="13"/>
  <c r="G118" i="13"/>
  <c r="G117" i="13"/>
  <c r="G116" i="13"/>
  <c r="G113" i="13"/>
  <c r="G112" i="13"/>
  <c r="G109" i="13"/>
  <c r="G108" i="13"/>
  <c r="G107" i="13"/>
  <c r="G106" i="13"/>
  <c r="G103" i="13"/>
  <c r="G102" i="13"/>
  <c r="G101" i="13"/>
  <c r="G100" i="13"/>
  <c r="G99" i="13"/>
  <c r="G98" i="13"/>
  <c r="G95" i="13"/>
  <c r="G94" i="13"/>
  <c r="G93" i="13"/>
  <c r="G91" i="13"/>
  <c r="G90" i="13"/>
  <c r="G89" i="13"/>
  <c r="G88" i="13"/>
  <c r="G87" i="13"/>
  <c r="G86" i="13"/>
  <c r="G84" i="13"/>
  <c r="G83" i="13"/>
  <c r="G82" i="13"/>
  <c r="G81" i="13"/>
  <c r="G80" i="13"/>
  <c r="G76" i="13"/>
  <c r="G75" i="13"/>
  <c r="G74" i="13"/>
  <c r="G73" i="13"/>
  <c r="G72" i="13"/>
  <c r="G71" i="13"/>
  <c r="G70" i="13"/>
  <c r="G68" i="13"/>
  <c r="G67" i="13"/>
  <c r="G66" i="13"/>
  <c r="G62" i="13"/>
  <c r="G61" i="13"/>
  <c r="G59" i="13"/>
  <c r="G58" i="13"/>
  <c r="G57" i="13"/>
  <c r="G56" i="13"/>
  <c r="G55" i="13"/>
  <c r="G51" i="13"/>
  <c r="G50" i="13"/>
  <c r="G47" i="13"/>
  <c r="G46" i="13"/>
  <c r="G38" i="13"/>
  <c r="G39" i="13"/>
  <c r="G40" i="13"/>
  <c r="G41" i="13"/>
  <c r="G42" i="13"/>
  <c r="G43" i="13"/>
  <c r="G37" i="13"/>
  <c r="G34" i="13"/>
  <c r="G31" i="13"/>
  <c r="G221" i="13" l="1"/>
  <c r="D46" i="13" l="1"/>
  <c r="D106" i="13"/>
  <c r="D107" i="13"/>
  <c r="D108" i="13"/>
  <c r="D42" i="13" l="1"/>
  <c r="D38" i="13"/>
  <c r="G211" i="13" l="1"/>
  <c r="G212" i="13" s="1"/>
  <c r="G213" i="13" s="1"/>
  <c r="G222" i="13" l="1"/>
  <c r="G223" i="13" s="1"/>
</calcChain>
</file>

<file path=xl/sharedStrings.xml><?xml version="1.0" encoding="utf-8"?>
<sst xmlns="http://schemas.openxmlformats.org/spreadsheetml/2006/main" count="498" uniqueCount="327">
  <si>
    <t>Qté Ent</t>
  </si>
  <si>
    <t>Qté MOE</t>
  </si>
  <si>
    <t>Prix U</t>
  </si>
  <si>
    <t>Montant Ht</t>
  </si>
  <si>
    <t>Désignation</t>
  </si>
  <si>
    <t>Réf</t>
  </si>
  <si>
    <t>u</t>
  </si>
  <si>
    <t>Maitre d'ouvrage</t>
  </si>
  <si>
    <t>Architecte</t>
  </si>
  <si>
    <t xml:space="preserve">Tva </t>
  </si>
  <si>
    <t>Montant Ttc</t>
  </si>
  <si>
    <t>L'entreprise devra se reporter aux articles du C.C.T.P. pour obtenir une définition complète de la prestation. L'entreprise est tenue d'indiquer, en regard de chaque article, le prix unitaire dans le bordereau.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L'entreprise sera seule responsable des quantités indiquées dans son offre. 
L'entreprise est donc tenue de les vérifier et de s'engager sur les montants des prix forfaitaires.</t>
  </si>
  <si>
    <t>Cadre de Décomposition de Prix Global et Forfaitaire</t>
  </si>
  <si>
    <t>PEO / PAC / DOE</t>
  </si>
  <si>
    <t>ml</t>
  </si>
  <si>
    <t>m2</t>
  </si>
  <si>
    <t>ens</t>
  </si>
  <si>
    <r>
      <rPr>
        <b/>
        <sz val="7"/>
        <color theme="1"/>
        <rFont val="Avenir Book"/>
        <family val="2"/>
      </rPr>
      <t>EMPREINTE</t>
    </r>
    <r>
      <rPr>
        <sz val="7"/>
        <color theme="1"/>
        <rFont val="Avenir Book"/>
        <family val="2"/>
      </rPr>
      <t xml:space="preserve"> / 103 Chaussée Royale
97460 Saint-Paul</t>
    </r>
  </si>
  <si>
    <t>ONF LA NOUVELLE</t>
  </si>
  <si>
    <t>Projet pour la reconstruction des locaux de l'up et l'ut de l'office national des forêts</t>
  </si>
  <si>
    <t>Mafate - la nouvelle</t>
  </si>
  <si>
    <t>Macro lots</t>
  </si>
  <si>
    <t>Office national des Forêts 
Boulevard de la Providence
97404 Saint Denis Cedex</t>
  </si>
  <si>
    <t>1.</t>
  </si>
  <si>
    <t>MACRO LOT TCE</t>
  </si>
  <si>
    <t>1.1.</t>
  </si>
  <si>
    <t>GÉNÉRALITÉS</t>
  </si>
  <si>
    <t>1.1.1.</t>
  </si>
  <si>
    <t>Objet</t>
  </si>
  <si>
    <t>1.1.2.</t>
  </si>
  <si>
    <t>Connaissance du dossier</t>
  </si>
  <si>
    <t>1.1.3.</t>
  </si>
  <si>
    <t>Allotissement</t>
  </si>
  <si>
    <t>1.2.</t>
  </si>
  <si>
    <t>PRESCRIPTIONS GENERALES</t>
  </si>
  <si>
    <t>1.2.1.</t>
  </si>
  <si>
    <t>Réglementations</t>
  </si>
  <si>
    <t>1.2.2.</t>
  </si>
  <si>
    <t>Accessibilité pour les personnes à mobilité réduites</t>
  </si>
  <si>
    <t>1.2.3.</t>
  </si>
  <si>
    <t>Sécurité et protection de la santé</t>
  </si>
  <si>
    <t>1.2.4.</t>
  </si>
  <si>
    <t>Spécifications générales</t>
  </si>
  <si>
    <t>1.3.</t>
  </si>
  <si>
    <t>PRESCRIPTIONS TECHNIQUES</t>
  </si>
  <si>
    <t>1.3.1.</t>
  </si>
  <si>
    <t>Mise au point des détails</t>
  </si>
  <si>
    <t>1.3.2.</t>
  </si>
  <si>
    <t>Descriptif technique aluminium</t>
  </si>
  <si>
    <t>1.3.3.</t>
  </si>
  <si>
    <t>Descriptif technique acier</t>
  </si>
  <si>
    <t>1.3.4.</t>
  </si>
  <si>
    <t>Descriptif technique des blocs portes</t>
  </si>
  <si>
    <t>1.3.5.</t>
  </si>
  <si>
    <t>Descriptif technique de pose des revêtements</t>
  </si>
  <si>
    <t>1.3.6.</t>
  </si>
  <si>
    <t>Descriptif technique des travaux de peinture</t>
  </si>
  <si>
    <t>1.3.7.</t>
  </si>
  <si>
    <t>Descriptif technique des vitrages</t>
  </si>
  <si>
    <t>1.3.8.</t>
  </si>
  <si>
    <t>Protection des ouvrages au cours de chantier</t>
  </si>
  <si>
    <t>1.4.</t>
  </si>
  <si>
    <t>DESCRIPTION DES OUVRAGES</t>
  </si>
  <si>
    <t>1.4.1.</t>
  </si>
  <si>
    <t>ETUDES</t>
  </si>
  <si>
    <t>1.4.1.1.</t>
  </si>
  <si>
    <t>1.4.2.</t>
  </si>
  <si>
    <t>CONTRAINTES CHANTIER</t>
  </si>
  <si>
    <t>1.4.2.1.</t>
  </si>
  <si>
    <t>TRANSPORTS / APPROVISIONNEMENT</t>
  </si>
  <si>
    <t>1.4.3.</t>
  </si>
  <si>
    <t>GROS ŒUVRE</t>
  </si>
  <si>
    <t>1.4.3.1.</t>
  </si>
  <si>
    <t>DEMOLITION DES OUVRAGES</t>
  </si>
  <si>
    <t>1.4.3.2.</t>
  </si>
  <si>
    <t>FOUILLE POUR FONDATION</t>
  </si>
  <si>
    <t>1.4.3.3.</t>
  </si>
  <si>
    <t>FONDATION ISOLÉE</t>
  </si>
  <si>
    <t>1.4.3.4.</t>
  </si>
  <si>
    <t>RECHARGE BETON</t>
  </si>
  <si>
    <t>1.4.3.5.</t>
  </si>
  <si>
    <t>ESCALIER BETON</t>
  </si>
  <si>
    <t>1.4.3.6.</t>
  </si>
  <si>
    <t>RAMPE PMR</t>
  </si>
  <si>
    <t>1.4.3.7.</t>
  </si>
  <si>
    <t>REMBLAIS</t>
  </si>
  <si>
    <t>1.4.4.</t>
  </si>
  <si>
    <t>STRUCTURE BOIS</t>
  </si>
  <si>
    <t>1.4.5.</t>
  </si>
  <si>
    <t>1.4.6.</t>
  </si>
  <si>
    <t>1.4.7.</t>
  </si>
  <si>
    <t>CLOISONS</t>
  </si>
  <si>
    <t>1.4.7.1.</t>
  </si>
  <si>
    <t>CLOISON SEPARATIVE</t>
  </si>
  <si>
    <t>1.4.8.</t>
  </si>
  <si>
    <t>METALLERIE SERRURERIE</t>
  </si>
  <si>
    <t>1.4.8.1.</t>
  </si>
  <si>
    <t>GRILLE FIXE</t>
  </si>
  <si>
    <t>1.4.8.2.</t>
  </si>
  <si>
    <t>PORTE BARREAUDÉE – PM</t>
  </si>
  <si>
    <t>1.4.9.</t>
  </si>
  <si>
    <t>MENUISERIE</t>
  </si>
  <si>
    <t>MENUISERIE EXTERIEURE</t>
  </si>
  <si>
    <t>ENSEMBLE MENUISERIE – EM01</t>
  </si>
  <si>
    <t>PORTE FENETRE + VOLETS BATTANTS – FOF+VB</t>
  </si>
  <si>
    <t>JALOUSIE – JA 01</t>
  </si>
  <si>
    <t>JALOUSIE - JA 02</t>
  </si>
  <si>
    <t>PORTE VITRÉE – PV93</t>
  </si>
  <si>
    <t>MENUISERIE INTERIEURE</t>
  </si>
  <si>
    <t>PORTE INTÉRIEURE BOIS – PI93</t>
  </si>
  <si>
    <t>1.4.10.</t>
  </si>
  <si>
    <t>PLOMBERIE</t>
  </si>
  <si>
    <t>1.4.10.1.</t>
  </si>
  <si>
    <t>RESEAU AEP / EU / EV</t>
  </si>
  <si>
    <t>RACCRODEMENT SUR RESEAU EXISTANT</t>
  </si>
  <si>
    <t>DISTRIBUTION AEP</t>
  </si>
  <si>
    <t>DISTRIBUTION EU/EV</t>
  </si>
  <si>
    <t>1.4.10.2.</t>
  </si>
  <si>
    <t>EQUIPEMENT PLOMBERIE</t>
  </si>
  <si>
    <t>RECEVEUR DE DOUCHE Y COMPRIS COLONNE</t>
  </si>
  <si>
    <t>RECEVEUR DE DOUCHE Y COMPRIS COLONNE – PMR</t>
  </si>
  <si>
    <t>MEUBLE VASQUE</t>
  </si>
  <si>
    <t>LAVE MAIN PMR</t>
  </si>
  <si>
    <t>WC STANDARD</t>
  </si>
  <si>
    <t>WC PMR</t>
  </si>
  <si>
    <t>EQUIPEMENTS PMR</t>
  </si>
  <si>
    <t>1.4.11.</t>
  </si>
  <si>
    <t>ELECTRICITE</t>
  </si>
  <si>
    <t>1.4.11.1.</t>
  </si>
  <si>
    <t>RESEAU DISTRIBUTION ELECTRIQUE</t>
  </si>
  <si>
    <t>RACCORDEMENT SUR LE RESEAU EXISTANT</t>
  </si>
  <si>
    <t>TABLEAU ELECTRIQUE</t>
  </si>
  <si>
    <t>TABLEAU ELECTRIQUE DIVISIONNAIRE</t>
  </si>
  <si>
    <t>DISTRIBUTION ELECTRIQUE</t>
  </si>
  <si>
    <t>MISE À LA TERRE</t>
  </si>
  <si>
    <t>1.4.11.2.</t>
  </si>
  <si>
    <t>EQUIPEMENT ELECTRIQUE CFO</t>
  </si>
  <si>
    <t>LUMINAIRE ETANCHE</t>
  </si>
  <si>
    <t>LUMINAIRE</t>
  </si>
  <si>
    <t>INTERRUPTEUR SIMPLE</t>
  </si>
  <si>
    <t>INTERRUPTEUR VA-ET-VIENT</t>
  </si>
  <si>
    <t>PRISE DE COURANT</t>
  </si>
  <si>
    <t>PRISE DE COURANT ETANCHE</t>
  </si>
  <si>
    <t>ALARME INCENDIE</t>
  </si>
  <si>
    <t>ALARME DE TYPE 4</t>
  </si>
  <si>
    <t>DETECTEUR DE FUMÉE</t>
  </si>
  <si>
    <t>BAES</t>
  </si>
  <si>
    <t>1.4.12.</t>
  </si>
  <si>
    <t>REVETEMENT</t>
  </si>
  <si>
    <t>1.4.12.1.</t>
  </si>
  <si>
    <t>CHAPE LIQUIDE</t>
  </si>
  <si>
    <t>1.4.12.2.</t>
  </si>
  <si>
    <t>CARRELAGE POSE COLLE</t>
  </si>
  <si>
    <t>SPEC</t>
  </si>
  <si>
    <t>FAIENCE</t>
  </si>
  <si>
    <t>SOL SOUPLE PVC</t>
  </si>
  <si>
    <t>PLINTHE PVC</t>
  </si>
  <si>
    <t>PEINTURE</t>
  </si>
  <si>
    <t>TRAVAUX PREPARATOIRES</t>
  </si>
  <si>
    <t>PEINTURE MATE</t>
  </si>
  <si>
    <t>PEINTURE SATINEE</t>
  </si>
  <si>
    <t>PEINTURE SUR BLOC-PORTE</t>
  </si>
  <si>
    <t>CHAUFFAGE</t>
  </si>
  <si>
    <t>RESEAU EVACUATION DES FUMÉES</t>
  </si>
  <si>
    <t>POELE A BOIS</t>
  </si>
  <si>
    <t>Cachet de l'entreprise</t>
  </si>
  <si>
    <t xml:space="preserve">
Fait à …..............................................
Le …...................................................
Signature</t>
  </si>
  <si>
    <t>m3</t>
  </si>
  <si>
    <t>Descriptif technique des travaux de charpente</t>
  </si>
  <si>
    <t>1.3.9.</t>
  </si>
  <si>
    <t>1.4.5.1.</t>
  </si>
  <si>
    <t>1.4.6.1.</t>
  </si>
  <si>
    <t>1.4.6.2.</t>
  </si>
  <si>
    <t>1.4.7.1.1.</t>
  </si>
  <si>
    <t>1.4.7.1.2.</t>
  </si>
  <si>
    <t>1.4.7.1.3.</t>
  </si>
  <si>
    <t>1.4.7.2.</t>
  </si>
  <si>
    <t>1.4.7.2.1.</t>
  </si>
  <si>
    <t>1.4.10.3.</t>
  </si>
  <si>
    <t>1.4.10.4.</t>
  </si>
  <si>
    <t>Généralités</t>
  </si>
  <si>
    <t>Réf CCTP</t>
  </si>
  <si>
    <t>Unité</t>
  </si>
  <si>
    <t>Qte MOE</t>
  </si>
  <si>
    <t>Qte Entrep</t>
  </si>
  <si>
    <t>P.U</t>
  </si>
  <si>
    <t>TOTAL</t>
  </si>
  <si>
    <t>3.1.1</t>
  </si>
  <si>
    <t>Installation de chantier</t>
  </si>
  <si>
    <t>F</t>
  </si>
  <si>
    <t>Livraisons héliportées + hébergement personnel</t>
  </si>
  <si>
    <t>Plan d'exécution, PAC, notes calculs</t>
  </si>
  <si>
    <t>Bureau / logement</t>
  </si>
  <si>
    <t>Solivage</t>
  </si>
  <si>
    <t>3.2.1</t>
  </si>
  <si>
    <t>Platine de fixation</t>
  </si>
  <si>
    <t>ENS</t>
  </si>
  <si>
    <t>3.2.2</t>
  </si>
  <si>
    <t>Porteuse cl IV 70x220</t>
  </si>
  <si>
    <t>M3</t>
  </si>
  <si>
    <t>Solive cl IV 58x168 y/c tasseaux et quincaille</t>
  </si>
  <si>
    <t>3.2.3</t>
  </si>
  <si>
    <t>Panneaux OSB dalle plancher TFI ep 18mm</t>
  </si>
  <si>
    <t>m²</t>
  </si>
  <si>
    <t>3.2.4</t>
  </si>
  <si>
    <t>Parquet flottant, y/c sous couche</t>
  </si>
  <si>
    <t>Mur ossature bois</t>
  </si>
  <si>
    <t>MOB, compris ossature 45x120, OSB3 ep13mm, pare pluie et fixations</t>
  </si>
  <si>
    <t>3.3.3</t>
  </si>
  <si>
    <t>Isolation ouate de cellulose</t>
  </si>
  <si>
    <t>3.3.4</t>
  </si>
  <si>
    <t>Précadre</t>
  </si>
  <si>
    <t>Charpente</t>
  </si>
  <si>
    <t>3.4.1</t>
  </si>
  <si>
    <t>Ferme cl IV, compris arba, moise et FAIT 70x220, potelet, CVT et lien de fAIT 70x145</t>
  </si>
  <si>
    <t>Arbalétrier muralière et rive 58x168</t>
  </si>
  <si>
    <t>3.4.2</t>
  </si>
  <si>
    <t>Panne 58x168</t>
  </si>
  <si>
    <t>Volige cryptoméria ep 22mm, Y/ C pare-pluie</t>
  </si>
  <si>
    <t>3.4.3</t>
  </si>
  <si>
    <t>3.4.6</t>
  </si>
  <si>
    <t>Tasseaux 45x95</t>
  </si>
  <si>
    <t>3.4.7</t>
  </si>
  <si>
    <t>Couverture</t>
  </si>
  <si>
    <t>3.5.1</t>
  </si>
  <si>
    <t>Couverture tôle ondulée alu 90/100e, y/c Accessoires et fixation</t>
  </si>
  <si>
    <t>3.5.2</t>
  </si>
  <si>
    <t>Gouttière ALU</t>
  </si>
  <si>
    <t>3.5.3</t>
  </si>
  <si>
    <t>DEP ALU</t>
  </si>
  <si>
    <t>Vestiaire mixte</t>
  </si>
  <si>
    <t>ARBA LC 90x300</t>
  </si>
  <si>
    <t>Panne et étrésillon 58x168</t>
  </si>
  <si>
    <t>Atelier</t>
  </si>
  <si>
    <t>ARBA LC 70x320</t>
  </si>
  <si>
    <t>Poteau contre-collé 140x140</t>
  </si>
  <si>
    <t>Charpente assemblé C24 cl IV, 70x220 et 70x145</t>
  </si>
  <si>
    <t>FAIT/SAB, et arbalétrier 70x220</t>
  </si>
  <si>
    <t>Panne 70x220</t>
  </si>
  <si>
    <t>CVT Bois 45x120</t>
  </si>
  <si>
    <t>Bardage</t>
  </si>
  <si>
    <t>3.6.1</t>
  </si>
  <si>
    <t>Polycarbonate</t>
  </si>
  <si>
    <t>3.6.2</t>
  </si>
  <si>
    <t>Bardage tôle ondulée ALU pose verticale</t>
  </si>
  <si>
    <t>Bardage tôle ondulée ALU pose horizontal</t>
  </si>
  <si>
    <t>3.6.3</t>
  </si>
  <si>
    <t>Bardage cryptoméria, pose horizontal</t>
  </si>
  <si>
    <t>Bardage cryptoméria, type planche ajourées, pose horizontal en quinconce</t>
  </si>
  <si>
    <t>3.6.4</t>
  </si>
  <si>
    <t>Grille anti-rongeur</t>
  </si>
  <si>
    <t xml:space="preserve">Ouvrage divers </t>
  </si>
  <si>
    <t>Auvent</t>
  </si>
  <si>
    <t xml:space="preserve"> 3.7.1</t>
  </si>
  <si>
    <t>Auvent atelier</t>
  </si>
  <si>
    <t>PRODUCTION ELECTRIQUE</t>
  </si>
  <si>
    <t>1.4.5.2.</t>
  </si>
  <si>
    <t>DOUBAGE EN PLAQUE DE PLATRE COLLE</t>
  </si>
  <si>
    <t>1.4.7.2.2.</t>
  </si>
  <si>
    <t>PORTE INTÉRIEURE BOIS – PI94 - CF 1h</t>
  </si>
  <si>
    <t>1.4.13.</t>
  </si>
  <si>
    <t>1.4.13.1.</t>
  </si>
  <si>
    <t>1.4.13.2.</t>
  </si>
  <si>
    <t>AMENAGEMENT CUISINE ET MOBILIER INTERIEUR</t>
  </si>
  <si>
    <t>MEUBLE CUISINE</t>
  </si>
  <si>
    <t>MEUBLE DE RANGEMENT</t>
  </si>
  <si>
    <t>CASIER VESTIAIRES</t>
  </si>
  <si>
    <t>COMPTOIR D'ACCUEIL</t>
  </si>
  <si>
    <t>1.4.14.</t>
  </si>
  <si>
    <t>DISPOSITIF ANTI-INCENDIE</t>
  </si>
  <si>
    <t>BAC À SABLE</t>
  </si>
  <si>
    <t>EXTINCTEUR</t>
  </si>
  <si>
    <t>1.4.14.1.</t>
  </si>
  <si>
    <t>PRODUCTION ECS</t>
  </si>
  <si>
    <t>CHAUFFE-EAU SOLAIRE INDIVIDUEL</t>
  </si>
  <si>
    <t>OPTION VARIANTES</t>
  </si>
  <si>
    <t>Ensemble</t>
  </si>
  <si>
    <t>Volige pin sylvestre traité ep 22mm, Y/ C pare-pluie</t>
  </si>
  <si>
    <t>Bardage pin sylvestre traité, pose horizontal</t>
  </si>
  <si>
    <t>Bardage pin sylvestre traité, type planche ajourées, pose horizontal en quinconce</t>
  </si>
  <si>
    <t>DCE</t>
  </si>
  <si>
    <t>1.4.4.2.</t>
  </si>
  <si>
    <t>1.4.6.1.1.</t>
  </si>
  <si>
    <t>1.4.6.1.2.</t>
  </si>
  <si>
    <t>1.4.6.1.3.</t>
  </si>
  <si>
    <t>1.4.6.1.4.</t>
  </si>
  <si>
    <t>1.4.6.1.5.</t>
  </si>
  <si>
    <t>1.4.6.2.1.</t>
  </si>
  <si>
    <t>1.4.6.2.2.</t>
  </si>
  <si>
    <t>1.4.7.2.3.</t>
  </si>
  <si>
    <t>1.4.7.2.4.</t>
  </si>
  <si>
    <t>1.4.7.2.5.</t>
  </si>
  <si>
    <t>1.4.7.2.6.</t>
  </si>
  <si>
    <t>1.4.7.2.7.</t>
  </si>
  <si>
    <t>1.4.8.3.</t>
  </si>
  <si>
    <t>1.4.8.3.1.</t>
  </si>
  <si>
    <t>1.4.8.3.2.</t>
  </si>
  <si>
    <t>1.4.8.3.3.</t>
  </si>
  <si>
    <t>1.4.12.3.</t>
  </si>
  <si>
    <t>1.4.12.4.</t>
  </si>
  <si>
    <t>INSTALLATIION SOLAIRE</t>
  </si>
  <si>
    <t>1.4.15.</t>
  </si>
  <si>
    <t>1.4.15.1.</t>
  </si>
  <si>
    <t>1.4.8.1.1</t>
  </si>
  <si>
    <t>1.4.8.1.2</t>
  </si>
  <si>
    <t>1.4.8.1.3</t>
  </si>
  <si>
    <t>1.4.8.1.4</t>
  </si>
  <si>
    <t>1.4.8.1.5</t>
  </si>
  <si>
    <t>1.4.8.2.1</t>
  </si>
  <si>
    <t>1.4.8.2.2</t>
  </si>
  <si>
    <t>1.4.8.2.3</t>
  </si>
  <si>
    <t>1.4.8.2.4</t>
  </si>
  <si>
    <t>1.4.8.2.5</t>
  </si>
  <si>
    <t>1.4.8.2.6</t>
  </si>
  <si>
    <t>1.4.9.1</t>
  </si>
  <si>
    <t>1.4.9.2</t>
  </si>
  <si>
    <t>1.4.9.3</t>
  </si>
  <si>
    <t>1.4.9.4</t>
  </si>
  <si>
    <t>1.4.9.5</t>
  </si>
  <si>
    <t>1.4.9.6</t>
  </si>
  <si>
    <t>3.3.1
3.3.2
3.3.5</t>
  </si>
  <si>
    <t>3.4.4
3.4.5</t>
  </si>
  <si>
    <t>3.8.1</t>
  </si>
  <si>
    <t>3.8.2</t>
  </si>
  <si>
    <t>1.4.4.1.</t>
  </si>
  <si>
    <t>Contreventement toiture par feuillard métallique</t>
  </si>
  <si>
    <t>Date : 2025/01/30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</si>
</sst>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 #,##0.00_)\ &quot;€&quot;_ ;_ * \(#,##0.00\)\ &quot;€&quot;_ ;_ * &quot;-&quot;??_)\ &quot;€&quot;_ ;_ @_ "/>
    <numFmt numFmtId="164" formatCode="#,##0.00\ &quot;€&quot;"/>
    <numFmt numFmtId="165" formatCode="_-* #,##0.0\ &quot;€&quot;_-;\-* #,##0.0\ &quot;€&quot;_-;_-* &quot;-&quot;??\ &quot;€&quot;_-;_-@_-"/>
  </numFmts>
  <fonts count="19">
    <font>
      <sz val="12"/>
      <color theme="1"/>
      <name val="Calibri"/>
      <family val="2"/>
      <scheme val="minor"/>
    </font>
    <font>
      <sz val="8"/>
      <name val="Calibri"/>
      <family val="2"/>
      <scheme val="minor"/>
    </font>
    <font>
      <sz val="9"/>
      <color theme="1"/>
      <name val="Avenir Book"/>
      <family val="2"/>
    </font>
    <font>
      <sz val="8"/>
      <color theme="1"/>
      <name val="Avenir Book"/>
      <family val="2"/>
    </font>
    <font>
      <sz val="8"/>
      <name val="Avenir Book"/>
      <family val="2"/>
    </font>
    <font>
      <i/>
      <u/>
      <sz val="15"/>
      <color theme="1"/>
      <name val="Avenir Book"/>
      <family val="2"/>
    </font>
    <font>
      <sz val="12"/>
      <color theme="1"/>
      <name val="Avenir Book"/>
      <family val="2"/>
    </font>
    <font>
      <b/>
      <sz val="6"/>
      <color theme="1"/>
      <name val="Avenir Book"/>
      <family val="2"/>
    </font>
    <font>
      <sz val="6"/>
      <color theme="1"/>
      <name val="Avenir Book"/>
      <family val="2"/>
    </font>
    <font>
      <i/>
      <sz val="10"/>
      <color theme="1"/>
      <name val="Avenir Book"/>
      <family val="2"/>
    </font>
    <font>
      <sz val="7"/>
      <color theme="1"/>
      <name val="Avenir Book"/>
      <family val="2"/>
    </font>
    <font>
      <b/>
      <sz val="7"/>
      <color theme="1"/>
      <name val="Avenir Book"/>
      <family val="2"/>
    </font>
    <font>
      <i/>
      <sz val="12"/>
      <color theme="1"/>
      <name val="Avenir Book"/>
      <family val="2"/>
    </font>
    <font>
      <i/>
      <u/>
      <sz val="14"/>
      <color theme="1"/>
      <name val="Avenir Book"/>
      <family val="2"/>
    </font>
    <font>
      <sz val="10"/>
      <color theme="1"/>
      <name val="Avenir Book"/>
      <family val="2"/>
    </font>
    <font>
      <sz val="9"/>
      <name val="Avenir Book"/>
      <family val="2"/>
    </font>
    <font>
      <b/>
      <sz val="9"/>
      <color theme="1"/>
      <name val="Avenir Book"/>
      <family val="2"/>
    </font>
    <font>
      <sz val="12"/>
      <color theme="1"/>
      <name val="Calibri"/>
      <family val="2"/>
      <scheme val="minor"/>
    </font>
    <font>
      <sz val="18"/>
      <color theme="1"/>
      <name val="Avenir Book"/>
      <family val="2"/>
    </font>
  </fonts>
  <fills count="10">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6" tint="0.399975585192419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44" fontId="17" fillId="0" borderId="0" applyFont="0" applyFill="0" applyBorder="0" applyAlignment="0" applyProtection="0"/>
  </cellStyleXfs>
  <cellXfs count="147">
    <xf numFmtId="0" fontId="0" fillId="0" borderId="0" xfId="0"/>
    <xf numFmtId="0" fontId="6" fillId="0" borderId="0" xfId="0" applyFont="1" applyAlignment="1">
      <alignment horizontal="center" vertical="center"/>
    </xf>
    <xf numFmtId="0" fontId="12" fillId="0" borderId="14" xfId="0" applyFont="1" applyBorder="1" applyAlignment="1">
      <alignment vertical="center"/>
    </xf>
    <xf numFmtId="0" fontId="6" fillId="0" borderId="14" xfId="0" applyFont="1" applyBorder="1" applyAlignment="1">
      <alignment horizontal="center" vertical="center"/>
    </xf>
    <xf numFmtId="0" fontId="14"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2" borderId="3" xfId="0" applyFont="1" applyFill="1" applyBorder="1" applyAlignment="1">
      <alignment vertical="top" wrapText="1"/>
    </xf>
    <xf numFmtId="0" fontId="6" fillId="2" borderId="9" xfId="0" applyFont="1" applyFill="1" applyBorder="1" applyAlignment="1">
      <alignment vertical="center"/>
    </xf>
    <xf numFmtId="44" fontId="14" fillId="2" borderId="4" xfId="0" applyNumberFormat="1" applyFont="1" applyFill="1" applyBorder="1" applyAlignment="1">
      <alignment horizontal="center" vertical="center"/>
    </xf>
    <xf numFmtId="0" fontId="2" fillId="2" borderId="5" xfId="0" applyFont="1" applyFill="1" applyBorder="1" applyAlignment="1">
      <alignment vertical="top" wrapText="1"/>
    </xf>
    <xf numFmtId="0" fontId="6" fillId="2" borderId="0" xfId="0" applyFont="1" applyFill="1" applyAlignment="1">
      <alignment vertical="center"/>
    </xf>
    <xf numFmtId="44" fontId="14" fillId="2" borderId="6" xfId="0" applyNumberFormat="1" applyFont="1" applyFill="1" applyBorder="1" applyAlignment="1">
      <alignment horizontal="center" vertical="center"/>
    </xf>
    <xf numFmtId="0" fontId="2" fillId="2" borderId="7" xfId="0" applyFont="1" applyFill="1" applyBorder="1" applyAlignment="1">
      <alignment vertical="top" wrapText="1"/>
    </xf>
    <xf numFmtId="0" fontId="6" fillId="2" borderId="10" xfId="0" applyFont="1" applyFill="1" applyBorder="1" applyAlignment="1">
      <alignment vertical="center"/>
    </xf>
    <xf numFmtId="44" fontId="14" fillId="2" borderId="8" xfId="0" applyNumberFormat="1" applyFont="1" applyFill="1" applyBorder="1" applyAlignment="1">
      <alignment horizontal="center" vertical="center"/>
    </xf>
    <xf numFmtId="0" fontId="2" fillId="0" borderId="0" xfId="0" applyFont="1" applyAlignment="1">
      <alignment vertical="top" wrapText="1"/>
    </xf>
    <xf numFmtId="0" fontId="6" fillId="0" borderId="0" xfId="0" applyFont="1" applyAlignment="1">
      <alignment horizontal="left" vertical="center"/>
    </xf>
    <xf numFmtId="0" fontId="12" fillId="0" borderId="22" xfId="0" applyFont="1" applyBorder="1" applyAlignment="1">
      <alignment vertical="center"/>
    </xf>
    <xf numFmtId="0" fontId="14" fillId="2" borderId="12" xfId="0" applyFont="1" applyFill="1" applyBorder="1" applyAlignment="1">
      <alignment horizontal="left" vertical="center"/>
    </xf>
    <xf numFmtId="0" fontId="2" fillId="0" borderId="5" xfId="0" applyFont="1" applyBorder="1" applyAlignment="1">
      <alignment vertical="top" wrapText="1"/>
    </xf>
    <xf numFmtId="44" fontId="2" fillId="0" borderId="2" xfId="0" applyNumberFormat="1" applyFont="1" applyBorder="1" applyAlignment="1">
      <alignment horizontal="center" vertical="center"/>
    </xf>
    <xf numFmtId="0" fontId="3" fillId="0" borderId="5" xfId="0" applyFont="1" applyBorder="1" applyAlignment="1">
      <alignment horizontal="center" vertical="center"/>
    </xf>
    <xf numFmtId="0" fontId="4" fillId="0" borderId="2" xfId="0" applyFont="1" applyBorder="1" applyAlignment="1">
      <alignment horizontal="center" vertical="center"/>
    </xf>
    <xf numFmtId="0" fontId="3" fillId="0" borderId="2" xfId="0" applyFont="1" applyBorder="1" applyAlignment="1" applyProtection="1">
      <alignment horizontal="left" vertical="top" indent="2"/>
      <protection locked="0"/>
    </xf>
    <xf numFmtId="164" fontId="3" fillId="0" borderId="5" xfId="0" applyNumberFormat="1" applyFont="1" applyBorder="1" applyAlignment="1">
      <alignment horizontal="center" vertical="center"/>
    </xf>
    <xf numFmtId="0" fontId="2" fillId="0" borderId="2" xfId="0" applyFont="1" applyBorder="1" applyAlignment="1">
      <alignment horizontal="center" vertical="center"/>
    </xf>
    <xf numFmtId="0" fontId="15" fillId="0" borderId="2" xfId="0" applyFont="1" applyBorder="1" applyAlignment="1">
      <alignment horizontal="center" vertical="center"/>
    </xf>
    <xf numFmtId="0" fontId="4" fillId="0" borderId="2" xfId="0" applyFont="1" applyBorder="1" applyAlignment="1" applyProtection="1">
      <alignment horizontal="center"/>
      <protection locked="0"/>
    </xf>
    <xf numFmtId="0" fontId="4" fillId="0" borderId="5" xfId="0" applyFont="1" applyBorder="1" applyAlignment="1">
      <alignment horizontal="center"/>
    </xf>
    <xf numFmtId="0" fontId="4" fillId="0" borderId="0" xfId="0" applyFont="1" applyAlignment="1">
      <alignment horizontal="left" vertical="top" indent="2"/>
    </xf>
    <xf numFmtId="0" fontId="16" fillId="0" borderId="2" xfId="0" applyFont="1" applyBorder="1" applyAlignment="1">
      <alignment horizontal="left" vertical="top"/>
    </xf>
    <xf numFmtId="0" fontId="16" fillId="0" borderId="2" xfId="0" applyFont="1" applyBorder="1" applyAlignment="1">
      <alignment horizontal="left" vertical="top" indent="1"/>
    </xf>
    <xf numFmtId="0" fontId="16" fillId="0" borderId="2" xfId="0" applyFont="1" applyBorder="1" applyAlignment="1">
      <alignment horizontal="left" vertical="top" indent="2"/>
    </xf>
    <xf numFmtId="0" fontId="2" fillId="0" borderId="2" xfId="0" applyFont="1" applyBorder="1" applyAlignment="1">
      <alignment horizontal="left" vertical="top" indent="3"/>
    </xf>
    <xf numFmtId="0" fontId="2" fillId="0" borderId="2" xfId="0" applyFont="1" applyBorder="1" applyAlignment="1">
      <alignment horizontal="left" vertical="top" indent="4"/>
    </xf>
    <xf numFmtId="2" fontId="2" fillId="0" borderId="2" xfId="0" applyNumberFormat="1" applyFont="1" applyBorder="1" applyAlignment="1">
      <alignment horizontal="center" vertical="center"/>
    </xf>
    <xf numFmtId="165" fontId="0" fillId="0" borderId="26" xfId="1" applyNumberFormat="1" applyFont="1" applyBorder="1" applyAlignment="1">
      <alignment horizontal="center" vertical="center"/>
    </xf>
    <xf numFmtId="165" fontId="0" fillId="0" borderId="31" xfId="1" applyNumberFormat="1" applyFont="1" applyBorder="1" applyAlignment="1">
      <alignment horizontal="center" vertical="center"/>
    </xf>
    <xf numFmtId="165" fontId="0" fillId="0" borderId="1" xfId="1" applyNumberFormat="1" applyFont="1" applyBorder="1" applyAlignment="1">
      <alignment horizontal="center" vertical="center"/>
    </xf>
    <xf numFmtId="0" fontId="2" fillId="0" borderId="24" xfId="0" applyFont="1" applyBorder="1" applyAlignment="1">
      <alignment horizontal="center" vertical="center" wrapText="1"/>
    </xf>
    <xf numFmtId="0" fontId="2" fillId="0" borderId="24" xfId="0" applyFont="1" applyBorder="1" applyAlignment="1">
      <alignment vertical="center"/>
    </xf>
    <xf numFmtId="0" fontId="2" fillId="0" borderId="24" xfId="0" applyFont="1" applyBorder="1" applyAlignment="1">
      <alignment horizontal="center" vertical="center"/>
    </xf>
    <xf numFmtId="165" fontId="2" fillId="0" borderId="24" xfId="1" applyNumberFormat="1" applyFont="1" applyBorder="1" applyAlignment="1">
      <alignment horizontal="center" vertical="center"/>
    </xf>
    <xf numFmtId="0" fontId="2" fillId="0" borderId="26" xfId="0" applyFont="1" applyBorder="1" applyAlignment="1">
      <alignment vertical="center"/>
    </xf>
    <xf numFmtId="0" fontId="2" fillId="0" borderId="26" xfId="0" applyFont="1" applyBorder="1" applyAlignment="1">
      <alignment horizontal="center" vertical="center"/>
    </xf>
    <xf numFmtId="165" fontId="2" fillId="0" borderId="26" xfId="1" applyNumberFormat="1" applyFont="1" applyBorder="1" applyAlignment="1">
      <alignment horizontal="center" vertical="center"/>
    </xf>
    <xf numFmtId="165" fontId="2" fillId="0" borderId="27" xfId="1" applyNumberFormat="1" applyFont="1" applyBorder="1" applyAlignment="1">
      <alignment horizontal="center" vertical="center"/>
    </xf>
    <xf numFmtId="0" fontId="2" fillId="0" borderId="2" xfId="0" applyFont="1" applyBorder="1" applyAlignment="1">
      <alignment vertical="center"/>
    </xf>
    <xf numFmtId="165" fontId="2" fillId="0" borderId="2" xfId="1" applyNumberFormat="1" applyFont="1" applyBorder="1" applyAlignment="1">
      <alignment horizontal="center" vertical="center"/>
    </xf>
    <xf numFmtId="165" fontId="2" fillId="0" borderId="29" xfId="1" applyNumberFormat="1" applyFont="1" applyBorder="1" applyAlignment="1">
      <alignment horizontal="center" vertical="center"/>
    </xf>
    <xf numFmtId="0" fontId="2" fillId="0" borderId="31" xfId="0" applyFont="1" applyBorder="1" applyAlignment="1">
      <alignment vertical="center"/>
    </xf>
    <xf numFmtId="0" fontId="2" fillId="0" borderId="31" xfId="0" applyFont="1" applyBorder="1" applyAlignment="1">
      <alignment horizontal="center" vertical="center"/>
    </xf>
    <xf numFmtId="165" fontId="2" fillId="0" borderId="31" xfId="1" applyNumberFormat="1" applyFont="1" applyBorder="1" applyAlignment="1">
      <alignment horizontal="center" vertical="center"/>
    </xf>
    <xf numFmtId="165" fontId="2" fillId="0" borderId="32" xfId="1" applyNumberFormat="1" applyFont="1" applyBorder="1" applyAlignment="1">
      <alignment horizontal="center" vertical="center"/>
    </xf>
    <xf numFmtId="0" fontId="2" fillId="0" borderId="0" xfId="0" applyFont="1" applyAlignment="1">
      <alignment vertical="center"/>
    </xf>
    <xf numFmtId="165" fontId="2" fillId="0" borderId="0" xfId="1" applyNumberFormat="1" applyFont="1" applyAlignment="1">
      <alignment horizontal="center" vertical="center"/>
    </xf>
    <xf numFmtId="0" fontId="16" fillId="2" borderId="18" xfId="0" applyFont="1" applyFill="1" applyBorder="1" applyAlignment="1">
      <alignment vertical="center"/>
    </xf>
    <xf numFmtId="0" fontId="16" fillId="2" borderId="19" xfId="0" applyFont="1" applyFill="1" applyBorder="1" applyAlignment="1">
      <alignment vertical="center"/>
    </xf>
    <xf numFmtId="0" fontId="16" fillId="2" borderId="20" xfId="0" applyFont="1" applyFill="1" applyBorder="1" applyAlignment="1">
      <alignment vertical="center"/>
    </xf>
    <xf numFmtId="0" fontId="2" fillId="0" borderId="35" xfId="0" applyFont="1" applyBorder="1" applyAlignment="1">
      <alignment vertical="center"/>
    </xf>
    <xf numFmtId="0" fontId="2" fillId="0" borderId="1" xfId="0" applyFont="1" applyBorder="1" applyAlignment="1">
      <alignment vertical="center"/>
    </xf>
    <xf numFmtId="165" fontId="2" fillId="0" borderId="37" xfId="1" applyNumberFormat="1" applyFont="1" applyBorder="1" applyAlignment="1">
      <alignment horizontal="center" vertical="center"/>
    </xf>
    <xf numFmtId="0" fontId="2" fillId="0" borderId="36" xfId="0" applyFont="1" applyBorder="1" applyAlignment="1">
      <alignment vertical="center"/>
    </xf>
    <xf numFmtId="0" fontId="2" fillId="0" borderId="38" xfId="0" applyFont="1" applyBorder="1" applyAlignment="1">
      <alignment vertical="center"/>
    </xf>
    <xf numFmtId="0" fontId="16" fillId="2" borderId="17" xfId="0" applyFont="1" applyFill="1" applyBorder="1" applyAlignment="1">
      <alignment vertical="center"/>
    </xf>
    <xf numFmtId="0" fontId="16" fillId="2" borderId="33" xfId="0" applyFont="1" applyFill="1" applyBorder="1" applyAlignment="1">
      <alignment vertical="center"/>
    </xf>
    <xf numFmtId="0" fontId="16" fillId="2" borderId="34" xfId="0" applyFont="1" applyFill="1" applyBorder="1" applyAlignment="1">
      <alignment vertical="center"/>
    </xf>
    <xf numFmtId="0" fontId="2" fillId="0" borderId="40" xfId="0" applyFont="1" applyBorder="1" applyAlignment="1">
      <alignment vertical="center"/>
    </xf>
    <xf numFmtId="0" fontId="2" fillId="0" borderId="41" xfId="0" applyFont="1" applyBorder="1" applyAlignment="1">
      <alignment vertical="center"/>
    </xf>
    <xf numFmtId="0" fontId="2" fillId="0" borderId="41" xfId="0" applyFont="1" applyBorder="1" applyAlignment="1">
      <alignment horizontal="center" vertical="center"/>
    </xf>
    <xf numFmtId="0" fontId="2" fillId="0" borderId="42" xfId="0" applyFont="1" applyBorder="1" applyAlignment="1">
      <alignment vertical="center"/>
    </xf>
    <xf numFmtId="0" fontId="2" fillId="0" borderId="42" xfId="0" applyFont="1" applyBorder="1" applyAlignment="1">
      <alignment horizontal="center" vertical="center"/>
    </xf>
    <xf numFmtId="0" fontId="2" fillId="0" borderId="43" xfId="0" applyFont="1" applyBorder="1" applyAlignment="1">
      <alignment vertical="center"/>
    </xf>
    <xf numFmtId="0" fontId="2" fillId="0" borderId="44" xfId="0" applyFont="1" applyBorder="1" applyAlignment="1">
      <alignment vertical="center"/>
    </xf>
    <xf numFmtId="44" fontId="3" fillId="0" borderId="2" xfId="0" applyNumberFormat="1" applyFont="1" applyBorder="1" applyAlignment="1" applyProtection="1">
      <alignment horizontal="center"/>
      <protection locked="0"/>
    </xf>
    <xf numFmtId="0" fontId="16" fillId="2" borderId="2" xfId="0" applyFont="1" applyFill="1" applyBorder="1" applyAlignment="1">
      <alignment horizontal="left" vertical="top" indent="2"/>
    </xf>
    <xf numFmtId="0" fontId="15" fillId="2" borderId="2" xfId="0" applyFont="1" applyFill="1" applyBorder="1" applyAlignment="1">
      <alignment horizontal="center" vertical="center"/>
    </xf>
    <xf numFmtId="0" fontId="2" fillId="2" borderId="2" xfId="0" applyFont="1" applyFill="1" applyBorder="1" applyAlignment="1">
      <alignment horizontal="center" vertical="center"/>
    </xf>
    <xf numFmtId="44" fontId="3" fillId="2" borderId="2" xfId="0" applyNumberFormat="1" applyFont="1" applyFill="1" applyBorder="1" applyAlignment="1" applyProtection="1">
      <alignment horizontal="center"/>
      <protection locked="0"/>
    </xf>
    <xf numFmtId="44" fontId="2" fillId="2" borderId="2" xfId="0" applyNumberFormat="1" applyFont="1" applyFill="1" applyBorder="1" applyAlignment="1">
      <alignment horizontal="center" vertical="center"/>
    </xf>
    <xf numFmtId="2" fontId="2" fillId="2" borderId="2" xfId="0" applyNumberFormat="1" applyFont="1" applyFill="1" applyBorder="1" applyAlignment="1">
      <alignment horizontal="center" vertical="center"/>
    </xf>
    <xf numFmtId="0" fontId="2" fillId="0" borderId="0" xfId="0" applyFont="1" applyAlignment="1">
      <alignment horizontal="left" vertical="top" indent="3"/>
    </xf>
    <xf numFmtId="0" fontId="4" fillId="0" borderId="5" xfId="0" applyFont="1" applyBorder="1" applyAlignment="1" applyProtection="1">
      <alignment horizontal="center"/>
      <protection locked="0"/>
    </xf>
    <xf numFmtId="0" fontId="2" fillId="0" borderId="5" xfId="0" applyFont="1" applyBorder="1" applyAlignment="1">
      <alignment horizontal="center" vertical="center"/>
    </xf>
    <xf numFmtId="44" fontId="3" fillId="0" borderId="5" xfId="0" applyNumberFormat="1" applyFont="1" applyBorder="1" applyAlignment="1" applyProtection="1">
      <alignment horizontal="center"/>
      <protection locked="0"/>
    </xf>
    <xf numFmtId="165" fontId="2" fillId="0" borderId="42" xfId="1" applyNumberFormat="1" applyFont="1" applyBorder="1" applyAlignment="1">
      <alignment horizontal="center" vertical="center"/>
    </xf>
    <xf numFmtId="0" fontId="4" fillId="0" borderId="5" xfId="0" applyFont="1" applyBorder="1" applyAlignment="1">
      <alignment horizontal="center" vertical="center"/>
    </xf>
    <xf numFmtId="0" fontId="2" fillId="0" borderId="35" xfId="0" applyFont="1" applyBorder="1" applyAlignment="1">
      <alignment vertical="center" wrapText="1"/>
    </xf>
    <xf numFmtId="0" fontId="2" fillId="0" borderId="36" xfId="0" applyFont="1" applyBorder="1" applyAlignment="1">
      <alignment vertical="center" wrapText="1"/>
    </xf>
    <xf numFmtId="0" fontId="2" fillId="3" borderId="18" xfId="0" applyFont="1" applyFill="1" applyBorder="1" applyAlignment="1">
      <alignment horizontal="left" vertical="center"/>
    </xf>
    <xf numFmtId="0" fontId="2" fillId="3" borderId="19" xfId="0" applyFont="1" applyFill="1" applyBorder="1" applyAlignment="1">
      <alignment horizontal="left" vertical="center"/>
    </xf>
    <xf numFmtId="0" fontId="2" fillId="3" borderId="20" xfId="0" applyFont="1" applyFill="1" applyBorder="1" applyAlignment="1">
      <alignment horizontal="left" vertical="center"/>
    </xf>
    <xf numFmtId="0" fontId="2" fillId="0" borderId="25" xfId="0" applyFont="1" applyBorder="1" applyAlignment="1">
      <alignment horizontal="center" vertical="center"/>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2" fillId="4" borderId="18" xfId="0" applyFont="1" applyFill="1" applyBorder="1" applyAlignment="1">
      <alignment horizontal="left" vertical="center"/>
    </xf>
    <xf numFmtId="0" fontId="2" fillId="4" borderId="19" xfId="0" applyFont="1" applyFill="1" applyBorder="1" applyAlignment="1">
      <alignment horizontal="left" vertical="center"/>
    </xf>
    <xf numFmtId="0" fontId="2" fillId="4" borderId="20" xfId="0" applyFont="1" applyFill="1" applyBorder="1" applyAlignment="1">
      <alignment horizontal="left" vertical="center"/>
    </xf>
    <xf numFmtId="0" fontId="2" fillId="0" borderId="36" xfId="0" applyFont="1" applyBorder="1" applyAlignment="1">
      <alignment horizontal="left" vertical="center"/>
    </xf>
    <xf numFmtId="0" fontId="2" fillId="5" borderId="18" xfId="0" applyFont="1" applyFill="1" applyBorder="1" applyAlignment="1">
      <alignment horizontal="left" vertical="center"/>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0" borderId="39" xfId="0" applyFont="1" applyBorder="1" applyAlignment="1">
      <alignment horizontal="left" vertical="center"/>
    </xf>
    <xf numFmtId="0" fontId="2" fillId="0" borderId="40" xfId="0" applyFont="1" applyBorder="1" applyAlignment="1">
      <alignment horizontal="left" vertical="center"/>
    </xf>
    <xf numFmtId="0" fontId="2" fillId="6" borderId="18" xfId="0" applyFont="1" applyFill="1" applyBorder="1" applyAlignment="1">
      <alignment horizontal="left" vertical="center"/>
    </xf>
    <xf numFmtId="0" fontId="2" fillId="6" borderId="19" xfId="0" applyFont="1" applyFill="1" applyBorder="1" applyAlignment="1">
      <alignment horizontal="left" vertical="center"/>
    </xf>
    <xf numFmtId="0" fontId="2" fillId="6" borderId="20" xfId="0" applyFont="1" applyFill="1" applyBorder="1" applyAlignment="1">
      <alignment horizontal="left" vertical="center"/>
    </xf>
    <xf numFmtId="0" fontId="2" fillId="0" borderId="25" xfId="0" applyFont="1" applyBorder="1" applyAlignment="1">
      <alignment horizontal="left" vertical="center"/>
    </xf>
    <xf numFmtId="0" fontId="2" fillId="0" borderId="28" xfId="0" applyFont="1" applyBorder="1" applyAlignment="1">
      <alignment horizontal="left" vertical="center"/>
    </xf>
    <xf numFmtId="0" fontId="6" fillId="0" borderId="18" xfId="0" applyFont="1" applyBorder="1" applyAlignment="1">
      <alignment horizontal="center" vertical="top"/>
    </xf>
    <xf numFmtId="0" fontId="6" fillId="0" borderId="19" xfId="0" applyFont="1" applyBorder="1" applyAlignment="1">
      <alignment horizontal="center" vertical="top"/>
    </xf>
    <xf numFmtId="0" fontId="2" fillId="0" borderId="45" xfId="0" applyFont="1" applyBorder="1" applyAlignment="1">
      <alignment horizontal="center" vertical="top" wrapText="1"/>
    </xf>
    <xf numFmtId="0" fontId="2" fillId="0" borderId="44" xfId="0" applyFont="1" applyBorder="1" applyAlignment="1">
      <alignment horizontal="center" vertical="top" wrapText="1"/>
    </xf>
    <xf numFmtId="0" fontId="2" fillId="0" borderId="21" xfId="0" applyFont="1" applyBorder="1" applyAlignment="1">
      <alignment horizontal="center" vertical="top" wrapText="1" shrinkToFit="1"/>
    </xf>
    <xf numFmtId="0" fontId="2" fillId="0" borderId="19" xfId="0" applyFont="1" applyBorder="1" applyAlignment="1">
      <alignment horizontal="center" vertical="top" wrapText="1" shrinkToFit="1"/>
    </xf>
    <xf numFmtId="0" fontId="2" fillId="0" borderId="20" xfId="0" applyFont="1" applyBorder="1" applyAlignment="1">
      <alignment horizontal="center" vertical="top" wrapText="1" shrinkToFit="1"/>
    </xf>
    <xf numFmtId="0" fontId="2" fillId="7" borderId="18" xfId="0" applyFont="1" applyFill="1" applyBorder="1" applyAlignment="1">
      <alignment horizontal="left" vertical="center"/>
    </xf>
    <xf numFmtId="0" fontId="2" fillId="7" borderId="19" xfId="0" applyFont="1" applyFill="1" applyBorder="1" applyAlignment="1">
      <alignment horizontal="left" vertical="center"/>
    </xf>
    <xf numFmtId="0" fontId="2" fillId="7" borderId="20" xfId="0" applyFont="1" applyFill="1" applyBorder="1" applyAlignment="1">
      <alignment horizontal="left" vertical="center"/>
    </xf>
    <xf numFmtId="0" fontId="2" fillId="8" borderId="18" xfId="0" applyFont="1" applyFill="1" applyBorder="1" applyAlignment="1">
      <alignment horizontal="left" vertical="center"/>
    </xf>
    <xf numFmtId="0" fontId="2" fillId="8" borderId="19" xfId="0" applyFont="1" applyFill="1" applyBorder="1" applyAlignment="1">
      <alignment horizontal="left" vertical="center"/>
    </xf>
    <xf numFmtId="0" fontId="2" fillId="8" borderId="20" xfId="0" applyFont="1" applyFill="1" applyBorder="1" applyAlignment="1">
      <alignment horizontal="left" vertical="center"/>
    </xf>
    <xf numFmtId="0" fontId="2" fillId="0" borderId="30" xfId="0" applyFont="1" applyBorder="1" applyAlignment="1">
      <alignment horizontal="left" vertical="center"/>
    </xf>
    <xf numFmtId="0" fontId="18" fillId="9" borderId="18" xfId="0" applyFont="1" applyFill="1" applyBorder="1" applyAlignment="1">
      <alignment horizontal="center" vertical="center"/>
    </xf>
    <xf numFmtId="0" fontId="18" fillId="9" borderId="19" xfId="0" applyFont="1" applyFill="1" applyBorder="1" applyAlignment="1">
      <alignment horizontal="center" vertical="center"/>
    </xf>
    <xf numFmtId="0" fontId="18" fillId="9" borderId="20" xfId="0" applyFont="1" applyFill="1" applyBorder="1" applyAlignment="1">
      <alignment horizontal="center" vertical="center"/>
    </xf>
    <xf numFmtId="0" fontId="9" fillId="0" borderId="23" xfId="0" applyFont="1" applyBorder="1" applyAlignment="1">
      <alignment vertical="center"/>
    </xf>
    <xf numFmtId="0" fontId="9" fillId="0" borderId="17" xfId="0" applyFont="1" applyBorder="1" applyAlignment="1">
      <alignment vertical="center"/>
    </xf>
    <xf numFmtId="0" fontId="14" fillId="0" borderId="19" xfId="0" applyFont="1" applyBorder="1" applyAlignment="1">
      <alignment horizontal="center" vertical="center"/>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5" fillId="0" borderId="22" xfId="0" applyFont="1" applyBorder="1" applyAlignment="1">
      <alignment horizontal="left" vertical="center" wrapText="1"/>
    </xf>
    <xf numFmtId="0" fontId="5" fillId="0" borderId="15" xfId="0" applyFont="1" applyBorder="1" applyAlignment="1">
      <alignment horizontal="left" vertical="center" wrapText="1"/>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9" fillId="0" borderId="5" xfId="0" applyFont="1" applyBorder="1" applyAlignment="1">
      <alignment vertical="center" wrapText="1"/>
    </xf>
    <xf numFmtId="0" fontId="9" fillId="0" borderId="16" xfId="0" applyFont="1" applyBorder="1" applyAlignment="1">
      <alignment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14392-BD57-B248-9937-9C89B2CD649E}">
  <dimension ref="A1:G243"/>
  <sheetViews>
    <sheetView tabSelected="1" view="pageBreakPreview" zoomScale="160" zoomScaleNormal="120" zoomScaleSheetLayoutView="160" workbookViewId="0">
      <selection activeCell="G221" sqref="G221"/>
    </sheetView>
  </sheetViews>
  <sheetFormatPr baseColWidth="10" defaultRowHeight="17"/>
  <cols>
    <col min="1" max="1" width="14" style="1" customWidth="1"/>
    <col min="2" max="2" width="60.1640625" style="1" bestFit="1" customWidth="1"/>
    <col min="3" max="3" width="3.6640625" style="1" customWidth="1"/>
    <col min="4" max="4" width="6.83203125" style="1" bestFit="1" customWidth="1"/>
    <col min="5" max="5" width="6.1640625" style="1" bestFit="1" customWidth="1"/>
    <col min="6" max="6" width="11.1640625" style="1" bestFit="1" customWidth="1"/>
    <col min="7" max="7" width="12.6640625" style="1" customWidth="1"/>
    <col min="8" max="16384" width="10.83203125" style="1"/>
  </cols>
  <sheetData>
    <row r="1" spans="1:7" ht="50" customHeight="1" thickBot="1">
      <c r="A1" s="137" t="s">
        <v>18</v>
      </c>
      <c r="B1" s="138"/>
      <c r="C1" s="139" t="s">
        <v>7</v>
      </c>
      <c r="D1" s="140"/>
      <c r="E1" s="140"/>
      <c r="F1" s="141" t="s">
        <v>22</v>
      </c>
      <c r="G1" s="142"/>
    </row>
    <row r="2" spans="1:7" ht="30" customHeight="1" thickBot="1">
      <c r="A2" s="143" t="s">
        <v>19</v>
      </c>
      <c r="B2" s="144"/>
      <c r="C2" s="139" t="s">
        <v>8</v>
      </c>
      <c r="D2" s="140"/>
      <c r="E2" s="140"/>
      <c r="F2" s="145" t="s">
        <v>17</v>
      </c>
      <c r="G2" s="146"/>
    </row>
    <row r="3" spans="1:7" ht="25" customHeight="1" thickBot="1">
      <c r="A3" s="129" t="s">
        <v>20</v>
      </c>
      <c r="B3" s="130"/>
      <c r="C3" s="131" t="s">
        <v>326</v>
      </c>
      <c r="D3" s="131"/>
      <c r="E3" s="131"/>
      <c r="F3" s="132" t="s">
        <v>280</v>
      </c>
      <c r="G3" s="133"/>
    </row>
    <row r="4" spans="1:7" ht="5" customHeight="1">
      <c r="A4" s="20"/>
      <c r="B4" s="2"/>
      <c r="C4" s="3"/>
      <c r="D4" s="3"/>
      <c r="E4" s="3"/>
      <c r="F4" s="3"/>
      <c r="G4" s="3"/>
    </row>
    <row r="5" spans="1:7" ht="20">
      <c r="A5" s="134" t="s">
        <v>12</v>
      </c>
      <c r="B5" s="135"/>
      <c r="C5" s="135"/>
      <c r="D5" s="135"/>
      <c r="E5" s="135"/>
      <c r="F5" s="136"/>
      <c r="G5" s="6" t="s">
        <v>21</v>
      </c>
    </row>
    <row r="6" spans="1:7" ht="20" customHeight="1">
      <c r="A6" s="4"/>
      <c r="B6" s="21" t="s">
        <v>21</v>
      </c>
      <c r="C6" s="5"/>
      <c r="D6" s="5"/>
      <c r="E6" s="5"/>
      <c r="F6" s="5"/>
      <c r="G6" s="6"/>
    </row>
    <row r="7" spans="1:7" s="8" customFormat="1" ht="13">
      <c r="A7" s="7" t="s">
        <v>5</v>
      </c>
      <c r="B7" s="7" t="s">
        <v>4</v>
      </c>
      <c r="C7" s="7" t="s">
        <v>6</v>
      </c>
      <c r="D7" s="7" t="s">
        <v>1</v>
      </c>
      <c r="E7" s="7" t="s">
        <v>0</v>
      </c>
      <c r="F7" s="7" t="s">
        <v>2</v>
      </c>
      <c r="G7" s="7" t="s">
        <v>3</v>
      </c>
    </row>
    <row r="8" spans="1:7" s="8" customFormat="1" ht="13">
      <c r="A8" s="33" t="s">
        <v>23</v>
      </c>
      <c r="B8" s="33" t="s">
        <v>24</v>
      </c>
      <c r="C8" s="28"/>
      <c r="D8" s="28"/>
      <c r="E8" s="28"/>
      <c r="F8" s="28"/>
      <c r="G8" s="28"/>
    </row>
    <row r="9" spans="1:7" s="8" customFormat="1" ht="13">
      <c r="A9" s="34" t="s">
        <v>25</v>
      </c>
      <c r="B9" s="34" t="s">
        <v>26</v>
      </c>
      <c r="C9" s="28"/>
      <c r="D9" s="28"/>
      <c r="E9" s="28"/>
      <c r="F9" s="28"/>
      <c r="G9" s="28"/>
    </row>
    <row r="10" spans="1:7" s="8" customFormat="1" ht="13">
      <c r="A10" s="35" t="s">
        <v>27</v>
      </c>
      <c r="B10" s="35" t="s">
        <v>28</v>
      </c>
      <c r="C10" s="28"/>
      <c r="D10" s="28"/>
      <c r="E10" s="28"/>
      <c r="F10" s="28"/>
      <c r="G10" s="28"/>
    </row>
    <row r="11" spans="1:7" s="8" customFormat="1" ht="13">
      <c r="A11" s="35" t="s">
        <v>29</v>
      </c>
      <c r="B11" s="35" t="s">
        <v>30</v>
      </c>
      <c r="C11" s="28"/>
      <c r="D11" s="28"/>
      <c r="E11" s="28"/>
      <c r="F11" s="28"/>
      <c r="G11" s="28"/>
    </row>
    <row r="12" spans="1:7" s="8" customFormat="1" ht="13">
      <c r="A12" s="35" t="s">
        <v>31</v>
      </c>
      <c r="B12" s="35" t="s">
        <v>32</v>
      </c>
      <c r="C12" s="28"/>
      <c r="D12" s="28"/>
      <c r="E12" s="28"/>
      <c r="F12" s="28"/>
      <c r="G12" s="28"/>
    </row>
    <row r="13" spans="1:7" s="8" customFormat="1" ht="13">
      <c r="A13" s="34" t="s">
        <v>33</v>
      </c>
      <c r="B13" s="34" t="s">
        <v>34</v>
      </c>
      <c r="C13" s="28"/>
      <c r="D13" s="28"/>
      <c r="E13" s="28"/>
      <c r="F13" s="28"/>
      <c r="G13" s="28"/>
    </row>
    <row r="14" spans="1:7" s="8" customFormat="1" ht="13">
      <c r="A14" s="35" t="s">
        <v>35</v>
      </c>
      <c r="B14" s="35" t="s">
        <v>36</v>
      </c>
      <c r="C14" s="28"/>
      <c r="D14" s="28"/>
      <c r="E14" s="28"/>
      <c r="F14" s="28"/>
      <c r="G14" s="28"/>
    </row>
    <row r="15" spans="1:7" s="8" customFormat="1" ht="13">
      <c r="A15" s="35" t="s">
        <v>37</v>
      </c>
      <c r="B15" s="35" t="s">
        <v>38</v>
      </c>
      <c r="C15" s="28"/>
      <c r="D15" s="28"/>
      <c r="E15" s="28"/>
      <c r="F15" s="28"/>
      <c r="G15" s="28"/>
    </row>
    <row r="16" spans="1:7" s="8" customFormat="1" ht="13">
      <c r="A16" s="35" t="s">
        <v>39</v>
      </c>
      <c r="B16" s="35" t="s">
        <v>40</v>
      </c>
      <c r="C16" s="28"/>
      <c r="D16" s="28"/>
      <c r="E16" s="28"/>
      <c r="F16" s="28"/>
      <c r="G16" s="28"/>
    </row>
    <row r="17" spans="1:7" s="8" customFormat="1" ht="13">
      <c r="A17" s="35" t="s">
        <v>41</v>
      </c>
      <c r="B17" s="35" t="s">
        <v>42</v>
      </c>
      <c r="C17" s="28"/>
      <c r="D17" s="28"/>
      <c r="E17" s="28"/>
      <c r="F17" s="28"/>
      <c r="G17" s="28"/>
    </row>
    <row r="18" spans="1:7" s="8" customFormat="1" ht="13">
      <c r="A18" s="34" t="s">
        <v>43</v>
      </c>
      <c r="B18" s="34" t="s">
        <v>44</v>
      </c>
      <c r="C18" s="28"/>
      <c r="D18" s="28"/>
      <c r="E18" s="28"/>
      <c r="F18" s="28"/>
      <c r="G18" s="28"/>
    </row>
    <row r="19" spans="1:7" s="8" customFormat="1" ht="13">
      <c r="A19" s="35" t="s">
        <v>45</v>
      </c>
      <c r="B19" s="35" t="s">
        <v>46</v>
      </c>
      <c r="C19" s="28"/>
      <c r="D19" s="28"/>
      <c r="E19" s="28"/>
      <c r="F19" s="28"/>
      <c r="G19" s="28"/>
    </row>
    <row r="20" spans="1:7" s="8" customFormat="1" ht="13">
      <c r="A20" s="35" t="s">
        <v>47</v>
      </c>
      <c r="B20" s="35" t="s">
        <v>48</v>
      </c>
      <c r="C20" s="28"/>
      <c r="D20" s="28"/>
      <c r="E20" s="28"/>
      <c r="F20" s="28"/>
      <c r="G20" s="28"/>
    </row>
    <row r="21" spans="1:7" s="8" customFormat="1" ht="13">
      <c r="A21" s="35" t="s">
        <v>49</v>
      </c>
      <c r="B21" s="35" t="s">
        <v>50</v>
      </c>
      <c r="C21" s="28"/>
      <c r="D21" s="28"/>
      <c r="E21" s="28"/>
      <c r="F21" s="28"/>
      <c r="G21" s="28"/>
    </row>
    <row r="22" spans="1:7" s="8" customFormat="1" ht="13">
      <c r="A22" s="35" t="s">
        <v>51</v>
      </c>
      <c r="B22" s="35" t="s">
        <v>52</v>
      </c>
      <c r="C22" s="28"/>
      <c r="D22" s="28"/>
      <c r="E22" s="28"/>
      <c r="F22" s="28"/>
      <c r="G22" s="28"/>
    </row>
    <row r="23" spans="1:7" s="8" customFormat="1" ht="13">
      <c r="A23" s="35" t="s">
        <v>53</v>
      </c>
      <c r="B23" s="35" t="s">
        <v>54</v>
      </c>
      <c r="C23" s="28"/>
      <c r="D23" s="28"/>
      <c r="E23" s="28"/>
      <c r="F23" s="28"/>
      <c r="G23" s="28"/>
    </row>
    <row r="24" spans="1:7" s="8" customFormat="1" ht="13">
      <c r="A24" s="35" t="s">
        <v>55</v>
      </c>
      <c r="B24" s="35" t="s">
        <v>56</v>
      </c>
      <c r="C24" s="28"/>
      <c r="D24" s="28"/>
      <c r="E24" s="28"/>
      <c r="F24" s="28"/>
      <c r="G24" s="28"/>
    </row>
    <row r="25" spans="1:7" s="8" customFormat="1" ht="13">
      <c r="A25" s="35" t="s">
        <v>57</v>
      </c>
      <c r="B25" s="35" t="s">
        <v>58</v>
      </c>
      <c r="C25" s="28"/>
      <c r="D25" s="28"/>
      <c r="E25" s="28"/>
      <c r="F25" s="28"/>
      <c r="G25" s="28"/>
    </row>
    <row r="26" spans="1:7" s="8" customFormat="1" ht="13">
      <c r="A26" s="35" t="s">
        <v>59</v>
      </c>
      <c r="B26" s="35" t="s">
        <v>168</v>
      </c>
      <c r="C26" s="28"/>
      <c r="D26" s="28"/>
      <c r="E26" s="28"/>
      <c r="F26" s="28"/>
      <c r="G26" s="28"/>
    </row>
    <row r="27" spans="1:7" s="8" customFormat="1" ht="13">
      <c r="A27" s="35" t="s">
        <v>169</v>
      </c>
      <c r="B27" s="35" t="s">
        <v>60</v>
      </c>
      <c r="C27" s="28"/>
      <c r="D27" s="28"/>
      <c r="E27" s="28"/>
      <c r="F27" s="28"/>
      <c r="G27" s="28"/>
    </row>
    <row r="28" spans="1:7" s="8" customFormat="1" ht="13">
      <c r="A28" s="34" t="s">
        <v>61</v>
      </c>
      <c r="B28" s="34" t="s">
        <v>62</v>
      </c>
      <c r="C28" s="28"/>
      <c r="D28" s="28"/>
      <c r="E28" s="28"/>
      <c r="F28" s="28"/>
      <c r="G28" s="28"/>
    </row>
    <row r="29" spans="1:7" s="8" customFormat="1" ht="13">
      <c r="A29" s="34"/>
      <c r="B29" s="34"/>
      <c r="C29" s="28"/>
      <c r="D29" s="28"/>
      <c r="E29" s="28"/>
      <c r="F29" s="28"/>
      <c r="G29" s="28"/>
    </row>
    <row r="30" spans="1:7" s="8" customFormat="1" ht="13">
      <c r="A30" s="78" t="s">
        <v>63</v>
      </c>
      <c r="B30" s="78" t="s">
        <v>64</v>
      </c>
      <c r="C30" s="79"/>
      <c r="D30" s="80"/>
      <c r="E30" s="80"/>
      <c r="F30" s="80"/>
      <c r="G30" s="80"/>
    </row>
    <row r="31" spans="1:7" s="8" customFormat="1" ht="13">
      <c r="A31" s="36" t="s">
        <v>65</v>
      </c>
      <c r="B31" s="36" t="s">
        <v>13</v>
      </c>
      <c r="C31" s="29" t="s">
        <v>16</v>
      </c>
      <c r="D31" s="28">
        <v>1</v>
      </c>
      <c r="E31" s="28"/>
      <c r="F31" s="77"/>
      <c r="G31" s="23">
        <f>E31*F31</f>
        <v>0</v>
      </c>
    </row>
    <row r="32" spans="1:7" s="8" customFormat="1" ht="13">
      <c r="A32" s="36"/>
      <c r="B32" s="36"/>
      <c r="C32" s="29"/>
      <c r="D32" s="28"/>
      <c r="E32" s="28"/>
      <c r="F32" s="77"/>
      <c r="G32" s="23"/>
    </row>
    <row r="33" spans="1:7" s="8" customFormat="1" ht="13">
      <c r="A33" s="78" t="s">
        <v>66</v>
      </c>
      <c r="B33" s="78" t="s">
        <v>67</v>
      </c>
      <c r="C33" s="79"/>
      <c r="D33" s="80"/>
      <c r="E33" s="80"/>
      <c r="F33" s="81"/>
      <c r="G33" s="82"/>
    </row>
    <row r="34" spans="1:7" s="8" customFormat="1" ht="13">
      <c r="A34" s="36" t="s">
        <v>68</v>
      </c>
      <c r="B34" s="36" t="s">
        <v>69</v>
      </c>
      <c r="C34" s="29" t="s">
        <v>16</v>
      </c>
      <c r="D34" s="28">
        <v>1</v>
      </c>
      <c r="E34" s="28"/>
      <c r="F34" s="77"/>
      <c r="G34" s="23">
        <f>E34*F34</f>
        <v>0</v>
      </c>
    </row>
    <row r="35" spans="1:7" s="8" customFormat="1" ht="13">
      <c r="A35" s="36"/>
      <c r="B35" s="36"/>
      <c r="C35" s="29"/>
      <c r="D35" s="28"/>
      <c r="E35" s="28"/>
      <c r="F35" s="77"/>
      <c r="G35" s="23"/>
    </row>
    <row r="36" spans="1:7" s="8" customFormat="1" ht="13">
      <c r="A36" s="78" t="s">
        <v>70</v>
      </c>
      <c r="B36" s="78" t="s">
        <v>71</v>
      </c>
      <c r="C36" s="79"/>
      <c r="D36" s="80"/>
      <c r="E36" s="80"/>
      <c r="F36" s="81"/>
      <c r="G36" s="82"/>
    </row>
    <row r="37" spans="1:7" s="8" customFormat="1" ht="13">
      <c r="A37" s="36" t="s">
        <v>72</v>
      </c>
      <c r="B37" s="36" t="s">
        <v>73</v>
      </c>
      <c r="C37" s="29" t="s">
        <v>16</v>
      </c>
      <c r="D37" s="28">
        <v>1</v>
      </c>
      <c r="E37" s="28"/>
      <c r="F37" s="77"/>
      <c r="G37" s="23">
        <f>E37*F37</f>
        <v>0</v>
      </c>
    </row>
    <row r="38" spans="1:7" s="8" customFormat="1" ht="13">
      <c r="A38" s="36" t="s">
        <v>74</v>
      </c>
      <c r="B38" s="36" t="s">
        <v>75</v>
      </c>
      <c r="C38" s="29" t="s">
        <v>167</v>
      </c>
      <c r="D38" s="28">
        <f>18*(0.6*1*1)</f>
        <v>10.799999999999999</v>
      </c>
      <c r="E38" s="28"/>
      <c r="F38" s="77"/>
      <c r="G38" s="23">
        <f t="shared" ref="G38:G43" si="0">E38*F38</f>
        <v>0</v>
      </c>
    </row>
    <row r="39" spans="1:7" s="8" customFormat="1" ht="13">
      <c r="A39" s="36" t="s">
        <v>76</v>
      </c>
      <c r="B39" s="36" t="s">
        <v>77</v>
      </c>
      <c r="C39" s="29" t="s">
        <v>6</v>
      </c>
      <c r="D39" s="28">
        <v>18</v>
      </c>
      <c r="E39" s="28"/>
      <c r="F39" s="77"/>
      <c r="G39" s="23">
        <f t="shared" si="0"/>
        <v>0</v>
      </c>
    </row>
    <row r="40" spans="1:7" s="8" customFormat="1" ht="13">
      <c r="A40" s="36" t="s">
        <v>78</v>
      </c>
      <c r="B40" s="36" t="s">
        <v>79</v>
      </c>
      <c r="C40" s="29" t="s">
        <v>15</v>
      </c>
      <c r="D40" s="28">
        <v>8</v>
      </c>
      <c r="E40" s="28"/>
      <c r="F40" s="77"/>
      <c r="G40" s="23">
        <f t="shared" si="0"/>
        <v>0</v>
      </c>
    </row>
    <row r="41" spans="1:7" s="8" customFormat="1" ht="13">
      <c r="A41" s="36" t="s">
        <v>80</v>
      </c>
      <c r="B41" s="36" t="s">
        <v>81</v>
      </c>
      <c r="C41" s="29" t="s">
        <v>6</v>
      </c>
      <c r="D41" s="28">
        <v>3</v>
      </c>
      <c r="E41" s="28"/>
      <c r="F41" s="77"/>
      <c r="G41" s="23">
        <f t="shared" si="0"/>
        <v>0</v>
      </c>
    </row>
    <row r="42" spans="1:7" s="8" customFormat="1" ht="13">
      <c r="A42" s="36" t="s">
        <v>82</v>
      </c>
      <c r="B42" s="36" t="s">
        <v>83</v>
      </c>
      <c r="C42" s="29" t="s">
        <v>15</v>
      </c>
      <c r="D42" s="28">
        <f>1.8*1.8</f>
        <v>3.24</v>
      </c>
      <c r="E42" s="28"/>
      <c r="F42" s="77"/>
      <c r="G42" s="23">
        <f t="shared" si="0"/>
        <v>0</v>
      </c>
    </row>
    <row r="43" spans="1:7" s="8" customFormat="1" ht="13">
      <c r="A43" s="36" t="s">
        <v>84</v>
      </c>
      <c r="B43" s="36" t="s">
        <v>85</v>
      </c>
      <c r="C43" s="29" t="s">
        <v>16</v>
      </c>
      <c r="D43" s="28">
        <v>1</v>
      </c>
      <c r="E43" s="28"/>
      <c r="F43" s="77"/>
      <c r="G43" s="23">
        <f t="shared" si="0"/>
        <v>0</v>
      </c>
    </row>
    <row r="44" spans="1:7" s="8" customFormat="1" ht="13">
      <c r="A44" s="35"/>
      <c r="B44" s="35"/>
      <c r="C44" s="28"/>
      <c r="D44" s="28"/>
      <c r="E44" s="28"/>
      <c r="F44" s="28"/>
      <c r="G44" s="28"/>
    </row>
    <row r="45" spans="1:7">
      <c r="A45" s="78" t="s">
        <v>86</v>
      </c>
      <c r="B45" s="78" t="s">
        <v>91</v>
      </c>
      <c r="C45" s="79"/>
      <c r="D45" s="83"/>
      <c r="E45" s="80"/>
      <c r="F45" s="80"/>
      <c r="G45" s="80"/>
    </row>
    <row r="46" spans="1:7">
      <c r="A46" s="36" t="s">
        <v>324</v>
      </c>
      <c r="B46" s="36" t="s">
        <v>93</v>
      </c>
      <c r="C46" s="29" t="s">
        <v>15</v>
      </c>
      <c r="D46" s="38">
        <f>(2.38+4.75+4.75+6.38+1.96+2.39)*2.5</f>
        <v>56.524999999999999</v>
      </c>
      <c r="E46" s="28"/>
      <c r="F46" s="77"/>
      <c r="G46" s="23">
        <f t="shared" ref="G46:G47" si="1">E46*F46</f>
        <v>0</v>
      </c>
    </row>
    <row r="47" spans="1:7">
      <c r="A47" s="36" t="s">
        <v>281</v>
      </c>
      <c r="B47" s="36" t="s">
        <v>257</v>
      </c>
      <c r="C47" s="29" t="s">
        <v>15</v>
      </c>
      <c r="D47" s="38">
        <v>20</v>
      </c>
      <c r="E47" s="28"/>
      <c r="F47" s="77"/>
      <c r="G47" s="23">
        <f t="shared" si="1"/>
        <v>0</v>
      </c>
    </row>
    <row r="48" spans="1:7">
      <c r="A48" s="36"/>
      <c r="B48" s="36"/>
      <c r="C48" s="29"/>
      <c r="D48" s="38"/>
      <c r="E48" s="28"/>
      <c r="F48" s="77"/>
      <c r="G48" s="23"/>
    </row>
    <row r="49" spans="1:7">
      <c r="A49" s="78" t="s">
        <v>88</v>
      </c>
      <c r="B49" s="78" t="s">
        <v>95</v>
      </c>
      <c r="C49" s="79"/>
      <c r="D49" s="83"/>
      <c r="E49" s="80"/>
      <c r="F49" s="80"/>
      <c r="G49" s="80"/>
    </row>
    <row r="50" spans="1:7">
      <c r="A50" s="36" t="s">
        <v>170</v>
      </c>
      <c r="B50" s="36" t="s">
        <v>97</v>
      </c>
      <c r="C50" s="29" t="s">
        <v>6</v>
      </c>
      <c r="D50" s="28">
        <v>1</v>
      </c>
      <c r="E50" s="28"/>
      <c r="F50" s="77"/>
      <c r="G50" s="23">
        <f t="shared" ref="G50:G51" si="2">E50*F50</f>
        <v>0</v>
      </c>
    </row>
    <row r="51" spans="1:7">
      <c r="A51" s="36" t="s">
        <v>256</v>
      </c>
      <c r="B51" s="36" t="s">
        <v>99</v>
      </c>
      <c r="C51" s="29" t="s">
        <v>6</v>
      </c>
      <c r="D51" s="28">
        <v>1</v>
      </c>
      <c r="E51" s="28"/>
      <c r="F51" s="77"/>
      <c r="G51" s="23">
        <f t="shared" si="2"/>
        <v>0</v>
      </c>
    </row>
    <row r="52" spans="1:7">
      <c r="A52" s="36"/>
      <c r="B52" s="36"/>
      <c r="C52" s="29"/>
      <c r="D52" s="28"/>
      <c r="E52" s="28"/>
      <c r="F52" s="77"/>
      <c r="G52" s="23"/>
    </row>
    <row r="53" spans="1:7">
      <c r="A53" s="78" t="s">
        <v>89</v>
      </c>
      <c r="B53" s="78" t="s">
        <v>101</v>
      </c>
      <c r="C53" s="79"/>
      <c r="D53" s="83"/>
      <c r="E53" s="80"/>
      <c r="F53" s="80"/>
      <c r="G53" s="80"/>
    </row>
    <row r="54" spans="1:7">
      <c r="A54" s="36" t="s">
        <v>171</v>
      </c>
      <c r="B54" s="36" t="s">
        <v>102</v>
      </c>
      <c r="C54" s="29"/>
      <c r="D54" s="28"/>
      <c r="E54" s="28"/>
      <c r="F54" s="77"/>
      <c r="G54" s="23"/>
    </row>
    <row r="55" spans="1:7">
      <c r="A55" s="37" t="s">
        <v>282</v>
      </c>
      <c r="B55" s="37" t="s">
        <v>103</v>
      </c>
      <c r="C55" s="29" t="s">
        <v>6</v>
      </c>
      <c r="D55" s="28">
        <v>1</v>
      </c>
      <c r="E55" s="28"/>
      <c r="F55" s="77"/>
      <c r="G55" s="23">
        <f t="shared" ref="G55:G59" si="3">E55*F55</f>
        <v>0</v>
      </c>
    </row>
    <row r="56" spans="1:7">
      <c r="A56" s="37" t="s">
        <v>283</v>
      </c>
      <c r="B56" s="37" t="s">
        <v>104</v>
      </c>
      <c r="C56" s="29" t="s">
        <v>6</v>
      </c>
      <c r="D56" s="28">
        <v>2</v>
      </c>
      <c r="E56" s="28"/>
      <c r="F56" s="77"/>
      <c r="G56" s="23">
        <f t="shared" si="3"/>
        <v>0</v>
      </c>
    </row>
    <row r="57" spans="1:7">
      <c r="A57" s="37" t="s">
        <v>284</v>
      </c>
      <c r="B57" s="37" t="s">
        <v>105</v>
      </c>
      <c r="C57" s="29" t="s">
        <v>6</v>
      </c>
      <c r="D57" s="28">
        <v>7</v>
      </c>
      <c r="E57" s="28"/>
      <c r="F57" s="77"/>
      <c r="G57" s="23">
        <f t="shared" si="3"/>
        <v>0</v>
      </c>
    </row>
    <row r="58" spans="1:7">
      <c r="A58" s="37" t="s">
        <v>285</v>
      </c>
      <c r="B58" s="37" t="s">
        <v>106</v>
      </c>
      <c r="C58" s="29" t="s">
        <v>6</v>
      </c>
      <c r="D58" s="28">
        <v>2</v>
      </c>
      <c r="E58" s="28"/>
      <c r="F58" s="77"/>
      <c r="G58" s="23">
        <f t="shared" si="3"/>
        <v>0</v>
      </c>
    </row>
    <row r="59" spans="1:7">
      <c r="A59" s="37" t="s">
        <v>286</v>
      </c>
      <c r="B59" s="37" t="s">
        <v>107</v>
      </c>
      <c r="C59" s="29" t="s">
        <v>6</v>
      </c>
      <c r="D59" s="28">
        <v>2</v>
      </c>
      <c r="E59" s="28"/>
      <c r="F59" s="77"/>
      <c r="G59" s="23">
        <f t="shared" si="3"/>
        <v>0</v>
      </c>
    </row>
    <row r="60" spans="1:7">
      <c r="A60" s="36" t="s">
        <v>172</v>
      </c>
      <c r="B60" s="36" t="s">
        <v>108</v>
      </c>
      <c r="C60" s="29"/>
      <c r="D60" s="28"/>
      <c r="E60" s="28"/>
      <c r="F60" s="77"/>
      <c r="G60" s="23"/>
    </row>
    <row r="61" spans="1:7">
      <c r="A61" s="37" t="s">
        <v>287</v>
      </c>
      <c r="B61" s="37" t="s">
        <v>109</v>
      </c>
      <c r="C61" s="29" t="s">
        <v>6</v>
      </c>
      <c r="D61" s="28">
        <v>5</v>
      </c>
      <c r="E61" s="28"/>
      <c r="F61" s="77"/>
      <c r="G61" s="23">
        <f t="shared" ref="G61:G62" si="4">E61*F61</f>
        <v>0</v>
      </c>
    </row>
    <row r="62" spans="1:7">
      <c r="A62" s="37" t="s">
        <v>288</v>
      </c>
      <c r="B62" s="37" t="s">
        <v>259</v>
      </c>
      <c r="C62" s="29" t="s">
        <v>6</v>
      </c>
      <c r="D62" s="28">
        <v>1</v>
      </c>
      <c r="E62" s="28"/>
      <c r="F62" s="77"/>
      <c r="G62" s="23">
        <f t="shared" si="4"/>
        <v>0</v>
      </c>
    </row>
    <row r="63" spans="1:7">
      <c r="A63" s="37"/>
      <c r="B63" s="37"/>
      <c r="C63" s="29"/>
      <c r="D63" s="28"/>
      <c r="E63" s="28"/>
      <c r="F63" s="77"/>
      <c r="G63" s="23"/>
    </row>
    <row r="64" spans="1:7">
      <c r="A64" s="78" t="s">
        <v>90</v>
      </c>
      <c r="B64" s="78" t="s">
        <v>111</v>
      </c>
      <c r="C64" s="79"/>
      <c r="D64" s="83"/>
      <c r="E64" s="80"/>
      <c r="F64" s="80"/>
      <c r="G64" s="80"/>
    </row>
    <row r="65" spans="1:7">
      <c r="A65" s="36" t="s">
        <v>92</v>
      </c>
      <c r="B65" s="36" t="s">
        <v>113</v>
      </c>
      <c r="C65" s="29"/>
      <c r="D65" s="28"/>
      <c r="E65" s="28"/>
      <c r="F65" s="77"/>
      <c r="G65" s="23"/>
    </row>
    <row r="66" spans="1:7">
      <c r="A66" s="37" t="s">
        <v>173</v>
      </c>
      <c r="B66" s="37" t="s">
        <v>114</v>
      </c>
      <c r="C66" s="29" t="s">
        <v>16</v>
      </c>
      <c r="D66" s="28">
        <v>1</v>
      </c>
      <c r="E66" s="28"/>
      <c r="F66" s="77"/>
      <c r="G66" s="23">
        <f t="shared" ref="G66:G68" si="5">E66*F66</f>
        <v>0</v>
      </c>
    </row>
    <row r="67" spans="1:7">
      <c r="A67" s="37" t="s">
        <v>174</v>
      </c>
      <c r="B67" s="37" t="s">
        <v>115</v>
      </c>
      <c r="C67" s="29" t="s">
        <v>16</v>
      </c>
      <c r="D67" s="28">
        <v>1</v>
      </c>
      <c r="E67" s="28"/>
      <c r="F67" s="77"/>
      <c r="G67" s="23">
        <f t="shared" si="5"/>
        <v>0</v>
      </c>
    </row>
    <row r="68" spans="1:7">
      <c r="A68" s="37" t="s">
        <v>175</v>
      </c>
      <c r="B68" s="37" t="s">
        <v>116</v>
      </c>
      <c r="C68" s="29" t="s">
        <v>16</v>
      </c>
      <c r="D68" s="28">
        <v>1</v>
      </c>
      <c r="E68" s="28"/>
      <c r="F68" s="77"/>
      <c r="G68" s="23">
        <f t="shared" si="5"/>
        <v>0</v>
      </c>
    </row>
    <row r="69" spans="1:7">
      <c r="A69" s="36" t="s">
        <v>176</v>
      </c>
      <c r="B69" s="36" t="s">
        <v>118</v>
      </c>
      <c r="C69" s="29"/>
      <c r="D69" s="28"/>
      <c r="E69" s="28"/>
      <c r="F69" s="77"/>
      <c r="G69" s="23"/>
    </row>
    <row r="70" spans="1:7">
      <c r="A70" s="37" t="s">
        <v>177</v>
      </c>
      <c r="B70" s="37" t="s">
        <v>119</v>
      </c>
      <c r="C70" s="29" t="s">
        <v>6</v>
      </c>
      <c r="D70" s="28">
        <v>1</v>
      </c>
      <c r="E70" s="28"/>
      <c r="F70" s="77"/>
      <c r="G70" s="23">
        <f t="shared" ref="G70:G76" si="6">E70*F70</f>
        <v>0</v>
      </c>
    </row>
    <row r="71" spans="1:7">
      <c r="A71" s="37" t="s">
        <v>258</v>
      </c>
      <c r="B71" s="37" t="s">
        <v>120</v>
      </c>
      <c r="C71" s="29" t="s">
        <v>6</v>
      </c>
      <c r="D71" s="28">
        <v>1</v>
      </c>
      <c r="E71" s="28"/>
      <c r="F71" s="77"/>
      <c r="G71" s="23">
        <f t="shared" si="6"/>
        <v>0</v>
      </c>
    </row>
    <row r="72" spans="1:7">
      <c r="A72" s="37" t="s">
        <v>289</v>
      </c>
      <c r="B72" s="37" t="s">
        <v>121</v>
      </c>
      <c r="C72" s="29" t="s">
        <v>6</v>
      </c>
      <c r="D72" s="28">
        <v>1</v>
      </c>
      <c r="E72" s="28"/>
      <c r="F72" s="77"/>
      <c r="G72" s="23">
        <f t="shared" si="6"/>
        <v>0</v>
      </c>
    </row>
    <row r="73" spans="1:7">
      <c r="A73" s="37" t="s">
        <v>290</v>
      </c>
      <c r="B73" s="37" t="s">
        <v>122</v>
      </c>
      <c r="C73" s="29" t="s">
        <v>6</v>
      </c>
      <c r="D73" s="28">
        <v>2</v>
      </c>
      <c r="E73" s="28"/>
      <c r="F73" s="77"/>
      <c r="G73" s="23">
        <f t="shared" si="6"/>
        <v>0</v>
      </c>
    </row>
    <row r="74" spans="1:7">
      <c r="A74" s="37" t="s">
        <v>291</v>
      </c>
      <c r="B74" s="37" t="s">
        <v>123</v>
      </c>
      <c r="C74" s="29" t="s">
        <v>6</v>
      </c>
      <c r="D74" s="28">
        <v>1</v>
      </c>
      <c r="E74" s="28"/>
      <c r="F74" s="77"/>
      <c r="G74" s="23">
        <f t="shared" si="6"/>
        <v>0</v>
      </c>
    </row>
    <row r="75" spans="1:7">
      <c r="A75" s="37" t="s">
        <v>292</v>
      </c>
      <c r="B75" s="37" t="s">
        <v>124</v>
      </c>
      <c r="C75" s="29" t="s">
        <v>6</v>
      </c>
      <c r="D75" s="28">
        <v>1</v>
      </c>
      <c r="E75" s="28"/>
      <c r="F75" s="77"/>
      <c r="G75" s="23">
        <f t="shared" si="6"/>
        <v>0</v>
      </c>
    </row>
    <row r="76" spans="1:7">
      <c r="A76" s="37" t="s">
        <v>293</v>
      </c>
      <c r="B76" s="37" t="s">
        <v>125</v>
      </c>
      <c r="C76" s="29" t="s">
        <v>16</v>
      </c>
      <c r="D76" s="28">
        <v>1</v>
      </c>
      <c r="E76" s="28"/>
      <c r="F76" s="77"/>
      <c r="G76" s="23">
        <f t="shared" si="6"/>
        <v>0</v>
      </c>
    </row>
    <row r="77" spans="1:7">
      <c r="A77" s="37"/>
      <c r="B77" s="37"/>
      <c r="C77" s="29"/>
      <c r="D77" s="28"/>
      <c r="E77" s="28"/>
      <c r="F77" s="77"/>
      <c r="G77" s="23"/>
    </row>
    <row r="78" spans="1:7">
      <c r="A78" s="78" t="s">
        <v>94</v>
      </c>
      <c r="B78" s="78" t="s">
        <v>127</v>
      </c>
      <c r="C78" s="79"/>
      <c r="D78" s="83"/>
      <c r="E78" s="80"/>
      <c r="F78" s="80"/>
      <c r="G78" s="80"/>
    </row>
    <row r="79" spans="1:7">
      <c r="A79" s="36" t="s">
        <v>96</v>
      </c>
      <c r="B79" s="36" t="s">
        <v>129</v>
      </c>
      <c r="C79" s="29"/>
      <c r="D79" s="28"/>
      <c r="E79" s="28"/>
      <c r="F79" s="77"/>
      <c r="G79" s="23"/>
    </row>
    <row r="80" spans="1:7">
      <c r="A80" s="37" t="s">
        <v>303</v>
      </c>
      <c r="B80" s="37" t="s">
        <v>130</v>
      </c>
      <c r="C80" s="29" t="s">
        <v>16</v>
      </c>
      <c r="D80" s="28">
        <v>1</v>
      </c>
      <c r="E80" s="28"/>
      <c r="F80" s="77"/>
      <c r="G80" s="23">
        <f t="shared" ref="G80:G84" si="7">E80*F80</f>
        <v>0</v>
      </c>
    </row>
    <row r="81" spans="1:7">
      <c r="A81" s="37" t="s">
        <v>304</v>
      </c>
      <c r="B81" s="37" t="s">
        <v>131</v>
      </c>
      <c r="C81" s="29" t="s">
        <v>6</v>
      </c>
      <c r="D81" s="28">
        <v>1</v>
      </c>
      <c r="E81" s="28"/>
      <c r="F81" s="77"/>
      <c r="G81" s="23">
        <f t="shared" si="7"/>
        <v>0</v>
      </c>
    </row>
    <row r="82" spans="1:7">
      <c r="A82" s="37" t="s">
        <v>305</v>
      </c>
      <c r="B82" s="37" t="s">
        <v>132</v>
      </c>
      <c r="C82" s="29" t="s">
        <v>6</v>
      </c>
      <c r="D82" s="28">
        <v>1</v>
      </c>
      <c r="E82" s="28"/>
      <c r="F82" s="77"/>
      <c r="G82" s="23">
        <f t="shared" si="7"/>
        <v>0</v>
      </c>
    </row>
    <row r="83" spans="1:7">
      <c r="A83" s="37" t="s">
        <v>306</v>
      </c>
      <c r="B83" s="37" t="s">
        <v>133</v>
      </c>
      <c r="C83" s="29" t="s">
        <v>16</v>
      </c>
      <c r="D83" s="28">
        <v>1</v>
      </c>
      <c r="E83" s="28"/>
      <c r="F83" s="77"/>
      <c r="G83" s="23">
        <f t="shared" si="7"/>
        <v>0</v>
      </c>
    </row>
    <row r="84" spans="1:7">
      <c r="A84" s="37" t="s">
        <v>307</v>
      </c>
      <c r="B84" s="37" t="s">
        <v>134</v>
      </c>
      <c r="C84" s="29" t="s">
        <v>16</v>
      </c>
      <c r="D84" s="28">
        <v>1</v>
      </c>
      <c r="E84" s="28"/>
      <c r="F84" s="77"/>
      <c r="G84" s="23">
        <f t="shared" si="7"/>
        <v>0</v>
      </c>
    </row>
    <row r="85" spans="1:7">
      <c r="A85" s="36" t="s">
        <v>98</v>
      </c>
      <c r="B85" s="36" t="s">
        <v>136</v>
      </c>
      <c r="C85" s="29"/>
      <c r="D85" s="28"/>
      <c r="E85" s="28"/>
      <c r="F85" s="77"/>
      <c r="G85" s="23"/>
    </row>
    <row r="86" spans="1:7">
      <c r="A86" s="37" t="s">
        <v>308</v>
      </c>
      <c r="B86" s="37" t="s">
        <v>137</v>
      </c>
      <c r="C86" s="29" t="s">
        <v>6</v>
      </c>
      <c r="D86" s="28">
        <v>3</v>
      </c>
      <c r="E86" s="28"/>
      <c r="F86" s="77"/>
      <c r="G86" s="23">
        <f t="shared" ref="G86:G91" si="8">E86*F86</f>
        <v>0</v>
      </c>
    </row>
    <row r="87" spans="1:7">
      <c r="A87" s="37" t="s">
        <v>309</v>
      </c>
      <c r="B87" s="37" t="s">
        <v>138</v>
      </c>
      <c r="C87" s="29" t="s">
        <v>6</v>
      </c>
      <c r="D87" s="28">
        <v>14</v>
      </c>
      <c r="E87" s="28"/>
      <c r="F87" s="77"/>
      <c r="G87" s="23">
        <f t="shared" si="8"/>
        <v>0</v>
      </c>
    </row>
    <row r="88" spans="1:7">
      <c r="A88" s="37" t="s">
        <v>310</v>
      </c>
      <c r="B88" s="37" t="s">
        <v>139</v>
      </c>
      <c r="C88" s="29" t="s">
        <v>6</v>
      </c>
      <c r="D88" s="28">
        <v>6</v>
      </c>
      <c r="E88" s="28"/>
      <c r="F88" s="77"/>
      <c r="G88" s="23">
        <f t="shared" si="8"/>
        <v>0</v>
      </c>
    </row>
    <row r="89" spans="1:7">
      <c r="A89" s="37" t="s">
        <v>311</v>
      </c>
      <c r="B89" s="37" t="s">
        <v>140</v>
      </c>
      <c r="C89" s="29" t="s">
        <v>6</v>
      </c>
      <c r="D89" s="28">
        <v>2</v>
      </c>
      <c r="E89" s="28"/>
      <c r="F89" s="77"/>
      <c r="G89" s="23">
        <f t="shared" si="8"/>
        <v>0</v>
      </c>
    </row>
    <row r="90" spans="1:7">
      <c r="A90" s="37" t="s">
        <v>312</v>
      </c>
      <c r="B90" s="37" t="s">
        <v>141</v>
      </c>
      <c r="C90" s="29" t="s">
        <v>6</v>
      </c>
      <c r="D90" s="28">
        <v>15</v>
      </c>
      <c r="E90" s="28"/>
      <c r="F90" s="77"/>
      <c r="G90" s="23">
        <f t="shared" si="8"/>
        <v>0</v>
      </c>
    </row>
    <row r="91" spans="1:7">
      <c r="A91" s="37" t="s">
        <v>313</v>
      </c>
      <c r="B91" s="37" t="s">
        <v>142</v>
      </c>
      <c r="C91" s="29" t="s">
        <v>6</v>
      </c>
      <c r="D91" s="28">
        <v>15</v>
      </c>
      <c r="E91" s="28"/>
      <c r="F91" s="77"/>
      <c r="G91" s="23">
        <f t="shared" si="8"/>
        <v>0</v>
      </c>
    </row>
    <row r="92" spans="1:7">
      <c r="A92" s="36" t="s">
        <v>294</v>
      </c>
      <c r="B92" s="36" t="s">
        <v>143</v>
      </c>
      <c r="C92" s="29"/>
      <c r="D92" s="28"/>
      <c r="E92" s="28"/>
      <c r="F92" s="77"/>
      <c r="G92" s="23"/>
    </row>
    <row r="93" spans="1:7">
      <c r="A93" s="37" t="s">
        <v>295</v>
      </c>
      <c r="B93" s="37" t="s">
        <v>144</v>
      </c>
      <c r="C93" s="29" t="s">
        <v>6</v>
      </c>
      <c r="D93" s="28">
        <v>5</v>
      </c>
      <c r="E93" s="28"/>
      <c r="F93" s="77"/>
      <c r="G93" s="23">
        <f t="shared" ref="G93:G95" si="9">E93*F93</f>
        <v>0</v>
      </c>
    </row>
    <row r="94" spans="1:7">
      <c r="A94" s="37" t="s">
        <v>296</v>
      </c>
      <c r="B94" s="37" t="s">
        <v>145</v>
      </c>
      <c r="C94" s="29" t="s">
        <v>6</v>
      </c>
      <c r="D94" s="28">
        <v>1</v>
      </c>
      <c r="E94" s="28"/>
      <c r="F94" s="77"/>
      <c r="G94" s="23">
        <f t="shared" si="9"/>
        <v>0</v>
      </c>
    </row>
    <row r="95" spans="1:7">
      <c r="A95" s="37" t="s">
        <v>297</v>
      </c>
      <c r="B95" s="37" t="s">
        <v>146</v>
      </c>
      <c r="C95" s="29" t="s">
        <v>6</v>
      </c>
      <c r="D95" s="28">
        <v>5</v>
      </c>
      <c r="E95" s="28"/>
      <c r="F95" s="77"/>
      <c r="G95" s="23">
        <f t="shared" si="9"/>
        <v>0</v>
      </c>
    </row>
    <row r="96" spans="1:7">
      <c r="A96" s="37"/>
      <c r="B96" s="37"/>
      <c r="C96" s="29"/>
      <c r="D96" s="28"/>
      <c r="E96" s="28"/>
      <c r="F96" s="77"/>
      <c r="G96" s="23"/>
    </row>
    <row r="97" spans="1:7">
      <c r="A97" s="78" t="s">
        <v>100</v>
      </c>
      <c r="B97" s="78" t="s">
        <v>148</v>
      </c>
      <c r="C97" s="79"/>
      <c r="D97" s="83"/>
      <c r="E97" s="80"/>
      <c r="F97" s="80"/>
      <c r="G97" s="80"/>
    </row>
    <row r="98" spans="1:7">
      <c r="A98" s="36" t="s">
        <v>314</v>
      </c>
      <c r="B98" s="36" t="s">
        <v>150</v>
      </c>
      <c r="C98" s="29" t="s">
        <v>15</v>
      </c>
      <c r="D98" s="28">
        <v>1</v>
      </c>
      <c r="E98" s="28"/>
      <c r="F98" s="77"/>
      <c r="G98" s="23">
        <f t="shared" ref="G98:G103" si="10">E98*F98</f>
        <v>0</v>
      </c>
    </row>
    <row r="99" spans="1:7">
      <c r="A99" s="36" t="s">
        <v>315</v>
      </c>
      <c r="B99" s="36" t="s">
        <v>152</v>
      </c>
      <c r="C99" s="29" t="s">
        <v>15</v>
      </c>
      <c r="D99" s="28">
        <v>3</v>
      </c>
      <c r="E99" s="28"/>
      <c r="F99" s="77"/>
      <c r="G99" s="23">
        <f t="shared" si="10"/>
        <v>0</v>
      </c>
    </row>
    <row r="100" spans="1:7">
      <c r="A100" s="36" t="s">
        <v>316</v>
      </c>
      <c r="B100" s="36" t="s">
        <v>153</v>
      </c>
      <c r="C100" s="29" t="s">
        <v>15</v>
      </c>
      <c r="D100" s="28">
        <v>10.8</v>
      </c>
      <c r="E100" s="28"/>
      <c r="F100" s="77"/>
      <c r="G100" s="23">
        <f t="shared" si="10"/>
        <v>0</v>
      </c>
    </row>
    <row r="101" spans="1:7">
      <c r="A101" s="36" t="s">
        <v>317</v>
      </c>
      <c r="B101" s="36" t="s">
        <v>154</v>
      </c>
      <c r="C101" s="29" t="s">
        <v>15</v>
      </c>
      <c r="D101" s="28">
        <v>10.8</v>
      </c>
      <c r="E101" s="28"/>
      <c r="F101" s="77"/>
      <c r="G101" s="23">
        <f t="shared" si="10"/>
        <v>0</v>
      </c>
    </row>
    <row r="102" spans="1:7">
      <c r="A102" s="36" t="s">
        <v>318</v>
      </c>
      <c r="B102" s="36" t="s">
        <v>155</v>
      </c>
      <c r="C102" s="29" t="s">
        <v>15</v>
      </c>
      <c r="D102" s="28">
        <v>16</v>
      </c>
      <c r="E102" s="28"/>
      <c r="F102" s="77"/>
      <c r="G102" s="23">
        <f t="shared" si="10"/>
        <v>0</v>
      </c>
    </row>
    <row r="103" spans="1:7">
      <c r="A103" s="36" t="s">
        <v>319</v>
      </c>
      <c r="B103" s="36" t="s">
        <v>156</v>
      </c>
      <c r="C103" s="29" t="s">
        <v>14</v>
      </c>
      <c r="D103" s="28">
        <v>65</v>
      </c>
      <c r="E103" s="28"/>
      <c r="F103" s="77"/>
      <c r="G103" s="23">
        <f t="shared" si="10"/>
        <v>0</v>
      </c>
    </row>
    <row r="104" spans="1:7">
      <c r="A104" s="36"/>
      <c r="B104" s="36"/>
      <c r="C104" s="29"/>
      <c r="D104" s="28"/>
      <c r="E104" s="28"/>
      <c r="F104" s="77"/>
      <c r="G104" s="23"/>
    </row>
    <row r="105" spans="1:7">
      <c r="A105" s="78" t="s">
        <v>110</v>
      </c>
      <c r="B105" s="78" t="s">
        <v>157</v>
      </c>
      <c r="C105" s="79"/>
      <c r="D105" s="83"/>
      <c r="E105" s="80"/>
      <c r="F105" s="80"/>
      <c r="G105" s="80"/>
    </row>
    <row r="106" spans="1:7">
      <c r="A106" s="36" t="s">
        <v>112</v>
      </c>
      <c r="B106" s="36" t="s">
        <v>158</v>
      </c>
      <c r="C106" s="30" t="s">
        <v>15</v>
      </c>
      <c r="D106" s="28">
        <f>47.9+18.6+54+15.17+23.35+20.5</f>
        <v>179.51999999999998</v>
      </c>
      <c r="E106" s="28"/>
      <c r="F106" s="77"/>
      <c r="G106" s="23">
        <f t="shared" ref="G106:G109" si="11">E106*F106</f>
        <v>0</v>
      </c>
    </row>
    <row r="107" spans="1:7">
      <c r="A107" s="36" t="s">
        <v>117</v>
      </c>
      <c r="B107" s="36" t="s">
        <v>159</v>
      </c>
      <c r="C107" s="30" t="s">
        <v>15</v>
      </c>
      <c r="D107" s="28">
        <f>47.9+54+15.17</f>
        <v>117.07000000000001</v>
      </c>
      <c r="E107" s="28"/>
      <c r="F107" s="77"/>
      <c r="G107" s="23">
        <f t="shared" si="11"/>
        <v>0</v>
      </c>
    </row>
    <row r="108" spans="1:7">
      <c r="A108" s="36" t="s">
        <v>178</v>
      </c>
      <c r="B108" s="36" t="s">
        <v>160</v>
      </c>
      <c r="C108" s="30" t="s">
        <v>15</v>
      </c>
      <c r="D108" s="28">
        <f>18.6+23.35+20.5</f>
        <v>62.45</v>
      </c>
      <c r="E108" s="28"/>
      <c r="F108" s="77"/>
      <c r="G108" s="23">
        <f t="shared" si="11"/>
        <v>0</v>
      </c>
    </row>
    <row r="109" spans="1:7">
      <c r="A109" s="36" t="s">
        <v>179</v>
      </c>
      <c r="B109" s="36" t="s">
        <v>161</v>
      </c>
      <c r="C109" s="30" t="s">
        <v>6</v>
      </c>
      <c r="D109" s="28">
        <v>3</v>
      </c>
      <c r="E109" s="28"/>
      <c r="F109" s="77"/>
      <c r="G109" s="23">
        <f t="shared" si="11"/>
        <v>0</v>
      </c>
    </row>
    <row r="110" spans="1:7">
      <c r="A110" s="36"/>
      <c r="B110" s="36"/>
      <c r="C110" s="30"/>
      <c r="D110" s="28"/>
      <c r="E110" s="28"/>
      <c r="F110" s="77"/>
      <c r="G110" s="23"/>
    </row>
    <row r="111" spans="1:7">
      <c r="A111" s="78" t="s">
        <v>126</v>
      </c>
      <c r="B111" s="78" t="s">
        <v>162</v>
      </c>
      <c r="C111" s="79"/>
      <c r="D111" s="83"/>
      <c r="E111" s="80"/>
      <c r="F111" s="80"/>
      <c r="G111" s="80"/>
    </row>
    <row r="112" spans="1:7">
      <c r="A112" s="36" t="s">
        <v>128</v>
      </c>
      <c r="B112" s="36" t="s">
        <v>163</v>
      </c>
      <c r="C112" s="25" t="s">
        <v>16</v>
      </c>
      <c r="D112" s="28">
        <v>1</v>
      </c>
      <c r="E112" s="28"/>
      <c r="F112" s="77"/>
      <c r="G112" s="23">
        <f t="shared" ref="G112:G113" si="12">E112*F112</f>
        <v>0</v>
      </c>
    </row>
    <row r="113" spans="1:7">
      <c r="A113" s="36" t="s">
        <v>135</v>
      </c>
      <c r="B113" s="36" t="s">
        <v>164</v>
      </c>
      <c r="C113" s="30" t="s">
        <v>6</v>
      </c>
      <c r="D113" s="28">
        <v>1</v>
      </c>
      <c r="E113" s="28"/>
      <c r="F113" s="77"/>
      <c r="G113" s="23">
        <f t="shared" si="12"/>
        <v>0</v>
      </c>
    </row>
    <row r="114" spans="1:7">
      <c r="A114" s="36"/>
      <c r="B114" s="84"/>
      <c r="C114" s="85"/>
      <c r="D114" s="28"/>
      <c r="E114" s="86"/>
      <c r="F114" s="87"/>
      <c r="G114" s="23"/>
    </row>
    <row r="115" spans="1:7">
      <c r="A115" s="78" t="s">
        <v>147</v>
      </c>
      <c r="B115" s="78" t="s">
        <v>263</v>
      </c>
      <c r="C115" s="79"/>
      <c r="D115" s="83"/>
      <c r="E115" s="80"/>
      <c r="F115" s="80"/>
      <c r="G115" s="80"/>
    </row>
    <row r="116" spans="1:7">
      <c r="A116" s="36" t="s">
        <v>149</v>
      </c>
      <c r="B116" s="36" t="s">
        <v>264</v>
      </c>
      <c r="C116" s="25" t="s">
        <v>16</v>
      </c>
      <c r="D116" s="28">
        <v>1</v>
      </c>
      <c r="E116" s="28"/>
      <c r="F116" s="77"/>
      <c r="G116" s="23">
        <f t="shared" ref="G116:G119" si="13">E116*F116</f>
        <v>0</v>
      </c>
    </row>
    <row r="117" spans="1:7">
      <c r="A117" s="36" t="s">
        <v>151</v>
      </c>
      <c r="B117" s="36" t="s">
        <v>265</v>
      </c>
      <c r="C117" s="30" t="s">
        <v>16</v>
      </c>
      <c r="D117" s="28">
        <v>1</v>
      </c>
      <c r="E117" s="28"/>
      <c r="F117" s="77"/>
      <c r="G117" s="23">
        <f t="shared" si="13"/>
        <v>0</v>
      </c>
    </row>
    <row r="118" spans="1:7">
      <c r="A118" s="36" t="s">
        <v>298</v>
      </c>
      <c r="B118" s="84" t="s">
        <v>266</v>
      </c>
      <c r="C118" s="85" t="s">
        <v>16</v>
      </c>
      <c r="D118" s="28">
        <v>1</v>
      </c>
      <c r="E118" s="86"/>
      <c r="F118" s="87"/>
      <c r="G118" s="23">
        <f t="shared" si="13"/>
        <v>0</v>
      </c>
    </row>
    <row r="119" spans="1:7">
      <c r="A119" s="36" t="s">
        <v>299</v>
      </c>
      <c r="B119" s="84" t="s">
        <v>267</v>
      </c>
      <c r="C119" s="85" t="s">
        <v>16</v>
      </c>
      <c r="D119" s="28">
        <v>1</v>
      </c>
      <c r="E119" s="86"/>
      <c r="F119" s="87"/>
      <c r="G119" s="23">
        <f t="shared" si="13"/>
        <v>0</v>
      </c>
    </row>
    <row r="120" spans="1:7">
      <c r="A120" s="36"/>
      <c r="B120" s="84"/>
      <c r="C120" s="85"/>
      <c r="D120" s="28"/>
      <c r="E120" s="86"/>
      <c r="F120" s="87"/>
      <c r="G120" s="23"/>
    </row>
    <row r="121" spans="1:7">
      <c r="A121" s="78" t="s">
        <v>260</v>
      </c>
      <c r="B121" s="78" t="s">
        <v>269</v>
      </c>
      <c r="C121" s="79"/>
      <c r="D121" s="83"/>
      <c r="E121" s="80"/>
      <c r="F121" s="80"/>
      <c r="G121" s="80"/>
    </row>
    <row r="122" spans="1:7">
      <c r="A122" s="36" t="s">
        <v>261</v>
      </c>
      <c r="B122" s="36" t="s">
        <v>270</v>
      </c>
      <c r="C122" s="25" t="s">
        <v>16</v>
      </c>
      <c r="D122" s="28">
        <v>1</v>
      </c>
      <c r="E122" s="28"/>
      <c r="F122" s="77"/>
      <c r="G122" s="23">
        <f t="shared" ref="G122:G123" si="14">E122*F122</f>
        <v>0</v>
      </c>
    </row>
    <row r="123" spans="1:7">
      <c r="A123" s="36" t="s">
        <v>262</v>
      </c>
      <c r="B123" s="36" t="s">
        <v>271</v>
      </c>
      <c r="C123" s="30" t="s">
        <v>6</v>
      </c>
      <c r="D123" s="28">
        <v>6</v>
      </c>
      <c r="E123" s="28"/>
      <c r="F123" s="77"/>
      <c r="G123" s="23">
        <f t="shared" si="14"/>
        <v>0</v>
      </c>
    </row>
    <row r="124" spans="1:7">
      <c r="A124" s="36"/>
      <c r="B124" s="36"/>
      <c r="C124" s="30"/>
      <c r="D124" s="28"/>
      <c r="E124" s="28"/>
      <c r="F124" s="77"/>
      <c r="G124" s="23"/>
    </row>
    <row r="125" spans="1:7">
      <c r="A125" s="78" t="s">
        <v>268</v>
      </c>
      <c r="B125" s="78" t="s">
        <v>255</v>
      </c>
      <c r="C125" s="79"/>
      <c r="D125" s="83"/>
      <c r="E125" s="80"/>
      <c r="F125" s="80"/>
      <c r="G125" s="80"/>
    </row>
    <row r="126" spans="1:7">
      <c r="A126" s="36" t="s">
        <v>272</v>
      </c>
      <c r="B126" s="36" t="s">
        <v>300</v>
      </c>
      <c r="C126" s="29" t="s">
        <v>16</v>
      </c>
      <c r="D126" s="28">
        <v>1</v>
      </c>
      <c r="E126" s="28"/>
      <c r="F126" s="77"/>
      <c r="G126" s="23">
        <f t="shared" ref="G126" si="15">E126*F126</f>
        <v>0</v>
      </c>
    </row>
    <row r="127" spans="1:7">
      <c r="A127" s="36"/>
      <c r="B127" s="84"/>
      <c r="C127" s="85"/>
      <c r="D127" s="28"/>
      <c r="E127" s="86"/>
      <c r="F127" s="87"/>
      <c r="G127" s="23"/>
    </row>
    <row r="128" spans="1:7">
      <c r="A128" s="78" t="s">
        <v>301</v>
      </c>
      <c r="B128" s="78" t="s">
        <v>273</v>
      </c>
      <c r="C128" s="79"/>
      <c r="D128" s="83"/>
      <c r="E128" s="80"/>
      <c r="F128" s="80"/>
      <c r="G128" s="80"/>
    </row>
    <row r="129" spans="1:7">
      <c r="A129" s="36" t="s">
        <v>302</v>
      </c>
      <c r="B129" s="36" t="s">
        <v>274</v>
      </c>
      <c r="C129" s="25" t="s">
        <v>196</v>
      </c>
      <c r="D129" s="28">
        <v>1</v>
      </c>
      <c r="E129" s="28"/>
      <c r="F129" s="77"/>
      <c r="G129" s="23">
        <f t="shared" ref="G129" si="16">E129*F129</f>
        <v>0</v>
      </c>
    </row>
    <row r="130" spans="1:7">
      <c r="A130" s="36"/>
      <c r="B130" s="84"/>
      <c r="C130" s="89"/>
      <c r="D130" s="28"/>
      <c r="E130" s="86"/>
      <c r="F130" s="87"/>
      <c r="G130" s="23"/>
    </row>
    <row r="131" spans="1:7" s="8" customFormat="1" ht="14" thickBot="1">
      <c r="A131" s="78"/>
      <c r="B131" s="78" t="s">
        <v>87</v>
      </c>
      <c r="C131" s="79"/>
      <c r="D131" s="83"/>
      <c r="E131" s="80"/>
      <c r="F131" s="80"/>
      <c r="G131" s="80"/>
    </row>
    <row r="132" spans="1:7" s="8" customFormat="1" ht="14" thickBot="1">
      <c r="A132" s="92" t="s">
        <v>180</v>
      </c>
      <c r="B132" s="93"/>
      <c r="C132" s="93"/>
      <c r="D132" s="93"/>
      <c r="E132" s="93"/>
      <c r="F132" s="93"/>
      <c r="G132" s="94"/>
    </row>
    <row r="133" spans="1:7" s="8" customFormat="1" ht="13">
      <c r="A133" s="95" t="s">
        <v>187</v>
      </c>
      <c r="B133" s="46" t="s">
        <v>188</v>
      </c>
      <c r="C133" s="47" t="s">
        <v>189</v>
      </c>
      <c r="D133" s="47">
        <v>1</v>
      </c>
      <c r="E133" s="47"/>
      <c r="F133" s="48"/>
      <c r="G133" s="49">
        <f>E133*F133</f>
        <v>0</v>
      </c>
    </row>
    <row r="134" spans="1:7" s="8" customFormat="1" ht="13">
      <c r="A134" s="96"/>
      <c r="B134" s="50" t="s">
        <v>190</v>
      </c>
      <c r="C134" s="28" t="s">
        <v>189</v>
      </c>
      <c r="D134" s="28">
        <v>1</v>
      </c>
      <c r="E134" s="28"/>
      <c r="F134" s="51"/>
      <c r="G134" s="52">
        <f>E134*F134</f>
        <v>0</v>
      </c>
    </row>
    <row r="135" spans="1:7" s="8" customFormat="1" ht="14" thickBot="1">
      <c r="A135" s="97"/>
      <c r="B135" s="53" t="s">
        <v>191</v>
      </c>
      <c r="C135" s="54" t="s">
        <v>189</v>
      </c>
      <c r="D135" s="54">
        <v>1</v>
      </c>
      <c r="E135" s="54"/>
      <c r="F135" s="55"/>
      <c r="G135" s="56">
        <f>E135*F135</f>
        <v>0</v>
      </c>
    </row>
    <row r="136" spans="1:7" s="8" customFormat="1" ht="14" thickBot="1">
      <c r="A136" s="57"/>
      <c r="B136" s="57"/>
      <c r="F136" s="58"/>
      <c r="G136" s="58"/>
    </row>
    <row r="137" spans="1:7" s="8" customFormat="1" ht="14" thickBot="1">
      <c r="A137" s="98" t="s">
        <v>192</v>
      </c>
      <c r="B137" s="99"/>
      <c r="C137" s="99"/>
      <c r="D137" s="99"/>
      <c r="E137" s="99"/>
      <c r="F137" s="99"/>
      <c r="G137" s="100"/>
    </row>
    <row r="138" spans="1:7" s="8" customFormat="1" ht="14" thickBot="1">
      <c r="A138" s="59" t="s">
        <v>193</v>
      </c>
      <c r="B138" s="60"/>
      <c r="C138" s="60"/>
      <c r="D138" s="60"/>
      <c r="E138" s="60"/>
      <c r="F138" s="60"/>
      <c r="G138" s="61"/>
    </row>
    <row r="139" spans="1:7" s="8" customFormat="1" ht="16">
      <c r="A139" s="62" t="s">
        <v>194</v>
      </c>
      <c r="B139" s="46" t="s">
        <v>195</v>
      </c>
      <c r="C139" s="47" t="s">
        <v>196</v>
      </c>
      <c r="D139" s="47">
        <v>1</v>
      </c>
      <c r="E139" s="47"/>
      <c r="F139" s="39"/>
      <c r="G139" s="49">
        <f>E139*F139</f>
        <v>0</v>
      </c>
    </row>
    <row r="140" spans="1:7" s="8" customFormat="1" ht="16">
      <c r="A140" s="101" t="s">
        <v>197</v>
      </c>
      <c r="B140" s="63" t="s">
        <v>198</v>
      </c>
      <c r="C140" s="7" t="s">
        <v>199</v>
      </c>
      <c r="D140" s="7">
        <v>1.222</v>
      </c>
      <c r="E140" s="7"/>
      <c r="F140" s="41"/>
      <c r="G140" s="64">
        <f>E140*F140</f>
        <v>0</v>
      </c>
    </row>
    <row r="141" spans="1:7" s="8" customFormat="1" ht="16">
      <c r="A141" s="101"/>
      <c r="B141" s="63" t="s">
        <v>200</v>
      </c>
      <c r="C141" s="7" t="s">
        <v>199</v>
      </c>
      <c r="D141" s="7">
        <v>1.2929999999999999</v>
      </c>
      <c r="E141" s="7"/>
      <c r="F141" s="41"/>
      <c r="G141" s="64">
        <f>E141*F141</f>
        <v>0</v>
      </c>
    </row>
    <row r="142" spans="1:7" s="8" customFormat="1" ht="16">
      <c r="A142" s="65" t="s">
        <v>201</v>
      </c>
      <c r="B142" s="63" t="s">
        <v>202</v>
      </c>
      <c r="C142" s="7" t="s">
        <v>203</v>
      </c>
      <c r="D142" s="7">
        <v>68.3</v>
      </c>
      <c r="E142" s="7"/>
      <c r="F142" s="41"/>
      <c r="G142" s="64">
        <f>E142*F142</f>
        <v>0</v>
      </c>
    </row>
    <row r="143" spans="1:7" s="8" customFormat="1" thickBot="1">
      <c r="A143" s="66" t="s">
        <v>204</v>
      </c>
      <c r="B143" s="53" t="s">
        <v>205</v>
      </c>
      <c r="C143" s="54" t="s">
        <v>203</v>
      </c>
      <c r="D143" s="54">
        <v>59</v>
      </c>
      <c r="E143" s="54"/>
      <c r="F143" s="40"/>
      <c r="G143" s="56">
        <f>E143*F143</f>
        <v>0</v>
      </c>
    </row>
    <row r="144" spans="1:7" s="8" customFormat="1" ht="14" thickBot="1">
      <c r="A144" s="59" t="s">
        <v>206</v>
      </c>
      <c r="B144" s="60"/>
      <c r="C144" s="60"/>
      <c r="D144" s="60"/>
      <c r="E144" s="60"/>
      <c r="F144" s="60"/>
      <c r="G144" s="67"/>
    </row>
    <row r="145" spans="1:7" s="8" customFormat="1" ht="42">
      <c r="A145" s="90" t="s">
        <v>320</v>
      </c>
      <c r="B145" s="46" t="s">
        <v>207</v>
      </c>
      <c r="C145" s="47" t="s">
        <v>203</v>
      </c>
      <c r="D145" s="47">
        <v>110</v>
      </c>
      <c r="E145" s="47"/>
      <c r="F145" s="39"/>
      <c r="G145" s="49">
        <f>E145*F145</f>
        <v>0</v>
      </c>
    </row>
    <row r="146" spans="1:7" s="8" customFormat="1" ht="16">
      <c r="A146" s="65" t="s">
        <v>208</v>
      </c>
      <c r="B146" s="63" t="s">
        <v>209</v>
      </c>
      <c r="C146" s="7" t="s">
        <v>203</v>
      </c>
      <c r="D146" s="7">
        <v>110</v>
      </c>
      <c r="E146" s="7"/>
      <c r="F146" s="41"/>
      <c r="G146" s="64">
        <f>E146*F146</f>
        <v>0</v>
      </c>
    </row>
    <row r="147" spans="1:7" s="8" customFormat="1" thickBot="1">
      <c r="A147" s="66" t="s">
        <v>210</v>
      </c>
      <c r="B147" s="53" t="s">
        <v>211</v>
      </c>
      <c r="C147" s="54" t="s">
        <v>196</v>
      </c>
      <c r="D147" s="54">
        <v>1</v>
      </c>
      <c r="E147" s="54"/>
      <c r="F147" s="40"/>
      <c r="G147" s="56">
        <f>E147*F147</f>
        <v>0</v>
      </c>
    </row>
    <row r="148" spans="1:7" s="8" customFormat="1" ht="14" thickBot="1">
      <c r="A148" s="59" t="s">
        <v>212</v>
      </c>
      <c r="B148" s="60"/>
      <c r="C148" s="60"/>
      <c r="D148" s="60"/>
      <c r="E148" s="60"/>
      <c r="F148" s="60"/>
      <c r="G148" s="67"/>
    </row>
    <row r="149" spans="1:7" s="8" customFormat="1" ht="16">
      <c r="A149" s="62" t="s">
        <v>213</v>
      </c>
      <c r="B149" s="46" t="s">
        <v>214</v>
      </c>
      <c r="C149" s="47" t="s">
        <v>199</v>
      </c>
      <c r="D149" s="47">
        <v>0.84499999999999997</v>
      </c>
      <c r="E149" s="47"/>
      <c r="F149" s="39"/>
      <c r="G149" s="49">
        <f>E149*F149</f>
        <v>0</v>
      </c>
    </row>
    <row r="150" spans="1:7" s="8" customFormat="1" ht="16">
      <c r="A150" s="65" t="s">
        <v>213</v>
      </c>
      <c r="B150" s="63" t="s">
        <v>215</v>
      </c>
      <c r="C150" s="7" t="s">
        <v>199</v>
      </c>
      <c r="D150" s="7">
        <v>0.65500000000000003</v>
      </c>
      <c r="E150" s="7"/>
      <c r="F150" s="41"/>
      <c r="G150" s="64">
        <f>E150*F150</f>
        <v>0</v>
      </c>
    </row>
    <row r="151" spans="1:7" s="8" customFormat="1" ht="16">
      <c r="A151" s="65" t="s">
        <v>216</v>
      </c>
      <c r="B151" s="63" t="s">
        <v>217</v>
      </c>
      <c r="C151" s="7" t="s">
        <v>199</v>
      </c>
      <c r="D151" s="7">
        <v>0.91500000000000004</v>
      </c>
      <c r="E151" s="7"/>
      <c r="F151" s="41"/>
      <c r="G151" s="64">
        <f t="shared" ref="G151:G154" si="17">E151*F151</f>
        <v>0</v>
      </c>
    </row>
    <row r="152" spans="1:7" s="8" customFormat="1" ht="28">
      <c r="A152" s="91" t="s">
        <v>321</v>
      </c>
      <c r="B152" s="63" t="s">
        <v>218</v>
      </c>
      <c r="C152" s="7" t="s">
        <v>203</v>
      </c>
      <c r="D152" s="7">
        <v>91</v>
      </c>
      <c r="E152" s="7"/>
      <c r="F152" s="41"/>
      <c r="G152" s="64">
        <f t="shared" si="17"/>
        <v>0</v>
      </c>
    </row>
    <row r="153" spans="1:7" s="8" customFormat="1" ht="16">
      <c r="A153" s="65" t="s">
        <v>219</v>
      </c>
      <c r="B153" s="63" t="s">
        <v>325</v>
      </c>
      <c r="C153" s="7" t="s">
        <v>14</v>
      </c>
      <c r="D153" s="7">
        <v>25</v>
      </c>
      <c r="E153" s="7"/>
      <c r="F153" s="41"/>
      <c r="G153" s="64">
        <f t="shared" si="17"/>
        <v>0</v>
      </c>
    </row>
    <row r="154" spans="1:7" s="8" customFormat="1" ht="16">
      <c r="A154" s="65" t="s">
        <v>220</v>
      </c>
      <c r="B154" s="63" t="s">
        <v>221</v>
      </c>
      <c r="C154" s="7" t="s">
        <v>14</v>
      </c>
      <c r="D154" s="7">
        <v>143</v>
      </c>
      <c r="E154" s="7"/>
      <c r="F154" s="41"/>
      <c r="G154" s="64">
        <f t="shared" si="17"/>
        <v>0</v>
      </c>
    </row>
    <row r="155" spans="1:7" s="8" customFormat="1" thickBot="1">
      <c r="A155" s="66" t="s">
        <v>222</v>
      </c>
      <c r="B155" s="53" t="s">
        <v>209</v>
      </c>
      <c r="C155" s="54" t="s">
        <v>203</v>
      </c>
      <c r="D155" s="54">
        <v>70</v>
      </c>
      <c r="E155" s="54"/>
      <c r="F155" s="40"/>
      <c r="G155" s="56">
        <f>E155*F155</f>
        <v>0</v>
      </c>
    </row>
    <row r="156" spans="1:7" s="8" customFormat="1" ht="14" thickBot="1">
      <c r="A156" s="59" t="s">
        <v>223</v>
      </c>
      <c r="B156" s="60"/>
      <c r="C156" s="60"/>
      <c r="D156" s="60"/>
      <c r="E156" s="60"/>
      <c r="F156" s="60"/>
      <c r="G156" s="67"/>
    </row>
    <row r="157" spans="1:7" s="8" customFormat="1" ht="16">
      <c r="A157" s="62" t="s">
        <v>224</v>
      </c>
      <c r="B157" s="46" t="s">
        <v>225</v>
      </c>
      <c r="C157" s="47" t="s">
        <v>203</v>
      </c>
      <c r="D157" s="47">
        <v>92.8</v>
      </c>
      <c r="E157" s="47"/>
      <c r="F157" s="39"/>
      <c r="G157" s="49">
        <f>E157*F157</f>
        <v>0</v>
      </c>
    </row>
    <row r="158" spans="1:7" s="8" customFormat="1" ht="16">
      <c r="A158" s="65" t="s">
        <v>226</v>
      </c>
      <c r="B158" s="63" t="s">
        <v>227</v>
      </c>
      <c r="C158" s="7" t="s">
        <v>14</v>
      </c>
      <c r="D158" s="7">
        <v>14.85</v>
      </c>
      <c r="E158" s="7"/>
      <c r="F158" s="41"/>
      <c r="G158" s="64">
        <f>E158*F158</f>
        <v>0</v>
      </c>
    </row>
    <row r="159" spans="1:7" s="8" customFormat="1" thickBot="1">
      <c r="A159" s="66" t="s">
        <v>228</v>
      </c>
      <c r="B159" s="53" t="s">
        <v>229</v>
      </c>
      <c r="C159" s="54" t="s">
        <v>14</v>
      </c>
      <c r="D159" s="54">
        <v>6.4</v>
      </c>
      <c r="E159" s="54"/>
      <c r="F159" s="40"/>
      <c r="G159" s="56">
        <f>E159*F159</f>
        <v>0</v>
      </c>
    </row>
    <row r="160" spans="1:7" s="8" customFormat="1" ht="14" thickBot="1">
      <c r="A160" s="57"/>
      <c r="B160" s="57"/>
      <c r="F160" s="58"/>
      <c r="G160" s="58"/>
    </row>
    <row r="161" spans="1:7" s="8" customFormat="1" ht="14" thickBot="1">
      <c r="A161" s="102" t="s">
        <v>230</v>
      </c>
      <c r="B161" s="103"/>
      <c r="C161" s="103"/>
      <c r="D161" s="103"/>
      <c r="E161" s="103"/>
      <c r="F161" s="103"/>
      <c r="G161" s="104"/>
    </row>
    <row r="162" spans="1:7" s="8" customFormat="1" ht="14" thickBot="1">
      <c r="A162" s="59" t="s">
        <v>193</v>
      </c>
      <c r="B162" s="60"/>
      <c r="C162" s="60"/>
      <c r="D162" s="60"/>
      <c r="E162" s="60"/>
      <c r="F162" s="60"/>
      <c r="G162" s="61"/>
    </row>
    <row r="163" spans="1:7" s="8" customFormat="1" ht="16">
      <c r="A163" s="62" t="s">
        <v>194</v>
      </c>
      <c r="B163" s="46" t="s">
        <v>195</v>
      </c>
      <c r="C163" s="47" t="s">
        <v>196</v>
      </c>
      <c r="D163" s="47">
        <v>1</v>
      </c>
      <c r="E163" s="47"/>
      <c r="F163" s="39"/>
      <c r="G163" s="49">
        <f>E163*F163</f>
        <v>0</v>
      </c>
    </row>
    <row r="164" spans="1:7" s="8" customFormat="1" ht="16">
      <c r="A164" s="105" t="s">
        <v>197</v>
      </c>
      <c r="B164" s="63" t="s">
        <v>198</v>
      </c>
      <c r="C164" s="7" t="s">
        <v>199</v>
      </c>
      <c r="D164" s="7">
        <v>0.874</v>
      </c>
      <c r="E164" s="7"/>
      <c r="F164" s="41"/>
      <c r="G164" s="64">
        <f>E164*F164</f>
        <v>0</v>
      </c>
    </row>
    <row r="165" spans="1:7" s="8" customFormat="1" ht="16">
      <c r="A165" s="106"/>
      <c r="B165" s="63" t="s">
        <v>200</v>
      </c>
      <c r="C165" s="7" t="s">
        <v>199</v>
      </c>
      <c r="D165" s="7">
        <v>0.65700000000000003</v>
      </c>
      <c r="E165" s="7"/>
      <c r="F165" s="41"/>
      <c r="G165" s="64">
        <f t="shared" ref="G165:G166" si="18">E165*F165</f>
        <v>0</v>
      </c>
    </row>
    <row r="166" spans="1:7" s="8" customFormat="1" ht="16">
      <c r="A166" s="65" t="s">
        <v>201</v>
      </c>
      <c r="B166" s="63" t="s">
        <v>202</v>
      </c>
      <c r="C166" s="7" t="s">
        <v>203</v>
      </c>
      <c r="D166" s="7">
        <v>35.5</v>
      </c>
      <c r="E166" s="7"/>
      <c r="F166" s="41"/>
      <c r="G166" s="64">
        <f t="shared" si="18"/>
        <v>0</v>
      </c>
    </row>
    <row r="167" spans="1:7" s="8" customFormat="1" thickBot="1">
      <c r="A167" s="66" t="s">
        <v>204</v>
      </c>
      <c r="B167" s="53" t="s">
        <v>205</v>
      </c>
      <c r="C167" s="54" t="s">
        <v>203</v>
      </c>
      <c r="D167" s="54">
        <v>20.5</v>
      </c>
      <c r="E167" s="54"/>
      <c r="F167" s="40"/>
      <c r="G167" s="56">
        <f>E167*F167</f>
        <v>0</v>
      </c>
    </row>
    <row r="168" spans="1:7" s="8" customFormat="1" ht="14" thickBot="1">
      <c r="A168" s="68" t="s">
        <v>206</v>
      </c>
      <c r="B168" s="69"/>
      <c r="C168" s="69"/>
      <c r="D168" s="69"/>
      <c r="E168" s="69"/>
      <c r="F168" s="69"/>
      <c r="G168" s="67"/>
    </row>
    <row r="169" spans="1:7" s="8" customFormat="1" ht="42">
      <c r="A169" s="90" t="s">
        <v>320</v>
      </c>
      <c r="B169" s="46" t="s">
        <v>207</v>
      </c>
      <c r="C169" s="47" t="s">
        <v>203</v>
      </c>
      <c r="D169" s="47">
        <v>77.5</v>
      </c>
      <c r="E169" s="47"/>
      <c r="F169" s="39"/>
      <c r="G169" s="49">
        <f>E169*F169</f>
        <v>0</v>
      </c>
    </row>
    <row r="170" spans="1:7" s="8" customFormat="1" ht="16">
      <c r="A170" s="70" t="s">
        <v>208</v>
      </c>
      <c r="B170" s="71" t="s">
        <v>209</v>
      </c>
      <c r="C170" s="72" t="s">
        <v>203</v>
      </c>
      <c r="D170" s="72">
        <v>77.5</v>
      </c>
      <c r="E170" s="72"/>
      <c r="F170" s="41"/>
      <c r="G170" s="64">
        <f>E170*F170</f>
        <v>0</v>
      </c>
    </row>
    <row r="171" spans="1:7" s="8" customFormat="1" thickBot="1">
      <c r="A171" s="66" t="s">
        <v>210</v>
      </c>
      <c r="B171" s="53" t="s">
        <v>211</v>
      </c>
      <c r="C171" s="54" t="s">
        <v>196</v>
      </c>
      <c r="D171" s="54">
        <v>1</v>
      </c>
      <c r="E171" s="54"/>
      <c r="F171" s="40"/>
      <c r="G171" s="56">
        <f>E171*F171</f>
        <v>0</v>
      </c>
    </row>
    <row r="172" spans="1:7" s="8" customFormat="1" ht="14" thickBot="1">
      <c r="A172" s="68" t="s">
        <v>212</v>
      </c>
      <c r="B172" s="69"/>
      <c r="C172" s="69"/>
      <c r="D172" s="69"/>
      <c r="E172" s="69"/>
      <c r="F172" s="69"/>
      <c r="G172" s="67"/>
    </row>
    <row r="173" spans="1:7" s="8" customFormat="1" ht="16">
      <c r="A173" s="62" t="s">
        <v>213</v>
      </c>
      <c r="B173" s="46" t="s">
        <v>231</v>
      </c>
      <c r="C173" s="47" t="s">
        <v>199</v>
      </c>
      <c r="D173" s="47">
        <v>0.14199999999999999</v>
      </c>
      <c r="E173" s="47"/>
      <c r="F173" s="39"/>
      <c r="G173" s="49">
        <f>E173*F173</f>
        <v>0</v>
      </c>
    </row>
    <row r="174" spans="1:7" s="8" customFormat="1" ht="16">
      <c r="A174" s="65" t="s">
        <v>213</v>
      </c>
      <c r="B174" s="63" t="s">
        <v>215</v>
      </c>
      <c r="C174" s="7" t="s">
        <v>199</v>
      </c>
      <c r="D174" s="7">
        <v>0.19800000000000001</v>
      </c>
      <c r="E174" s="7"/>
      <c r="F174" s="41"/>
      <c r="G174" s="64">
        <f>E174*F174</f>
        <v>0</v>
      </c>
    </row>
    <row r="175" spans="1:7" s="8" customFormat="1" ht="16">
      <c r="A175" s="65" t="s">
        <v>216</v>
      </c>
      <c r="B175" s="63" t="s">
        <v>232</v>
      </c>
      <c r="C175" s="7" t="s">
        <v>199</v>
      </c>
      <c r="D175" s="7">
        <v>0.443</v>
      </c>
      <c r="E175" s="7"/>
      <c r="F175" s="41"/>
      <c r="G175" s="64">
        <f t="shared" ref="G175:G178" si="19">E175*F175</f>
        <v>0</v>
      </c>
    </row>
    <row r="176" spans="1:7" s="8" customFormat="1" ht="28">
      <c r="A176" s="91" t="s">
        <v>321</v>
      </c>
      <c r="B176" s="63" t="s">
        <v>218</v>
      </c>
      <c r="C176" s="72" t="s">
        <v>203</v>
      </c>
      <c r="D176" s="7">
        <v>40</v>
      </c>
      <c r="E176" s="7"/>
      <c r="F176" s="41"/>
      <c r="G176" s="64">
        <f t="shared" si="19"/>
        <v>0</v>
      </c>
    </row>
    <row r="177" spans="1:7" s="8" customFormat="1" ht="16">
      <c r="A177" s="65" t="s">
        <v>219</v>
      </c>
      <c r="B177" s="63" t="s">
        <v>325</v>
      </c>
      <c r="C177" s="7" t="s">
        <v>14</v>
      </c>
      <c r="D177" s="7">
        <v>24.5</v>
      </c>
      <c r="E177" s="7"/>
      <c r="F177" s="41"/>
      <c r="G177" s="64">
        <f t="shared" si="19"/>
        <v>0</v>
      </c>
    </row>
    <row r="178" spans="1:7" s="8" customFormat="1" ht="16">
      <c r="A178" s="65" t="s">
        <v>220</v>
      </c>
      <c r="B178" s="63" t="s">
        <v>221</v>
      </c>
      <c r="C178" s="7" t="s">
        <v>14</v>
      </c>
      <c r="D178" s="7">
        <v>76</v>
      </c>
      <c r="E178" s="7"/>
      <c r="F178" s="41"/>
      <c r="G178" s="64">
        <f t="shared" si="19"/>
        <v>0</v>
      </c>
    </row>
    <row r="179" spans="1:7" s="8" customFormat="1" thickBot="1">
      <c r="A179" s="66" t="s">
        <v>222</v>
      </c>
      <c r="B179" s="53" t="s">
        <v>209</v>
      </c>
      <c r="C179" s="54" t="s">
        <v>203</v>
      </c>
      <c r="D179" s="54">
        <v>34</v>
      </c>
      <c r="E179" s="54"/>
      <c r="F179" s="40"/>
      <c r="G179" s="56">
        <f>E179*F179</f>
        <v>0</v>
      </c>
    </row>
    <row r="180" spans="1:7" s="8" customFormat="1" ht="14" thickBot="1">
      <c r="A180" s="68" t="s">
        <v>223</v>
      </c>
      <c r="B180" s="69"/>
      <c r="C180" s="69"/>
      <c r="D180" s="69"/>
      <c r="E180" s="69"/>
      <c r="F180" s="69"/>
      <c r="G180" s="67"/>
    </row>
    <row r="181" spans="1:7" s="8" customFormat="1" ht="16">
      <c r="A181" s="62" t="s">
        <v>224</v>
      </c>
      <c r="B181" s="46" t="s">
        <v>225</v>
      </c>
      <c r="C181" s="47" t="s">
        <v>203</v>
      </c>
      <c r="D181" s="47">
        <v>40</v>
      </c>
      <c r="E181" s="47"/>
      <c r="F181" s="39"/>
      <c r="G181" s="49">
        <f>E181*F181</f>
        <v>0</v>
      </c>
    </row>
    <row r="182" spans="1:7" s="8" customFormat="1" ht="16">
      <c r="A182" s="65" t="s">
        <v>226</v>
      </c>
      <c r="B182" s="63" t="s">
        <v>227</v>
      </c>
      <c r="C182" s="72" t="s">
        <v>14</v>
      </c>
      <c r="D182" s="72">
        <v>7.3</v>
      </c>
      <c r="E182" s="7"/>
      <c r="F182" s="41"/>
      <c r="G182" s="64">
        <f>E182*F182</f>
        <v>0</v>
      </c>
    </row>
    <row r="183" spans="1:7" s="8" customFormat="1" thickBot="1">
      <c r="A183" s="66" t="s">
        <v>228</v>
      </c>
      <c r="B183" s="53" t="s">
        <v>229</v>
      </c>
      <c r="C183" s="54" t="s">
        <v>14</v>
      </c>
      <c r="D183" s="54">
        <v>3.2</v>
      </c>
      <c r="E183" s="54"/>
      <c r="F183" s="40"/>
      <c r="G183" s="56">
        <f>E183*F183</f>
        <v>0</v>
      </c>
    </row>
    <row r="184" spans="1:7" s="8" customFormat="1" ht="14" thickBot="1">
      <c r="A184" s="57"/>
      <c r="B184" s="57"/>
      <c r="F184" s="58"/>
      <c r="G184" s="58"/>
    </row>
    <row r="185" spans="1:7" s="8" customFormat="1" ht="14" thickBot="1">
      <c r="A185" s="107" t="s">
        <v>233</v>
      </c>
      <c r="B185" s="108"/>
      <c r="C185" s="108"/>
      <c r="D185" s="108"/>
      <c r="E185" s="108"/>
      <c r="F185" s="108"/>
      <c r="G185" s="109"/>
    </row>
    <row r="186" spans="1:7" s="8" customFormat="1" ht="14" thickBot="1">
      <c r="A186" s="59" t="s">
        <v>212</v>
      </c>
      <c r="B186" s="60"/>
      <c r="C186" s="60"/>
      <c r="D186" s="60"/>
      <c r="E186" s="60"/>
      <c r="F186" s="60"/>
      <c r="G186" s="61"/>
    </row>
    <row r="187" spans="1:7" s="8" customFormat="1" ht="16">
      <c r="A187" s="110" t="s">
        <v>213</v>
      </c>
      <c r="B187" s="46" t="s">
        <v>234</v>
      </c>
      <c r="C187" s="47" t="s">
        <v>199</v>
      </c>
      <c r="D187" s="47">
        <v>0.433</v>
      </c>
      <c r="E187" s="47"/>
      <c r="F187" s="39"/>
      <c r="G187" s="49">
        <f>E187*F187</f>
        <v>0</v>
      </c>
    </row>
    <row r="188" spans="1:7" s="8" customFormat="1" ht="16">
      <c r="A188" s="111"/>
      <c r="B188" s="71" t="s">
        <v>235</v>
      </c>
      <c r="C188" s="7" t="s">
        <v>199</v>
      </c>
      <c r="D188" s="72">
        <v>0.91600000000000004</v>
      </c>
      <c r="E188" s="72"/>
      <c r="F188" s="41"/>
      <c r="G188" s="64">
        <f>E188*F188</f>
        <v>0</v>
      </c>
    </row>
    <row r="189" spans="1:7" s="8" customFormat="1" ht="16">
      <c r="A189" s="106"/>
      <c r="B189" s="71" t="s">
        <v>236</v>
      </c>
      <c r="C189" s="7" t="s">
        <v>199</v>
      </c>
      <c r="D189" s="72">
        <v>1.1759999999999999</v>
      </c>
      <c r="E189" s="72"/>
      <c r="F189" s="41"/>
      <c r="G189" s="64">
        <f t="shared" ref="G189:G191" si="20">E189*F189</f>
        <v>0</v>
      </c>
    </row>
    <row r="190" spans="1:7" s="8" customFormat="1" ht="16">
      <c r="A190" s="105" t="s">
        <v>216</v>
      </c>
      <c r="B190" s="63" t="s">
        <v>237</v>
      </c>
      <c r="C190" s="7" t="s">
        <v>199</v>
      </c>
      <c r="D190" s="7">
        <v>0.497</v>
      </c>
      <c r="E190" s="7"/>
      <c r="F190" s="41"/>
      <c r="G190" s="64">
        <f t="shared" si="20"/>
        <v>0</v>
      </c>
    </row>
    <row r="191" spans="1:7" s="8" customFormat="1" ht="16">
      <c r="A191" s="106"/>
      <c r="B191" s="63" t="s">
        <v>238</v>
      </c>
      <c r="C191" s="7" t="s">
        <v>199</v>
      </c>
      <c r="D191" s="7">
        <v>0.93600000000000005</v>
      </c>
      <c r="E191" s="7"/>
      <c r="F191" s="41"/>
      <c r="G191" s="64">
        <f t="shared" si="20"/>
        <v>0</v>
      </c>
    </row>
    <row r="192" spans="1:7" s="8" customFormat="1" thickBot="1">
      <c r="A192" s="66" t="s">
        <v>219</v>
      </c>
      <c r="B192" s="53" t="s">
        <v>239</v>
      </c>
      <c r="C192" s="54" t="s">
        <v>14</v>
      </c>
      <c r="D192" s="54">
        <v>28</v>
      </c>
      <c r="E192" s="54"/>
      <c r="F192" s="40"/>
      <c r="G192" s="56">
        <f>E192*F192</f>
        <v>0</v>
      </c>
    </row>
    <row r="193" spans="1:7" s="8" customFormat="1" ht="14" thickBot="1">
      <c r="A193" s="68" t="s">
        <v>223</v>
      </c>
      <c r="B193" s="69"/>
      <c r="C193" s="69"/>
      <c r="D193" s="69"/>
      <c r="E193" s="69"/>
      <c r="F193" s="69"/>
      <c r="G193" s="67"/>
    </row>
    <row r="194" spans="1:7" s="8" customFormat="1" ht="16">
      <c r="A194" s="62" t="s">
        <v>224</v>
      </c>
      <c r="B194" s="46" t="s">
        <v>225</v>
      </c>
      <c r="C194" s="47" t="s">
        <v>203</v>
      </c>
      <c r="D194" s="47">
        <v>69</v>
      </c>
      <c r="E194" s="47"/>
      <c r="F194" s="39"/>
      <c r="G194" s="49">
        <f>E194*F194</f>
        <v>0</v>
      </c>
    </row>
    <row r="195" spans="1:7" s="8" customFormat="1" ht="16">
      <c r="A195" s="65" t="s">
        <v>226</v>
      </c>
      <c r="B195" s="63" t="s">
        <v>227</v>
      </c>
      <c r="C195" s="72" t="s">
        <v>14</v>
      </c>
      <c r="D195" s="72">
        <v>11.26</v>
      </c>
      <c r="E195" s="7"/>
      <c r="F195" s="41"/>
      <c r="G195" s="64">
        <f>E195*F195</f>
        <v>0</v>
      </c>
    </row>
    <row r="196" spans="1:7" s="8" customFormat="1" thickBot="1">
      <c r="A196" s="66" t="s">
        <v>228</v>
      </c>
      <c r="B196" s="53" t="s">
        <v>229</v>
      </c>
      <c r="C196" s="54" t="s">
        <v>14</v>
      </c>
      <c r="D196" s="54">
        <v>6.4</v>
      </c>
      <c r="E196" s="54"/>
      <c r="F196" s="40"/>
      <c r="G196" s="56">
        <f>E196*F196</f>
        <v>0</v>
      </c>
    </row>
    <row r="197" spans="1:7" s="8" customFormat="1" ht="14" thickBot="1">
      <c r="A197" s="57"/>
      <c r="B197" s="57"/>
      <c r="F197" s="58"/>
      <c r="G197" s="58"/>
    </row>
    <row r="198" spans="1:7" s="8" customFormat="1" ht="14" thickBot="1">
      <c r="A198" s="119" t="s">
        <v>240</v>
      </c>
      <c r="B198" s="120"/>
      <c r="C198" s="120"/>
      <c r="D198" s="120"/>
      <c r="E198" s="120"/>
      <c r="F198" s="120"/>
      <c r="G198" s="121"/>
    </row>
    <row r="199" spans="1:7" s="8" customFormat="1" ht="14" thickBot="1">
      <c r="A199" s="59" t="s">
        <v>240</v>
      </c>
      <c r="B199" s="60"/>
      <c r="C199" s="60"/>
      <c r="D199" s="60"/>
      <c r="E199" s="60"/>
      <c r="F199" s="60"/>
      <c r="G199" s="61"/>
    </row>
    <row r="200" spans="1:7" s="8" customFormat="1" ht="16">
      <c r="A200" s="62" t="s">
        <v>241</v>
      </c>
      <c r="B200" s="46" t="s">
        <v>242</v>
      </c>
      <c r="C200" s="47" t="s">
        <v>203</v>
      </c>
      <c r="D200" s="47">
        <v>12</v>
      </c>
      <c r="E200" s="47"/>
      <c r="F200" s="39"/>
      <c r="G200" s="49">
        <f>E200*F200</f>
        <v>0</v>
      </c>
    </row>
    <row r="201" spans="1:7" s="8" customFormat="1" ht="16">
      <c r="A201" s="105" t="s">
        <v>243</v>
      </c>
      <c r="B201" s="73" t="s">
        <v>244</v>
      </c>
      <c r="C201" s="74" t="s">
        <v>203</v>
      </c>
      <c r="D201" s="7">
        <v>30</v>
      </c>
      <c r="E201" s="74"/>
      <c r="F201" s="41"/>
      <c r="G201" s="64">
        <f>E201*F201</f>
        <v>0</v>
      </c>
    </row>
    <row r="202" spans="1:7" s="8" customFormat="1" ht="16">
      <c r="A202" s="106"/>
      <c r="B202" s="73" t="s">
        <v>245</v>
      </c>
      <c r="C202" s="74" t="s">
        <v>203</v>
      </c>
      <c r="D202" s="7">
        <v>93</v>
      </c>
      <c r="E202" s="74"/>
      <c r="F202" s="41"/>
      <c r="G202" s="64">
        <f t="shared" ref="G202:G204" si="21">E202*F202</f>
        <v>0</v>
      </c>
    </row>
    <row r="203" spans="1:7" s="8" customFormat="1" ht="16">
      <c r="A203" s="105" t="s">
        <v>246</v>
      </c>
      <c r="B203" s="73" t="s">
        <v>247</v>
      </c>
      <c r="C203" s="74" t="s">
        <v>203</v>
      </c>
      <c r="D203" s="7">
        <v>50</v>
      </c>
      <c r="E203" s="74"/>
      <c r="F203" s="41"/>
      <c r="G203" s="64">
        <f t="shared" si="21"/>
        <v>0</v>
      </c>
    </row>
    <row r="204" spans="1:7" s="8" customFormat="1" ht="16">
      <c r="A204" s="106"/>
      <c r="B204" s="73" t="s">
        <v>248</v>
      </c>
      <c r="C204" s="74" t="s">
        <v>203</v>
      </c>
      <c r="D204" s="7">
        <v>30</v>
      </c>
      <c r="E204" s="74"/>
      <c r="F204" s="41"/>
      <c r="G204" s="64">
        <f t="shared" si="21"/>
        <v>0</v>
      </c>
    </row>
    <row r="205" spans="1:7" s="8" customFormat="1" thickBot="1">
      <c r="A205" s="66" t="s">
        <v>249</v>
      </c>
      <c r="B205" s="53" t="s">
        <v>250</v>
      </c>
      <c r="C205" s="54" t="s">
        <v>196</v>
      </c>
      <c r="D205" s="54">
        <v>1</v>
      </c>
      <c r="E205" s="54"/>
      <c r="F205" s="40"/>
      <c r="G205" s="56">
        <f>E205*F205</f>
        <v>0</v>
      </c>
    </row>
    <row r="206" spans="1:7" s="8" customFormat="1" ht="14" thickBot="1">
      <c r="A206" s="57"/>
      <c r="B206" s="57"/>
      <c r="F206" s="58"/>
      <c r="G206" s="58"/>
    </row>
    <row r="207" spans="1:7" s="8" customFormat="1" ht="14" thickBot="1">
      <c r="A207" s="122" t="s">
        <v>251</v>
      </c>
      <c r="B207" s="123"/>
      <c r="C207" s="123"/>
      <c r="D207" s="123"/>
      <c r="E207" s="123"/>
      <c r="F207" s="123"/>
      <c r="G207" s="124"/>
    </row>
    <row r="208" spans="1:7" s="8" customFormat="1" ht="14" thickBot="1">
      <c r="A208" s="59" t="s">
        <v>252</v>
      </c>
      <c r="B208" s="60"/>
      <c r="C208" s="60"/>
      <c r="D208" s="60"/>
      <c r="E208" s="60"/>
      <c r="F208" s="60"/>
      <c r="G208" s="61"/>
    </row>
    <row r="209" spans="1:7" s="8" customFormat="1" thickBot="1">
      <c r="A209" s="75" t="s">
        <v>253</v>
      </c>
      <c r="B209" s="76" t="s">
        <v>254</v>
      </c>
      <c r="C209" s="47" t="s">
        <v>196</v>
      </c>
      <c r="D209" s="47">
        <v>1</v>
      </c>
      <c r="E209" s="47"/>
      <c r="F209" s="39"/>
      <c r="G209" s="48">
        <f>E209*F209</f>
        <v>0</v>
      </c>
    </row>
    <row r="210" spans="1:7">
      <c r="A210" s="26"/>
      <c r="B210" s="32"/>
      <c r="C210" s="31"/>
      <c r="D210" s="28"/>
      <c r="E210" s="24"/>
      <c r="F210" s="27"/>
      <c r="G210" s="23"/>
    </row>
    <row r="211" spans="1:7">
      <c r="A211" s="9"/>
      <c r="B211" s="10" t="s">
        <v>3</v>
      </c>
      <c r="C211" s="10"/>
      <c r="D211" s="10"/>
      <c r="E211" s="10"/>
      <c r="F211" s="10"/>
      <c r="G211" s="11">
        <f>SUM(G8:G210)</f>
        <v>0</v>
      </c>
    </row>
    <row r="212" spans="1:7">
      <c r="A212" s="12"/>
      <c r="B212" s="13" t="s">
        <v>9</v>
      </c>
      <c r="C212" s="13"/>
      <c r="D212" s="13"/>
      <c r="E212" s="13"/>
      <c r="F212" s="13"/>
      <c r="G212" s="14">
        <f>G211*8.5%</f>
        <v>0</v>
      </c>
    </row>
    <row r="213" spans="1:7">
      <c r="A213" s="15"/>
      <c r="B213" s="16" t="s">
        <v>10</v>
      </c>
      <c r="C213" s="16"/>
      <c r="D213" s="16"/>
      <c r="E213" s="16"/>
      <c r="F213" s="16"/>
      <c r="G213" s="17">
        <f>G211+G212</f>
        <v>0</v>
      </c>
    </row>
    <row r="214" spans="1:7" ht="18" thickBot="1">
      <c r="A214" s="22"/>
      <c r="B214" s="18"/>
      <c r="C214" s="18"/>
      <c r="D214" s="18"/>
      <c r="E214" s="18"/>
    </row>
    <row r="215" spans="1:7" ht="27" thickBot="1">
      <c r="A215" s="126" t="s">
        <v>275</v>
      </c>
      <c r="B215" s="127"/>
      <c r="C215" s="127"/>
      <c r="D215" s="127"/>
      <c r="E215" s="127"/>
      <c r="F215" s="127"/>
      <c r="G215" s="128"/>
    </row>
    <row r="216" spans="1:7" ht="29" thickBot="1">
      <c r="A216" s="42" t="s">
        <v>181</v>
      </c>
      <c r="B216" s="43" t="s">
        <v>4</v>
      </c>
      <c r="C216" s="44" t="s">
        <v>182</v>
      </c>
      <c r="D216" s="44" t="s">
        <v>183</v>
      </c>
      <c r="E216" s="42" t="s">
        <v>184</v>
      </c>
      <c r="F216" s="45" t="s">
        <v>185</v>
      </c>
      <c r="G216" s="45" t="s">
        <v>186</v>
      </c>
    </row>
    <row r="217" spans="1:7" ht="18" thickBot="1">
      <c r="A217" s="59" t="s">
        <v>276</v>
      </c>
      <c r="B217" s="60"/>
      <c r="C217" s="60"/>
      <c r="D217" s="60"/>
      <c r="E217" s="60"/>
      <c r="F217" s="60"/>
      <c r="G217" s="61"/>
    </row>
    <row r="218" spans="1:7">
      <c r="A218" s="65" t="s">
        <v>322</v>
      </c>
      <c r="B218" s="63" t="s">
        <v>277</v>
      </c>
      <c r="C218" s="7" t="s">
        <v>203</v>
      </c>
      <c r="D218" s="7">
        <v>131</v>
      </c>
      <c r="E218" s="47"/>
      <c r="F218" s="48"/>
      <c r="G218" s="49">
        <f>E218*F218</f>
        <v>0</v>
      </c>
    </row>
    <row r="219" spans="1:7">
      <c r="A219" s="105" t="s">
        <v>323</v>
      </c>
      <c r="B219" s="73" t="s">
        <v>278</v>
      </c>
      <c r="C219" s="74" t="s">
        <v>203</v>
      </c>
      <c r="D219" s="7">
        <v>50</v>
      </c>
      <c r="E219" s="74"/>
      <c r="F219" s="88"/>
      <c r="G219" s="64">
        <f>E219*F219</f>
        <v>0</v>
      </c>
    </row>
    <row r="220" spans="1:7" ht="18" thickBot="1">
      <c r="A220" s="125"/>
      <c r="B220" s="53" t="s">
        <v>279</v>
      </c>
      <c r="C220" s="54" t="s">
        <v>203</v>
      </c>
      <c r="D220" s="54">
        <v>30</v>
      </c>
      <c r="E220" s="54"/>
      <c r="F220" s="55"/>
      <c r="G220" s="56">
        <f>E220*F220</f>
        <v>0</v>
      </c>
    </row>
    <row r="221" spans="1:7">
      <c r="A221" s="9"/>
      <c r="B221" s="10" t="s">
        <v>3</v>
      </c>
      <c r="C221" s="10"/>
      <c r="D221" s="10"/>
      <c r="E221" s="10"/>
      <c r="F221" s="10"/>
      <c r="G221" s="11">
        <f>SUM(G217:G220)</f>
        <v>0</v>
      </c>
    </row>
    <row r="222" spans="1:7">
      <c r="A222" s="12"/>
      <c r="B222" s="13" t="s">
        <v>9</v>
      </c>
      <c r="C222" s="13"/>
      <c r="D222" s="13"/>
      <c r="E222" s="13"/>
      <c r="F222" s="13"/>
      <c r="G222" s="14">
        <f>G221*8.5%</f>
        <v>0</v>
      </c>
    </row>
    <row r="223" spans="1:7">
      <c r="A223" s="15"/>
      <c r="B223" s="16" t="s">
        <v>10</v>
      </c>
      <c r="C223" s="16"/>
      <c r="D223" s="16"/>
      <c r="E223" s="16"/>
      <c r="F223" s="16"/>
      <c r="G223" s="17">
        <f>G221+G222</f>
        <v>0</v>
      </c>
    </row>
    <row r="224" spans="1:7" ht="18" thickBot="1">
      <c r="A224" s="22"/>
      <c r="B224" s="18"/>
      <c r="C224" s="18"/>
      <c r="D224" s="18"/>
      <c r="E224" s="18"/>
    </row>
    <row r="225" spans="1:7" ht="90" customHeight="1" thickBot="1">
      <c r="A225" s="116" t="s">
        <v>11</v>
      </c>
      <c r="B225" s="117"/>
      <c r="C225" s="117"/>
      <c r="D225" s="117"/>
      <c r="E225" s="117"/>
      <c r="F225" s="117"/>
      <c r="G225" s="118"/>
    </row>
    <row r="226" spans="1:7" ht="18" thickBot="1">
      <c r="A226" s="19"/>
    </row>
    <row r="227" spans="1:7" ht="114" customHeight="1" thickBot="1">
      <c r="A227" s="112" t="s">
        <v>165</v>
      </c>
      <c r="B227" s="113"/>
      <c r="C227" s="114" t="s">
        <v>166</v>
      </c>
      <c r="D227" s="114"/>
      <c r="E227" s="114"/>
      <c r="F227" s="114"/>
      <c r="G227" s="115"/>
    </row>
    <row r="228" spans="1:7">
      <c r="A228" s="19"/>
    </row>
    <row r="229" spans="1:7">
      <c r="A229" s="19"/>
    </row>
    <row r="230" spans="1:7">
      <c r="A230" s="19"/>
    </row>
    <row r="231" spans="1:7">
      <c r="A231" s="19"/>
    </row>
    <row r="232" spans="1:7">
      <c r="A232" s="19"/>
    </row>
    <row r="233" spans="1:7">
      <c r="A233" s="19"/>
    </row>
    <row r="234" spans="1:7">
      <c r="A234" s="19"/>
    </row>
    <row r="235" spans="1:7">
      <c r="A235" s="19"/>
    </row>
    <row r="236" spans="1:7">
      <c r="A236" s="19"/>
    </row>
    <row r="237" spans="1:7">
      <c r="A237" s="19"/>
    </row>
    <row r="238" spans="1:7">
      <c r="A238" s="19"/>
    </row>
    <row r="239" spans="1:7">
      <c r="A239" s="19"/>
    </row>
    <row r="240" spans="1:7">
      <c r="A240" s="19"/>
    </row>
    <row r="241" spans="1:1">
      <c r="A241" s="19"/>
    </row>
    <row r="242" spans="1:1">
      <c r="A242" s="19"/>
    </row>
    <row r="243" spans="1:1">
      <c r="A243" s="19"/>
    </row>
  </sheetData>
  <sheetProtection insertRows="0" deleteRows="0"/>
  <mergeCells count="28">
    <mergeCell ref="A3:B3"/>
    <mergeCell ref="C3:E3"/>
    <mergeCell ref="F3:G3"/>
    <mergeCell ref="A5:F5"/>
    <mergeCell ref="A1:B1"/>
    <mergeCell ref="C1:E1"/>
    <mergeCell ref="F1:G1"/>
    <mergeCell ref="A2:B2"/>
    <mergeCell ref="C2:E2"/>
    <mergeCell ref="F2:G2"/>
    <mergeCell ref="A164:A165"/>
    <mergeCell ref="A185:G185"/>
    <mergeCell ref="A187:A189"/>
    <mergeCell ref="A227:B227"/>
    <mergeCell ref="C227:G227"/>
    <mergeCell ref="A225:G225"/>
    <mergeCell ref="A190:A191"/>
    <mergeCell ref="A198:G198"/>
    <mergeCell ref="A201:A202"/>
    <mergeCell ref="A203:A204"/>
    <mergeCell ref="A207:G207"/>
    <mergeCell ref="A219:A220"/>
    <mergeCell ref="A215:G215"/>
    <mergeCell ref="A132:G132"/>
    <mergeCell ref="A133:A135"/>
    <mergeCell ref="A137:G137"/>
    <mergeCell ref="A140:A141"/>
    <mergeCell ref="A161:G161"/>
  </mergeCells>
  <phoneticPr fontId="1" type="noConversion"/>
  <dataValidations disablePrompts="1" count="1">
    <dataValidation type="list" allowBlank="1" showInputMessage="1" showErrorMessage="1" sqref="C105:C110 C113:C114 C117:C120 C123:C124 C126:C127" xr:uid="{2F9A5E18-92FC-BB43-AFD9-469DCAFA590D}">
      <formula1>"u,ens,ml,m2,m3,pm,cis,ft"</formula1>
    </dataValidation>
  </dataValidations>
  <printOptions horizontalCentered="1"/>
  <pageMargins left="0.25" right="0.25" top="0.75" bottom="0.75" header="0.3" footer="0.3"/>
  <pageSetup paperSize="9" scale="75" fitToHeight="4" orientation="portrait" horizontalDpi="0" verticalDpi="0"/>
  <headerFooter>
    <oddHeader xml:space="preserve">&amp;C127-669-ONF LA NOUVELLE
</oddHeader>
    <oddFooter>&amp;L&amp;"Calibri,Normal"&amp;10&amp;K000000&amp;D&amp;C&amp;"Calibri,Normal"&amp;K000000&amp;G&amp;R&amp;"Calibri,Normal"&amp;10&amp;K000000&amp;P</oddFooter>
  </headerFooter>
  <rowBreaks count="4" manualBreakCount="4">
    <brk id="63" max="6" man="1"/>
    <brk id="110" max="6" man="1"/>
    <brk id="167" max="6" man="1"/>
    <brk id="214" max="6" man="1"/>
  </rowBreaks>
  <legacyDrawingHF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01</vt:lpstr>
      <vt:lpstr>'LOT 01'!Impression_des_titres</vt:lpstr>
      <vt:lpstr>'LOT 01'!Zone_d_impression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2025-01-29T06:42:56Z</cp:lastPrinted>
  <dcterms:created xsi:type="dcterms:W3CDTF">2022-08-24T04:49:59Z</dcterms:created>
  <dcterms:modified xsi:type="dcterms:W3CDTF">2025-01-31T04:36:40Z</dcterms:modified>
</cp:coreProperties>
</file>