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7- TX réfection partielle du bâtiment de restauration H3\1 B25-00398-JE LOT 1 Installation de chantier\1- DCE\PLACE\Documents administratifs\"/>
    </mc:Choice>
  </mc:AlternateContent>
  <bookViews>
    <workbookView xWindow="-105" yWindow="-105" windowWidth="26115" windowHeight="13815" activeTab="1"/>
  </bookViews>
  <sheets>
    <sheet name="Lot N°01 Page de garde" sheetId="1" r:id="rId1"/>
    <sheet name="Lot N°01 INSTALLATIONS DE CHAN" sheetId="2" r:id="rId2"/>
    <sheet name="Lot N°01 Prix unitaires" sheetId="3" r:id="rId3"/>
    <sheet name="Lot N°01 Scénario financier" sheetId="4" r:id="rId4"/>
  </sheets>
  <definedNames>
    <definedName name="_xlnm.Print_Titles" localSheetId="1">'Lot N°01 INSTALLATIONS DE CHAN'!$1:$2</definedName>
    <definedName name="_xlnm.Print_Titles" localSheetId="2">'Lot N°01 Prix unitaires'!$1:$2</definedName>
    <definedName name="_xlnm.Print_Titles" localSheetId="3">'Lot N°01 Scénario financier'!$1:$2</definedName>
    <definedName name="_xlnm.Print_Area" localSheetId="1">'Lot N°01 INSTALLATIONS DE CHAN'!$A$1:$F$48</definedName>
    <definedName name="_xlnm.Print_Area" localSheetId="2">'Lot N°01 Prix unitaires'!$A$1:$F$11</definedName>
    <definedName name="_xlnm.Print_Area" localSheetId="3">'Lot N°01 Scénario financier'!$A$1:$F$16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4" l="1"/>
  <c r="F7" i="4"/>
  <c r="F6" i="4"/>
  <c r="F6" i="2" l="1"/>
  <c r="F8" i="2" s="1"/>
  <c r="F11" i="2"/>
  <c r="F13" i="2"/>
  <c r="F16" i="2"/>
  <c r="F18" i="2"/>
  <c r="F21" i="2"/>
  <c r="F23" i="2"/>
  <c r="F26" i="2"/>
  <c r="F27" i="2"/>
  <c r="F29" i="2"/>
  <c r="F32" i="2"/>
  <c r="F34" i="2" s="1"/>
  <c r="F37" i="2"/>
  <c r="F38" i="2"/>
  <c r="F40" i="2"/>
  <c r="B46" i="2"/>
  <c r="F6" i="3"/>
  <c r="F7" i="3"/>
  <c r="F9" i="4" l="1"/>
  <c r="F13" i="4" s="1"/>
  <c r="F41" i="2"/>
  <c r="F45" i="2"/>
  <c r="F14" i="4" l="1"/>
  <c r="F15" i="4" s="1"/>
  <c r="F46" i="2"/>
  <c r="F47" i="2"/>
</calcChain>
</file>

<file path=xl/sharedStrings.xml><?xml version="1.0" encoding="utf-8"?>
<sst xmlns="http://schemas.openxmlformats.org/spreadsheetml/2006/main" count="144" uniqueCount="116">
  <si>
    <t>Désignation</t>
  </si>
  <si>
    <t>U</t>
  </si>
  <si>
    <t>Quantité</t>
  </si>
  <si>
    <t>P.U.</t>
  </si>
  <si>
    <t>Mtt Partiel</t>
  </si>
  <si>
    <t>2</t>
  </si>
  <si>
    <t>DESCRIPTION DES OUVRAGES COMMUNS - INSTALLATIONS DE CHANTIER</t>
  </si>
  <si>
    <t>CH3</t>
  </si>
  <si>
    <t>2-1</t>
  </si>
  <si>
    <t>ETAT DES LIEUX PREVENTIF</t>
  </si>
  <si>
    <t>CH4</t>
  </si>
  <si>
    <t xml:space="preserve">2-1 1 </t>
  </si>
  <si>
    <t>Constat d'Huissier, périmètre chantier complet</t>
  </si>
  <si>
    <t>Vaut</t>
  </si>
  <si>
    <t>ART</t>
  </si>
  <si>
    <t>FB1-E363</t>
  </si>
  <si>
    <t>Total ETAT DES LIEUX PREVENTIF</t>
  </si>
  <si>
    <t>STOT</t>
  </si>
  <si>
    <t>2-2</t>
  </si>
  <si>
    <t>INSTALLATIONS DE CHANTIER</t>
  </si>
  <si>
    <t>CH4</t>
  </si>
  <si>
    <t xml:space="preserve">2-2 1 </t>
  </si>
  <si>
    <t>Pour l'ensemble de l'opération (durée de 8 mois), suivant P.G.C. S.P.S.</t>
  </si>
  <si>
    <t>Vaut</t>
  </si>
  <si>
    <t>ART</t>
  </si>
  <si>
    <t>DS1-B527</t>
  </si>
  <si>
    <t>Total INSTALLATIONS DE CHANTIER</t>
  </si>
  <si>
    <t>STOT</t>
  </si>
  <si>
    <t>2-3</t>
  </si>
  <si>
    <t>AMENAGEMENT DE RAMPE D'ACCES</t>
  </si>
  <si>
    <t>CH4</t>
  </si>
  <si>
    <t xml:space="preserve">2-3 1 </t>
  </si>
  <si>
    <t>Cheminement provisoire, largeur dito existant</t>
  </si>
  <si>
    <t>Vaut</t>
  </si>
  <si>
    <t>ART</t>
  </si>
  <si>
    <t>AM1-F177</t>
  </si>
  <si>
    <t>Total AMENAGEMENT DE RAMPE D'ACCES</t>
  </si>
  <si>
    <t>STOT</t>
  </si>
  <si>
    <t>2-4</t>
  </si>
  <si>
    <t>ESCALIERS PROVISOIRES</t>
  </si>
  <si>
    <t>CH4</t>
  </si>
  <si>
    <t xml:space="preserve">2-4 1 </t>
  </si>
  <si>
    <t>Volée d'escalier provisoire, hauteur à franchir environ 1,60m</t>
  </si>
  <si>
    <t>U</t>
  </si>
  <si>
    <t>ART</t>
  </si>
  <si>
    <t>AM1-F178</t>
  </si>
  <si>
    <t>Total ESCALIERS PROVISOIRES</t>
  </si>
  <si>
    <t>STOT</t>
  </si>
  <si>
    <t>2-5</t>
  </si>
  <si>
    <t>CLOISONNEMENTS DE CHANTIER</t>
  </si>
  <si>
    <t>CH4</t>
  </si>
  <si>
    <t xml:space="preserve">2-5 1 </t>
  </si>
  <si>
    <t>Cloison provisoire en bois, hauteur jusqu'à 2,70m</t>
  </si>
  <si>
    <t>ml</t>
  </si>
  <si>
    <t>ART</t>
  </si>
  <si>
    <t>AM1-N419</t>
  </si>
  <si>
    <t xml:space="preserve">2-5 2 </t>
  </si>
  <si>
    <t>Plus-value pour incorporation de bloc-porte à 2 vantaux, dimensions (0,83+0,53) x 2,04 ht m</t>
  </si>
  <si>
    <t>U</t>
  </si>
  <si>
    <t>ART</t>
  </si>
  <si>
    <t>AM1-N424</t>
  </si>
  <si>
    <t>Total CLOISONNEMENTS DE CHANTIER</t>
  </si>
  <si>
    <t>STOT</t>
  </si>
  <si>
    <t>2-6</t>
  </si>
  <si>
    <t>DEMENAGEMENT &amp; REEMMENAGEMENT DE MOBILIER/EQUIPEMENT DE VESTIAIRE</t>
  </si>
  <si>
    <t>CH4</t>
  </si>
  <si>
    <t xml:space="preserve">2-6 1 </t>
  </si>
  <si>
    <t>Dépose, mise en stock et ré-emménagement d'armoires métalliques</t>
  </si>
  <si>
    <t>Vaut</t>
  </si>
  <si>
    <t>ART</t>
  </si>
  <si>
    <t>AM1-U109</t>
  </si>
  <si>
    <t>Total DEMENAGEMENT &amp; REEMMENAGEMENT DE MOBILIER/EQUIPEMENT DE VESTIAIRE</t>
  </si>
  <si>
    <t>STOT</t>
  </si>
  <si>
    <t>2-7</t>
  </si>
  <si>
    <t>DEPOSE/REPOSE (OU REMPLACEMENT) D'OUVRAGES EXISTANTS</t>
  </si>
  <si>
    <t>CH4</t>
  </si>
  <si>
    <t xml:space="preserve">2-7 1 </t>
  </si>
  <si>
    <t>Arceaux vélos</t>
  </si>
  <si>
    <t>Vaut</t>
  </si>
  <si>
    <t>ART</t>
  </si>
  <si>
    <t>AM1-F066</t>
  </si>
  <si>
    <t xml:space="preserve">2-7 2 </t>
  </si>
  <si>
    <t>Potelets bois</t>
  </si>
  <si>
    <t>Vaut</t>
  </si>
  <si>
    <t>ART</t>
  </si>
  <si>
    <t>AM1-F144</t>
  </si>
  <si>
    <t>Total DEPOSE/REPOSE (OU REMPLACEMENT) D'OUVRAGES EXISTANTS</t>
  </si>
  <si>
    <t>STOT</t>
  </si>
  <si>
    <t>Total DESCRIPTION DES OUVRAGES COMMUNS - INSTALLATIONS DE CHANTIER</t>
  </si>
  <si>
    <t>STOT</t>
  </si>
  <si>
    <t>Montant HT du Lot N°01 INSTALLATIONS DE CHANTIER</t>
  </si>
  <si>
    <t>TOTHT</t>
  </si>
  <si>
    <t>TVA</t>
  </si>
  <si>
    <t>Montant TTC</t>
  </si>
  <si>
    <t>TOTTTC</t>
  </si>
  <si>
    <t>Désignation</t>
  </si>
  <si>
    <t>U</t>
  </si>
  <si>
    <t>Quantité</t>
  </si>
  <si>
    <t>P.U.</t>
  </si>
  <si>
    <t>Mtt Partiel</t>
  </si>
  <si>
    <t>4</t>
  </si>
  <si>
    <t>DESCRIPTION DES OUVRAGES COMMUNS - INSTALLATIONS DE CHANTIER</t>
  </si>
  <si>
    <t>CH3</t>
  </si>
  <si>
    <t>4-1</t>
  </si>
  <si>
    <t>INSTALLATIONS DE CHANTIER</t>
  </si>
  <si>
    <t>CH4</t>
  </si>
  <si>
    <t xml:space="preserve">4-1 1 </t>
  </si>
  <si>
    <t>Coût par mois supplémentaire</t>
  </si>
  <si>
    <t>Mois</t>
  </si>
  <si>
    <t>ART</t>
  </si>
  <si>
    <t>AM1-F147</t>
  </si>
  <si>
    <t xml:space="preserve">4-1 2 </t>
  </si>
  <si>
    <t>Coût par semaine supplémentaire</t>
  </si>
  <si>
    <t>Sem</t>
  </si>
  <si>
    <t>ART</t>
  </si>
  <si>
    <t>AM1-F148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</si>
</sst>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\-#,##0.00;"/>
    <numFmt numFmtId="165" formatCode="#\ ##0;\-#,##0;"/>
    <numFmt numFmtId="166" formatCode="#,##0.0;\-#,##0.0;"/>
  </numFmts>
  <fonts count="21" x14ac:knownFonts="1">
    <font>
      <sz val="11"/>
      <color theme="1"/>
      <name val="Calibri"/>
      <family val="2"/>
      <scheme val="minor"/>
    </font>
    <font>
      <b/>
      <sz val="10"/>
      <color rgb="FF000000"/>
      <name val="Century Gothic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000000"/>
      <name val="Century Gothic"/>
      <family val="1"/>
    </font>
    <font>
      <b/>
      <u/>
      <sz val="12"/>
      <color rgb="FF000000"/>
      <name val="Century Gothic"/>
      <family val="1"/>
    </font>
    <font>
      <sz val="10"/>
      <color rgb="FF000000"/>
      <name val="Century Gothic"/>
      <family val="1"/>
    </font>
    <font>
      <sz val="9"/>
      <color rgb="FFFF0000"/>
      <name val="Arial Narrow"/>
      <family val="1"/>
    </font>
    <font>
      <b/>
      <sz val="11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8"/>
      <color rgb="FFFF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7">
    <xf numFmtId="0" fontId="0" fillId="0" borderId="0" xfId="0" applyProtection="1"/>
    <xf numFmtId="0" fontId="0" fillId="0" borderId="21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center" vertical="top" wrapText="1"/>
    </xf>
    <xf numFmtId="0" fontId="18" fillId="0" borderId="20" xfId="0" applyFont="1" applyBorder="1" applyAlignment="1" applyProtection="1">
      <alignment horizontal="center" vertical="top" wrapText="1"/>
    </xf>
    <xf numFmtId="0" fontId="0" fillId="0" borderId="17" xfId="0" applyFont="1" applyBorder="1" applyAlignment="1" applyProtection="1">
      <alignment horizontal="left" vertical="top" wrapText="1"/>
    </xf>
    <xf numFmtId="0" fontId="0" fillId="0" borderId="16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1" fillId="2" borderId="17" xfId="1" applyFont="1" applyFill="1" applyBorder="1" applyProtection="1">
      <alignment horizontal="left" vertical="top" wrapText="1"/>
    </xf>
    <xf numFmtId="0" fontId="4" fillId="0" borderId="16" xfId="10" applyFont="1" applyBorder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13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1" fillId="2" borderId="14" xfId="1" applyFont="1" applyFill="1" applyBorder="1" applyProtection="1">
      <alignment horizontal="left" vertical="top" wrapText="1"/>
    </xf>
    <xf numFmtId="0" fontId="5" fillId="0" borderId="15" xfId="14" applyFont="1" applyBorder="1" applyProtection="1">
      <alignment horizontal="left" vertical="top" wrapText="1"/>
    </xf>
    <xf numFmtId="0" fontId="1" fillId="0" borderId="9" xfId="1" applyFont="1" applyBorder="1" applyProtection="1">
      <alignment horizontal="left" vertical="top" wrapText="1"/>
    </xf>
    <xf numFmtId="0" fontId="2" fillId="0" borderId="11" xfId="26" applyFont="1" applyBorder="1" applyAlignment="1" applyProtection="1">
      <alignment horizontal="justify" vertical="top" wrapText="1" indent="2"/>
    </xf>
    <xf numFmtId="0" fontId="0" fillId="0" borderId="6" xfId="0" applyFont="1" applyBorder="1" applyAlignment="1" applyProtection="1">
      <alignment horizontal="center" vertical="top"/>
      <protection locked="0"/>
    </xf>
    <xf numFmtId="165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13" xfId="0" applyNumberFormat="1" applyFont="1" applyBorder="1" applyAlignment="1" applyProtection="1">
      <alignment horizontal="center" vertical="top" wrapText="1"/>
      <protection locked="0"/>
    </xf>
    <xf numFmtId="0" fontId="19" fillId="0" borderId="9" xfId="0" applyFont="1" applyBorder="1" applyAlignment="1" applyProtection="1">
      <alignment horizontal="lef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1" fillId="0" borderId="9" xfId="17" applyFont="1" applyBorder="1" applyProtection="1">
      <alignment horizontal="left" vertical="top" wrapText="1"/>
    </xf>
    <xf numFmtId="0" fontId="5" fillId="0" borderId="11" xfId="17" applyFont="1" applyBorder="1" applyProtection="1">
      <alignment horizontal="left" vertical="top" wrapText="1"/>
    </xf>
    <xf numFmtId="164" fontId="0" fillId="0" borderId="13" xfId="0" applyNumberFormat="1" applyFont="1" applyBorder="1" applyAlignment="1" applyProtection="1">
      <alignment horizontal="center" vertical="top" wrapText="1"/>
    </xf>
    <xf numFmtId="0" fontId="1" fillId="2" borderId="9" xfId="1" applyFont="1" applyFill="1" applyBorder="1" applyProtection="1">
      <alignment horizontal="left" vertical="top" wrapText="1"/>
    </xf>
    <xf numFmtId="0" fontId="5" fillId="0" borderId="11" xfId="14" applyFont="1" applyBorder="1" applyProtection="1">
      <alignment horizontal="left" vertical="top" wrapText="1"/>
    </xf>
    <xf numFmtId="166" fontId="0" fillId="0" borderId="6" xfId="0" applyNumberFormat="1" applyFont="1" applyBorder="1" applyAlignment="1" applyProtection="1">
      <alignment horizontal="center" vertical="top" wrapText="1"/>
      <protection locked="0"/>
    </xf>
    <xf numFmtId="164" fontId="0" fillId="0" borderId="3" xfId="0" applyNumberFormat="1" applyFont="1" applyBorder="1" applyAlignment="1" applyProtection="1">
      <alignment horizontal="center" vertical="top" wrapText="1"/>
    </xf>
    <xf numFmtId="0" fontId="1" fillId="0" borderId="9" xfId="13" applyFont="1" applyBorder="1" applyProtection="1">
      <alignment horizontal="left" vertical="top" wrapText="1"/>
    </xf>
    <xf numFmtId="0" fontId="4" fillId="0" borderId="11" xfId="13" applyFont="1" applyBorder="1" applyProtection="1">
      <alignment horizontal="left" vertical="top" wrapText="1"/>
    </xf>
    <xf numFmtId="164" fontId="0" fillId="0" borderId="10" xfId="0" applyNumberFormat="1" applyFont="1" applyBorder="1" applyAlignment="1" applyProtection="1">
      <alignment horizontal="center" vertical="top" wrapText="1"/>
    </xf>
    <xf numFmtId="0" fontId="0" fillId="0" borderId="12" xfId="0" applyFont="1" applyBorder="1" applyAlignment="1" applyProtection="1">
      <alignment horizontal="left" vertical="top" wrapText="1"/>
    </xf>
    <xf numFmtId="0" fontId="19" fillId="0" borderId="5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3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top" wrapText="1"/>
    </xf>
    <xf numFmtId="164" fontId="18" fillId="0" borderId="0" xfId="0" applyNumberFormat="1" applyFont="1" applyBorder="1" applyAlignment="1" applyProtection="1">
      <alignment horizontal="center" vertical="top" wrapText="1"/>
    </xf>
    <xf numFmtId="165" fontId="20" fillId="2" borderId="0" xfId="0" applyNumberFormat="1" applyFont="1" applyFill="1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  <xf numFmtId="164" fontId="0" fillId="3" borderId="6" xfId="0" applyNumberFormat="1" applyFont="1" applyFill="1" applyBorder="1" applyAlignment="1" applyProtection="1">
      <alignment horizontal="center" vertical="top" wrapText="1"/>
      <protection locked="0"/>
    </xf>
    <xf numFmtId="0" fontId="0" fillId="0" borderId="21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</cellXfs>
  <cellStyles count="45">
    <cellStyle name="ArtDescriptif" xfId="28"/>
    <cellStyle name="ArtLibelleCond" xfId="27"/>
    <cellStyle name="ArtNote1" xfId="29"/>
    <cellStyle name="ArtNote2" xfId="30"/>
    <cellStyle name="ArtNote3" xfId="31"/>
    <cellStyle name="ArtNote4" xfId="32"/>
    <cellStyle name="ArtNote5" xfId="33"/>
    <cellStyle name="ArtQuantite" xfId="34"/>
    <cellStyle name="ArtTitre" xfId="26"/>
    <cellStyle name="ChapDescriptif0" xfId="7"/>
    <cellStyle name="ChapDescriptif1" xfId="11"/>
    <cellStyle name="ChapDescriptif2" xfId="15"/>
    <cellStyle name="ChapDescriptif3" xfId="19"/>
    <cellStyle name="ChapDescriptif4" xfId="23"/>
    <cellStyle name="ChapNote0" xfId="8"/>
    <cellStyle name="ChapNote1" xfId="12"/>
    <cellStyle name="ChapNote2" xfId="16"/>
    <cellStyle name="ChapNote3" xfId="20"/>
    <cellStyle name="ChapNote4" xfId="24"/>
    <cellStyle name="ChapRecap0" xfId="9"/>
    <cellStyle name="ChapRecap1" xfId="13"/>
    <cellStyle name="ChapRecap2" xfId="17"/>
    <cellStyle name="ChapRecap3" xfId="21"/>
    <cellStyle name="ChapRecap4" xfId="25"/>
    <cellStyle name="ChapTitre0" xfId="6"/>
    <cellStyle name="ChapTitre1" xfId="10"/>
    <cellStyle name="ChapTitre2" xfId="14"/>
    <cellStyle name="ChapTitre3" xfId="18"/>
    <cellStyle name="ChapTitre4" xfId="22"/>
    <cellStyle name="DQLocQuantNonLoc" xfId="42"/>
    <cellStyle name="DQLocRefClass" xfId="41"/>
    <cellStyle name="DQLocStruct" xfId="43"/>
    <cellStyle name="DQMinutes" xfId="44"/>
    <cellStyle name="LocGen" xfId="36"/>
    <cellStyle name="LocLit" xfId="38"/>
    <cellStyle name="LocRefClass" xfId="37"/>
    <cellStyle name="LocSignetRep" xfId="40"/>
    <cellStyle name="LocStrRecap0" xfId="3"/>
    <cellStyle name="LocStrRecap1" xfId="5"/>
    <cellStyle name="LocStrTexte0" xfId="2"/>
    <cellStyle name="LocStrTexte1" xfId="4"/>
    <cellStyle name="LocStruct" xfId="39"/>
    <cellStyle name="LocTitre" xfId="35"/>
    <cellStyle name="Normal" xfId="0" builtinId="0"/>
    <cellStyle name="Numerotatio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1188000</xdr:colOff>
      <xdr:row>1</xdr:row>
      <xdr:rowOff>19083</xdr:rowOff>
    </xdr:from>
    <xdr:to>
      <xdr:col>0</xdr:col>
      <xdr:colOff>6300000</xdr:colOff>
      <xdr:row>7</xdr:row>
      <xdr:rowOff>36848</xdr:rowOff>
    </xdr:to>
    <xdr:sp macro="" textlink="">
      <xdr:nvSpPr>
        <xdr:cNvPr id="3" name="Forme1"/>
        <xdr:cNvSpPr/>
      </xdr:nvSpPr>
      <xdr:spPr>
        <a:xfrm>
          <a:off x="1193009" y="209583"/>
          <a:ext cx="5126713" cy="11607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000" b="1" i="0">
              <a:solidFill>
                <a:srgbClr val="800000"/>
              </a:solidFill>
              <a:latin typeface="Century Gothic"/>
            </a:rPr>
            <a:t>CEA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000" b="1" i="0">
              <a:solidFill>
                <a:srgbClr val="8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252000</xdr:colOff>
      <xdr:row>11</xdr:row>
      <xdr:rowOff>145422</xdr:rowOff>
    </xdr:from>
    <xdr:to>
      <xdr:col>0</xdr:col>
      <xdr:colOff>6156000</xdr:colOff>
      <xdr:row>19</xdr:row>
      <xdr:rowOff>123825</xdr:rowOff>
    </xdr:to>
    <xdr:sp macro="" textlink="">
      <xdr:nvSpPr>
        <xdr:cNvPr id="4" name="Forme3"/>
        <xdr:cNvSpPr/>
      </xdr:nvSpPr>
      <xdr:spPr>
        <a:xfrm>
          <a:off x="252000" y="2136147"/>
          <a:ext cx="5904000" cy="1426203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400" b="1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17, Avenue des Martyrs</a:t>
          </a:r>
        </a:p>
        <a:p>
          <a:pPr algn="l"/>
          <a:r>
            <a:rPr lang="fr-FR" sz="1600" b="0" i="0">
              <a:solidFill>
                <a:srgbClr val="000000"/>
              </a:solidFill>
              <a:latin typeface="Century Gothic"/>
            </a:rPr>
            <a:t>38000 - GRENOBLE</a:t>
          </a:r>
        </a:p>
      </xdr:txBody>
    </xdr:sp>
    <xdr:clientData/>
  </xdr:twoCellAnchor>
  <xdr:twoCellAnchor editAs="absolute">
    <xdr:from>
      <xdr:col>0</xdr:col>
      <xdr:colOff>1152000</xdr:colOff>
      <xdr:row>1</xdr:row>
      <xdr:rowOff>19083</xdr:rowOff>
    </xdr:from>
    <xdr:to>
      <xdr:col>0</xdr:col>
      <xdr:colOff>1152000</xdr:colOff>
      <xdr:row>6</xdr:row>
      <xdr:rowOff>98374</xdr:rowOff>
    </xdr:to>
    <xdr:cxnSp macro="">
      <xdr:nvCxnSpPr>
        <xdr:cNvPr id="5" name="Forme4"/>
        <xdr:cNvCxnSpPr/>
      </xdr:nvCxnSpPr>
      <xdr:spPr>
        <a:xfrm>
          <a:off x="1160765" y="209583"/>
          <a:ext cx="0" cy="1031791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288000</xdr:colOff>
      <xdr:row>21</xdr:row>
      <xdr:rowOff>142787</xdr:rowOff>
    </xdr:from>
    <xdr:to>
      <xdr:col>0</xdr:col>
      <xdr:colOff>6264000</xdr:colOff>
      <xdr:row>29</xdr:row>
      <xdr:rowOff>5257</xdr:rowOff>
    </xdr:to>
    <xdr:sp macro="" textlink="">
      <xdr:nvSpPr>
        <xdr:cNvPr id="6" name="Forme5"/>
        <xdr:cNvSpPr/>
      </xdr:nvSpPr>
      <xdr:spPr>
        <a:xfrm>
          <a:off x="290191" y="4143287"/>
          <a:ext cx="5997287" cy="138647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2200" b="1" i="1">
              <a:solidFill>
                <a:srgbClr val="000000"/>
              </a:solidFill>
              <a:latin typeface="Century Gothic"/>
            </a:rPr>
            <a:t>D.P.G.F. (Décomposition du Prix Global et Forfaitaire)</a:t>
          </a:r>
        </a:p>
        <a:p>
          <a:pPr algn="l"/>
          <a:r>
            <a:rPr lang="fr-FR" sz="2200" b="0" i="0">
              <a:solidFill>
                <a:srgbClr val="800000"/>
              </a:solidFill>
              <a:latin typeface="Century Gothic"/>
            </a:rPr>
            <a:t>Lot N°01 INSTALLATIONS DE CHANTIER</a:t>
          </a:r>
        </a:p>
      </xdr:txBody>
    </xdr:sp>
    <xdr:clientData/>
  </xdr:twoCellAnchor>
  <xdr:twoCellAnchor editAs="absolute">
    <xdr:from>
      <xdr:col>0</xdr:col>
      <xdr:colOff>252000</xdr:colOff>
      <xdr:row>20</xdr:row>
      <xdr:rowOff>26974</xdr:rowOff>
    </xdr:from>
    <xdr:to>
      <xdr:col>0</xdr:col>
      <xdr:colOff>6480000</xdr:colOff>
      <xdr:row>20</xdr:row>
      <xdr:rowOff>26974</xdr:rowOff>
    </xdr:to>
    <xdr:cxnSp macro="">
      <xdr:nvCxnSpPr>
        <xdr:cNvPr id="7" name="Forme6"/>
        <xdr:cNvCxnSpPr/>
      </xdr:nvCxnSpPr>
      <xdr:spPr>
        <a:xfrm>
          <a:off x="257948" y="3836974"/>
          <a:ext cx="6222991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5256000</xdr:colOff>
      <xdr:row>46</xdr:row>
      <xdr:rowOff>120078</xdr:rowOff>
    </xdr:from>
    <xdr:to>
      <xdr:col>0</xdr:col>
      <xdr:colOff>6480000</xdr:colOff>
      <xdr:row>48</xdr:row>
      <xdr:rowOff>29270</xdr:rowOff>
    </xdr:to>
    <xdr:sp macro="" textlink="">
      <xdr:nvSpPr>
        <xdr:cNvPr id="8" name="Forme7"/>
        <xdr:cNvSpPr/>
      </xdr:nvSpPr>
      <xdr:spPr>
        <a:xfrm>
          <a:off x="5287930" y="8883078"/>
          <a:ext cx="1193009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MS Shell Dlg"/>
            </a:rPr>
            <a:t>30 janvier 2025</a:t>
          </a:r>
        </a:p>
      </xdr:txBody>
    </xdr:sp>
    <xdr:clientData/>
  </xdr:twoCellAnchor>
  <xdr:twoCellAnchor editAs="absolute">
    <xdr:from>
      <xdr:col>0</xdr:col>
      <xdr:colOff>252000</xdr:colOff>
      <xdr:row>46</xdr:row>
      <xdr:rowOff>120078</xdr:rowOff>
    </xdr:from>
    <xdr:to>
      <xdr:col>0</xdr:col>
      <xdr:colOff>2196000</xdr:colOff>
      <xdr:row>48</xdr:row>
      <xdr:rowOff>29270</xdr:rowOff>
    </xdr:to>
    <xdr:sp macro="" textlink="">
      <xdr:nvSpPr>
        <xdr:cNvPr id="9" name="Forme8"/>
        <xdr:cNvSpPr/>
      </xdr:nvSpPr>
      <xdr:spPr>
        <a:xfrm>
          <a:off x="257948" y="8883078"/>
          <a:ext cx="1950730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Arial Black"/>
            </a:rPr>
            <a:t>DCE</a:t>
          </a:r>
        </a:p>
      </xdr:txBody>
    </xdr:sp>
    <xdr:clientData/>
  </xdr:twoCellAnchor>
  <xdr:twoCellAnchor editAs="absolute">
    <xdr:from>
      <xdr:col>0</xdr:col>
      <xdr:colOff>252000</xdr:colOff>
      <xdr:row>28</xdr:row>
      <xdr:rowOff>163513</xdr:rowOff>
    </xdr:from>
    <xdr:to>
      <xdr:col>0</xdr:col>
      <xdr:colOff>3384000</xdr:colOff>
      <xdr:row>33</xdr:row>
      <xdr:rowOff>113830</xdr:rowOff>
    </xdr:to>
    <xdr:sp macro="" textlink="">
      <xdr:nvSpPr>
        <xdr:cNvPr id="10" name="Forme9"/>
        <xdr:cNvSpPr/>
      </xdr:nvSpPr>
      <xdr:spPr>
        <a:xfrm>
          <a:off x="257948" y="5497513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ARCHITECTE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ORIZEN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155, rue de la République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84300 CAVAILLON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28</xdr:row>
      <xdr:rowOff>163513</xdr:rowOff>
    </xdr:from>
    <xdr:to>
      <xdr:col>0</xdr:col>
      <xdr:colOff>6480000</xdr:colOff>
      <xdr:row>33</xdr:row>
      <xdr:rowOff>113830</xdr:rowOff>
    </xdr:to>
    <xdr:sp macro="" textlink="">
      <xdr:nvSpPr>
        <xdr:cNvPr id="11" name="Forme10"/>
        <xdr:cNvSpPr/>
      </xdr:nvSpPr>
      <xdr:spPr>
        <a:xfrm>
          <a:off x="3385565" y="5497513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FLUIDES / MAITRE D'OEUVRE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SYSLEM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36, Avenue des Frères Montgolfier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69680 CHASSIEU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252000</xdr:colOff>
      <xdr:row>33</xdr:row>
      <xdr:rowOff>113830</xdr:rowOff>
    </xdr:from>
    <xdr:to>
      <xdr:col>0</xdr:col>
      <xdr:colOff>3384000</xdr:colOff>
      <xdr:row>38</xdr:row>
      <xdr:rowOff>64148</xdr:rowOff>
    </xdr:to>
    <xdr:sp macro="" textlink="">
      <xdr:nvSpPr>
        <xdr:cNvPr id="12" name="Forme11"/>
        <xdr:cNvSpPr/>
      </xdr:nvSpPr>
      <xdr:spPr>
        <a:xfrm>
          <a:off x="257948" y="6400330"/>
          <a:ext cx="3127617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BET STRUCTURE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STRUCTURE BATIMENTS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3, rue de la Dombes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01700 NEYRON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  <xdr:twoCellAnchor editAs="absolute">
    <xdr:from>
      <xdr:col>0</xdr:col>
      <xdr:colOff>3384000</xdr:colOff>
      <xdr:row>33</xdr:row>
      <xdr:rowOff>113830</xdr:rowOff>
    </xdr:from>
    <xdr:to>
      <xdr:col>0</xdr:col>
      <xdr:colOff>6480000</xdr:colOff>
      <xdr:row>38</xdr:row>
      <xdr:rowOff>64148</xdr:rowOff>
    </xdr:to>
    <xdr:sp macro="" textlink="">
      <xdr:nvSpPr>
        <xdr:cNvPr id="13" name="Forme12"/>
        <xdr:cNvSpPr/>
      </xdr:nvSpPr>
      <xdr:spPr>
        <a:xfrm>
          <a:off x="3385565" y="6400330"/>
          <a:ext cx="3095374" cy="9028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800" b="1" i="0">
              <a:solidFill>
                <a:srgbClr val="000000"/>
              </a:solidFill>
              <a:latin typeface="Century Gothic"/>
            </a:rPr>
            <a:t>ECONOMISTE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  <a:r>
            <a:rPr lang="fr-FR" sz="800" b="1" i="0">
              <a:solidFill>
                <a:srgbClr val="000000"/>
              </a:solidFill>
              <a:latin typeface="Century Gothic"/>
            </a:rPr>
            <a:t>ALTERECO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37, rue Frédéric Mistral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69100 VILLEURBANNE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       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93443</xdr:rowOff>
    </xdr:from>
    <xdr:to>
      <xdr:col>5</xdr:col>
      <xdr:colOff>684000</xdr:colOff>
      <xdr:row>0</xdr:row>
      <xdr:rowOff>1027878</xdr:rowOff>
    </xdr:to>
    <xdr:sp macro="" textlink="">
      <xdr:nvSpPr>
        <xdr:cNvPr id="3" name="Forme1"/>
        <xdr:cNvSpPr/>
      </xdr:nvSpPr>
      <xdr:spPr>
        <a:xfrm>
          <a:off x="77870" y="93443"/>
          <a:ext cx="6136122" cy="9344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N°01 INSTALLATIONS DE CHANTIER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71999</xdr:colOff>
      <xdr:row>0</xdr:row>
      <xdr:rowOff>93443</xdr:rowOff>
    </xdr:from>
    <xdr:to>
      <xdr:col>5</xdr:col>
      <xdr:colOff>695325</xdr:colOff>
      <xdr:row>0</xdr:row>
      <xdr:rowOff>1300163</xdr:rowOff>
    </xdr:to>
    <xdr:sp macro="" textlink="">
      <xdr:nvSpPr>
        <xdr:cNvPr id="3" name="Forme1"/>
        <xdr:cNvSpPr/>
      </xdr:nvSpPr>
      <xdr:spPr>
        <a:xfrm>
          <a:off x="71999" y="93443"/>
          <a:ext cx="6528826" cy="120672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N°01 INSTALLATIONS DE CHANTIER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Prix forfaitaires supplémentaires : Prolongation de délai des installations de chantier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71999</xdr:colOff>
      <xdr:row>0</xdr:row>
      <xdr:rowOff>93443</xdr:rowOff>
    </xdr:from>
    <xdr:to>
      <xdr:col>5</xdr:col>
      <xdr:colOff>695325</xdr:colOff>
      <xdr:row>0</xdr:row>
      <xdr:rowOff>1300163</xdr:rowOff>
    </xdr:to>
    <xdr:sp macro="" textlink="">
      <xdr:nvSpPr>
        <xdr:cNvPr id="2" name="Forme1"/>
        <xdr:cNvSpPr/>
      </xdr:nvSpPr>
      <xdr:spPr>
        <a:xfrm>
          <a:off x="71999" y="93443"/>
          <a:ext cx="6128776" cy="120672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296" tIns="62296" rIns="62296" bIns="62296" rtlCol="0" anchor="t"/>
        <a:lstStyle/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D.P.G.F. - Décomposition du Prix Global et Forfaitaire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Lot N°01 INSTALLATIONS DE CHANTIER</a:t>
          </a:r>
        </a:p>
        <a:p>
          <a:pPr algn="l"/>
          <a:r>
            <a:rPr lang="fr-FR" sz="1200" b="1" i="0">
              <a:solidFill>
                <a:srgbClr val="000000"/>
              </a:solidFill>
              <a:latin typeface="Century Gothic"/>
            </a:rPr>
            <a:t>Prix forfaitaires supplémentaires : Prolongation de délai des installations de chantier</a:t>
          </a:r>
        </a:p>
        <a:p>
          <a:pPr algn="l"/>
          <a:endParaRPr sz="900">
            <a:solidFill>
              <a:srgbClr val="000000"/>
            </a:solidFill>
            <a:latin typeface="Century Gothic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CEA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REFECTION PARTIELLE DU BATIMENT DE RESTAURATION H3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topLeftCell="A21" workbookViewId="0">
      <selection activeCell="A22" sqref="A22"/>
    </sheetView>
  </sheetViews>
  <sheetFormatPr baseColWidth="10" defaultColWidth="10.7109375" defaultRowHeight="15" x14ac:dyDescent="0.25"/>
  <cols>
    <col min="1" max="1" width="111.140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4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4" sqref="E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137.44999999999999" customHeight="1" x14ac:dyDescent="0.25">
      <c r="A1" s="44"/>
      <c r="B1" s="45"/>
      <c r="C1" s="45"/>
      <c r="D1" s="45"/>
      <c r="E1" s="45"/>
      <c r="F1" s="46"/>
    </row>
    <row r="2" spans="1:702" x14ac:dyDescent="0.25">
      <c r="A2" s="1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25">
      <c r="A3" s="4"/>
      <c r="B3" s="5"/>
      <c r="C3" s="6"/>
      <c r="D3" s="6"/>
      <c r="E3" s="6"/>
      <c r="F3" s="7"/>
    </row>
    <row r="4" spans="1:702" ht="54" x14ac:dyDescent="0.25">
      <c r="A4" s="8" t="s">
        <v>5</v>
      </c>
      <c r="B4" s="9" t="s">
        <v>6</v>
      </c>
      <c r="C4" s="10"/>
      <c r="D4" s="10"/>
      <c r="E4" s="10"/>
      <c r="F4" s="11"/>
      <c r="ZY4" t="s">
        <v>7</v>
      </c>
      <c r="ZZ4" s="12"/>
    </row>
    <row r="5" spans="1:702" x14ac:dyDescent="0.25">
      <c r="A5" s="13" t="s">
        <v>8</v>
      </c>
      <c r="B5" s="14" t="s">
        <v>9</v>
      </c>
      <c r="C5" s="10"/>
      <c r="D5" s="10"/>
      <c r="E5" s="10"/>
      <c r="F5" s="11"/>
      <c r="ZY5" t="s">
        <v>10</v>
      </c>
      <c r="ZZ5" s="12"/>
    </row>
    <row r="6" spans="1:702" x14ac:dyDescent="0.25">
      <c r="A6" s="15" t="s">
        <v>11</v>
      </c>
      <c r="B6" s="16" t="s">
        <v>12</v>
      </c>
      <c r="C6" s="17" t="s">
        <v>13</v>
      </c>
      <c r="D6" s="18">
        <v>1</v>
      </c>
      <c r="E6" s="19"/>
      <c r="F6" s="20">
        <f>ROUND(D6*E6,2)</f>
        <v>0</v>
      </c>
      <c r="ZY6" t="s">
        <v>14</v>
      </c>
      <c r="ZZ6" s="12" t="s">
        <v>15</v>
      </c>
    </row>
    <row r="7" spans="1:702" x14ac:dyDescent="0.25">
      <c r="A7" s="21"/>
      <c r="B7" s="22"/>
      <c r="C7" s="10"/>
      <c r="D7" s="10"/>
      <c r="E7" s="10"/>
      <c r="F7" s="11"/>
    </row>
    <row r="8" spans="1:702" x14ac:dyDescent="0.25">
      <c r="A8" s="23"/>
      <c r="B8" s="24" t="s">
        <v>16</v>
      </c>
      <c r="C8" s="10"/>
      <c r="D8" s="10"/>
      <c r="E8" s="10"/>
      <c r="F8" s="25">
        <f>SUBTOTAL(109,F6:F7)</f>
        <v>0</v>
      </c>
      <c r="ZY8" t="s">
        <v>17</v>
      </c>
    </row>
    <row r="9" spans="1:702" x14ac:dyDescent="0.25">
      <c r="A9" s="21"/>
      <c r="B9" s="22"/>
      <c r="C9" s="10"/>
      <c r="D9" s="10"/>
      <c r="E9" s="10"/>
      <c r="F9" s="11"/>
    </row>
    <row r="10" spans="1:702" x14ac:dyDescent="0.25">
      <c r="A10" s="26" t="s">
        <v>18</v>
      </c>
      <c r="B10" s="27" t="s">
        <v>19</v>
      </c>
      <c r="C10" s="10"/>
      <c r="D10" s="10"/>
      <c r="E10" s="10"/>
      <c r="F10" s="11"/>
      <c r="ZY10" t="s">
        <v>20</v>
      </c>
      <c r="ZZ10" s="12"/>
    </row>
    <row r="11" spans="1:702" ht="25.5" x14ac:dyDescent="0.25">
      <c r="A11" s="15" t="s">
        <v>21</v>
      </c>
      <c r="B11" s="16" t="s">
        <v>22</v>
      </c>
      <c r="C11" s="17" t="s">
        <v>23</v>
      </c>
      <c r="D11" s="18">
        <v>1</v>
      </c>
      <c r="E11" s="19"/>
      <c r="F11" s="20">
        <f>ROUND(D11*E11,2)</f>
        <v>0</v>
      </c>
      <c r="ZY11" t="s">
        <v>24</v>
      </c>
      <c r="ZZ11" s="12" t="s">
        <v>25</v>
      </c>
    </row>
    <row r="12" spans="1:702" x14ac:dyDescent="0.25">
      <c r="A12" s="21"/>
      <c r="B12" s="22"/>
      <c r="C12" s="10"/>
      <c r="D12" s="10"/>
      <c r="E12" s="10"/>
      <c r="F12" s="11"/>
    </row>
    <row r="13" spans="1:702" x14ac:dyDescent="0.25">
      <c r="A13" s="23"/>
      <c r="B13" s="24" t="s">
        <v>26</v>
      </c>
      <c r="C13" s="10"/>
      <c r="D13" s="10"/>
      <c r="E13" s="10"/>
      <c r="F13" s="25">
        <f>SUBTOTAL(109,F11:F12)</f>
        <v>0</v>
      </c>
      <c r="ZY13" t="s">
        <v>27</v>
      </c>
    </row>
    <row r="14" spans="1:702" x14ac:dyDescent="0.25">
      <c r="A14" s="21"/>
      <c r="B14" s="22"/>
      <c r="C14" s="10"/>
      <c r="D14" s="10"/>
      <c r="E14" s="10"/>
      <c r="F14" s="11"/>
    </row>
    <row r="15" spans="1:702" x14ac:dyDescent="0.25">
      <c r="A15" s="26" t="s">
        <v>28</v>
      </c>
      <c r="B15" s="27" t="s">
        <v>29</v>
      </c>
      <c r="C15" s="10"/>
      <c r="D15" s="10"/>
      <c r="E15" s="10"/>
      <c r="F15" s="11"/>
      <c r="ZY15" t="s">
        <v>30</v>
      </c>
      <c r="ZZ15" s="12"/>
    </row>
    <row r="16" spans="1:702" x14ac:dyDescent="0.25">
      <c r="A16" s="15" t="s">
        <v>31</v>
      </c>
      <c r="B16" s="16" t="s">
        <v>32</v>
      </c>
      <c r="C16" s="17" t="s">
        <v>33</v>
      </c>
      <c r="D16" s="18">
        <v>1</v>
      </c>
      <c r="E16" s="19"/>
      <c r="F16" s="20">
        <f>ROUND(D16*E16,2)</f>
        <v>0</v>
      </c>
      <c r="ZY16" t="s">
        <v>34</v>
      </c>
      <c r="ZZ16" s="12" t="s">
        <v>35</v>
      </c>
    </row>
    <row r="17" spans="1:702" x14ac:dyDescent="0.25">
      <c r="A17" s="21"/>
      <c r="B17" s="22"/>
      <c r="C17" s="10"/>
      <c r="D17" s="10"/>
      <c r="E17" s="10"/>
      <c r="F17" s="11"/>
    </row>
    <row r="18" spans="1:702" x14ac:dyDescent="0.25">
      <c r="A18" s="23"/>
      <c r="B18" s="24" t="s">
        <v>36</v>
      </c>
      <c r="C18" s="10"/>
      <c r="D18" s="10"/>
      <c r="E18" s="10"/>
      <c r="F18" s="25">
        <f>SUBTOTAL(109,F16:F17)</f>
        <v>0</v>
      </c>
      <c r="ZY18" t="s">
        <v>37</v>
      </c>
    </row>
    <row r="19" spans="1:702" x14ac:dyDescent="0.25">
      <c r="A19" s="21"/>
      <c r="B19" s="22"/>
      <c r="C19" s="10"/>
      <c r="D19" s="10"/>
      <c r="E19" s="10"/>
      <c r="F19" s="11"/>
    </row>
    <row r="20" spans="1:702" x14ac:dyDescent="0.25">
      <c r="A20" s="26" t="s">
        <v>38</v>
      </c>
      <c r="B20" s="27" t="s">
        <v>39</v>
      </c>
      <c r="C20" s="10"/>
      <c r="D20" s="10"/>
      <c r="E20" s="10"/>
      <c r="F20" s="11"/>
      <c r="ZY20" t="s">
        <v>40</v>
      </c>
      <c r="ZZ20" s="12"/>
    </row>
    <row r="21" spans="1:702" ht="25.5" x14ac:dyDescent="0.25">
      <c r="A21" s="15" t="s">
        <v>41</v>
      </c>
      <c r="B21" s="16" t="s">
        <v>42</v>
      </c>
      <c r="C21" s="17" t="s">
        <v>43</v>
      </c>
      <c r="D21" s="18">
        <v>3</v>
      </c>
      <c r="E21" s="19"/>
      <c r="F21" s="20">
        <f>ROUND(D21*E21,2)</f>
        <v>0</v>
      </c>
      <c r="ZY21" t="s">
        <v>44</v>
      </c>
      <c r="ZZ21" s="12" t="s">
        <v>45</v>
      </c>
    </row>
    <row r="22" spans="1:702" x14ac:dyDescent="0.25">
      <c r="A22" s="21"/>
      <c r="B22" s="22"/>
      <c r="C22" s="10"/>
      <c r="D22" s="10"/>
      <c r="E22" s="10"/>
      <c r="F22" s="11"/>
    </row>
    <row r="23" spans="1:702" x14ac:dyDescent="0.25">
      <c r="A23" s="23"/>
      <c r="B23" s="24" t="s">
        <v>46</v>
      </c>
      <c r="C23" s="10"/>
      <c r="D23" s="10"/>
      <c r="E23" s="10"/>
      <c r="F23" s="25">
        <f>SUBTOTAL(109,F21:F22)</f>
        <v>0</v>
      </c>
      <c r="ZY23" t="s">
        <v>47</v>
      </c>
    </row>
    <row r="24" spans="1:702" x14ac:dyDescent="0.25">
      <c r="A24" s="21"/>
      <c r="B24" s="22"/>
      <c r="C24" s="10"/>
      <c r="D24" s="10"/>
      <c r="E24" s="10"/>
      <c r="F24" s="11"/>
    </row>
    <row r="25" spans="1:702" x14ac:dyDescent="0.25">
      <c r="A25" s="26" t="s">
        <v>48</v>
      </c>
      <c r="B25" s="27" t="s">
        <v>49</v>
      </c>
      <c r="C25" s="10"/>
      <c r="D25" s="10"/>
      <c r="E25" s="10"/>
      <c r="F25" s="11"/>
      <c r="ZY25" t="s">
        <v>50</v>
      </c>
      <c r="ZZ25" s="12"/>
    </row>
    <row r="26" spans="1:702" ht="25.5" x14ac:dyDescent="0.25">
      <c r="A26" s="15" t="s">
        <v>51</v>
      </c>
      <c r="B26" s="16" t="s">
        <v>52</v>
      </c>
      <c r="C26" s="17" t="s">
        <v>53</v>
      </c>
      <c r="D26" s="28">
        <v>7</v>
      </c>
      <c r="E26" s="19"/>
      <c r="F26" s="20">
        <f>ROUND(D26*E26,2)</f>
        <v>0</v>
      </c>
      <c r="ZY26" t="s">
        <v>54</v>
      </c>
      <c r="ZZ26" s="12" t="s">
        <v>55</v>
      </c>
    </row>
    <row r="27" spans="1:702" ht="25.5" x14ac:dyDescent="0.25">
      <c r="A27" s="15" t="s">
        <v>56</v>
      </c>
      <c r="B27" s="16" t="s">
        <v>57</v>
      </c>
      <c r="C27" s="17" t="s">
        <v>58</v>
      </c>
      <c r="D27" s="18">
        <v>2</v>
      </c>
      <c r="E27" s="19"/>
      <c r="F27" s="20">
        <f>ROUND(D27*E27,2)</f>
        <v>0</v>
      </c>
      <c r="ZY27" t="s">
        <v>59</v>
      </c>
      <c r="ZZ27" s="12" t="s">
        <v>60</v>
      </c>
    </row>
    <row r="28" spans="1:702" x14ac:dyDescent="0.25">
      <c r="A28" s="21"/>
      <c r="B28" s="22"/>
      <c r="C28" s="10"/>
      <c r="D28" s="10"/>
      <c r="E28" s="10"/>
      <c r="F28" s="11"/>
    </row>
    <row r="29" spans="1:702" x14ac:dyDescent="0.25">
      <c r="A29" s="23"/>
      <c r="B29" s="24" t="s">
        <v>61</v>
      </c>
      <c r="C29" s="10"/>
      <c r="D29" s="10"/>
      <c r="E29" s="10"/>
      <c r="F29" s="25">
        <f>SUBTOTAL(109,F26:F28)</f>
        <v>0</v>
      </c>
      <c r="ZY29" t="s">
        <v>62</v>
      </c>
    </row>
    <row r="30" spans="1:702" x14ac:dyDescent="0.25">
      <c r="A30" s="21"/>
      <c r="B30" s="22"/>
      <c r="C30" s="10"/>
      <c r="D30" s="10"/>
      <c r="E30" s="10"/>
      <c r="F30" s="11"/>
    </row>
    <row r="31" spans="1:702" ht="30" x14ac:dyDescent="0.25">
      <c r="A31" s="26" t="s">
        <v>63</v>
      </c>
      <c r="B31" s="27" t="s">
        <v>64</v>
      </c>
      <c r="C31" s="10"/>
      <c r="D31" s="10"/>
      <c r="E31" s="10"/>
      <c r="F31" s="11"/>
      <c r="ZY31" t="s">
        <v>65</v>
      </c>
      <c r="ZZ31" s="12"/>
    </row>
    <row r="32" spans="1:702" ht="25.5" x14ac:dyDescent="0.25">
      <c r="A32" s="15" t="s">
        <v>66</v>
      </c>
      <c r="B32" s="16" t="s">
        <v>67</v>
      </c>
      <c r="C32" s="17" t="s">
        <v>68</v>
      </c>
      <c r="D32" s="18">
        <v>1</v>
      </c>
      <c r="E32" s="19"/>
      <c r="F32" s="20">
        <f>ROUND(D32*E32,2)</f>
        <v>0</v>
      </c>
      <c r="ZY32" t="s">
        <v>69</v>
      </c>
      <c r="ZZ32" s="12" t="s">
        <v>70</v>
      </c>
    </row>
    <row r="33" spans="1:702" x14ac:dyDescent="0.25">
      <c r="A33" s="21"/>
      <c r="B33" s="22"/>
      <c r="C33" s="10"/>
      <c r="D33" s="10"/>
      <c r="E33" s="10"/>
      <c r="F33" s="11"/>
    </row>
    <row r="34" spans="1:702" ht="45" x14ac:dyDescent="0.25">
      <c r="A34" s="23"/>
      <c r="B34" s="24" t="s">
        <v>71</v>
      </c>
      <c r="C34" s="10"/>
      <c r="D34" s="10"/>
      <c r="E34" s="10"/>
      <c r="F34" s="25">
        <f>SUBTOTAL(109,F32:F33)</f>
        <v>0</v>
      </c>
      <c r="ZY34" t="s">
        <v>72</v>
      </c>
    </row>
    <row r="35" spans="1:702" x14ac:dyDescent="0.25">
      <c r="A35" s="21"/>
      <c r="B35" s="22"/>
      <c r="C35" s="10"/>
      <c r="D35" s="10"/>
      <c r="E35" s="10"/>
      <c r="F35" s="11"/>
    </row>
    <row r="36" spans="1:702" ht="30" x14ac:dyDescent="0.25">
      <c r="A36" s="26" t="s">
        <v>73</v>
      </c>
      <c r="B36" s="27" t="s">
        <v>74</v>
      </c>
      <c r="C36" s="10"/>
      <c r="D36" s="10"/>
      <c r="E36" s="10"/>
      <c r="F36" s="11"/>
      <c r="ZY36" t="s">
        <v>75</v>
      </c>
      <c r="ZZ36" s="12"/>
    </row>
    <row r="37" spans="1:702" x14ac:dyDescent="0.25">
      <c r="A37" s="15" t="s">
        <v>76</v>
      </c>
      <c r="B37" s="16" t="s">
        <v>77</v>
      </c>
      <c r="C37" s="17" t="s">
        <v>78</v>
      </c>
      <c r="D37" s="18">
        <v>1</v>
      </c>
      <c r="E37" s="19"/>
      <c r="F37" s="20">
        <f>ROUND(D37*E37,2)</f>
        <v>0</v>
      </c>
      <c r="ZY37" t="s">
        <v>79</v>
      </c>
      <c r="ZZ37" s="12" t="s">
        <v>80</v>
      </c>
    </row>
    <row r="38" spans="1:702" x14ac:dyDescent="0.25">
      <c r="A38" s="15" t="s">
        <v>81</v>
      </c>
      <c r="B38" s="16" t="s">
        <v>82</v>
      </c>
      <c r="C38" s="17" t="s">
        <v>83</v>
      </c>
      <c r="D38" s="18">
        <v>1</v>
      </c>
      <c r="E38" s="19"/>
      <c r="F38" s="20">
        <f>ROUND(D38*E38,2)</f>
        <v>0</v>
      </c>
      <c r="ZY38" t="s">
        <v>84</v>
      </c>
      <c r="ZZ38" s="12" t="s">
        <v>85</v>
      </c>
    </row>
    <row r="39" spans="1:702" x14ac:dyDescent="0.25">
      <c r="A39" s="21"/>
      <c r="B39" s="22"/>
      <c r="C39" s="10"/>
      <c r="D39" s="10"/>
      <c r="E39" s="10"/>
      <c r="F39" s="11"/>
    </row>
    <row r="40" spans="1:702" ht="30" x14ac:dyDescent="0.25">
      <c r="A40" s="23"/>
      <c r="B40" s="24" t="s">
        <v>86</v>
      </c>
      <c r="C40" s="10"/>
      <c r="D40" s="10"/>
      <c r="E40" s="10"/>
      <c r="F40" s="29">
        <f>SUBTOTAL(109,F37:F39)</f>
        <v>0</v>
      </c>
      <c r="ZY40" t="s">
        <v>87</v>
      </c>
    </row>
    <row r="41" spans="1:702" ht="54" x14ac:dyDescent="0.25">
      <c r="A41" s="30"/>
      <c r="B41" s="31" t="s">
        <v>88</v>
      </c>
      <c r="C41" s="10"/>
      <c r="D41" s="10"/>
      <c r="E41" s="10"/>
      <c r="F41" s="32">
        <f>SUBTOTAL(109,F5:F40)</f>
        <v>0</v>
      </c>
      <c r="G41" s="33"/>
      <c r="ZY41" t="s">
        <v>89</v>
      </c>
    </row>
    <row r="42" spans="1:702" x14ac:dyDescent="0.25">
      <c r="A42" s="21"/>
      <c r="B42" s="22"/>
      <c r="C42" s="10"/>
      <c r="D42" s="10"/>
      <c r="E42" s="10"/>
      <c r="F42" s="7"/>
    </row>
    <row r="43" spans="1:702" x14ac:dyDescent="0.25">
      <c r="A43" s="34"/>
      <c r="B43" s="35"/>
      <c r="C43" s="36"/>
      <c r="D43" s="36"/>
      <c r="E43" s="36"/>
      <c r="F43" s="37"/>
    </row>
    <row r="44" spans="1:702" x14ac:dyDescent="0.25">
      <c r="A44" s="38"/>
      <c r="B44" s="38"/>
      <c r="C44" s="38"/>
      <c r="D44" s="38"/>
      <c r="E44" s="38"/>
      <c r="F44" s="38"/>
    </row>
    <row r="45" spans="1:702" ht="30" x14ac:dyDescent="0.25">
      <c r="B45" s="39" t="s">
        <v>90</v>
      </c>
      <c r="F45" s="40">
        <f>SUBTOTAL(109,F4:F43)</f>
        <v>0</v>
      </c>
      <c r="ZY45" t="s">
        <v>91</v>
      </c>
    </row>
    <row r="46" spans="1:702" x14ac:dyDescent="0.25">
      <c r="A46" s="41">
        <v>20</v>
      </c>
      <c r="B46" s="39" t="str">
        <f>CONCATENATE("Montant TVA (",A46,"%)")</f>
        <v>Montant TVA (20%)</v>
      </c>
      <c r="F46" s="40">
        <f>(F45*A46)/100</f>
        <v>0</v>
      </c>
      <c r="ZY46" t="s">
        <v>92</v>
      </c>
    </row>
    <row r="47" spans="1:702" x14ac:dyDescent="0.25">
      <c r="B47" s="39" t="s">
        <v>93</v>
      </c>
      <c r="F47" s="40">
        <f>F45+F46</f>
        <v>0</v>
      </c>
      <c r="ZY47" t="s">
        <v>94</v>
      </c>
    </row>
    <row r="48" spans="1:702" x14ac:dyDescent="0.25">
      <c r="F48" s="40"/>
    </row>
    <row r="49" spans="6:6" x14ac:dyDescent="0.25">
      <c r="F49" s="40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1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16" sqref="E1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137.44999999999999" customHeight="1" x14ac:dyDescent="0.25">
      <c r="A1" s="44"/>
      <c r="B1" s="45"/>
      <c r="C1" s="45"/>
      <c r="D1" s="45"/>
      <c r="E1" s="45"/>
      <c r="F1" s="46"/>
    </row>
    <row r="2" spans="1:702" x14ac:dyDescent="0.25">
      <c r="A2" s="1"/>
      <c r="B2" s="2" t="s">
        <v>95</v>
      </c>
      <c r="C2" s="3" t="s">
        <v>96</v>
      </c>
      <c r="D2" s="3" t="s">
        <v>97</v>
      </c>
      <c r="E2" s="3" t="s">
        <v>98</v>
      </c>
      <c r="F2" s="3" t="s">
        <v>99</v>
      </c>
    </row>
    <row r="3" spans="1:702" x14ac:dyDescent="0.25">
      <c r="A3" s="4"/>
      <c r="B3" s="5"/>
      <c r="C3" s="6"/>
      <c r="D3" s="6"/>
      <c r="E3" s="6"/>
      <c r="F3" s="7"/>
    </row>
    <row r="4" spans="1:702" ht="54" x14ac:dyDescent="0.25">
      <c r="A4" s="8" t="s">
        <v>100</v>
      </c>
      <c r="B4" s="9" t="s">
        <v>101</v>
      </c>
      <c r="C4" s="10"/>
      <c r="D4" s="10"/>
      <c r="E4" s="10"/>
      <c r="F4" s="11"/>
      <c r="ZY4" t="s">
        <v>102</v>
      </c>
      <c r="ZZ4" s="12"/>
    </row>
    <row r="5" spans="1:702" x14ac:dyDescent="0.25">
      <c r="A5" s="13" t="s">
        <v>103</v>
      </c>
      <c r="B5" s="14" t="s">
        <v>104</v>
      </c>
      <c r="C5" s="10"/>
      <c r="D5" s="10"/>
      <c r="E5" s="10"/>
      <c r="F5" s="11"/>
      <c r="ZY5" t="s">
        <v>105</v>
      </c>
      <c r="ZZ5" s="12"/>
    </row>
    <row r="6" spans="1:702" x14ac:dyDescent="0.25">
      <c r="A6" s="15" t="s">
        <v>106</v>
      </c>
      <c r="B6" s="16" t="s">
        <v>107</v>
      </c>
      <c r="C6" s="17" t="s">
        <v>108</v>
      </c>
      <c r="D6" s="18">
        <v>1</v>
      </c>
      <c r="E6" s="43"/>
      <c r="F6" s="20">
        <f>ROUND(D6*E6,2)</f>
        <v>0</v>
      </c>
      <c r="ZY6" t="s">
        <v>109</v>
      </c>
      <c r="ZZ6" s="12" t="s">
        <v>110</v>
      </c>
    </row>
    <row r="7" spans="1:702" x14ac:dyDescent="0.25">
      <c r="A7" s="15" t="s">
        <v>111</v>
      </c>
      <c r="B7" s="16" t="s">
        <v>112</v>
      </c>
      <c r="C7" s="17" t="s">
        <v>113</v>
      </c>
      <c r="D7" s="18">
        <v>1</v>
      </c>
      <c r="E7" s="43"/>
      <c r="F7" s="20">
        <f>ROUND(D7*E7,2)</f>
        <v>0</v>
      </c>
      <c r="ZY7" t="s">
        <v>114</v>
      </c>
      <c r="ZZ7" s="12" t="s">
        <v>115</v>
      </c>
    </row>
    <row r="8" spans="1:702" x14ac:dyDescent="0.25">
      <c r="A8" s="21"/>
      <c r="B8" s="22"/>
      <c r="C8" s="10"/>
      <c r="D8" s="10"/>
      <c r="E8" s="10"/>
      <c r="F8" s="11"/>
    </row>
    <row r="9" spans="1:702" x14ac:dyDescent="0.25">
      <c r="A9" s="34"/>
      <c r="B9" s="35"/>
      <c r="C9" s="36"/>
      <c r="D9" s="36"/>
      <c r="E9" s="36"/>
      <c r="F9" s="37"/>
    </row>
    <row r="10" spans="1:702" x14ac:dyDescent="0.25">
      <c r="A10" s="38"/>
      <c r="B10" s="38"/>
      <c r="C10" s="38"/>
      <c r="D10" s="38"/>
      <c r="E10" s="38"/>
      <c r="F10" s="38"/>
    </row>
    <row r="11" spans="1:702" x14ac:dyDescent="0.25">
      <c r="F11" s="40"/>
    </row>
    <row r="12" spans="1:702" x14ac:dyDescent="0.25">
      <c r="F12" s="40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Z1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G15" sqref="G1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137.44999999999999" customHeight="1" x14ac:dyDescent="0.25">
      <c r="A1" s="44"/>
      <c r="B1" s="45"/>
      <c r="C1" s="45"/>
      <c r="D1" s="45"/>
      <c r="E1" s="45"/>
      <c r="F1" s="46"/>
    </row>
    <row r="2" spans="1:702" x14ac:dyDescent="0.25">
      <c r="A2" s="42"/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702" x14ac:dyDescent="0.25">
      <c r="A3" s="4"/>
      <c r="B3" s="5"/>
      <c r="C3" s="6"/>
      <c r="D3" s="6"/>
      <c r="E3" s="6"/>
      <c r="F3" s="7"/>
    </row>
    <row r="4" spans="1:702" ht="54" x14ac:dyDescent="0.25">
      <c r="A4" s="8" t="s">
        <v>100</v>
      </c>
      <c r="B4" s="9" t="s">
        <v>6</v>
      </c>
      <c r="C4" s="10"/>
      <c r="D4" s="10"/>
      <c r="E4" s="10"/>
      <c r="F4" s="11"/>
      <c r="ZY4" t="s">
        <v>7</v>
      </c>
      <c r="ZZ4" s="12"/>
    </row>
    <row r="5" spans="1:702" x14ac:dyDescent="0.25">
      <c r="A5" s="13" t="s">
        <v>103</v>
      </c>
      <c r="B5" s="14" t="s">
        <v>19</v>
      </c>
      <c r="C5" s="10"/>
      <c r="D5" s="10"/>
      <c r="E5" s="10"/>
      <c r="F5" s="11"/>
      <c r="ZY5" t="s">
        <v>10</v>
      </c>
      <c r="ZZ5" s="12"/>
    </row>
    <row r="6" spans="1:702" x14ac:dyDescent="0.25">
      <c r="A6" s="15" t="s">
        <v>106</v>
      </c>
      <c r="B6" s="16" t="s">
        <v>107</v>
      </c>
      <c r="C6" s="17" t="s">
        <v>108</v>
      </c>
      <c r="D6" s="18">
        <v>3</v>
      </c>
      <c r="E6" s="43"/>
      <c r="F6" s="20">
        <f>ROUND(D6*E6,2)</f>
        <v>0</v>
      </c>
      <c r="ZY6" t="s">
        <v>14</v>
      </c>
      <c r="ZZ6" s="12" t="s">
        <v>110</v>
      </c>
    </row>
    <row r="7" spans="1:702" x14ac:dyDescent="0.25">
      <c r="A7" s="15" t="s">
        <v>111</v>
      </c>
      <c r="B7" s="16" t="s">
        <v>112</v>
      </c>
      <c r="C7" s="17" t="s">
        <v>113</v>
      </c>
      <c r="D7" s="18">
        <v>4</v>
      </c>
      <c r="E7" s="43"/>
      <c r="F7" s="20">
        <f>ROUND(D7*E7,2)</f>
        <v>0</v>
      </c>
      <c r="ZY7" t="s">
        <v>14</v>
      </c>
      <c r="ZZ7" s="12" t="s">
        <v>115</v>
      </c>
    </row>
    <row r="8" spans="1:702" x14ac:dyDescent="0.25">
      <c r="A8" s="21"/>
      <c r="B8" s="22"/>
      <c r="C8" s="10"/>
      <c r="D8" s="10"/>
      <c r="E8" s="10"/>
      <c r="F8" s="37"/>
    </row>
    <row r="9" spans="1:702" ht="54" x14ac:dyDescent="0.25">
      <c r="A9" s="30"/>
      <c r="B9" s="31" t="s">
        <v>88</v>
      </c>
      <c r="C9" s="10"/>
      <c r="D9" s="10"/>
      <c r="E9" s="10"/>
      <c r="F9" s="32">
        <f>SUBTOTAL(109,F5:F8)</f>
        <v>0</v>
      </c>
      <c r="G9" s="33"/>
      <c r="ZY9" t="s">
        <v>17</v>
      </c>
    </row>
    <row r="10" spans="1:702" x14ac:dyDescent="0.25">
      <c r="A10" s="21"/>
      <c r="B10" s="22"/>
      <c r="C10" s="10"/>
      <c r="D10" s="10"/>
      <c r="E10" s="10"/>
      <c r="F10" s="7"/>
    </row>
    <row r="11" spans="1:702" x14ac:dyDescent="0.25">
      <c r="A11" s="34"/>
      <c r="B11" s="35"/>
      <c r="C11" s="36"/>
      <c r="D11" s="36"/>
      <c r="E11" s="36"/>
      <c r="F11" s="37"/>
    </row>
    <row r="12" spans="1:702" x14ac:dyDescent="0.25">
      <c r="A12" s="38"/>
      <c r="B12" s="38"/>
      <c r="C12" s="38"/>
      <c r="D12" s="38"/>
      <c r="E12" s="38"/>
      <c r="F12" s="38"/>
    </row>
    <row r="13" spans="1:702" ht="30" x14ac:dyDescent="0.25">
      <c r="B13" s="39" t="s">
        <v>90</v>
      </c>
      <c r="F13" s="40">
        <f>SUBTOTAL(109,F4:F11)</f>
        <v>0</v>
      </c>
      <c r="ZY13" t="s">
        <v>91</v>
      </c>
    </row>
    <row r="14" spans="1:702" x14ac:dyDescent="0.25">
      <c r="A14" s="41">
        <v>20</v>
      </c>
      <c r="B14" s="39" t="str">
        <f>CONCATENATE("Montant TVA (",A14,"%)")</f>
        <v>Montant TVA (20%)</v>
      </c>
      <c r="F14" s="40">
        <f>(F13*A14)/100</f>
        <v>0</v>
      </c>
      <c r="ZY14" t="s">
        <v>92</v>
      </c>
    </row>
    <row r="15" spans="1:702" x14ac:dyDescent="0.25">
      <c r="B15" s="39" t="s">
        <v>93</v>
      </c>
      <c r="F15" s="40">
        <f>F13+F14</f>
        <v>0</v>
      </c>
      <c r="ZY15" t="s">
        <v>94</v>
      </c>
    </row>
    <row r="16" spans="1:702" x14ac:dyDescent="0.25">
      <c r="F16" s="40"/>
    </row>
    <row r="17" spans="6:6" x14ac:dyDescent="0.25">
      <c r="F17" s="40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Lot N°01 Page de garde</vt:lpstr>
      <vt:lpstr>Lot N°01 INSTALLATIONS DE CHAN</vt:lpstr>
      <vt:lpstr>Lot N°01 Prix unitaires</vt:lpstr>
      <vt:lpstr>Lot N°01 Scénario financier</vt:lpstr>
      <vt:lpstr>'Lot N°01 INSTALLATIONS DE CHAN'!Impression_des_titres</vt:lpstr>
      <vt:lpstr>'Lot N°01 Prix unitaires'!Impression_des_titres</vt:lpstr>
      <vt:lpstr>'Lot N°01 Scénario financier'!Impression_des_titres</vt:lpstr>
      <vt:lpstr>'Lot N°01 INSTALLATIONS DE CHAN'!Zone_d_impression</vt:lpstr>
      <vt:lpstr>'Lot N°01 Prix unitaires'!Zone_d_impression</vt:lpstr>
      <vt:lpstr>'Lot N°01 Scénario financier'!Zone_d_impression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albanmartin</dc:creator>
  <cp:lastModifiedBy>EUVRARD Joanna</cp:lastModifiedBy>
  <dcterms:created xsi:type="dcterms:W3CDTF">2025-01-30T12:32:48Z</dcterms:created>
  <dcterms:modified xsi:type="dcterms:W3CDTF">2025-01-31T15:36:35Z</dcterms:modified>
</cp:coreProperties>
</file>