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24226"/>
  <mc:AlternateContent xmlns:mc="http://schemas.openxmlformats.org/markup-compatibility/2006">
    <mc:Choice Requires="x15">
      <x15ac:absPath xmlns:x15ac="http://schemas.microsoft.com/office/spreadsheetml/2010/11/ac" url="Y:\Affaire Studis Ingénierie\24-092 - GRENOBLE-Restaurant H3 CEA\B - Etudes\03 - PRO-DCE\CUI\"/>
    </mc:Choice>
  </mc:AlternateContent>
  <xr:revisionPtr revIDLastSave="0" documentId="13_ncr:1_{CC3103DB-70B3-4446-8249-BFA1FF36264C}" xr6:coauthVersionLast="47" xr6:coauthVersionMax="47" xr10:uidLastSave="{00000000-0000-0000-0000-000000000000}"/>
  <bookViews>
    <workbookView xWindow="-28920" yWindow="-120" windowWidth="29040" windowHeight="15720" activeTab="1" xr2:uid="{8091B7E9-80B0-4B90-9015-27A9F760FA97}"/>
  </bookViews>
  <sheets>
    <sheet name="pdg" sheetId="13" r:id="rId1"/>
    <sheet name="DPGF" sheetId="8" r:id="rId2"/>
  </sheets>
  <definedNames>
    <definedName name="_xlnm._FilterDatabase" localSheetId="1" hidden="1">DPGF!$A$1:$E$2</definedName>
    <definedName name="_xlnm.Print_Titles" localSheetId="1">DPGF!$1:$2</definedName>
    <definedName name="_xlnm.Print_Area" localSheetId="1">DPGF!$A$1:$I$151</definedName>
  </definedNames>
  <calcPr calcId="191029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19" i="8" l="1"/>
  <c r="G120" i="8"/>
  <c r="G121" i="8"/>
  <c r="G122" i="8"/>
  <c r="G123" i="8"/>
  <c r="G124" i="8"/>
  <c r="G118" i="8"/>
  <c r="G116" i="8"/>
  <c r="G115" i="8"/>
  <c r="G110" i="8"/>
  <c r="G111" i="8"/>
  <c r="G112" i="8"/>
  <c r="G113" i="8"/>
  <c r="G114" i="8"/>
  <c r="G109" i="8"/>
  <c r="G107" i="8"/>
  <c r="G105" i="8"/>
  <c r="G100" i="8"/>
  <c r="G101" i="8"/>
  <c r="G102" i="8"/>
  <c r="G103" i="8"/>
  <c r="G104" i="8"/>
  <c r="G99" i="8"/>
  <c r="G97" i="8"/>
  <c r="G91" i="8"/>
  <c r="G92" i="8"/>
  <c r="G93" i="8"/>
  <c r="G94" i="8"/>
  <c r="G95" i="8"/>
  <c r="G90" i="8"/>
  <c r="G74" i="8"/>
  <c r="G75" i="8"/>
  <c r="G76" i="8"/>
  <c r="G77" i="8"/>
  <c r="G78" i="8"/>
  <c r="G79" i="8"/>
  <c r="G80" i="8"/>
  <c r="G81" i="8"/>
  <c r="G82" i="8"/>
  <c r="G83" i="8"/>
  <c r="G84" i="8"/>
  <c r="G85" i="8"/>
  <c r="G86" i="8"/>
  <c r="G88" i="8"/>
  <c r="G73" i="8"/>
  <c r="G69" i="8"/>
  <c r="G71" i="8"/>
  <c r="G61" i="8"/>
  <c r="G62" i="8"/>
  <c r="G63" i="8"/>
  <c r="G64" i="8"/>
  <c r="G65" i="8"/>
  <c r="G66" i="8"/>
  <c r="G60" i="8"/>
  <c r="G32" i="8"/>
  <c r="G33" i="8"/>
  <c r="G34" i="8"/>
  <c r="G35" i="8"/>
  <c r="G36" i="8"/>
  <c r="G37" i="8"/>
  <c r="G38" i="8"/>
  <c r="G39" i="8"/>
  <c r="G40" i="8"/>
  <c r="G41" i="8"/>
  <c r="G42" i="8"/>
  <c r="G43" i="8"/>
  <c r="G44" i="8"/>
  <c r="G45" i="8"/>
  <c r="G46" i="8"/>
  <c r="G47" i="8"/>
  <c r="G48" i="8"/>
  <c r="G49" i="8"/>
  <c r="G50" i="8"/>
  <c r="G51" i="8"/>
  <c r="G52" i="8"/>
  <c r="G53" i="8"/>
  <c r="G54" i="8"/>
  <c r="G55" i="8"/>
  <c r="G56" i="8"/>
  <c r="G57" i="8"/>
  <c r="G58" i="8"/>
  <c r="G31" i="8"/>
  <c r="G16" i="8"/>
  <c r="G17" i="8"/>
  <c r="G18" i="8"/>
  <c r="G19" i="8"/>
  <c r="G20" i="8"/>
  <c r="G21" i="8"/>
  <c r="G22" i="8"/>
  <c r="G23" i="8"/>
  <c r="G24" i="8"/>
  <c r="G25" i="8"/>
  <c r="G26" i="8"/>
  <c r="G27" i="8"/>
  <c r="G28" i="8"/>
  <c r="G29" i="8"/>
  <c r="G15" i="8"/>
  <c r="G5" i="8"/>
  <c r="G6" i="8"/>
  <c r="G7" i="8"/>
  <c r="G8" i="8"/>
  <c r="G9" i="8"/>
  <c r="G10" i="8"/>
  <c r="G11" i="8"/>
  <c r="G12" i="8"/>
  <c r="G13" i="8"/>
  <c r="G4" i="8"/>
  <c r="G144" i="8"/>
  <c r="G143" i="8"/>
  <c r="G142" i="8"/>
  <c r="G141" i="8"/>
  <c r="G140" i="8"/>
  <c r="G129" i="8"/>
  <c r="G130" i="8"/>
  <c r="G131" i="8"/>
  <c r="G132" i="8"/>
  <c r="G133" i="8"/>
  <c r="G134" i="8"/>
  <c r="G135" i="8"/>
  <c r="G136" i="8"/>
  <c r="G138" i="8"/>
  <c r="G128" i="8"/>
  <c r="G126" i="8"/>
  <c r="G72" i="8"/>
  <c r="G68" i="8"/>
  <c r="D130" i="8" l="1"/>
  <c r="D129" i="8"/>
  <c r="D137" i="8" l="1"/>
  <c r="G137" i="8" s="1"/>
  <c r="G145" i="8" s="1"/>
  <c r="G146" i="8" s="1"/>
  <c r="G147" i="8" s="1"/>
</calcChain>
</file>

<file path=xl/sharedStrings.xml><?xml version="1.0" encoding="utf-8"?>
<sst xmlns="http://schemas.openxmlformats.org/spreadsheetml/2006/main" count="531" uniqueCount="349">
  <si>
    <t>MONTANT</t>
  </si>
  <si>
    <t>MARQUE</t>
  </si>
  <si>
    <t>REPERE</t>
  </si>
  <si>
    <t>DESIGNATION</t>
  </si>
  <si>
    <t>QTE</t>
  </si>
  <si>
    <t>LOT/ETAT</t>
  </si>
  <si>
    <t>INSTALLATION</t>
  </si>
  <si>
    <t>NR</t>
  </si>
  <si>
    <t>Frais d'installation des équipements neufs</t>
  </si>
  <si>
    <t>Lisses de protection</t>
  </si>
  <si>
    <t>Cornière d'angle</t>
  </si>
  <si>
    <t>CLOISONNEMENT</t>
  </si>
  <si>
    <t>N.R</t>
  </si>
  <si>
    <t>EQUIPEMENTS FRIGORIFIQUES</t>
  </si>
  <si>
    <t>Groupe froid positif</t>
  </si>
  <si>
    <t>CUISINE / NEUF</t>
  </si>
  <si>
    <t>Rafraichissement du local à +10°C</t>
  </si>
  <si>
    <t>Chambre froide positive : Evaporateur, hublot à détection, pompe de relevage, etc…</t>
  </si>
  <si>
    <t>ens</t>
  </si>
  <si>
    <t>LEGUMERIE</t>
  </si>
  <si>
    <t>CUISINE / EXISTANT</t>
  </si>
  <si>
    <t>Table inox adossée</t>
  </si>
  <si>
    <t>Chariot cuvier</t>
  </si>
  <si>
    <t>Coupe-légumes</t>
  </si>
  <si>
    <t>Balance de sol</t>
  </si>
  <si>
    <t>Armoire froide positive 1 porte</t>
  </si>
  <si>
    <t>Trancheur</t>
  </si>
  <si>
    <t>Table mobile adossée</t>
  </si>
  <si>
    <t>Etagères murales</t>
  </si>
  <si>
    <t>Mixeur plongeant</t>
  </si>
  <si>
    <t>Soubassement réfrigéré 3 portes</t>
  </si>
  <si>
    <t>Support sac poubelle à pinces</t>
  </si>
  <si>
    <t>Echelle 17 niveaux</t>
  </si>
  <si>
    <t>Echelle 20 niveaux</t>
  </si>
  <si>
    <t>Cutter de table 4,5L</t>
  </si>
  <si>
    <t>Balance de table</t>
  </si>
  <si>
    <t>PREPARATION CHAUDE</t>
  </si>
  <si>
    <t>Armoire mobile de maintien chaud 20 niveaux GN1/1</t>
  </si>
  <si>
    <t>Table mobile inox adossée</t>
  </si>
  <si>
    <t>Four mixte 20 niveaux GN2/1</t>
  </si>
  <si>
    <t>Four mixte 20 niveaux GN1/1</t>
  </si>
  <si>
    <t>Armoire froide positive à chariot 1 porte</t>
  </si>
  <si>
    <t>Armoire froide positive à chariot 2 portes</t>
  </si>
  <si>
    <t>Armoire mobile de maintien chaud 15 niveaux</t>
  </si>
  <si>
    <t>Lave-mains réglementaire avec dosseret + distributeur savon</t>
  </si>
  <si>
    <t>Armoire de stérilisation des couteaux</t>
  </si>
  <si>
    <t>Table inox centrale</t>
  </si>
  <si>
    <t>Sauteuse multifonction</t>
  </si>
  <si>
    <t>Cellule de refroidissement 1 porte</t>
  </si>
  <si>
    <t>Socle rouleur</t>
  </si>
  <si>
    <t>Four mixte 20 niveaux</t>
  </si>
  <si>
    <t>Module neutre avec dosseret</t>
  </si>
  <si>
    <t>Sauteuse multifonction avec table de soubassement</t>
  </si>
  <si>
    <t>Poste de lavage et désinfection avec enrouleur</t>
  </si>
  <si>
    <t>Plonge 1 bac</t>
  </si>
  <si>
    <t>Etagère murale</t>
  </si>
  <si>
    <t>PATISSERIE</t>
  </si>
  <si>
    <t>Four mixte 20 niveaux GN1/1 à chariot</t>
  </si>
  <si>
    <t>Table inox sur mesure avec dosseret mural et latéral + décaissé</t>
  </si>
  <si>
    <t>Module 2 foyers rayonnants vitrocéramique avec dosseret sur rangement avec porte</t>
  </si>
  <si>
    <t>Module 2 foyers rayonnants vitrocéramique à poser</t>
  </si>
  <si>
    <t>Meuble rangement neutre avec marbre</t>
  </si>
  <si>
    <t>Soubassement froid 3 portes</t>
  </si>
  <si>
    <t>Meuble neutre suspendu en inox</t>
  </si>
  <si>
    <t>Armoire froide 2 portes</t>
  </si>
  <si>
    <t>Cellule de refroidissement à chariot 1 porte</t>
  </si>
  <si>
    <t>Poste de lavage et désinfection sans enrouleur</t>
  </si>
  <si>
    <t>Support balais mural</t>
  </si>
  <si>
    <t>OFFICE DE PREPARATION</t>
  </si>
  <si>
    <t>Echelles</t>
  </si>
  <si>
    <t>CHAMBRE FROIDE DE JOUR 1</t>
  </si>
  <si>
    <t>Rayonnage 4 niveaux</t>
  </si>
  <si>
    <t>LOCAL DECHETS TAMPON</t>
  </si>
  <si>
    <t>PLONGE BATTERIE</t>
  </si>
  <si>
    <t>Plonge 1 bac avec égouttoir à gauche et col de cygne</t>
  </si>
  <si>
    <t>Lave-batterie à granules à ouverture frontale</t>
  </si>
  <si>
    <t>STOCK BATTERIE PROPRE</t>
  </si>
  <si>
    <t>Rayonnage 4 niveaux en ligne</t>
  </si>
  <si>
    <t>Desserte inox 3 niveaux</t>
  </si>
  <si>
    <t>STOCKAGE VAISSELLE PROPRE</t>
  </si>
  <si>
    <t>Support ustensiles coupe-légumes</t>
  </si>
  <si>
    <t>Chariot 2 puits chauffants pour assiettes</t>
  </si>
  <si>
    <t>Chariot 1 puit chauffant pour assiettes</t>
  </si>
  <si>
    <t>Chariot de manutention</t>
  </si>
  <si>
    <t>Meuble inox 2 portes coulissantes adossée</t>
  </si>
  <si>
    <t>Desserte plastique</t>
  </si>
  <si>
    <t>A</t>
  </si>
  <si>
    <t>A3</t>
  </si>
  <si>
    <t>A4</t>
  </si>
  <si>
    <t>Table de déboitage bac à droite</t>
  </si>
  <si>
    <t>A5</t>
  </si>
  <si>
    <t>A6</t>
  </si>
  <si>
    <t>A7</t>
  </si>
  <si>
    <t>A8</t>
  </si>
  <si>
    <t>A9</t>
  </si>
  <si>
    <t>A10</t>
  </si>
  <si>
    <t>A11</t>
  </si>
  <si>
    <t>B</t>
  </si>
  <si>
    <t>B1</t>
  </si>
  <si>
    <t>B2</t>
  </si>
  <si>
    <t>B3</t>
  </si>
  <si>
    <t>B4</t>
  </si>
  <si>
    <t>B5</t>
  </si>
  <si>
    <t>B6</t>
  </si>
  <si>
    <t>B7</t>
  </si>
  <si>
    <t>B8</t>
  </si>
  <si>
    <t>B9</t>
  </si>
  <si>
    <t>B10</t>
  </si>
  <si>
    <t>B11</t>
  </si>
  <si>
    <t>B12</t>
  </si>
  <si>
    <t>B13</t>
  </si>
  <si>
    <t>B14</t>
  </si>
  <si>
    <t>C</t>
  </si>
  <si>
    <t>C1</t>
  </si>
  <si>
    <t>C2</t>
  </si>
  <si>
    <t>C4</t>
  </si>
  <si>
    <t>C5</t>
  </si>
  <si>
    <t>C6</t>
  </si>
  <si>
    <t>C7</t>
  </si>
  <si>
    <t>C8</t>
  </si>
  <si>
    <t>C9</t>
  </si>
  <si>
    <t>C10</t>
  </si>
  <si>
    <t>C11</t>
  </si>
  <si>
    <t>C12</t>
  </si>
  <si>
    <t>C13</t>
  </si>
  <si>
    <t>C14</t>
  </si>
  <si>
    <t>C15</t>
  </si>
  <si>
    <t>C16</t>
  </si>
  <si>
    <t>C17</t>
  </si>
  <si>
    <t>C18</t>
  </si>
  <si>
    <t>C19</t>
  </si>
  <si>
    <t>C20</t>
  </si>
  <si>
    <t>C21</t>
  </si>
  <si>
    <t>C25</t>
  </si>
  <si>
    <t>C22</t>
  </si>
  <si>
    <t>C23</t>
  </si>
  <si>
    <t>C24</t>
  </si>
  <si>
    <t>Dosseret technique inox</t>
  </si>
  <si>
    <t>D</t>
  </si>
  <si>
    <t>E1</t>
  </si>
  <si>
    <t>D2</t>
  </si>
  <si>
    <t>D3</t>
  </si>
  <si>
    <t>D4</t>
  </si>
  <si>
    <t>D5</t>
  </si>
  <si>
    <t>D6</t>
  </si>
  <si>
    <t>D8</t>
  </si>
  <si>
    <t>E</t>
  </si>
  <si>
    <t>E2</t>
  </si>
  <si>
    <t>F</t>
  </si>
  <si>
    <t>F1</t>
  </si>
  <si>
    <t>F2</t>
  </si>
  <si>
    <t>F5</t>
  </si>
  <si>
    <t>F6</t>
  </si>
  <si>
    <t>F7</t>
  </si>
  <si>
    <t>F8</t>
  </si>
  <si>
    <t>F9</t>
  </si>
  <si>
    <t>F10</t>
  </si>
  <si>
    <t>F11</t>
  </si>
  <si>
    <t>F13</t>
  </si>
  <si>
    <t>F14</t>
  </si>
  <si>
    <t>G</t>
  </si>
  <si>
    <t>G1</t>
  </si>
  <si>
    <t>H</t>
  </si>
  <si>
    <t>H1</t>
  </si>
  <si>
    <t>H2</t>
  </si>
  <si>
    <t>H3</t>
  </si>
  <si>
    <t>H4</t>
  </si>
  <si>
    <t>H5</t>
  </si>
  <si>
    <t>i</t>
  </si>
  <si>
    <t>i1</t>
  </si>
  <si>
    <t>Rayonnage 4 niveaux en angle</t>
  </si>
  <si>
    <t>LAVERIE</t>
  </si>
  <si>
    <t>Chariot niveau constant à plateaux</t>
  </si>
  <si>
    <t>Chariot niveau constant à casiers</t>
  </si>
  <si>
    <t>Armoire haute inox sans porte</t>
  </si>
  <si>
    <t>J</t>
  </si>
  <si>
    <t>J1</t>
  </si>
  <si>
    <t>J2</t>
  </si>
  <si>
    <t>J3</t>
  </si>
  <si>
    <t>J4</t>
  </si>
  <si>
    <t>J5</t>
  </si>
  <si>
    <t>J6</t>
  </si>
  <si>
    <t>Ens</t>
  </si>
  <si>
    <t>K</t>
  </si>
  <si>
    <t>K1</t>
  </si>
  <si>
    <t>C28</t>
  </si>
  <si>
    <t>Frais pour la réalisation des plans EXE et DOE</t>
  </si>
  <si>
    <t>2.84</t>
  </si>
  <si>
    <t>Repères plan</t>
  </si>
  <si>
    <t>Repères rapport diagnostic</t>
  </si>
  <si>
    <t>2.46</t>
  </si>
  <si>
    <t>2.48</t>
  </si>
  <si>
    <t>2.49</t>
  </si>
  <si>
    <t>2.1</t>
  </si>
  <si>
    <t>2.50</t>
  </si>
  <si>
    <t>2.51</t>
  </si>
  <si>
    <t>2.52</t>
  </si>
  <si>
    <t>2.53</t>
  </si>
  <si>
    <t>2.54</t>
  </si>
  <si>
    <t>2.55</t>
  </si>
  <si>
    <t>2.56</t>
  </si>
  <si>
    <t>2.57</t>
  </si>
  <si>
    <t>2.58</t>
  </si>
  <si>
    <t>2.59</t>
  </si>
  <si>
    <t>2.60</t>
  </si>
  <si>
    <t>2.61</t>
  </si>
  <si>
    <t>2.62</t>
  </si>
  <si>
    <t>2.63</t>
  </si>
  <si>
    <t>2.64</t>
  </si>
  <si>
    <t>2.12</t>
  </si>
  <si>
    <t>2.13</t>
  </si>
  <si>
    <t>2.23</t>
  </si>
  <si>
    <t>2.14</t>
  </si>
  <si>
    <t>2.15</t>
  </si>
  <si>
    <t>2.16</t>
  </si>
  <si>
    <t>2.26</t>
  </si>
  <si>
    <t>2.17</t>
  </si>
  <si>
    <t>2.27</t>
  </si>
  <si>
    <t>2.18</t>
  </si>
  <si>
    <t>2.28</t>
  </si>
  <si>
    <t>2.29</t>
  </si>
  <si>
    <t>2.30</t>
  </si>
  <si>
    <t>2.70</t>
  </si>
  <si>
    <t>2.31</t>
  </si>
  <si>
    <t>2.32</t>
  </si>
  <si>
    <t>2.33</t>
  </si>
  <si>
    <t>2.34</t>
  </si>
  <si>
    <t>2.36</t>
  </si>
  <si>
    <t>2.39</t>
  </si>
  <si>
    <t>2.82</t>
  </si>
  <si>
    <t>2.83</t>
  </si>
  <si>
    <t>2.19</t>
  </si>
  <si>
    <t>2.20</t>
  </si>
  <si>
    <t>2.22</t>
  </si>
  <si>
    <t>2.24</t>
  </si>
  <si>
    <t>2.66</t>
  </si>
  <si>
    <t>2.67</t>
  </si>
  <si>
    <t>2.69</t>
  </si>
  <si>
    <t>2.71</t>
  </si>
  <si>
    <t>2.73</t>
  </si>
  <si>
    <t>2.75</t>
  </si>
  <si>
    <t>2.76</t>
  </si>
  <si>
    <t>2.77</t>
  </si>
  <si>
    <t>2.41</t>
  </si>
  <si>
    <t>2.42</t>
  </si>
  <si>
    <t>2.43</t>
  </si>
  <si>
    <t>2.44</t>
  </si>
  <si>
    <t>2.40</t>
  </si>
  <si>
    <t>2.2</t>
  </si>
  <si>
    <t>2.6</t>
  </si>
  <si>
    <t>2.86</t>
  </si>
  <si>
    <t>2.92</t>
  </si>
  <si>
    <t>(Non visible dans le rapport. Equipement situé dans l'ancienne zone snack)</t>
  </si>
  <si>
    <t>2.7</t>
  </si>
  <si>
    <t>2.9</t>
  </si>
  <si>
    <t>2.10</t>
  </si>
  <si>
    <t>(sans repère. Visible en page 6)</t>
  </si>
  <si>
    <t>(sans repère. Visible en page 30)</t>
  </si>
  <si>
    <t>Armoire froide positive 1 porte à chariot</t>
  </si>
  <si>
    <t>2.45</t>
  </si>
  <si>
    <t xml:space="preserve">Table mobile inox </t>
  </si>
  <si>
    <t>2.47</t>
  </si>
  <si>
    <t>2.74</t>
  </si>
  <si>
    <t>Plonge 1 bac et égouttoir à droite</t>
  </si>
  <si>
    <t>2.3</t>
  </si>
  <si>
    <t>Lave-mains réglementaire avec dosseret</t>
  </si>
  <si>
    <t>2.8</t>
  </si>
  <si>
    <t>2.65</t>
  </si>
  <si>
    <t>SAS ET PREPARATION FROIDE</t>
  </si>
  <si>
    <t>C30</t>
  </si>
  <si>
    <t>C31</t>
  </si>
  <si>
    <t>D9</t>
  </si>
  <si>
    <t>B17</t>
  </si>
  <si>
    <t>F16</t>
  </si>
  <si>
    <t>MONTE CHARGE</t>
  </si>
  <si>
    <t>L</t>
  </si>
  <si>
    <t>L1</t>
  </si>
  <si>
    <t>2.85</t>
  </si>
  <si>
    <t>Table inox mobile</t>
  </si>
  <si>
    <t>L2</t>
  </si>
  <si>
    <t>2.87</t>
  </si>
  <si>
    <t>Table mobile inox</t>
  </si>
  <si>
    <t>2.88</t>
  </si>
  <si>
    <t>L3</t>
  </si>
  <si>
    <t>L4</t>
  </si>
  <si>
    <t>2.89</t>
  </si>
  <si>
    <t>Table d'entrée</t>
  </si>
  <si>
    <t>L5</t>
  </si>
  <si>
    <t>Machine à capot</t>
  </si>
  <si>
    <t>2.90</t>
  </si>
  <si>
    <t>L6</t>
  </si>
  <si>
    <t>2.91</t>
  </si>
  <si>
    <t>Table de sortie à rouleaux avec retour connexion machine</t>
  </si>
  <si>
    <t>L7</t>
  </si>
  <si>
    <t>2.93</t>
  </si>
  <si>
    <t>L8</t>
  </si>
  <si>
    <t>Lave-vaisselle</t>
  </si>
  <si>
    <t>Lave plateaux</t>
  </si>
  <si>
    <t>F17</t>
  </si>
  <si>
    <t>F18</t>
  </si>
  <si>
    <t>Tablette angle inox sur mesure</t>
  </si>
  <si>
    <t>DISTRIBUTION CHAUDE SELF</t>
  </si>
  <si>
    <t>M</t>
  </si>
  <si>
    <t>M1</t>
  </si>
  <si>
    <t>M2</t>
  </si>
  <si>
    <t>M3</t>
  </si>
  <si>
    <t>M4</t>
  </si>
  <si>
    <t>M5</t>
  </si>
  <si>
    <t>M6</t>
  </si>
  <si>
    <t>M7</t>
  </si>
  <si>
    <t>(Non relevé lors de la visite)</t>
  </si>
  <si>
    <t>Friteuse</t>
  </si>
  <si>
    <t>Plancha</t>
  </si>
  <si>
    <t>Table inox</t>
  </si>
  <si>
    <t>Module filtre</t>
  </si>
  <si>
    <t>Meuble chaud bain-marie air pulsé 6 GN1/1 avec réserve chaude</t>
  </si>
  <si>
    <t>Meuble de self neutre en angle</t>
  </si>
  <si>
    <t>Poste de salage</t>
  </si>
  <si>
    <t>Douchette mélangeuse + col de cygne</t>
  </si>
  <si>
    <t>Robinet mélangeur 1/4 tour</t>
  </si>
  <si>
    <t>A4B</t>
  </si>
  <si>
    <t>C23B</t>
  </si>
  <si>
    <t>F17B</t>
  </si>
  <si>
    <t>H3B</t>
  </si>
  <si>
    <t>Porte de service semi-isotherme CF1h avec serrure</t>
  </si>
  <si>
    <t>Cloison chambre froide positive en panneaux industriels CF1h ep.120mm</t>
  </si>
  <si>
    <t>Cloison en panneaux industriels ep.80mm</t>
  </si>
  <si>
    <t>Plafond chambre froide positive en panneaux industriels CF1h ep.120mm</t>
  </si>
  <si>
    <t>Plafond locaux raffraichis en panneaux industriels CF1h ep.80mm</t>
  </si>
  <si>
    <t>Porte chambre froide positive CF1h</t>
  </si>
  <si>
    <t>Trappe de visite</t>
  </si>
  <si>
    <t>Frais d'installation des panneaux industriels</t>
  </si>
  <si>
    <t>F20</t>
  </si>
  <si>
    <t>TVA 20%</t>
  </si>
  <si>
    <t>Porte de service semi-isotherme va-et-vient CF1h avec serrure</t>
  </si>
  <si>
    <t>PRIX UNITAIRE</t>
  </si>
  <si>
    <t>REFERENCE</t>
  </si>
  <si>
    <t>TOTAL €HT</t>
  </si>
  <si>
    <t>TOTAL €TTC</t>
  </si>
  <si>
    <t>Date :</t>
  </si>
  <si>
    <t>Cachet et signature :</t>
  </si>
  <si>
    <t>MAITRE D’OUVRAGE :</t>
  </si>
  <si>
    <t>D.P.G.F</t>
  </si>
  <si>
    <r>
      <rPr>
        <b/>
        <sz val="11"/>
        <rFont val="Arial"/>
        <family val="2"/>
      </rPr>
      <t>CEA GRENOBLE</t>
    </r>
    <r>
      <rPr>
        <sz val="11"/>
        <rFont val="Arial"/>
        <family val="2"/>
      </rPr>
      <t xml:space="preserve">
17 rue des Martyrs
38054 GRENOBLE</t>
    </r>
  </si>
  <si>
    <t>CUISINE DU RESTAURANT H3 DU CEA A GRENOBLE</t>
  </si>
  <si>
    <t>LOT 11 : CUISINE-CLOISON-DOUBLAGE</t>
  </si>
  <si>
    <t>Frais de dépose et d'évacuation des équipements existants non récupérés (y compris installations frigorifiques : CF+ de jour, préparation froide)</t>
  </si>
  <si>
    <t>Frais de dépose, de stockage, manutention et de repose des équipements existants récupérés + protection des équipements de self</t>
  </si>
  <si>
    <t>Doublage en panneaux lisse alimentaire à âme PSE ép.16mm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</si>
</sst>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44" formatCode="_-* #,##0.00\ &quot;€&quot;_-;\-* #,##0.00\ &quot;€&quot;_-;_-* &quot;-&quot;??\ &quot;€&quot;_-;_-@_-"/>
    <numFmt numFmtId="164" formatCode="#,##0&quot;  &quot;"/>
    <numFmt numFmtId="165" formatCode="_-* #,##0.00\ &quot;F&quot;_-;\-* #,##0.00\ &quot;F&quot;_-;_-* &quot;-&quot;??\ &quot;F&quot;_-;_-@_-"/>
  </numFmts>
  <fonts count="15" x14ac:knownFonts="1">
    <font>
      <sz val="10"/>
      <name val="Arial"/>
    </font>
    <font>
      <sz val="11"/>
      <color theme="1"/>
      <name val="Calibri"/>
      <family val="2"/>
      <scheme val="minor"/>
    </font>
    <font>
      <b/>
      <u/>
      <sz val="10"/>
      <name val="Arial"/>
      <family val="2"/>
    </font>
    <font>
      <u/>
      <sz val="10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11"/>
      <name val="Open Sans"/>
      <family val="2"/>
    </font>
    <font>
      <sz val="11"/>
      <name val="Open Sans"/>
      <family val="2"/>
    </font>
    <font>
      <sz val="8.25"/>
      <name val="Tahoma"/>
      <family val="2"/>
    </font>
    <font>
      <b/>
      <sz val="14"/>
      <name val="Arial"/>
      <family val="2"/>
    </font>
    <font>
      <b/>
      <u/>
      <sz val="14"/>
      <color theme="1"/>
      <name val="Open Sans"/>
      <family val="2"/>
    </font>
    <font>
      <sz val="11"/>
      <name val="Arial"/>
      <family val="2"/>
    </font>
    <font>
      <b/>
      <sz val="11"/>
      <name val="Arial"/>
      <family val="2"/>
    </font>
    <font>
      <b/>
      <sz val="20"/>
      <color rgb="FFED6A4B"/>
      <name val="Arial"/>
      <family val="2"/>
    </font>
    <font>
      <sz val="12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3">
    <xf numFmtId="0" fontId="0" fillId="0" borderId="0"/>
    <xf numFmtId="0" fontId="2" fillId="0" borderId="0"/>
    <xf numFmtId="0" fontId="3" fillId="0" borderId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0" fontId="5" fillId="0" borderId="0"/>
    <xf numFmtId="44" fontId="5" fillId="0" borderId="0" applyFont="0" applyFill="0" applyBorder="0" applyAlignment="0" applyProtection="0"/>
    <xf numFmtId="0" fontId="5" fillId="0" borderId="0"/>
    <xf numFmtId="165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0" fontId="8" fillId="0" borderId="0">
      <protection locked="0"/>
    </xf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</cellStyleXfs>
  <cellXfs count="46">
    <xf numFmtId="0" fontId="0" fillId="0" borderId="0" xfId="0"/>
    <xf numFmtId="49" fontId="6" fillId="3" borderId="1" xfId="0" applyNumberFormat="1" applyFont="1" applyFill="1" applyBorder="1" applyAlignment="1">
      <alignment horizontal="center" vertical="center" wrapText="1"/>
    </xf>
    <xf numFmtId="1" fontId="6" fillId="3" borderId="1" xfId="0" applyNumberFormat="1" applyFont="1" applyFill="1" applyBorder="1" applyAlignment="1">
      <alignment horizontal="left" vertical="center" wrapText="1"/>
    </xf>
    <xf numFmtId="1" fontId="6" fillId="3" borderId="1" xfId="0" applyNumberFormat="1" applyFont="1" applyFill="1" applyBorder="1" applyAlignment="1">
      <alignment horizontal="center" vertical="center" wrapText="1"/>
    </xf>
    <xf numFmtId="49" fontId="6" fillId="4" borderId="1" xfId="0" applyNumberFormat="1" applyFont="1" applyFill="1" applyBorder="1" applyAlignment="1">
      <alignment horizontal="center" vertical="center" wrapText="1"/>
    </xf>
    <xf numFmtId="1" fontId="6" fillId="4" borderId="1" xfId="0" applyNumberFormat="1" applyFont="1" applyFill="1" applyBorder="1" applyAlignment="1">
      <alignment horizontal="left" vertical="center" wrapText="1"/>
    </xf>
    <xf numFmtId="1" fontId="7" fillId="4" borderId="1" xfId="0" applyNumberFormat="1" applyFont="1" applyFill="1" applyBorder="1" applyAlignment="1">
      <alignment horizontal="center" vertical="center" wrapText="1"/>
    </xf>
    <xf numFmtId="1" fontId="6" fillId="4" borderId="1" xfId="0" applyNumberFormat="1" applyFont="1" applyFill="1" applyBorder="1" applyAlignment="1">
      <alignment horizontal="center" vertical="center" wrapText="1"/>
    </xf>
    <xf numFmtId="1" fontId="7" fillId="0" borderId="1" xfId="0" applyNumberFormat="1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/>
    </xf>
    <xf numFmtId="49" fontId="7" fillId="0" borderId="1" xfId="0" applyNumberFormat="1" applyFont="1" applyBorder="1" applyAlignment="1">
      <alignment horizontal="center" vertical="center"/>
    </xf>
    <xf numFmtId="3" fontId="7" fillId="0" borderId="1" xfId="0" applyNumberFormat="1" applyFont="1" applyBorder="1" applyAlignment="1">
      <alignment horizontal="left" vertical="center"/>
    </xf>
    <xf numFmtId="3" fontId="7" fillId="0" borderId="1" xfId="0" applyNumberFormat="1" applyFont="1" applyBorder="1" applyAlignment="1">
      <alignment horizontal="left" vertical="center" wrapText="1"/>
    </xf>
    <xf numFmtId="0" fontId="7" fillId="0" borderId="0" xfId="0" applyFont="1" applyAlignment="1">
      <alignment vertical="center"/>
    </xf>
    <xf numFmtId="49" fontId="7" fillId="0" borderId="0" xfId="0" applyNumberFormat="1" applyFont="1" applyAlignment="1">
      <alignment horizontal="center" vertical="center"/>
    </xf>
    <xf numFmtId="3" fontId="7" fillId="0" borderId="0" xfId="0" applyNumberFormat="1" applyFont="1" applyAlignment="1">
      <alignment horizontal="left" vertical="center"/>
    </xf>
    <xf numFmtId="164" fontId="7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left" vertical="center"/>
    </xf>
    <xf numFmtId="3" fontId="7" fillId="0" borderId="1" xfId="7" applyNumberFormat="1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49" fontId="7" fillId="5" borderId="1" xfId="0" applyNumberFormat="1" applyFont="1" applyFill="1" applyBorder="1" applyAlignment="1">
      <alignment horizontal="center" vertical="center" wrapText="1"/>
    </xf>
    <xf numFmtId="1" fontId="7" fillId="5" borderId="1" xfId="0" applyNumberFormat="1" applyFont="1" applyFill="1" applyBorder="1" applyAlignment="1">
      <alignment horizontal="left" vertical="center" wrapText="1"/>
    </xf>
    <xf numFmtId="1" fontId="7" fillId="5" borderId="1" xfId="0" applyNumberFormat="1" applyFont="1" applyFill="1" applyBorder="1" applyAlignment="1">
      <alignment horizontal="center" vertical="center" wrapText="1"/>
    </xf>
    <xf numFmtId="49" fontId="7" fillId="5" borderId="1" xfId="0" applyNumberFormat="1" applyFont="1" applyFill="1" applyBorder="1" applyAlignment="1">
      <alignment horizontal="center" vertical="center"/>
    </xf>
    <xf numFmtId="3" fontId="7" fillId="5" borderId="1" xfId="0" applyNumberFormat="1" applyFont="1" applyFill="1" applyBorder="1" applyAlignment="1">
      <alignment horizontal="left" vertical="center"/>
    </xf>
    <xf numFmtId="164" fontId="7" fillId="5" borderId="1" xfId="0" applyNumberFormat="1" applyFont="1" applyFill="1" applyBorder="1" applyAlignment="1">
      <alignment horizontal="center" vertical="center"/>
    </xf>
    <xf numFmtId="3" fontId="7" fillId="5" borderId="1" xfId="7" applyNumberFormat="1" applyFont="1" applyFill="1" applyBorder="1" applyAlignment="1">
      <alignment horizontal="left" vertical="center" wrapText="1"/>
    </xf>
    <xf numFmtId="1" fontId="6" fillId="5" borderId="1" xfId="0" applyNumberFormat="1" applyFont="1" applyFill="1" applyBorder="1" applyAlignment="1">
      <alignment horizontal="center" vertical="center" wrapText="1"/>
    </xf>
    <xf numFmtId="3" fontId="7" fillId="5" borderId="1" xfId="0" applyNumberFormat="1" applyFont="1" applyFill="1" applyBorder="1" applyAlignment="1">
      <alignment horizontal="left" vertical="center" wrapText="1"/>
    </xf>
    <xf numFmtId="0" fontId="7" fillId="5" borderId="1" xfId="0" applyFont="1" applyFill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3" fontId="7" fillId="5" borderId="1" xfId="0" applyNumberFormat="1" applyFont="1" applyFill="1" applyBorder="1" applyAlignment="1">
      <alignment vertical="center"/>
    </xf>
    <xf numFmtId="49" fontId="7" fillId="5" borderId="1" xfId="0" applyNumberFormat="1" applyFont="1" applyFill="1" applyBorder="1" applyAlignment="1">
      <alignment horizontal="left" vertical="center"/>
    </xf>
    <xf numFmtId="44" fontId="7" fillId="0" borderId="1" xfId="0" applyNumberFormat="1" applyFont="1" applyBorder="1" applyAlignment="1">
      <alignment horizontal="center" vertical="center" wrapText="1"/>
    </xf>
    <xf numFmtId="44" fontId="7" fillId="5" borderId="1" xfId="0" applyNumberFormat="1" applyFont="1" applyFill="1" applyBorder="1" applyAlignment="1">
      <alignment horizontal="center" vertical="center" wrapText="1"/>
    </xf>
    <xf numFmtId="1" fontId="6" fillId="3" borderId="1" xfId="0" applyNumberFormat="1" applyFont="1" applyFill="1" applyBorder="1" applyAlignment="1">
      <alignment horizontal="right" vertical="center" wrapText="1"/>
    </xf>
    <xf numFmtId="44" fontId="9" fillId="0" borderId="1" xfId="0" applyNumberFormat="1" applyFont="1" applyBorder="1" applyAlignment="1">
      <alignment horizontal="right" vertical="center" wrapText="1"/>
    </xf>
    <xf numFmtId="0" fontId="14" fillId="0" borderId="0" xfId="0" applyFont="1" applyAlignment="1">
      <alignment horizontal="center" vertical="center"/>
    </xf>
    <xf numFmtId="0" fontId="10" fillId="0" borderId="0" xfId="0" applyFont="1" applyAlignment="1">
      <alignment horizontal="center"/>
    </xf>
    <xf numFmtId="0" fontId="11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/>
    </xf>
    <xf numFmtId="1" fontId="6" fillId="2" borderId="1" xfId="0" applyNumberFormat="1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 vertical="center" wrapText="1"/>
    </xf>
  </cellXfs>
  <cellStyles count="23">
    <cellStyle name="Monétaire 2" xfId="8" xr:uid="{F8473F3B-083C-45B2-83FF-02F47C0FE493}"/>
    <cellStyle name="Monétaire 3" xfId="6" xr:uid="{366F2E73-B6D8-4302-BFCB-138C0B9D94BB}"/>
    <cellStyle name="Monétaire 3 2" xfId="13" xr:uid="{9D0E642A-32D7-4E7B-9C68-C838D6C7809A}"/>
    <cellStyle name="Monétaire 3 2 2" xfId="20" xr:uid="{E6039D8B-A4A5-4133-BD7D-4A81993295A4}"/>
    <cellStyle name="Monétaire 3 3" xfId="18" xr:uid="{DEF66661-0722-4DCC-8F84-89F085543E2E}"/>
    <cellStyle name="Monétaire 3 4" xfId="12" xr:uid="{92562399-1E3B-4EAA-8001-2E7553F4D9C8}"/>
    <cellStyle name="Monétaire 4" xfId="9" xr:uid="{3858D18D-FA73-4B0A-B568-C1A71ABB26F6}"/>
    <cellStyle name="Monétaire 4 2" xfId="21" xr:uid="{18F09940-B1FE-46E2-BACC-43420285DB33}"/>
    <cellStyle name="Monétaire 4 3" xfId="14" xr:uid="{BF8AD68D-7B5E-4456-9B96-4849D3FC9FD6}"/>
    <cellStyle name="Monétaire 5" xfId="4" xr:uid="{AD3648AD-E002-45FC-B7B5-495EB0F0F5D9}"/>
    <cellStyle name="Monétaire 5 2" xfId="19" xr:uid="{FEC4A000-E9E9-47AB-B9E1-2DBB4FCBFDB1}"/>
    <cellStyle name="Monétaire 6" xfId="11" xr:uid="{D3E29CD1-2965-4EFE-B8C3-12FE989340D5}"/>
    <cellStyle name="Monétaire 6 2" xfId="22" xr:uid="{630014BB-76CA-43BB-9AB1-D6A87D5741ED}"/>
    <cellStyle name="Monétaire 7" xfId="3" xr:uid="{6AEE9A1A-5123-4888-9965-0E979386BCE6}"/>
    <cellStyle name="Normal" xfId="0" builtinId="0"/>
    <cellStyle name="Normal 2" xfId="7" xr:uid="{547170F4-9833-4B19-BF43-27F3740F8A34}"/>
    <cellStyle name="Normal 2 2" xfId="10" xr:uid="{FB60EB31-219F-4DA9-BC07-3B67A257BDB2}"/>
    <cellStyle name="Normal 3" xfId="5" xr:uid="{A0EFAA2F-DC74-44DA-A36C-64C4512548E8}"/>
    <cellStyle name="Normal 3 2" xfId="15" xr:uid="{44DB0017-A38D-4494-9B33-A15FD56C33A7}"/>
    <cellStyle name="Normal 4" xfId="16" xr:uid="{B643C69E-9221-43E8-BF73-14A788E14653}"/>
    <cellStyle name="Normal 4 2" xfId="17" xr:uid="{D9BBDB7E-FF1E-40E7-A34F-1D79ED10C979}"/>
    <cellStyle name="titre1" xfId="1" xr:uid="{00000000-0005-0000-0000-000001000000}"/>
    <cellStyle name="titre2" xfId="2" xr:uid="{00000000-0005-0000-0000-000002000000}"/>
  </cellStyles>
  <dxfs count="0"/>
  <tableStyles count="1" defaultTableStyle="TableStyleMedium2" defaultPivotStyle="PivotStyleLight16">
    <tableStyle name="Style de tableau 1" pivot="0" count="0" xr9:uid="{FA464239-5EDC-406E-A859-3455A9FD9A5B}"/>
  </table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FFFFCC"/>
      <color rgb="FFFF5050"/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698962</xdr:colOff>
      <xdr:row>37</xdr:row>
      <xdr:rowOff>48492</xdr:rowOff>
    </xdr:from>
    <xdr:to>
      <xdr:col>5</xdr:col>
      <xdr:colOff>198582</xdr:colOff>
      <xdr:row>46</xdr:row>
      <xdr:rowOff>101462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B382834F-2019-46B1-BDDC-63E49AD7554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60962" y="6201642"/>
          <a:ext cx="2547620" cy="1510295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2</xdr:col>
      <xdr:colOff>685801</xdr:colOff>
      <xdr:row>1</xdr:row>
      <xdr:rowOff>28576</xdr:rowOff>
    </xdr:from>
    <xdr:to>
      <xdr:col>4</xdr:col>
      <xdr:colOff>72539</xdr:colOff>
      <xdr:row>5</xdr:row>
      <xdr:rowOff>123825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9139C211-EE9E-C275-51E3-3917551FCBB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09801" y="295276"/>
          <a:ext cx="910738" cy="742949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65817A-E859-46F1-A67C-8C5EFE4324CC}">
  <dimension ref="A1:G36"/>
  <sheetViews>
    <sheetView workbookViewId="0">
      <selection activeCell="E28" sqref="E28"/>
    </sheetView>
  </sheetViews>
  <sheetFormatPr baseColWidth="10" defaultRowHeight="12.75" x14ac:dyDescent="0.2"/>
  <sheetData>
    <row r="1" spans="1:7" ht="21" x14ac:dyDescent="0.4">
      <c r="A1" s="39" t="s">
        <v>341</v>
      </c>
      <c r="B1" s="39"/>
      <c r="C1" s="39"/>
      <c r="D1" s="39"/>
      <c r="E1" s="39"/>
      <c r="F1" s="39"/>
      <c r="G1" s="39"/>
    </row>
    <row r="7" spans="1:7" x14ac:dyDescent="0.2">
      <c r="A7" s="40" t="s">
        <v>343</v>
      </c>
      <c r="B7" s="40"/>
      <c r="C7" s="40"/>
      <c r="D7" s="40"/>
      <c r="E7" s="40"/>
      <c r="F7" s="40"/>
      <c r="G7" s="40"/>
    </row>
    <row r="8" spans="1:7" x14ac:dyDescent="0.2">
      <c r="A8" s="40"/>
      <c r="B8" s="40"/>
      <c r="C8" s="40"/>
      <c r="D8" s="40"/>
      <c r="E8" s="40"/>
      <c r="F8" s="40"/>
      <c r="G8" s="40"/>
    </row>
    <row r="9" spans="1:7" x14ac:dyDescent="0.2">
      <c r="A9" s="40"/>
      <c r="B9" s="40"/>
      <c r="C9" s="40"/>
      <c r="D9" s="40"/>
      <c r="E9" s="40"/>
      <c r="F9" s="40"/>
      <c r="G9" s="40"/>
    </row>
    <row r="10" spans="1:7" x14ac:dyDescent="0.2">
      <c r="A10" s="40"/>
      <c r="B10" s="40"/>
      <c r="C10" s="40"/>
      <c r="D10" s="40"/>
      <c r="E10" s="40"/>
      <c r="F10" s="40"/>
      <c r="G10" s="40"/>
    </row>
    <row r="15" spans="1:7" x14ac:dyDescent="0.2">
      <c r="A15" s="41" t="s">
        <v>344</v>
      </c>
      <c r="B15" s="41"/>
      <c r="C15" s="41"/>
      <c r="D15" s="41"/>
      <c r="E15" s="41"/>
      <c r="F15" s="41"/>
      <c r="G15" s="41"/>
    </row>
    <row r="16" spans="1:7" x14ac:dyDescent="0.2">
      <c r="A16" s="41"/>
      <c r="B16" s="41"/>
      <c r="C16" s="41"/>
      <c r="D16" s="41"/>
      <c r="E16" s="41"/>
      <c r="F16" s="41"/>
      <c r="G16" s="41"/>
    </row>
    <row r="17" spans="1:7" x14ac:dyDescent="0.2">
      <c r="A17" s="41"/>
      <c r="B17" s="41"/>
      <c r="C17" s="41"/>
      <c r="D17" s="41"/>
      <c r="E17" s="41"/>
      <c r="F17" s="41"/>
      <c r="G17" s="41"/>
    </row>
    <row r="18" spans="1:7" x14ac:dyDescent="0.2">
      <c r="A18" s="41"/>
      <c r="B18" s="41"/>
      <c r="C18" s="41"/>
      <c r="D18" s="41"/>
      <c r="E18" s="41"/>
      <c r="F18" s="41"/>
      <c r="G18" s="41"/>
    </row>
    <row r="19" spans="1:7" x14ac:dyDescent="0.2">
      <c r="A19" s="41"/>
      <c r="B19" s="41"/>
      <c r="C19" s="41"/>
      <c r="D19" s="41"/>
      <c r="E19" s="41"/>
      <c r="F19" s="41"/>
      <c r="G19" s="41"/>
    </row>
    <row r="20" spans="1:7" x14ac:dyDescent="0.2">
      <c r="A20" s="41"/>
      <c r="B20" s="41"/>
      <c r="C20" s="41"/>
      <c r="D20" s="41"/>
      <c r="E20" s="41"/>
      <c r="F20" s="41"/>
      <c r="G20" s="41"/>
    </row>
    <row r="21" spans="1:7" x14ac:dyDescent="0.2">
      <c r="A21" s="41"/>
      <c r="B21" s="41"/>
      <c r="C21" s="41"/>
      <c r="D21" s="41"/>
      <c r="E21" s="41"/>
      <c r="F21" s="41"/>
      <c r="G21" s="41"/>
    </row>
    <row r="22" spans="1:7" x14ac:dyDescent="0.2">
      <c r="A22" s="41"/>
      <c r="B22" s="41"/>
      <c r="C22" s="41"/>
      <c r="D22" s="41"/>
      <c r="E22" s="41"/>
      <c r="F22" s="41"/>
      <c r="G22" s="41"/>
    </row>
    <row r="23" spans="1:7" x14ac:dyDescent="0.2">
      <c r="A23" s="41"/>
      <c r="B23" s="41"/>
      <c r="C23" s="41"/>
      <c r="D23" s="41"/>
      <c r="E23" s="41"/>
      <c r="F23" s="41"/>
      <c r="G23" s="41"/>
    </row>
    <row r="24" spans="1:7" x14ac:dyDescent="0.2">
      <c r="A24" s="41"/>
      <c r="B24" s="41"/>
      <c r="C24" s="41"/>
      <c r="D24" s="41"/>
      <c r="E24" s="41"/>
      <c r="F24" s="41"/>
      <c r="G24" s="41"/>
    </row>
    <row r="31" spans="1:7" x14ac:dyDescent="0.2">
      <c r="A31" s="42" t="s">
        <v>342</v>
      </c>
      <c r="B31" s="42"/>
      <c r="C31" s="42"/>
      <c r="D31" s="42"/>
      <c r="E31" s="42"/>
      <c r="F31" s="42"/>
      <c r="G31" s="42"/>
    </row>
    <row r="32" spans="1:7" x14ac:dyDescent="0.2">
      <c r="A32" s="42"/>
      <c r="B32" s="42"/>
      <c r="C32" s="42"/>
      <c r="D32" s="42"/>
      <c r="E32" s="42"/>
      <c r="F32" s="42"/>
      <c r="G32" s="42"/>
    </row>
    <row r="33" spans="1:7" x14ac:dyDescent="0.2">
      <c r="A33" s="43" t="s">
        <v>345</v>
      </c>
      <c r="B33" s="43"/>
      <c r="C33" s="43"/>
      <c r="D33" s="43"/>
      <c r="E33" s="43"/>
      <c r="F33" s="43"/>
      <c r="G33" s="43"/>
    </row>
    <row r="34" spans="1:7" x14ac:dyDescent="0.2">
      <c r="A34" s="43"/>
      <c r="B34" s="43"/>
      <c r="C34" s="43"/>
      <c r="D34" s="43"/>
      <c r="E34" s="43"/>
      <c r="F34" s="43"/>
      <c r="G34" s="43"/>
    </row>
    <row r="35" spans="1:7" ht="15" x14ac:dyDescent="0.2">
      <c r="A35" s="38"/>
      <c r="B35" s="38"/>
      <c r="C35" s="38"/>
      <c r="D35" s="38"/>
      <c r="E35" s="38"/>
      <c r="F35" s="38"/>
      <c r="G35" s="38"/>
    </row>
    <row r="36" spans="1:7" ht="15" x14ac:dyDescent="0.2">
      <c r="A36" s="38"/>
      <c r="B36" s="38"/>
      <c r="C36" s="38"/>
      <c r="D36" s="38"/>
      <c r="E36" s="38"/>
      <c r="F36" s="38"/>
      <c r="G36" s="38"/>
    </row>
  </sheetData>
  <mergeCells count="5">
    <mergeCell ref="A1:G1"/>
    <mergeCell ref="A7:G10"/>
    <mergeCell ref="A15:G24"/>
    <mergeCell ref="A31:G32"/>
    <mergeCell ref="A33:G34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149"/>
  <sheetViews>
    <sheetView tabSelected="1" view="pageBreakPreview" zoomScale="85" zoomScaleNormal="85" zoomScaleSheetLayoutView="85" workbookViewId="0">
      <pane xSplit="5" ySplit="2" topLeftCell="F123" activePane="bottomRight" state="frozen"/>
      <selection pane="topRight" activeCell="F1" sqref="F1"/>
      <selection pane="bottomLeft" activeCell="A3" sqref="A3"/>
      <selection pane="bottomRight" activeCell="C130" sqref="C130"/>
    </sheetView>
  </sheetViews>
  <sheetFormatPr baseColWidth="10" defaultColWidth="11.42578125" defaultRowHeight="16.5" x14ac:dyDescent="0.2"/>
  <cols>
    <col min="1" max="2" width="14.140625" style="14" customWidth="1"/>
    <col min="3" max="3" width="55.7109375" style="18" customWidth="1"/>
    <col min="4" max="4" width="6.5703125" style="17" customWidth="1"/>
    <col min="5" max="9" width="29" style="17" customWidth="1"/>
    <col min="10" max="16384" width="11.42578125" style="13"/>
  </cols>
  <sheetData>
    <row r="1" spans="1:9" ht="30" customHeight="1" x14ac:dyDescent="0.2">
      <c r="A1" s="45" t="s">
        <v>2</v>
      </c>
      <c r="B1" s="45"/>
      <c r="C1" s="44" t="s">
        <v>3</v>
      </c>
      <c r="D1" s="44" t="s">
        <v>4</v>
      </c>
      <c r="E1" s="44" t="s">
        <v>5</v>
      </c>
      <c r="F1" s="44" t="s">
        <v>335</v>
      </c>
      <c r="G1" s="44" t="s">
        <v>0</v>
      </c>
      <c r="H1" s="44" t="s">
        <v>1</v>
      </c>
      <c r="I1" s="44" t="s">
        <v>336</v>
      </c>
    </row>
    <row r="2" spans="1:9" ht="49.5" x14ac:dyDescent="0.2">
      <c r="A2" s="31" t="s">
        <v>188</v>
      </c>
      <c r="B2" s="31" t="s">
        <v>189</v>
      </c>
      <c r="C2" s="44"/>
      <c r="D2" s="44"/>
      <c r="E2" s="44"/>
      <c r="F2" s="44"/>
      <c r="G2" s="44"/>
      <c r="H2" s="44"/>
      <c r="I2" s="44"/>
    </row>
    <row r="3" spans="1:9" x14ac:dyDescent="0.2">
      <c r="A3" s="1" t="s">
        <v>86</v>
      </c>
      <c r="B3" s="1"/>
      <c r="C3" s="2" t="s">
        <v>19</v>
      </c>
      <c r="D3" s="3"/>
      <c r="E3" s="3"/>
      <c r="F3" s="3"/>
      <c r="G3" s="3"/>
      <c r="H3" s="3"/>
      <c r="I3" s="3"/>
    </row>
    <row r="4" spans="1:9" ht="17.100000000000001" customHeight="1" x14ac:dyDescent="0.2">
      <c r="A4" s="24" t="s">
        <v>87</v>
      </c>
      <c r="B4" s="24" t="s">
        <v>261</v>
      </c>
      <c r="C4" s="25" t="s">
        <v>21</v>
      </c>
      <c r="D4" s="23">
        <v>1</v>
      </c>
      <c r="E4" s="23" t="s">
        <v>20</v>
      </c>
      <c r="F4" s="23"/>
      <c r="G4" s="35">
        <f>D4*F4</f>
        <v>0</v>
      </c>
      <c r="H4" s="23"/>
      <c r="I4" s="23"/>
    </row>
    <row r="5" spans="1:9" ht="17.100000000000001" customHeight="1" x14ac:dyDescent="0.2">
      <c r="A5" s="24" t="s">
        <v>88</v>
      </c>
      <c r="B5" s="24" t="s">
        <v>190</v>
      </c>
      <c r="C5" s="25" t="s">
        <v>89</v>
      </c>
      <c r="D5" s="23">
        <v>1</v>
      </c>
      <c r="E5" s="23" t="s">
        <v>20</v>
      </c>
      <c r="F5" s="23"/>
      <c r="G5" s="35">
        <f t="shared" ref="G5:G66" si="0">D5*F5</f>
        <v>0</v>
      </c>
      <c r="H5" s="23"/>
      <c r="I5" s="23"/>
    </row>
    <row r="6" spans="1:9" ht="17.100000000000001" customHeight="1" x14ac:dyDescent="0.2">
      <c r="A6" s="10" t="s">
        <v>320</v>
      </c>
      <c r="B6" s="10"/>
      <c r="C6" s="12" t="s">
        <v>318</v>
      </c>
      <c r="D6" s="8">
        <v>1</v>
      </c>
      <c r="E6" s="9" t="s">
        <v>15</v>
      </c>
      <c r="F6" s="9"/>
      <c r="G6" s="34">
        <f t="shared" si="0"/>
        <v>0</v>
      </c>
      <c r="H6" s="9"/>
      <c r="I6" s="9"/>
    </row>
    <row r="7" spans="1:9" ht="17.100000000000001" customHeight="1" x14ac:dyDescent="0.2">
      <c r="A7" s="24" t="s">
        <v>90</v>
      </c>
      <c r="B7" s="24" t="s">
        <v>264</v>
      </c>
      <c r="C7" s="29" t="s">
        <v>265</v>
      </c>
      <c r="D7" s="23">
        <v>1</v>
      </c>
      <c r="E7" s="23" t="s">
        <v>20</v>
      </c>
      <c r="F7" s="23"/>
      <c r="G7" s="35">
        <f t="shared" si="0"/>
        <v>0</v>
      </c>
      <c r="H7" s="23"/>
      <c r="I7" s="23"/>
    </row>
    <row r="8" spans="1:9" ht="17.100000000000001" customHeight="1" x14ac:dyDescent="0.2">
      <c r="A8" s="24" t="s">
        <v>91</v>
      </c>
      <c r="B8" s="24" t="s">
        <v>191</v>
      </c>
      <c r="C8" s="25" t="s">
        <v>22</v>
      </c>
      <c r="D8" s="23">
        <v>1</v>
      </c>
      <c r="E8" s="23" t="s">
        <v>20</v>
      </c>
      <c r="F8" s="23"/>
      <c r="G8" s="35">
        <f t="shared" si="0"/>
        <v>0</v>
      </c>
      <c r="H8" s="23"/>
      <c r="I8" s="23"/>
    </row>
    <row r="9" spans="1:9" ht="17.100000000000001" customHeight="1" x14ac:dyDescent="0.2">
      <c r="A9" s="24" t="s">
        <v>92</v>
      </c>
      <c r="B9" s="24" t="s">
        <v>192</v>
      </c>
      <c r="C9" s="25" t="s">
        <v>23</v>
      </c>
      <c r="D9" s="23">
        <v>1</v>
      </c>
      <c r="E9" s="23" t="s">
        <v>20</v>
      </c>
      <c r="F9" s="23"/>
      <c r="G9" s="35">
        <f t="shared" si="0"/>
        <v>0</v>
      </c>
      <c r="H9" s="23"/>
      <c r="I9" s="23"/>
    </row>
    <row r="10" spans="1:9" ht="17.100000000000001" customHeight="1" x14ac:dyDescent="0.2">
      <c r="A10" s="24" t="s">
        <v>93</v>
      </c>
      <c r="B10" s="24" t="s">
        <v>193</v>
      </c>
      <c r="C10" s="25" t="s">
        <v>80</v>
      </c>
      <c r="D10" s="23">
        <v>1</v>
      </c>
      <c r="E10" s="23" t="s">
        <v>20</v>
      </c>
      <c r="F10" s="23"/>
      <c r="G10" s="35">
        <f t="shared" si="0"/>
        <v>0</v>
      </c>
      <c r="H10" s="23"/>
      <c r="I10" s="23"/>
    </row>
    <row r="11" spans="1:9" ht="17.100000000000001" customHeight="1" x14ac:dyDescent="0.2">
      <c r="A11" s="24" t="s">
        <v>94</v>
      </c>
      <c r="B11" s="24" t="s">
        <v>194</v>
      </c>
      <c r="C11" s="25" t="s">
        <v>24</v>
      </c>
      <c r="D11" s="23">
        <v>1</v>
      </c>
      <c r="E11" s="23" t="s">
        <v>20</v>
      </c>
      <c r="F11" s="23"/>
      <c r="G11" s="35">
        <f t="shared" si="0"/>
        <v>0</v>
      </c>
      <c r="H11" s="23"/>
      <c r="I11" s="23"/>
    </row>
    <row r="12" spans="1:9" ht="17.100000000000001" customHeight="1" x14ac:dyDescent="0.2">
      <c r="A12" s="24" t="s">
        <v>95</v>
      </c>
      <c r="B12" s="24" t="s">
        <v>195</v>
      </c>
      <c r="C12" s="25" t="s">
        <v>25</v>
      </c>
      <c r="D12" s="23">
        <v>1</v>
      </c>
      <c r="E12" s="23" t="s">
        <v>20</v>
      </c>
      <c r="F12" s="23"/>
      <c r="G12" s="35">
        <f t="shared" si="0"/>
        <v>0</v>
      </c>
      <c r="H12" s="23"/>
      <c r="I12" s="23"/>
    </row>
    <row r="13" spans="1:9" ht="17.100000000000001" customHeight="1" x14ac:dyDescent="0.2">
      <c r="A13" s="24" t="s">
        <v>96</v>
      </c>
      <c r="B13" s="24" t="s">
        <v>224</v>
      </c>
      <c r="C13" s="25" t="s">
        <v>21</v>
      </c>
      <c r="D13" s="23">
        <v>1</v>
      </c>
      <c r="E13" s="23" t="s">
        <v>20</v>
      </c>
      <c r="F13" s="23"/>
      <c r="G13" s="35">
        <f t="shared" si="0"/>
        <v>0</v>
      </c>
      <c r="H13" s="23"/>
      <c r="I13" s="23"/>
    </row>
    <row r="14" spans="1:9" x14ac:dyDescent="0.2">
      <c r="A14" s="1" t="s">
        <v>97</v>
      </c>
      <c r="B14" s="1"/>
      <c r="C14" s="2" t="s">
        <v>268</v>
      </c>
      <c r="D14" s="3"/>
      <c r="E14" s="3"/>
      <c r="F14" s="3"/>
      <c r="G14" s="3"/>
      <c r="H14" s="3"/>
      <c r="I14" s="3"/>
    </row>
    <row r="15" spans="1:9" ht="17.100000000000001" customHeight="1" x14ac:dyDescent="0.2">
      <c r="A15" s="24" t="s">
        <v>98</v>
      </c>
      <c r="B15" s="24" t="s">
        <v>202</v>
      </c>
      <c r="C15" s="25" t="s">
        <v>31</v>
      </c>
      <c r="D15" s="23">
        <v>1</v>
      </c>
      <c r="E15" s="23" t="s">
        <v>20</v>
      </c>
      <c r="F15" s="23"/>
      <c r="G15" s="35">
        <f t="shared" si="0"/>
        <v>0</v>
      </c>
      <c r="H15" s="23"/>
      <c r="I15" s="23"/>
    </row>
    <row r="16" spans="1:9" ht="33" x14ac:dyDescent="0.2">
      <c r="A16" s="24" t="s">
        <v>99</v>
      </c>
      <c r="B16" s="24" t="s">
        <v>207</v>
      </c>
      <c r="C16" s="29" t="s">
        <v>44</v>
      </c>
      <c r="D16" s="23">
        <v>1</v>
      </c>
      <c r="E16" s="23" t="s">
        <v>20</v>
      </c>
      <c r="F16" s="23"/>
      <c r="G16" s="35">
        <f t="shared" si="0"/>
        <v>0</v>
      </c>
      <c r="H16" s="23"/>
      <c r="I16" s="23"/>
    </row>
    <row r="17" spans="1:9" ht="17.100000000000001" customHeight="1" x14ac:dyDescent="0.2">
      <c r="A17" s="24" t="s">
        <v>100</v>
      </c>
      <c r="B17" s="24" t="s">
        <v>208</v>
      </c>
      <c r="C17" s="25" t="s">
        <v>66</v>
      </c>
      <c r="D17" s="23">
        <v>1</v>
      </c>
      <c r="E17" s="23" t="s">
        <v>20</v>
      </c>
      <c r="F17" s="23"/>
      <c r="G17" s="35">
        <f t="shared" si="0"/>
        <v>0</v>
      </c>
      <c r="H17" s="23"/>
      <c r="I17" s="23"/>
    </row>
    <row r="18" spans="1:9" ht="17.100000000000001" customHeight="1" x14ac:dyDescent="0.2">
      <c r="A18" s="24" t="s">
        <v>101</v>
      </c>
      <c r="B18" s="24" t="s">
        <v>196</v>
      </c>
      <c r="C18" s="25" t="s">
        <v>27</v>
      </c>
      <c r="D18" s="23">
        <v>2</v>
      </c>
      <c r="E18" s="23" t="s">
        <v>20</v>
      </c>
      <c r="F18" s="23"/>
      <c r="G18" s="35">
        <f t="shared" si="0"/>
        <v>0</v>
      </c>
      <c r="H18" s="23"/>
      <c r="I18" s="23"/>
    </row>
    <row r="19" spans="1:9" ht="17.100000000000001" customHeight="1" x14ac:dyDescent="0.2">
      <c r="A19" s="10" t="s">
        <v>102</v>
      </c>
      <c r="B19" s="10"/>
      <c r="C19" s="11" t="s">
        <v>16</v>
      </c>
      <c r="D19" s="8">
        <v>1</v>
      </c>
      <c r="E19" s="9" t="s">
        <v>15</v>
      </c>
      <c r="F19" s="9"/>
      <c r="G19" s="34">
        <f t="shared" si="0"/>
        <v>0</v>
      </c>
      <c r="H19" s="9"/>
      <c r="I19" s="9"/>
    </row>
    <row r="20" spans="1:9" ht="17.100000000000001" customHeight="1" x14ac:dyDescent="0.2">
      <c r="A20" s="24" t="s">
        <v>103</v>
      </c>
      <c r="B20" s="24" t="s">
        <v>200</v>
      </c>
      <c r="C20" s="25" t="s">
        <v>27</v>
      </c>
      <c r="D20" s="23">
        <v>1</v>
      </c>
      <c r="E20" s="23" t="s">
        <v>20</v>
      </c>
      <c r="F20" s="23"/>
      <c r="G20" s="35">
        <f t="shared" si="0"/>
        <v>0</v>
      </c>
      <c r="H20" s="23"/>
      <c r="I20" s="23"/>
    </row>
    <row r="21" spans="1:9" ht="17.100000000000001" customHeight="1" x14ac:dyDescent="0.2">
      <c r="A21" s="24" t="s">
        <v>104</v>
      </c>
      <c r="B21" s="24" t="s">
        <v>197</v>
      </c>
      <c r="C21" s="25" t="s">
        <v>28</v>
      </c>
      <c r="D21" s="23">
        <v>2</v>
      </c>
      <c r="E21" s="23" t="s">
        <v>20</v>
      </c>
      <c r="F21" s="23"/>
      <c r="G21" s="35">
        <f t="shared" si="0"/>
        <v>0</v>
      </c>
      <c r="H21" s="23"/>
      <c r="I21" s="23"/>
    </row>
    <row r="22" spans="1:9" ht="17.100000000000001" customHeight="1" x14ac:dyDescent="0.2">
      <c r="A22" s="24" t="s">
        <v>105</v>
      </c>
      <c r="B22" s="24" t="s">
        <v>205</v>
      </c>
      <c r="C22" s="25" t="s">
        <v>34</v>
      </c>
      <c r="D22" s="23">
        <v>1</v>
      </c>
      <c r="E22" s="23" t="s">
        <v>20</v>
      </c>
      <c r="F22" s="23"/>
      <c r="G22" s="35">
        <f t="shared" si="0"/>
        <v>0</v>
      </c>
      <c r="H22" s="23"/>
      <c r="I22" s="23"/>
    </row>
    <row r="23" spans="1:9" ht="17.100000000000001" customHeight="1" x14ac:dyDescent="0.2">
      <c r="A23" s="24" t="s">
        <v>106</v>
      </c>
      <c r="B23" s="24" t="s">
        <v>206</v>
      </c>
      <c r="C23" s="25" t="s">
        <v>35</v>
      </c>
      <c r="D23" s="23">
        <v>1</v>
      </c>
      <c r="E23" s="23" t="s">
        <v>20</v>
      </c>
      <c r="F23" s="23"/>
      <c r="G23" s="35">
        <f t="shared" si="0"/>
        <v>0</v>
      </c>
      <c r="H23" s="23"/>
      <c r="I23" s="23"/>
    </row>
    <row r="24" spans="1:9" ht="17.100000000000001" customHeight="1" x14ac:dyDescent="0.2">
      <c r="A24" s="24" t="s">
        <v>107</v>
      </c>
      <c r="B24" s="24" t="s">
        <v>198</v>
      </c>
      <c r="C24" s="25" t="s">
        <v>29</v>
      </c>
      <c r="D24" s="23">
        <v>1</v>
      </c>
      <c r="E24" s="23" t="s">
        <v>20</v>
      </c>
      <c r="F24" s="23"/>
      <c r="G24" s="35">
        <f t="shared" si="0"/>
        <v>0</v>
      </c>
      <c r="H24" s="23"/>
      <c r="I24" s="23"/>
    </row>
    <row r="25" spans="1:9" ht="17.100000000000001" customHeight="1" x14ac:dyDescent="0.2">
      <c r="A25" s="24" t="s">
        <v>108</v>
      </c>
      <c r="B25" s="24" t="s">
        <v>199</v>
      </c>
      <c r="C25" s="25" t="s">
        <v>30</v>
      </c>
      <c r="D25" s="23">
        <v>1</v>
      </c>
      <c r="E25" s="23" t="s">
        <v>20</v>
      </c>
      <c r="F25" s="23"/>
      <c r="G25" s="35">
        <f t="shared" si="0"/>
        <v>0</v>
      </c>
      <c r="H25" s="23"/>
      <c r="I25" s="23"/>
    </row>
    <row r="26" spans="1:9" ht="17.100000000000001" customHeight="1" x14ac:dyDescent="0.2">
      <c r="A26" s="24" t="s">
        <v>109</v>
      </c>
      <c r="B26" s="24" t="s">
        <v>201</v>
      </c>
      <c r="C26" s="25" t="s">
        <v>258</v>
      </c>
      <c r="D26" s="23">
        <v>1</v>
      </c>
      <c r="E26" s="23" t="s">
        <v>20</v>
      </c>
      <c r="F26" s="23"/>
      <c r="G26" s="35">
        <f t="shared" si="0"/>
        <v>0</v>
      </c>
      <c r="H26" s="23"/>
      <c r="I26" s="23"/>
    </row>
    <row r="27" spans="1:9" ht="17.100000000000001" customHeight="1" x14ac:dyDescent="0.2">
      <c r="A27" s="24" t="s">
        <v>110</v>
      </c>
      <c r="B27" s="24" t="s">
        <v>203</v>
      </c>
      <c r="C27" s="25" t="s">
        <v>33</v>
      </c>
      <c r="D27" s="23">
        <v>2</v>
      </c>
      <c r="E27" s="23" t="s">
        <v>20</v>
      </c>
      <c r="F27" s="23"/>
      <c r="G27" s="35">
        <f t="shared" si="0"/>
        <v>0</v>
      </c>
      <c r="H27" s="23"/>
      <c r="I27" s="23"/>
    </row>
    <row r="28" spans="1:9" ht="17.100000000000001" customHeight="1" x14ac:dyDescent="0.2">
      <c r="A28" s="24" t="s">
        <v>111</v>
      </c>
      <c r="B28" s="24" t="s">
        <v>204</v>
      </c>
      <c r="C28" s="25" t="s">
        <v>32</v>
      </c>
      <c r="D28" s="23">
        <v>1</v>
      </c>
      <c r="E28" s="23" t="s">
        <v>20</v>
      </c>
      <c r="F28" s="23"/>
      <c r="G28" s="35">
        <f t="shared" si="0"/>
        <v>0</v>
      </c>
      <c r="H28" s="23"/>
      <c r="I28" s="23"/>
    </row>
    <row r="29" spans="1:9" ht="49.5" x14ac:dyDescent="0.2">
      <c r="A29" s="24" t="s">
        <v>272</v>
      </c>
      <c r="B29" s="21" t="s">
        <v>257</v>
      </c>
      <c r="C29" s="25" t="s">
        <v>85</v>
      </c>
      <c r="D29" s="23">
        <v>2</v>
      </c>
      <c r="E29" s="23" t="s">
        <v>20</v>
      </c>
      <c r="F29" s="23"/>
      <c r="G29" s="35">
        <f t="shared" si="0"/>
        <v>0</v>
      </c>
      <c r="H29" s="23"/>
      <c r="I29" s="23"/>
    </row>
    <row r="30" spans="1:9" x14ac:dyDescent="0.2">
      <c r="A30" s="1" t="s">
        <v>112</v>
      </c>
      <c r="B30" s="1"/>
      <c r="C30" s="2" t="s">
        <v>36</v>
      </c>
      <c r="D30" s="3"/>
      <c r="E30" s="3"/>
      <c r="F30" s="3"/>
      <c r="G30" s="3"/>
      <c r="H30" s="3"/>
      <c r="I30" s="3"/>
    </row>
    <row r="31" spans="1:9" ht="33" x14ac:dyDescent="0.2">
      <c r="A31" s="24" t="s">
        <v>113</v>
      </c>
      <c r="B31" s="24" t="s">
        <v>215</v>
      </c>
      <c r="C31" s="29" t="s">
        <v>44</v>
      </c>
      <c r="D31" s="23">
        <v>1</v>
      </c>
      <c r="E31" s="23" t="s">
        <v>20</v>
      </c>
      <c r="F31" s="23"/>
      <c r="G31" s="35">
        <f t="shared" si="0"/>
        <v>0</v>
      </c>
      <c r="H31" s="23"/>
      <c r="I31" s="23"/>
    </row>
    <row r="32" spans="1:9" x14ac:dyDescent="0.2">
      <c r="A32" s="24" t="s">
        <v>114</v>
      </c>
      <c r="B32" s="24" t="s">
        <v>227</v>
      </c>
      <c r="C32" s="25" t="s">
        <v>53</v>
      </c>
      <c r="D32" s="23">
        <v>1</v>
      </c>
      <c r="E32" s="23" t="s">
        <v>20</v>
      </c>
      <c r="F32" s="23"/>
      <c r="G32" s="35">
        <f t="shared" si="0"/>
        <v>0</v>
      </c>
      <c r="H32" s="23"/>
      <c r="I32" s="23"/>
    </row>
    <row r="33" spans="1:9" x14ac:dyDescent="0.2">
      <c r="A33" s="24" t="s">
        <v>115</v>
      </c>
      <c r="B33" s="24" t="s">
        <v>217</v>
      </c>
      <c r="C33" s="25" t="s">
        <v>45</v>
      </c>
      <c r="D33" s="23">
        <v>1</v>
      </c>
      <c r="E33" s="23" t="s">
        <v>20</v>
      </c>
      <c r="F33" s="23"/>
      <c r="G33" s="35">
        <f t="shared" si="0"/>
        <v>0</v>
      </c>
      <c r="H33" s="23"/>
      <c r="I33" s="23"/>
    </row>
    <row r="34" spans="1:9" x14ac:dyDescent="0.2">
      <c r="A34" s="24" t="s">
        <v>116</v>
      </c>
      <c r="B34" s="24" t="s">
        <v>229</v>
      </c>
      <c r="C34" s="25" t="s">
        <v>29</v>
      </c>
      <c r="D34" s="23">
        <v>1</v>
      </c>
      <c r="E34" s="23" t="s">
        <v>20</v>
      </c>
      <c r="F34" s="23"/>
      <c r="G34" s="35">
        <f t="shared" si="0"/>
        <v>0</v>
      </c>
      <c r="H34" s="23"/>
      <c r="I34" s="23"/>
    </row>
    <row r="35" spans="1:9" x14ac:dyDescent="0.2">
      <c r="A35" s="24" t="s">
        <v>117</v>
      </c>
      <c r="B35" s="24" t="s">
        <v>210</v>
      </c>
      <c r="C35" s="25" t="s">
        <v>38</v>
      </c>
      <c r="D35" s="23">
        <v>1</v>
      </c>
      <c r="E35" s="23" t="s">
        <v>20</v>
      </c>
      <c r="F35" s="23"/>
      <c r="G35" s="35">
        <f t="shared" si="0"/>
        <v>0</v>
      </c>
      <c r="H35" s="23"/>
      <c r="I35" s="23"/>
    </row>
    <row r="36" spans="1:9" x14ac:dyDescent="0.2">
      <c r="A36" s="24" t="s">
        <v>118</v>
      </c>
      <c r="B36" s="24" t="s">
        <v>219</v>
      </c>
      <c r="C36" s="25" t="s">
        <v>46</v>
      </c>
      <c r="D36" s="23">
        <v>2</v>
      </c>
      <c r="E36" s="23" t="s">
        <v>20</v>
      </c>
      <c r="F36" s="23"/>
      <c r="G36" s="35">
        <f t="shared" si="0"/>
        <v>0</v>
      </c>
      <c r="H36" s="23"/>
      <c r="I36" s="23"/>
    </row>
    <row r="37" spans="1:9" x14ac:dyDescent="0.2">
      <c r="A37" s="24" t="s">
        <v>119</v>
      </c>
      <c r="B37" s="24" t="s">
        <v>223</v>
      </c>
      <c r="C37" s="25" t="s">
        <v>21</v>
      </c>
      <c r="D37" s="23">
        <v>1</v>
      </c>
      <c r="E37" s="23" t="s">
        <v>20</v>
      </c>
      <c r="F37" s="23"/>
      <c r="G37" s="35">
        <f t="shared" si="0"/>
        <v>0</v>
      </c>
      <c r="H37" s="23"/>
      <c r="I37" s="23"/>
    </row>
    <row r="38" spans="1:9" x14ac:dyDescent="0.2">
      <c r="A38" s="24" t="s">
        <v>120</v>
      </c>
      <c r="B38" s="24" t="s">
        <v>266</v>
      </c>
      <c r="C38" s="25" t="s">
        <v>27</v>
      </c>
      <c r="D38" s="23">
        <v>1</v>
      </c>
      <c r="E38" s="23" t="s">
        <v>20</v>
      </c>
      <c r="F38" s="23"/>
      <c r="G38" s="35">
        <f t="shared" si="0"/>
        <v>0</v>
      </c>
      <c r="H38" s="23"/>
      <c r="I38" s="23"/>
    </row>
    <row r="39" spans="1:9" ht="15" customHeight="1" x14ac:dyDescent="0.2">
      <c r="A39" s="24" t="s">
        <v>121</v>
      </c>
      <c r="B39" s="24" t="s">
        <v>230</v>
      </c>
      <c r="C39" s="27" t="s">
        <v>55</v>
      </c>
      <c r="D39" s="26">
        <v>2</v>
      </c>
      <c r="E39" s="23" t="s">
        <v>20</v>
      </c>
      <c r="F39" s="23"/>
      <c r="G39" s="35">
        <f t="shared" si="0"/>
        <v>0</v>
      </c>
      <c r="H39" s="23"/>
      <c r="I39" s="23"/>
    </row>
    <row r="40" spans="1:9" x14ac:dyDescent="0.2">
      <c r="A40" s="21" t="s">
        <v>122</v>
      </c>
      <c r="B40" s="21" t="s">
        <v>212</v>
      </c>
      <c r="C40" s="22" t="s">
        <v>39</v>
      </c>
      <c r="D40" s="23">
        <v>1</v>
      </c>
      <c r="E40" s="23" t="s">
        <v>20</v>
      </c>
      <c r="F40" s="23"/>
      <c r="G40" s="35">
        <f t="shared" si="0"/>
        <v>0</v>
      </c>
      <c r="H40" s="23"/>
      <c r="I40" s="23"/>
    </row>
    <row r="41" spans="1:9" x14ac:dyDescent="0.2">
      <c r="A41" s="24" t="s">
        <v>123</v>
      </c>
      <c r="B41" s="24" t="s">
        <v>213</v>
      </c>
      <c r="C41" s="25" t="s">
        <v>40</v>
      </c>
      <c r="D41" s="23">
        <v>1</v>
      </c>
      <c r="E41" s="23" t="s">
        <v>20</v>
      </c>
      <c r="F41" s="23"/>
      <c r="G41" s="35">
        <f t="shared" si="0"/>
        <v>0</v>
      </c>
      <c r="H41" s="23"/>
      <c r="I41" s="23"/>
    </row>
    <row r="42" spans="1:9" x14ac:dyDescent="0.2">
      <c r="A42" s="24" t="s">
        <v>124</v>
      </c>
      <c r="B42" s="24" t="s">
        <v>226</v>
      </c>
      <c r="C42" s="25" t="s">
        <v>50</v>
      </c>
      <c r="D42" s="23">
        <v>1</v>
      </c>
      <c r="E42" s="23" t="s">
        <v>20</v>
      </c>
      <c r="F42" s="23"/>
      <c r="G42" s="35">
        <f t="shared" si="0"/>
        <v>0</v>
      </c>
      <c r="H42" s="23"/>
      <c r="I42" s="23"/>
    </row>
    <row r="43" spans="1:9" x14ac:dyDescent="0.2">
      <c r="A43" s="24" t="s">
        <v>125</v>
      </c>
      <c r="B43" s="24" t="s">
        <v>220</v>
      </c>
      <c r="C43" s="25" t="s">
        <v>47</v>
      </c>
      <c r="D43" s="23">
        <v>2</v>
      </c>
      <c r="E43" s="23" t="s">
        <v>20</v>
      </c>
      <c r="F43" s="23"/>
      <c r="G43" s="35">
        <f t="shared" si="0"/>
        <v>0</v>
      </c>
      <c r="H43" s="23"/>
      <c r="I43" s="23"/>
    </row>
    <row r="44" spans="1:9" x14ac:dyDescent="0.2">
      <c r="A44" s="24" t="s">
        <v>126</v>
      </c>
      <c r="B44" s="24" t="s">
        <v>12</v>
      </c>
      <c r="C44" s="25" t="s">
        <v>52</v>
      </c>
      <c r="D44" s="23">
        <v>1</v>
      </c>
      <c r="E44" s="23" t="s">
        <v>20</v>
      </c>
      <c r="F44" s="28"/>
      <c r="G44" s="35">
        <f t="shared" si="0"/>
        <v>0</v>
      </c>
      <c r="H44" s="28"/>
      <c r="I44" s="28"/>
    </row>
    <row r="45" spans="1:9" ht="33" x14ac:dyDescent="0.2">
      <c r="A45" s="24" t="s">
        <v>127</v>
      </c>
      <c r="B45" s="24" t="s">
        <v>12</v>
      </c>
      <c r="C45" s="29" t="s">
        <v>59</v>
      </c>
      <c r="D45" s="23">
        <v>1</v>
      </c>
      <c r="E45" s="23" t="s">
        <v>20</v>
      </c>
      <c r="F45" s="28"/>
      <c r="G45" s="35">
        <f t="shared" si="0"/>
        <v>0</v>
      </c>
      <c r="H45" s="28"/>
      <c r="I45" s="28"/>
    </row>
    <row r="46" spans="1:9" ht="19.5" customHeight="1" x14ac:dyDescent="0.2">
      <c r="A46" s="24" t="s">
        <v>128</v>
      </c>
      <c r="B46" s="24" t="s">
        <v>12</v>
      </c>
      <c r="C46" s="25" t="s">
        <v>51</v>
      </c>
      <c r="D46" s="23">
        <v>1</v>
      </c>
      <c r="E46" s="23" t="s">
        <v>20</v>
      </c>
      <c r="F46" s="28"/>
      <c r="G46" s="35">
        <f t="shared" si="0"/>
        <v>0</v>
      </c>
      <c r="H46" s="28"/>
      <c r="I46" s="28"/>
    </row>
    <row r="47" spans="1:9" x14ac:dyDescent="0.2">
      <c r="A47" s="24" t="s">
        <v>129</v>
      </c>
      <c r="B47" s="24" t="s">
        <v>209</v>
      </c>
      <c r="C47" s="25" t="s">
        <v>37</v>
      </c>
      <c r="D47" s="23">
        <v>1</v>
      </c>
      <c r="E47" s="23" t="s">
        <v>20</v>
      </c>
      <c r="F47" s="23"/>
      <c r="G47" s="35">
        <f t="shared" si="0"/>
        <v>0</v>
      </c>
      <c r="H47" s="23"/>
      <c r="I47" s="23"/>
    </row>
    <row r="48" spans="1:9" x14ac:dyDescent="0.2">
      <c r="A48" s="24" t="s">
        <v>130</v>
      </c>
      <c r="B48" s="24" t="s">
        <v>218</v>
      </c>
      <c r="C48" s="25" t="s">
        <v>43</v>
      </c>
      <c r="D48" s="23">
        <v>1</v>
      </c>
      <c r="E48" s="23" t="s">
        <v>20</v>
      </c>
      <c r="F48" s="23"/>
      <c r="G48" s="35">
        <f t="shared" si="0"/>
        <v>0</v>
      </c>
      <c r="H48" s="23"/>
      <c r="I48" s="23"/>
    </row>
    <row r="49" spans="1:9" x14ac:dyDescent="0.2">
      <c r="A49" s="24" t="s">
        <v>131</v>
      </c>
      <c r="B49" s="24" t="s">
        <v>216</v>
      </c>
      <c r="C49" s="25" t="s">
        <v>42</v>
      </c>
      <c r="D49" s="23">
        <v>1</v>
      </c>
      <c r="E49" s="23" t="s">
        <v>20</v>
      </c>
      <c r="F49" s="23"/>
      <c r="G49" s="35">
        <f t="shared" si="0"/>
        <v>0</v>
      </c>
      <c r="H49" s="23"/>
      <c r="I49" s="23"/>
    </row>
    <row r="50" spans="1:9" x14ac:dyDescent="0.2">
      <c r="A50" s="24" t="s">
        <v>132</v>
      </c>
      <c r="B50" s="24" t="s">
        <v>221</v>
      </c>
      <c r="C50" s="25" t="s">
        <v>48</v>
      </c>
      <c r="D50" s="23">
        <v>1</v>
      </c>
      <c r="E50" s="23" t="s">
        <v>20</v>
      </c>
      <c r="F50" s="23"/>
      <c r="G50" s="35">
        <f t="shared" si="0"/>
        <v>0</v>
      </c>
      <c r="H50" s="23"/>
      <c r="I50" s="23"/>
    </row>
    <row r="51" spans="1:9" x14ac:dyDescent="0.2">
      <c r="A51" s="24" t="s">
        <v>134</v>
      </c>
      <c r="B51" s="24" t="s">
        <v>225</v>
      </c>
      <c r="C51" s="25" t="s">
        <v>49</v>
      </c>
      <c r="D51" s="23">
        <v>1</v>
      </c>
      <c r="E51" s="23" t="s">
        <v>20</v>
      </c>
      <c r="F51" s="23"/>
      <c r="G51" s="35">
        <f t="shared" si="0"/>
        <v>0</v>
      </c>
      <c r="H51" s="23"/>
      <c r="I51" s="23"/>
    </row>
    <row r="52" spans="1:9" x14ac:dyDescent="0.2">
      <c r="A52" s="24" t="s">
        <v>135</v>
      </c>
      <c r="B52" s="24" t="s">
        <v>228</v>
      </c>
      <c r="C52" s="25" t="s">
        <v>54</v>
      </c>
      <c r="D52" s="23">
        <v>1</v>
      </c>
      <c r="E52" s="23" t="s">
        <v>20</v>
      </c>
      <c r="F52" s="23"/>
      <c r="G52" s="35">
        <f t="shared" si="0"/>
        <v>0</v>
      </c>
      <c r="H52" s="23"/>
      <c r="I52" s="23"/>
    </row>
    <row r="53" spans="1:9" ht="17.100000000000001" customHeight="1" x14ac:dyDescent="0.2">
      <c r="A53" s="10" t="s">
        <v>321</v>
      </c>
      <c r="B53" s="10"/>
      <c r="C53" s="12" t="s">
        <v>319</v>
      </c>
      <c r="D53" s="8">
        <v>1</v>
      </c>
      <c r="E53" s="9" t="s">
        <v>15</v>
      </c>
      <c r="F53" s="9"/>
      <c r="G53" s="34">
        <f t="shared" si="0"/>
        <v>0</v>
      </c>
      <c r="H53" s="9"/>
      <c r="I53" s="9"/>
    </row>
    <row r="54" spans="1:9" x14ac:dyDescent="0.2">
      <c r="A54" s="24" t="s">
        <v>136</v>
      </c>
      <c r="B54" s="24" t="s">
        <v>214</v>
      </c>
      <c r="C54" s="25" t="s">
        <v>41</v>
      </c>
      <c r="D54" s="23">
        <v>1</v>
      </c>
      <c r="E54" s="23" t="s">
        <v>20</v>
      </c>
      <c r="F54" s="23"/>
      <c r="G54" s="35">
        <f t="shared" si="0"/>
        <v>0</v>
      </c>
      <c r="H54" s="23"/>
      <c r="I54" s="23"/>
    </row>
    <row r="55" spans="1:9" x14ac:dyDescent="0.2">
      <c r="A55" s="10" t="s">
        <v>133</v>
      </c>
      <c r="B55" s="10"/>
      <c r="C55" s="11" t="s">
        <v>137</v>
      </c>
      <c r="D55" s="8">
        <v>1</v>
      </c>
      <c r="E55" s="8" t="s">
        <v>15</v>
      </c>
      <c r="F55" s="8"/>
      <c r="G55" s="34">
        <f t="shared" si="0"/>
        <v>0</v>
      </c>
      <c r="H55" s="8"/>
      <c r="I55" s="8"/>
    </row>
    <row r="56" spans="1:9" x14ac:dyDescent="0.2">
      <c r="A56" s="24" t="s">
        <v>185</v>
      </c>
      <c r="B56" s="24" t="s">
        <v>267</v>
      </c>
      <c r="C56" s="25" t="s">
        <v>67</v>
      </c>
      <c r="D56" s="23">
        <v>1</v>
      </c>
      <c r="E56" s="23" t="s">
        <v>20</v>
      </c>
      <c r="F56" s="23"/>
      <c r="G56" s="35">
        <f t="shared" si="0"/>
        <v>0</v>
      </c>
      <c r="H56" s="23"/>
      <c r="I56" s="23"/>
    </row>
    <row r="57" spans="1:9" x14ac:dyDescent="0.2">
      <c r="A57" s="24" t="s">
        <v>269</v>
      </c>
      <c r="B57" s="24" t="s">
        <v>187</v>
      </c>
      <c r="C57" s="25" t="s">
        <v>78</v>
      </c>
      <c r="D57" s="23">
        <v>1</v>
      </c>
      <c r="E57" s="23" t="s">
        <v>20</v>
      </c>
      <c r="F57" s="23"/>
      <c r="G57" s="35">
        <f t="shared" si="0"/>
        <v>0</v>
      </c>
      <c r="H57" s="23"/>
      <c r="I57" s="23"/>
    </row>
    <row r="58" spans="1:9" x14ac:dyDescent="0.2">
      <c r="A58" s="24" t="s">
        <v>270</v>
      </c>
      <c r="B58" s="24" t="s">
        <v>255</v>
      </c>
      <c r="C58" s="25" t="s">
        <v>84</v>
      </c>
      <c r="D58" s="23">
        <v>1</v>
      </c>
      <c r="E58" s="23" t="s">
        <v>20</v>
      </c>
      <c r="F58" s="23"/>
      <c r="G58" s="35">
        <f t="shared" si="0"/>
        <v>0</v>
      </c>
      <c r="H58" s="23"/>
      <c r="I58" s="23"/>
    </row>
    <row r="59" spans="1:9" x14ac:dyDescent="0.2">
      <c r="A59" s="1" t="s">
        <v>138</v>
      </c>
      <c r="B59" s="1"/>
      <c r="C59" s="2" t="s">
        <v>68</v>
      </c>
      <c r="D59" s="3"/>
      <c r="E59" s="3"/>
      <c r="F59" s="3"/>
      <c r="G59" s="3"/>
      <c r="H59" s="3"/>
      <c r="I59" s="3"/>
    </row>
    <row r="60" spans="1:9" x14ac:dyDescent="0.2">
      <c r="A60" s="24" t="s">
        <v>140</v>
      </c>
      <c r="B60" s="24" t="s">
        <v>231</v>
      </c>
      <c r="C60" s="25" t="s">
        <v>21</v>
      </c>
      <c r="D60" s="23">
        <v>1</v>
      </c>
      <c r="E60" s="23" t="s">
        <v>20</v>
      </c>
      <c r="F60" s="23"/>
      <c r="G60" s="35">
        <f t="shared" si="0"/>
        <v>0</v>
      </c>
      <c r="H60" s="23"/>
      <c r="I60" s="23"/>
    </row>
    <row r="61" spans="1:9" x14ac:dyDescent="0.2">
      <c r="A61" s="24" t="s">
        <v>141</v>
      </c>
      <c r="B61" s="24" t="s">
        <v>232</v>
      </c>
      <c r="C61" s="25" t="s">
        <v>46</v>
      </c>
      <c r="D61" s="23">
        <v>1</v>
      </c>
      <c r="E61" s="23" t="s">
        <v>20</v>
      </c>
      <c r="F61" s="23"/>
      <c r="G61" s="35">
        <f t="shared" si="0"/>
        <v>0</v>
      </c>
      <c r="H61" s="23"/>
      <c r="I61" s="23"/>
    </row>
    <row r="62" spans="1:9" x14ac:dyDescent="0.2">
      <c r="A62" s="24" t="s">
        <v>142</v>
      </c>
      <c r="B62" s="24" t="s">
        <v>211</v>
      </c>
      <c r="C62" s="25" t="s">
        <v>55</v>
      </c>
      <c r="D62" s="23">
        <v>2</v>
      </c>
      <c r="E62" s="23" t="s">
        <v>20</v>
      </c>
      <c r="F62" s="23"/>
      <c r="G62" s="35">
        <f t="shared" si="0"/>
        <v>0</v>
      </c>
      <c r="H62" s="23"/>
      <c r="I62" s="23"/>
    </row>
    <row r="63" spans="1:9" x14ac:dyDescent="0.2">
      <c r="A63" s="24" t="s">
        <v>143</v>
      </c>
      <c r="B63" s="24" t="s">
        <v>233</v>
      </c>
      <c r="C63" s="25" t="s">
        <v>45</v>
      </c>
      <c r="D63" s="23">
        <v>1</v>
      </c>
      <c r="E63" s="23" t="s">
        <v>20</v>
      </c>
      <c r="F63" s="23"/>
      <c r="G63" s="35">
        <f t="shared" si="0"/>
        <v>0</v>
      </c>
      <c r="H63" s="23"/>
      <c r="I63" s="23"/>
    </row>
    <row r="64" spans="1:9" ht="49.5" x14ac:dyDescent="0.2">
      <c r="A64" s="24" t="s">
        <v>144</v>
      </c>
      <c r="B64" s="21" t="s">
        <v>256</v>
      </c>
      <c r="C64" s="25" t="s">
        <v>26</v>
      </c>
      <c r="D64" s="23">
        <v>1</v>
      </c>
      <c r="E64" s="23" t="s">
        <v>20</v>
      </c>
      <c r="F64" s="23"/>
      <c r="G64" s="35">
        <f t="shared" si="0"/>
        <v>0</v>
      </c>
      <c r="H64" s="23"/>
      <c r="I64" s="23"/>
    </row>
    <row r="65" spans="1:9" x14ac:dyDescent="0.2">
      <c r="A65" s="24" t="s">
        <v>145</v>
      </c>
      <c r="B65" s="24" t="s">
        <v>234</v>
      </c>
      <c r="C65" s="25" t="s">
        <v>64</v>
      </c>
      <c r="D65" s="23">
        <v>1</v>
      </c>
      <c r="E65" s="23" t="s">
        <v>20</v>
      </c>
      <c r="F65" s="23"/>
      <c r="G65" s="35">
        <f t="shared" si="0"/>
        <v>0</v>
      </c>
      <c r="H65" s="23"/>
      <c r="I65" s="23"/>
    </row>
    <row r="66" spans="1:9" x14ac:dyDescent="0.2">
      <c r="A66" s="24" t="s">
        <v>271</v>
      </c>
      <c r="B66" s="24" t="s">
        <v>259</v>
      </c>
      <c r="C66" s="25" t="s">
        <v>260</v>
      </c>
      <c r="D66" s="23">
        <v>1</v>
      </c>
      <c r="E66" s="23" t="s">
        <v>20</v>
      </c>
      <c r="F66" s="23"/>
      <c r="G66" s="35">
        <f t="shared" si="0"/>
        <v>0</v>
      </c>
      <c r="H66" s="23"/>
      <c r="I66" s="23"/>
    </row>
    <row r="67" spans="1:9" x14ac:dyDescent="0.2">
      <c r="A67" s="1" t="s">
        <v>146</v>
      </c>
      <c r="B67" s="1"/>
      <c r="C67" s="2" t="s">
        <v>70</v>
      </c>
      <c r="D67" s="3"/>
      <c r="E67" s="3"/>
      <c r="F67" s="3"/>
      <c r="G67" s="3"/>
      <c r="H67" s="3"/>
      <c r="I67" s="3"/>
    </row>
    <row r="68" spans="1:9" ht="33" x14ac:dyDescent="0.2">
      <c r="A68" s="10" t="s">
        <v>139</v>
      </c>
      <c r="B68" s="10"/>
      <c r="C68" s="12" t="s">
        <v>17</v>
      </c>
      <c r="D68" s="8">
        <v>2</v>
      </c>
      <c r="E68" s="9" t="s">
        <v>15</v>
      </c>
      <c r="F68" s="9"/>
      <c r="G68" s="34">
        <f t="shared" ref="G68" si="1">D68*F68</f>
        <v>0</v>
      </c>
      <c r="H68" s="9"/>
      <c r="I68" s="9"/>
    </row>
    <row r="69" spans="1:9" ht="15" customHeight="1" x14ac:dyDescent="0.2">
      <c r="A69" s="24" t="s">
        <v>147</v>
      </c>
      <c r="B69" s="24" t="s">
        <v>12</v>
      </c>
      <c r="C69" s="27" t="s">
        <v>69</v>
      </c>
      <c r="D69" s="26" t="s">
        <v>18</v>
      </c>
      <c r="E69" s="23" t="s">
        <v>20</v>
      </c>
      <c r="F69" s="23"/>
      <c r="G69" s="35">
        <f>F69</f>
        <v>0</v>
      </c>
      <c r="H69" s="23"/>
      <c r="I69" s="23"/>
    </row>
    <row r="70" spans="1:9" x14ac:dyDescent="0.2">
      <c r="A70" s="1" t="s">
        <v>148</v>
      </c>
      <c r="B70" s="1"/>
      <c r="C70" s="2" t="s">
        <v>56</v>
      </c>
      <c r="D70" s="3"/>
      <c r="E70" s="3"/>
      <c r="F70" s="3"/>
      <c r="G70" s="3"/>
      <c r="H70" s="3"/>
      <c r="I70" s="3"/>
    </row>
    <row r="71" spans="1:9" x14ac:dyDescent="0.2">
      <c r="A71" s="24" t="s">
        <v>149</v>
      </c>
      <c r="B71" s="24" t="s">
        <v>242</v>
      </c>
      <c r="C71" s="25" t="s">
        <v>66</v>
      </c>
      <c r="D71" s="23">
        <v>1</v>
      </c>
      <c r="E71" s="23" t="s">
        <v>20</v>
      </c>
      <c r="F71" s="23"/>
      <c r="G71" s="35">
        <f t="shared" ref="G71" si="2">D71*F71</f>
        <v>0</v>
      </c>
      <c r="H71" s="23"/>
      <c r="I71" s="23"/>
    </row>
    <row r="72" spans="1:9" ht="33" x14ac:dyDescent="0.2">
      <c r="A72" s="10" t="s">
        <v>150</v>
      </c>
      <c r="B72" s="10"/>
      <c r="C72" s="12" t="s">
        <v>44</v>
      </c>
      <c r="D72" s="8">
        <v>1</v>
      </c>
      <c r="E72" s="9" t="s">
        <v>15</v>
      </c>
      <c r="F72" s="9"/>
      <c r="G72" s="34">
        <f t="shared" ref="G72:G124" si="3">D72*F72</f>
        <v>0</v>
      </c>
      <c r="H72" s="9"/>
      <c r="I72" s="9"/>
    </row>
    <row r="73" spans="1:9" x14ac:dyDescent="0.2">
      <c r="A73" s="24" t="s">
        <v>151</v>
      </c>
      <c r="B73" s="24" t="s">
        <v>237</v>
      </c>
      <c r="C73" s="25" t="s">
        <v>61</v>
      </c>
      <c r="D73" s="23">
        <v>1</v>
      </c>
      <c r="E73" s="23" t="s">
        <v>20</v>
      </c>
      <c r="F73" s="23"/>
      <c r="G73" s="35">
        <f t="shared" si="3"/>
        <v>0</v>
      </c>
      <c r="H73" s="23"/>
      <c r="I73" s="23"/>
    </row>
    <row r="74" spans="1:9" x14ac:dyDescent="0.2">
      <c r="A74" s="24" t="s">
        <v>152</v>
      </c>
      <c r="B74" s="24" t="s">
        <v>239</v>
      </c>
      <c r="C74" s="25" t="s">
        <v>63</v>
      </c>
      <c r="D74" s="23">
        <v>1</v>
      </c>
      <c r="E74" s="23" t="s">
        <v>20</v>
      </c>
      <c r="F74" s="23"/>
      <c r="G74" s="35">
        <f t="shared" si="3"/>
        <v>0</v>
      </c>
      <c r="H74" s="23"/>
      <c r="I74" s="23"/>
    </row>
    <row r="75" spans="1:9" x14ac:dyDescent="0.2">
      <c r="A75" s="24" t="s">
        <v>153</v>
      </c>
      <c r="B75" s="24" t="s">
        <v>222</v>
      </c>
      <c r="C75" s="25" t="s">
        <v>55</v>
      </c>
      <c r="D75" s="23">
        <v>2</v>
      </c>
      <c r="E75" s="23" t="s">
        <v>20</v>
      </c>
      <c r="F75" s="23"/>
      <c r="G75" s="35">
        <f t="shared" si="3"/>
        <v>0</v>
      </c>
      <c r="H75" s="23"/>
      <c r="I75" s="23"/>
    </row>
    <row r="76" spans="1:9" ht="33" x14ac:dyDescent="0.2">
      <c r="A76" s="24" t="s">
        <v>154</v>
      </c>
      <c r="B76" s="24" t="s">
        <v>236</v>
      </c>
      <c r="C76" s="29" t="s">
        <v>58</v>
      </c>
      <c r="D76" s="23">
        <v>1</v>
      </c>
      <c r="E76" s="23" t="s">
        <v>20</v>
      </c>
      <c r="F76" s="23"/>
      <c r="G76" s="35">
        <f t="shared" si="3"/>
        <v>0</v>
      </c>
      <c r="H76" s="23"/>
      <c r="I76" s="23"/>
    </row>
    <row r="77" spans="1:9" x14ac:dyDescent="0.2">
      <c r="A77" s="24" t="s">
        <v>155</v>
      </c>
      <c r="B77" s="24" t="s">
        <v>12</v>
      </c>
      <c r="C77" s="25" t="s">
        <v>60</v>
      </c>
      <c r="D77" s="23">
        <v>1</v>
      </c>
      <c r="E77" s="23" t="s">
        <v>20</v>
      </c>
      <c r="F77" s="28"/>
      <c r="G77" s="35">
        <f t="shared" si="3"/>
        <v>0</v>
      </c>
      <c r="H77" s="28"/>
      <c r="I77" s="28"/>
    </row>
    <row r="78" spans="1:9" x14ac:dyDescent="0.2">
      <c r="A78" s="21" t="s">
        <v>156</v>
      </c>
      <c r="B78" s="21" t="s">
        <v>235</v>
      </c>
      <c r="C78" s="22" t="s">
        <v>57</v>
      </c>
      <c r="D78" s="23">
        <v>1</v>
      </c>
      <c r="E78" s="23" t="s">
        <v>20</v>
      </c>
      <c r="F78" s="23"/>
      <c r="G78" s="35">
        <f t="shared" si="3"/>
        <v>0</v>
      </c>
      <c r="H78" s="23"/>
      <c r="I78" s="23"/>
    </row>
    <row r="79" spans="1:9" x14ac:dyDescent="0.2">
      <c r="A79" s="24" t="s">
        <v>157</v>
      </c>
      <c r="B79" s="24" t="s">
        <v>238</v>
      </c>
      <c r="C79" s="25" t="s">
        <v>62</v>
      </c>
      <c r="D79" s="23">
        <v>1</v>
      </c>
      <c r="E79" s="23" t="s">
        <v>20</v>
      </c>
      <c r="F79" s="23"/>
      <c r="G79" s="35">
        <f t="shared" si="3"/>
        <v>0</v>
      </c>
      <c r="H79" s="23"/>
      <c r="I79" s="23"/>
    </row>
    <row r="80" spans="1:9" x14ac:dyDescent="0.2">
      <c r="A80" s="24" t="s">
        <v>158</v>
      </c>
      <c r="B80" s="24" t="s">
        <v>240</v>
      </c>
      <c r="C80" s="25" t="s">
        <v>64</v>
      </c>
      <c r="D80" s="23">
        <v>1</v>
      </c>
      <c r="E80" s="23" t="s">
        <v>20</v>
      </c>
      <c r="F80" s="23"/>
      <c r="G80" s="35">
        <f t="shared" si="3"/>
        <v>0</v>
      </c>
      <c r="H80" s="23"/>
      <c r="I80" s="23"/>
    </row>
    <row r="81" spans="1:9" x14ac:dyDescent="0.2">
      <c r="A81" s="24" t="s">
        <v>159</v>
      </c>
      <c r="B81" s="24" t="s">
        <v>241</v>
      </c>
      <c r="C81" s="25" t="s">
        <v>65</v>
      </c>
      <c r="D81" s="23">
        <v>1</v>
      </c>
      <c r="E81" s="23" t="s">
        <v>20</v>
      </c>
      <c r="F81" s="23"/>
      <c r="G81" s="35">
        <f t="shared" si="3"/>
        <v>0</v>
      </c>
      <c r="H81" s="23"/>
      <c r="I81" s="23"/>
    </row>
    <row r="82" spans="1:9" ht="49.5" x14ac:dyDescent="0.2">
      <c r="A82" s="24" t="s">
        <v>273</v>
      </c>
      <c r="B82" s="21" t="s">
        <v>257</v>
      </c>
      <c r="C82" s="25" t="s">
        <v>85</v>
      </c>
      <c r="D82" s="23">
        <v>5</v>
      </c>
      <c r="E82" s="23" t="s">
        <v>20</v>
      </c>
      <c r="F82" s="23"/>
      <c r="G82" s="35">
        <f t="shared" si="3"/>
        <v>0</v>
      </c>
      <c r="H82" s="23"/>
      <c r="I82" s="23"/>
    </row>
    <row r="83" spans="1:9" x14ac:dyDescent="0.2">
      <c r="A83" s="24" t="s">
        <v>298</v>
      </c>
      <c r="B83" s="24" t="s">
        <v>262</v>
      </c>
      <c r="C83" s="25" t="s">
        <v>263</v>
      </c>
      <c r="D83" s="23">
        <v>1</v>
      </c>
      <c r="E83" s="23" t="s">
        <v>20</v>
      </c>
      <c r="F83" s="23"/>
      <c r="G83" s="35">
        <f t="shared" si="3"/>
        <v>0</v>
      </c>
      <c r="H83" s="23"/>
      <c r="I83" s="23"/>
    </row>
    <row r="84" spans="1:9" ht="17.100000000000001" customHeight="1" x14ac:dyDescent="0.2">
      <c r="A84" s="10" t="s">
        <v>322</v>
      </c>
      <c r="B84" s="10"/>
      <c r="C84" s="12" t="s">
        <v>319</v>
      </c>
      <c r="D84" s="8">
        <v>1</v>
      </c>
      <c r="E84" s="9" t="s">
        <v>15</v>
      </c>
      <c r="F84" s="9"/>
      <c r="G84" s="34">
        <f t="shared" si="3"/>
        <v>0</v>
      </c>
      <c r="H84" s="9"/>
      <c r="I84" s="9"/>
    </row>
    <row r="85" spans="1:9" ht="17.100000000000001" customHeight="1" x14ac:dyDescent="0.2">
      <c r="A85" s="10" t="s">
        <v>299</v>
      </c>
      <c r="B85" s="10"/>
      <c r="C85" s="12" t="s">
        <v>300</v>
      </c>
      <c r="D85" s="8">
        <v>1</v>
      </c>
      <c r="E85" s="9" t="s">
        <v>15</v>
      </c>
      <c r="F85" s="9"/>
      <c r="G85" s="34">
        <f t="shared" si="3"/>
        <v>0</v>
      </c>
      <c r="H85" s="9"/>
      <c r="I85" s="9"/>
    </row>
    <row r="86" spans="1:9" ht="17.100000000000001" customHeight="1" x14ac:dyDescent="0.2">
      <c r="A86" s="10" t="s">
        <v>332</v>
      </c>
      <c r="B86" s="10"/>
      <c r="C86" s="12" t="s">
        <v>300</v>
      </c>
      <c r="D86" s="8">
        <v>1</v>
      </c>
      <c r="E86" s="9" t="s">
        <v>15</v>
      </c>
      <c r="F86" s="9"/>
      <c r="G86" s="34">
        <f t="shared" si="3"/>
        <v>0</v>
      </c>
      <c r="H86" s="9"/>
      <c r="I86" s="9"/>
    </row>
    <row r="87" spans="1:9" x14ac:dyDescent="0.2">
      <c r="A87" s="1" t="s">
        <v>160</v>
      </c>
      <c r="B87" s="1"/>
      <c r="C87" s="2" t="s">
        <v>72</v>
      </c>
      <c r="D87" s="3"/>
      <c r="E87" s="3"/>
      <c r="F87" s="3"/>
      <c r="G87" s="3"/>
      <c r="H87" s="3"/>
      <c r="I87" s="3"/>
    </row>
    <row r="88" spans="1:9" x14ac:dyDescent="0.2">
      <c r="A88" s="10" t="s">
        <v>161</v>
      </c>
      <c r="B88" s="10"/>
      <c r="C88" s="11" t="s">
        <v>16</v>
      </c>
      <c r="D88" s="8">
        <v>1</v>
      </c>
      <c r="E88" s="9" t="s">
        <v>15</v>
      </c>
      <c r="F88" s="9"/>
      <c r="G88" s="34">
        <f t="shared" ref="G88" si="4">D88*F88</f>
        <v>0</v>
      </c>
      <c r="H88" s="9"/>
      <c r="I88" s="9"/>
    </row>
    <row r="89" spans="1:9" ht="15" customHeight="1" x14ac:dyDescent="0.2">
      <c r="A89" s="1" t="s">
        <v>162</v>
      </c>
      <c r="B89" s="1"/>
      <c r="C89" s="2" t="s">
        <v>73</v>
      </c>
      <c r="D89" s="3"/>
      <c r="E89" s="3"/>
      <c r="F89" s="3"/>
      <c r="G89" s="3"/>
      <c r="H89" s="3"/>
      <c r="I89" s="3"/>
    </row>
    <row r="90" spans="1:9" ht="33" x14ac:dyDescent="0.2">
      <c r="A90" s="24" t="s">
        <v>163</v>
      </c>
      <c r="B90" s="24" t="s">
        <v>246</v>
      </c>
      <c r="C90" s="29" t="s">
        <v>44</v>
      </c>
      <c r="D90" s="23">
        <v>1</v>
      </c>
      <c r="E90" s="23" t="s">
        <v>20</v>
      </c>
      <c r="F90" s="23"/>
      <c r="G90" s="35">
        <f t="shared" si="3"/>
        <v>0</v>
      </c>
      <c r="H90" s="23"/>
      <c r="I90" s="23"/>
    </row>
    <row r="91" spans="1:9" x14ac:dyDescent="0.2">
      <c r="A91" s="24" t="s">
        <v>164</v>
      </c>
      <c r="B91" s="24" t="s">
        <v>244</v>
      </c>
      <c r="C91" s="25" t="s">
        <v>66</v>
      </c>
      <c r="D91" s="23">
        <v>1</v>
      </c>
      <c r="E91" s="23" t="s">
        <v>20</v>
      </c>
      <c r="F91" s="23"/>
      <c r="G91" s="35">
        <f t="shared" si="3"/>
        <v>0</v>
      </c>
      <c r="H91" s="23"/>
      <c r="I91" s="23"/>
    </row>
    <row r="92" spans="1:9" x14ac:dyDescent="0.2">
      <c r="A92" s="24" t="s">
        <v>165</v>
      </c>
      <c r="B92" s="24" t="s">
        <v>243</v>
      </c>
      <c r="C92" s="25" t="s">
        <v>74</v>
      </c>
      <c r="D92" s="23">
        <v>1</v>
      </c>
      <c r="E92" s="23" t="s">
        <v>20</v>
      </c>
      <c r="F92" s="26"/>
      <c r="G92" s="35">
        <f t="shared" si="3"/>
        <v>0</v>
      </c>
      <c r="H92" s="26"/>
      <c r="I92" s="26"/>
    </row>
    <row r="93" spans="1:9" ht="60" customHeight="1" x14ac:dyDescent="0.2">
      <c r="A93" s="10" t="s">
        <v>323</v>
      </c>
      <c r="B93" s="10"/>
      <c r="C93" s="12" t="s">
        <v>318</v>
      </c>
      <c r="D93" s="8">
        <v>1</v>
      </c>
      <c r="E93" s="9" t="s">
        <v>15</v>
      </c>
      <c r="F93" s="9"/>
      <c r="G93" s="34">
        <f t="shared" si="3"/>
        <v>0</v>
      </c>
      <c r="H93" s="9"/>
      <c r="I93" s="9"/>
    </row>
    <row r="94" spans="1:9" x14ac:dyDescent="0.2">
      <c r="A94" s="24" t="s">
        <v>166</v>
      </c>
      <c r="B94" s="24" t="s">
        <v>247</v>
      </c>
      <c r="C94" s="25" t="s">
        <v>77</v>
      </c>
      <c r="D94" s="23">
        <v>1</v>
      </c>
      <c r="E94" s="23" t="s">
        <v>20</v>
      </c>
      <c r="F94" s="23"/>
      <c r="G94" s="35">
        <f t="shared" si="3"/>
        <v>0</v>
      </c>
      <c r="H94" s="23"/>
      <c r="I94" s="23"/>
    </row>
    <row r="95" spans="1:9" x14ac:dyDescent="0.2">
      <c r="A95" s="24" t="s">
        <v>167</v>
      </c>
      <c r="B95" s="24" t="s">
        <v>245</v>
      </c>
      <c r="C95" s="25" t="s">
        <v>75</v>
      </c>
      <c r="D95" s="23">
        <v>1</v>
      </c>
      <c r="E95" s="23" t="s">
        <v>20</v>
      </c>
      <c r="F95" s="23"/>
      <c r="G95" s="35">
        <f t="shared" si="3"/>
        <v>0</v>
      </c>
      <c r="H95" s="23"/>
      <c r="I95" s="23"/>
    </row>
    <row r="96" spans="1:9" x14ac:dyDescent="0.2">
      <c r="A96" s="1" t="s">
        <v>168</v>
      </c>
      <c r="B96" s="1"/>
      <c r="C96" s="2" t="s">
        <v>76</v>
      </c>
      <c r="D96" s="3"/>
      <c r="E96" s="3"/>
      <c r="F96" s="3"/>
      <c r="G96" s="3"/>
      <c r="H96" s="3"/>
      <c r="I96" s="3"/>
    </row>
    <row r="97" spans="1:9" x14ac:dyDescent="0.2">
      <c r="A97" s="24" t="s">
        <v>169</v>
      </c>
      <c r="B97" s="24" t="s">
        <v>247</v>
      </c>
      <c r="C97" s="25" t="s">
        <v>170</v>
      </c>
      <c r="D97" s="23" t="s">
        <v>182</v>
      </c>
      <c r="E97" s="23" t="s">
        <v>20</v>
      </c>
      <c r="F97" s="23"/>
      <c r="G97" s="35">
        <f>F97</f>
        <v>0</v>
      </c>
      <c r="H97" s="23"/>
      <c r="I97" s="23"/>
    </row>
    <row r="98" spans="1:9" x14ac:dyDescent="0.2">
      <c r="A98" s="1" t="s">
        <v>175</v>
      </c>
      <c r="B98" s="1"/>
      <c r="C98" s="2" t="s">
        <v>79</v>
      </c>
      <c r="D98" s="3"/>
      <c r="E98" s="3"/>
      <c r="F98" s="3"/>
      <c r="G98" s="3"/>
      <c r="H98" s="3"/>
      <c r="I98" s="3"/>
    </row>
    <row r="99" spans="1:9" x14ac:dyDescent="0.2">
      <c r="A99" s="24" t="s">
        <v>176</v>
      </c>
      <c r="B99" s="24" t="s">
        <v>248</v>
      </c>
      <c r="C99" s="25" t="s">
        <v>81</v>
      </c>
      <c r="D99" s="23">
        <v>2</v>
      </c>
      <c r="E99" s="23" t="s">
        <v>20</v>
      </c>
      <c r="F99" s="23"/>
      <c r="G99" s="35">
        <f t="shared" si="3"/>
        <v>0</v>
      </c>
      <c r="H99" s="23"/>
      <c r="I99" s="23"/>
    </row>
    <row r="100" spans="1:9" x14ac:dyDescent="0.2">
      <c r="A100" s="24" t="s">
        <v>177</v>
      </c>
      <c r="B100" s="24" t="s">
        <v>249</v>
      </c>
      <c r="C100" s="25" t="s">
        <v>82</v>
      </c>
      <c r="D100" s="23">
        <v>1</v>
      </c>
      <c r="E100" s="23" t="s">
        <v>20</v>
      </c>
      <c r="F100" s="23"/>
      <c r="G100" s="35">
        <f t="shared" si="3"/>
        <v>0</v>
      </c>
      <c r="H100" s="23"/>
      <c r="I100" s="23"/>
    </row>
    <row r="101" spans="1:9" x14ac:dyDescent="0.2">
      <c r="A101" s="24" t="s">
        <v>178</v>
      </c>
      <c r="B101" s="24" t="s">
        <v>250</v>
      </c>
      <c r="C101" s="25" t="s">
        <v>172</v>
      </c>
      <c r="D101" s="23">
        <v>2</v>
      </c>
      <c r="E101" s="23" t="s">
        <v>20</v>
      </c>
      <c r="F101" s="23"/>
      <c r="G101" s="35">
        <f t="shared" si="3"/>
        <v>0</v>
      </c>
      <c r="H101" s="23"/>
      <c r="I101" s="23"/>
    </row>
    <row r="102" spans="1:9" x14ac:dyDescent="0.2">
      <c r="A102" s="24" t="s">
        <v>179</v>
      </c>
      <c r="B102" s="24" t="s">
        <v>251</v>
      </c>
      <c r="C102" s="25" t="s">
        <v>173</v>
      </c>
      <c r="D102" s="23">
        <v>1</v>
      </c>
      <c r="E102" s="23" t="s">
        <v>20</v>
      </c>
      <c r="F102" s="23"/>
      <c r="G102" s="35">
        <f t="shared" si="3"/>
        <v>0</v>
      </c>
      <c r="H102" s="23"/>
      <c r="I102" s="23"/>
    </row>
    <row r="103" spans="1:9" ht="115.5" x14ac:dyDescent="0.2">
      <c r="A103" s="24" t="s">
        <v>180</v>
      </c>
      <c r="B103" s="21" t="s">
        <v>252</v>
      </c>
      <c r="C103" s="25" t="s">
        <v>174</v>
      </c>
      <c r="D103" s="23">
        <v>1</v>
      </c>
      <c r="E103" s="23" t="s">
        <v>20</v>
      </c>
      <c r="F103" s="23"/>
      <c r="G103" s="35">
        <f t="shared" si="3"/>
        <v>0</v>
      </c>
      <c r="H103" s="23"/>
      <c r="I103" s="23"/>
    </row>
    <row r="104" spans="1:9" x14ac:dyDescent="0.2">
      <c r="A104" s="24" t="s">
        <v>181</v>
      </c>
      <c r="B104" s="24" t="s">
        <v>253</v>
      </c>
      <c r="C104" s="25" t="s">
        <v>71</v>
      </c>
      <c r="D104" s="23">
        <v>1</v>
      </c>
      <c r="E104" s="23" t="s">
        <v>20</v>
      </c>
      <c r="F104" s="23"/>
      <c r="G104" s="35">
        <f t="shared" si="3"/>
        <v>0</v>
      </c>
      <c r="H104" s="23"/>
      <c r="I104" s="23"/>
    </row>
    <row r="105" spans="1:9" x14ac:dyDescent="0.2">
      <c r="A105" s="24" t="s">
        <v>182</v>
      </c>
      <c r="B105" s="24" t="s">
        <v>12</v>
      </c>
      <c r="C105" s="25" t="s">
        <v>69</v>
      </c>
      <c r="D105" s="23" t="s">
        <v>18</v>
      </c>
      <c r="E105" s="23" t="s">
        <v>20</v>
      </c>
      <c r="F105" s="23"/>
      <c r="G105" s="35">
        <f>F105</f>
        <v>0</v>
      </c>
      <c r="H105" s="23"/>
      <c r="I105" s="23"/>
    </row>
    <row r="106" spans="1:9" x14ac:dyDescent="0.2">
      <c r="A106" s="1" t="s">
        <v>183</v>
      </c>
      <c r="B106" s="1"/>
      <c r="C106" s="2" t="s">
        <v>274</v>
      </c>
      <c r="D106" s="3"/>
      <c r="E106" s="3"/>
      <c r="F106" s="3"/>
      <c r="G106" s="3"/>
      <c r="H106" s="3"/>
      <c r="I106" s="3"/>
    </row>
    <row r="107" spans="1:9" x14ac:dyDescent="0.2">
      <c r="A107" s="24" t="s">
        <v>184</v>
      </c>
      <c r="B107" s="24" t="s">
        <v>254</v>
      </c>
      <c r="C107" s="25" t="s">
        <v>83</v>
      </c>
      <c r="D107" s="23">
        <v>1</v>
      </c>
      <c r="E107" s="23" t="s">
        <v>20</v>
      </c>
      <c r="F107" s="23"/>
      <c r="G107" s="35">
        <f t="shared" si="3"/>
        <v>0</v>
      </c>
      <c r="H107" s="23"/>
      <c r="I107" s="23"/>
    </row>
    <row r="108" spans="1:9" x14ac:dyDescent="0.2">
      <c r="A108" s="1" t="s">
        <v>275</v>
      </c>
      <c r="B108" s="1"/>
      <c r="C108" s="2" t="s">
        <v>171</v>
      </c>
      <c r="D108" s="3"/>
      <c r="E108" s="3"/>
      <c r="F108" s="3"/>
      <c r="G108" s="3"/>
      <c r="H108" s="3"/>
      <c r="I108" s="3"/>
    </row>
    <row r="109" spans="1:9" ht="17.100000000000001" customHeight="1" x14ac:dyDescent="0.2">
      <c r="A109" s="24" t="s">
        <v>276</v>
      </c>
      <c r="B109" s="24" t="s">
        <v>277</v>
      </c>
      <c r="C109" s="32" t="s">
        <v>278</v>
      </c>
      <c r="D109" s="23">
        <v>1</v>
      </c>
      <c r="E109" s="23" t="s">
        <v>20</v>
      </c>
      <c r="F109" s="23"/>
      <c r="G109" s="35">
        <f t="shared" si="3"/>
        <v>0</v>
      </c>
      <c r="H109" s="23"/>
      <c r="I109" s="23"/>
    </row>
    <row r="110" spans="1:9" ht="17.100000000000001" customHeight="1" x14ac:dyDescent="0.2">
      <c r="A110" s="24" t="s">
        <v>279</v>
      </c>
      <c r="B110" s="24" t="s">
        <v>280</v>
      </c>
      <c r="C110" s="32" t="s">
        <v>281</v>
      </c>
      <c r="D110" s="23">
        <v>2</v>
      </c>
      <c r="E110" s="23" t="s">
        <v>20</v>
      </c>
      <c r="F110" s="23"/>
      <c r="G110" s="35">
        <f t="shared" si="3"/>
        <v>0</v>
      </c>
      <c r="H110" s="23"/>
      <c r="I110" s="23"/>
    </row>
    <row r="111" spans="1:9" ht="17.100000000000001" customHeight="1" x14ac:dyDescent="0.2">
      <c r="A111" s="24" t="s">
        <v>283</v>
      </c>
      <c r="B111" s="24" t="s">
        <v>282</v>
      </c>
      <c r="C111" s="32" t="s">
        <v>21</v>
      </c>
      <c r="D111" s="23">
        <v>1</v>
      </c>
      <c r="E111" s="23" t="s">
        <v>20</v>
      </c>
      <c r="F111" s="23"/>
      <c r="G111" s="35">
        <f t="shared" si="3"/>
        <v>0</v>
      </c>
      <c r="H111" s="23"/>
      <c r="I111" s="23"/>
    </row>
    <row r="112" spans="1:9" ht="17.100000000000001" customHeight="1" x14ac:dyDescent="0.2">
      <c r="A112" s="24" t="s">
        <v>284</v>
      </c>
      <c r="B112" s="24" t="s">
        <v>285</v>
      </c>
      <c r="C112" s="32" t="s">
        <v>286</v>
      </c>
      <c r="D112" s="23">
        <v>1</v>
      </c>
      <c r="E112" s="23" t="s">
        <v>20</v>
      </c>
      <c r="F112" s="23"/>
      <c r="G112" s="35">
        <f t="shared" si="3"/>
        <v>0</v>
      </c>
      <c r="H112" s="23"/>
      <c r="I112" s="23"/>
    </row>
    <row r="113" spans="1:9" ht="17.100000000000001" customHeight="1" x14ac:dyDescent="0.2">
      <c r="A113" s="24" t="s">
        <v>287</v>
      </c>
      <c r="B113" s="24" t="s">
        <v>289</v>
      </c>
      <c r="C113" s="33" t="s">
        <v>288</v>
      </c>
      <c r="D113" s="23">
        <v>1</v>
      </c>
      <c r="E113" s="23" t="s">
        <v>20</v>
      </c>
      <c r="F113" s="23"/>
      <c r="G113" s="35">
        <f t="shared" si="3"/>
        <v>0</v>
      </c>
      <c r="H113" s="23"/>
      <c r="I113" s="23"/>
    </row>
    <row r="114" spans="1:9" ht="17.100000000000001" customHeight="1" x14ac:dyDescent="0.2">
      <c r="A114" s="24" t="s">
        <v>290</v>
      </c>
      <c r="B114" s="24" t="s">
        <v>291</v>
      </c>
      <c r="C114" s="32" t="s">
        <v>292</v>
      </c>
      <c r="D114" s="23">
        <v>1</v>
      </c>
      <c r="E114" s="23" t="s">
        <v>20</v>
      </c>
      <c r="F114" s="23"/>
      <c r="G114" s="35">
        <f t="shared" si="3"/>
        <v>0</v>
      </c>
      <c r="H114" s="23"/>
      <c r="I114" s="23"/>
    </row>
    <row r="115" spans="1:9" ht="17.100000000000001" customHeight="1" x14ac:dyDescent="0.2">
      <c r="A115" s="24" t="s">
        <v>293</v>
      </c>
      <c r="B115" s="24" t="s">
        <v>294</v>
      </c>
      <c r="C115" s="32" t="s">
        <v>296</v>
      </c>
      <c r="D115" s="23" t="s">
        <v>18</v>
      </c>
      <c r="E115" s="23" t="s">
        <v>20</v>
      </c>
      <c r="F115" s="23"/>
      <c r="G115" s="35">
        <f>F115</f>
        <v>0</v>
      </c>
      <c r="H115" s="23"/>
      <c r="I115" s="23"/>
    </row>
    <row r="116" spans="1:9" ht="17.100000000000001" customHeight="1" x14ac:dyDescent="0.2">
      <c r="A116" s="24" t="s">
        <v>295</v>
      </c>
      <c r="B116" s="24" t="s">
        <v>294</v>
      </c>
      <c r="C116" s="32" t="s">
        <v>297</v>
      </c>
      <c r="D116" s="23" t="s">
        <v>18</v>
      </c>
      <c r="E116" s="23" t="s">
        <v>20</v>
      </c>
      <c r="F116" s="23"/>
      <c r="G116" s="35">
        <f>F116</f>
        <v>0</v>
      </c>
      <c r="H116" s="23"/>
      <c r="I116" s="23"/>
    </row>
    <row r="117" spans="1:9" x14ac:dyDescent="0.2">
      <c r="A117" s="1" t="s">
        <v>302</v>
      </c>
      <c r="B117" s="1"/>
      <c r="C117" s="2" t="s">
        <v>301</v>
      </c>
      <c r="D117" s="3"/>
      <c r="E117" s="3"/>
      <c r="F117" s="3"/>
      <c r="G117" s="3"/>
      <c r="H117" s="3"/>
      <c r="I117" s="3"/>
    </row>
    <row r="118" spans="1:9" x14ac:dyDescent="0.2">
      <c r="A118" s="10" t="s">
        <v>303</v>
      </c>
      <c r="B118" s="10"/>
      <c r="C118" s="11" t="s">
        <v>316</v>
      </c>
      <c r="D118" s="20">
        <v>1</v>
      </c>
      <c r="E118" s="9" t="s">
        <v>15</v>
      </c>
      <c r="F118" s="9"/>
      <c r="G118" s="34">
        <f t="shared" si="3"/>
        <v>0</v>
      </c>
      <c r="H118" s="9"/>
      <c r="I118" s="9"/>
    </row>
    <row r="119" spans="1:9" ht="49.5" x14ac:dyDescent="0.2">
      <c r="A119" s="24" t="s">
        <v>304</v>
      </c>
      <c r="B119" s="21" t="s">
        <v>310</v>
      </c>
      <c r="C119" s="29" t="s">
        <v>315</v>
      </c>
      <c r="D119" s="30">
        <v>2</v>
      </c>
      <c r="E119" s="23" t="s">
        <v>20</v>
      </c>
      <c r="F119" s="23"/>
      <c r="G119" s="35">
        <f t="shared" si="3"/>
        <v>0</v>
      </c>
      <c r="H119" s="23"/>
      <c r="I119" s="23"/>
    </row>
    <row r="120" spans="1:9" ht="49.5" x14ac:dyDescent="0.2">
      <c r="A120" s="24" t="s">
        <v>305</v>
      </c>
      <c r="B120" s="21" t="s">
        <v>310</v>
      </c>
      <c r="C120" s="25" t="s">
        <v>312</v>
      </c>
      <c r="D120" s="30">
        <v>1</v>
      </c>
      <c r="E120" s="23" t="s">
        <v>20</v>
      </c>
      <c r="F120" s="23"/>
      <c r="G120" s="35">
        <f t="shared" si="3"/>
        <v>0</v>
      </c>
      <c r="H120" s="23"/>
      <c r="I120" s="23"/>
    </row>
    <row r="121" spans="1:9" ht="49.5" x14ac:dyDescent="0.2">
      <c r="A121" s="24" t="s">
        <v>306</v>
      </c>
      <c r="B121" s="21" t="s">
        <v>310</v>
      </c>
      <c r="C121" s="25" t="s">
        <v>313</v>
      </c>
      <c r="D121" s="30">
        <v>1</v>
      </c>
      <c r="E121" s="23" t="s">
        <v>20</v>
      </c>
      <c r="F121" s="23"/>
      <c r="G121" s="35">
        <f t="shared" si="3"/>
        <v>0</v>
      </c>
      <c r="H121" s="23"/>
      <c r="I121" s="23"/>
    </row>
    <row r="122" spans="1:9" ht="49.5" x14ac:dyDescent="0.2">
      <c r="A122" s="24" t="s">
        <v>307</v>
      </c>
      <c r="B122" s="21" t="s">
        <v>310</v>
      </c>
      <c r="C122" s="25" t="s">
        <v>311</v>
      </c>
      <c r="D122" s="30">
        <v>2</v>
      </c>
      <c r="E122" s="23" t="s">
        <v>20</v>
      </c>
      <c r="F122" s="23"/>
      <c r="G122" s="35">
        <f t="shared" si="3"/>
        <v>0</v>
      </c>
      <c r="H122" s="23"/>
      <c r="I122" s="23"/>
    </row>
    <row r="123" spans="1:9" ht="49.5" x14ac:dyDescent="0.2">
      <c r="A123" s="24" t="s">
        <v>308</v>
      </c>
      <c r="B123" s="21" t="s">
        <v>310</v>
      </c>
      <c r="C123" s="25" t="s">
        <v>314</v>
      </c>
      <c r="D123" s="30">
        <v>1</v>
      </c>
      <c r="E123" s="23" t="s">
        <v>20</v>
      </c>
      <c r="F123" s="23"/>
      <c r="G123" s="35">
        <f t="shared" si="3"/>
        <v>0</v>
      </c>
      <c r="H123" s="23"/>
      <c r="I123" s="23"/>
    </row>
    <row r="124" spans="1:9" ht="49.5" x14ac:dyDescent="0.2">
      <c r="A124" s="24" t="s">
        <v>309</v>
      </c>
      <c r="B124" s="21" t="s">
        <v>310</v>
      </c>
      <c r="C124" s="25" t="s">
        <v>317</v>
      </c>
      <c r="D124" s="30">
        <v>1</v>
      </c>
      <c r="E124" s="23" t="s">
        <v>20</v>
      </c>
      <c r="F124" s="23"/>
      <c r="G124" s="35">
        <f t="shared" si="3"/>
        <v>0</v>
      </c>
      <c r="H124" s="23"/>
      <c r="I124" s="23"/>
    </row>
    <row r="125" spans="1:9" x14ac:dyDescent="0.2">
      <c r="A125" s="1"/>
      <c r="B125" s="1"/>
      <c r="C125" s="2" t="s">
        <v>13</v>
      </c>
      <c r="D125" s="3"/>
      <c r="E125" s="3"/>
      <c r="F125" s="3"/>
      <c r="G125" s="3"/>
      <c r="H125" s="3"/>
      <c r="I125" s="3"/>
    </row>
    <row r="126" spans="1:9" x14ac:dyDescent="0.2">
      <c r="A126" s="10" t="s">
        <v>12</v>
      </c>
      <c r="B126" s="10"/>
      <c r="C126" s="11" t="s">
        <v>14</v>
      </c>
      <c r="D126" s="20">
        <v>4</v>
      </c>
      <c r="E126" s="9" t="s">
        <v>15</v>
      </c>
      <c r="F126" s="9"/>
      <c r="G126" s="34">
        <f t="shared" ref="G126" si="5">D126*F126</f>
        <v>0</v>
      </c>
      <c r="H126" s="9"/>
      <c r="I126" s="9"/>
    </row>
    <row r="127" spans="1:9" x14ac:dyDescent="0.2">
      <c r="A127" s="1" t="s">
        <v>12</v>
      </c>
      <c r="B127" s="1"/>
      <c r="C127" s="2" t="s">
        <v>11</v>
      </c>
      <c r="D127" s="3"/>
      <c r="E127" s="3"/>
      <c r="F127" s="3"/>
      <c r="G127" s="3"/>
      <c r="H127" s="3"/>
      <c r="I127" s="3"/>
    </row>
    <row r="128" spans="1:9" ht="33" customHeight="1" x14ac:dyDescent="0.2">
      <c r="A128" s="10" t="s">
        <v>12</v>
      </c>
      <c r="B128" s="10"/>
      <c r="C128" s="19" t="s">
        <v>348</v>
      </c>
      <c r="D128" s="9">
        <v>320</v>
      </c>
      <c r="E128" s="9" t="s">
        <v>15</v>
      </c>
      <c r="F128" s="9"/>
      <c r="G128" s="34">
        <f t="shared" ref="G128:G144" si="6">D128*F128</f>
        <v>0</v>
      </c>
      <c r="H128" s="9"/>
      <c r="I128" s="9"/>
    </row>
    <row r="129" spans="1:9" ht="17.100000000000001" customHeight="1" x14ac:dyDescent="0.2">
      <c r="A129" s="10" t="s">
        <v>12</v>
      </c>
      <c r="B129" s="10"/>
      <c r="C129" s="19" t="s">
        <v>326</v>
      </c>
      <c r="D129" s="9">
        <f>3*(2.5+2.5+2+1.5+4+3.3+1.5+2+1+5+4.5+3.5+2+1.5+2.5+2.5+2.5+2.3+1+1+2.5+1.5+4.5+1+1+1.5+1.5+1+3.5+1+1+1+2)</f>
        <v>214.79999999999998</v>
      </c>
      <c r="E129" s="9" t="s">
        <v>15</v>
      </c>
      <c r="F129" s="9"/>
      <c r="G129" s="34">
        <f t="shared" si="6"/>
        <v>0</v>
      </c>
      <c r="H129" s="9"/>
      <c r="I129" s="9"/>
    </row>
    <row r="130" spans="1:9" ht="35.1" customHeight="1" x14ac:dyDescent="0.2">
      <c r="A130" s="10" t="s">
        <v>12</v>
      </c>
      <c r="B130" s="10"/>
      <c r="C130" s="19" t="s">
        <v>325</v>
      </c>
      <c r="D130" s="9">
        <f>3*(3+2.5+2+1+3)</f>
        <v>34.5</v>
      </c>
      <c r="E130" s="9" t="s">
        <v>15</v>
      </c>
      <c r="F130" s="9"/>
      <c r="G130" s="34">
        <f t="shared" si="6"/>
        <v>0</v>
      </c>
      <c r="H130" s="9"/>
      <c r="I130" s="9"/>
    </row>
    <row r="131" spans="1:9" ht="35.1" customHeight="1" x14ac:dyDescent="0.2">
      <c r="A131" s="10" t="s">
        <v>12</v>
      </c>
      <c r="B131" s="10"/>
      <c r="C131" s="19" t="s">
        <v>327</v>
      </c>
      <c r="D131" s="9">
        <v>10</v>
      </c>
      <c r="E131" s="9" t="s">
        <v>15</v>
      </c>
      <c r="F131" s="9"/>
      <c r="G131" s="34">
        <f t="shared" si="6"/>
        <v>0</v>
      </c>
      <c r="H131" s="9"/>
      <c r="I131" s="9"/>
    </row>
    <row r="132" spans="1:9" ht="35.1" customHeight="1" x14ac:dyDescent="0.2">
      <c r="A132" s="10" t="s">
        <v>12</v>
      </c>
      <c r="B132" s="10"/>
      <c r="C132" s="19" t="s">
        <v>328</v>
      </c>
      <c r="D132" s="9">
        <v>23</v>
      </c>
      <c r="E132" s="9" t="s">
        <v>15</v>
      </c>
      <c r="F132" s="9"/>
      <c r="G132" s="34">
        <f t="shared" si="6"/>
        <v>0</v>
      </c>
      <c r="H132" s="9"/>
      <c r="I132" s="9"/>
    </row>
    <row r="133" spans="1:9" ht="17.100000000000001" customHeight="1" x14ac:dyDescent="0.2">
      <c r="A133" s="10" t="s">
        <v>12</v>
      </c>
      <c r="B133" s="10"/>
      <c r="C133" s="19" t="s">
        <v>329</v>
      </c>
      <c r="D133" s="9">
        <v>1</v>
      </c>
      <c r="E133" s="9" t="s">
        <v>15</v>
      </c>
      <c r="F133" s="9"/>
      <c r="G133" s="34">
        <f t="shared" si="6"/>
        <v>0</v>
      </c>
      <c r="H133" s="9"/>
      <c r="I133" s="9"/>
    </row>
    <row r="134" spans="1:9" ht="17.100000000000001" customHeight="1" x14ac:dyDescent="0.2">
      <c r="A134" s="10" t="s">
        <v>12</v>
      </c>
      <c r="B134" s="10"/>
      <c r="C134" s="19" t="s">
        <v>324</v>
      </c>
      <c r="D134" s="9">
        <v>1</v>
      </c>
      <c r="E134" s="9" t="s">
        <v>15</v>
      </c>
      <c r="F134" s="9"/>
      <c r="G134" s="34">
        <f t="shared" si="6"/>
        <v>0</v>
      </c>
      <c r="H134" s="9"/>
      <c r="I134" s="9"/>
    </row>
    <row r="135" spans="1:9" ht="35.1" customHeight="1" x14ac:dyDescent="0.2">
      <c r="A135" s="10" t="s">
        <v>12</v>
      </c>
      <c r="B135" s="10"/>
      <c r="C135" s="19" t="s">
        <v>334</v>
      </c>
      <c r="D135" s="9">
        <v>1</v>
      </c>
      <c r="E135" s="9" t="s">
        <v>15</v>
      </c>
      <c r="F135" s="9"/>
      <c r="G135" s="34">
        <f t="shared" si="6"/>
        <v>0</v>
      </c>
      <c r="H135" s="9"/>
      <c r="I135" s="9"/>
    </row>
    <row r="136" spans="1:9" ht="17.100000000000001" customHeight="1" x14ac:dyDescent="0.2">
      <c r="A136" s="10" t="s">
        <v>12</v>
      </c>
      <c r="B136" s="10"/>
      <c r="C136" s="19" t="s">
        <v>330</v>
      </c>
      <c r="D136" s="9">
        <v>3</v>
      </c>
      <c r="E136" s="9" t="s">
        <v>15</v>
      </c>
      <c r="F136" s="9"/>
      <c r="G136" s="34">
        <f t="shared" si="6"/>
        <v>0</v>
      </c>
      <c r="H136" s="9"/>
      <c r="I136" s="9"/>
    </row>
    <row r="137" spans="1:9" ht="17.100000000000001" customHeight="1" x14ac:dyDescent="0.2">
      <c r="A137" s="10" t="s">
        <v>12</v>
      </c>
      <c r="B137" s="10"/>
      <c r="C137" s="19" t="s">
        <v>9</v>
      </c>
      <c r="D137" s="9">
        <f>(D128+D129+D130)/2</f>
        <v>284.64999999999998</v>
      </c>
      <c r="E137" s="9" t="s">
        <v>15</v>
      </c>
      <c r="F137" s="9"/>
      <c r="G137" s="34">
        <f t="shared" si="6"/>
        <v>0</v>
      </c>
      <c r="H137" s="9"/>
      <c r="I137" s="9"/>
    </row>
    <row r="138" spans="1:9" ht="17.100000000000001" customHeight="1" x14ac:dyDescent="0.2">
      <c r="A138" s="10" t="s">
        <v>12</v>
      </c>
      <c r="B138" s="10"/>
      <c r="C138" s="19" t="s">
        <v>10</v>
      </c>
      <c r="D138" s="9">
        <v>35</v>
      </c>
      <c r="E138" s="9" t="s">
        <v>15</v>
      </c>
      <c r="F138" s="9"/>
      <c r="G138" s="34">
        <f t="shared" si="6"/>
        <v>0</v>
      </c>
      <c r="H138" s="9"/>
      <c r="I138" s="9"/>
    </row>
    <row r="139" spans="1:9" x14ac:dyDescent="0.2">
      <c r="A139" s="4" t="s">
        <v>7</v>
      </c>
      <c r="B139" s="4"/>
      <c r="C139" s="5" t="s">
        <v>6</v>
      </c>
      <c r="D139" s="6"/>
      <c r="E139" s="7"/>
      <c r="F139" s="7"/>
      <c r="G139" s="7"/>
      <c r="H139" s="7"/>
      <c r="I139" s="7"/>
    </row>
    <row r="140" spans="1:9" ht="49.5" x14ac:dyDescent="0.2">
      <c r="A140" s="10" t="s">
        <v>12</v>
      </c>
      <c r="B140" s="10"/>
      <c r="C140" s="12" t="s">
        <v>346</v>
      </c>
      <c r="D140" s="9">
        <v>1</v>
      </c>
      <c r="E140" s="9" t="s">
        <v>15</v>
      </c>
      <c r="F140" s="9"/>
      <c r="G140" s="34">
        <f t="shared" si="6"/>
        <v>0</v>
      </c>
      <c r="H140" s="9"/>
      <c r="I140" s="9"/>
    </row>
    <row r="141" spans="1:9" ht="49.5" x14ac:dyDescent="0.2">
      <c r="A141" s="10" t="s">
        <v>12</v>
      </c>
      <c r="B141" s="10"/>
      <c r="C141" s="12" t="s">
        <v>347</v>
      </c>
      <c r="D141" s="9">
        <v>1</v>
      </c>
      <c r="E141" s="9" t="s">
        <v>15</v>
      </c>
      <c r="F141" s="9"/>
      <c r="G141" s="34">
        <f t="shared" si="6"/>
        <v>0</v>
      </c>
      <c r="H141" s="9"/>
      <c r="I141" s="9"/>
    </row>
    <row r="142" spans="1:9" x14ac:dyDescent="0.2">
      <c r="A142" s="10" t="s">
        <v>12</v>
      </c>
      <c r="B142" s="10"/>
      <c r="C142" s="11" t="s">
        <v>8</v>
      </c>
      <c r="D142" s="9">
        <v>1</v>
      </c>
      <c r="E142" s="9" t="s">
        <v>15</v>
      </c>
      <c r="F142" s="9"/>
      <c r="G142" s="34">
        <f t="shared" si="6"/>
        <v>0</v>
      </c>
      <c r="H142" s="9"/>
      <c r="I142" s="9"/>
    </row>
    <row r="143" spans="1:9" x14ac:dyDescent="0.2">
      <c r="A143" s="10" t="s">
        <v>12</v>
      </c>
      <c r="B143" s="10"/>
      <c r="C143" s="11" t="s">
        <v>331</v>
      </c>
      <c r="D143" s="9">
        <v>1</v>
      </c>
      <c r="E143" s="9" t="s">
        <v>15</v>
      </c>
      <c r="F143" s="9"/>
      <c r="G143" s="34">
        <f t="shared" si="6"/>
        <v>0</v>
      </c>
      <c r="H143" s="9"/>
      <c r="I143" s="9"/>
    </row>
    <row r="144" spans="1:9" x14ac:dyDescent="0.2">
      <c r="A144" s="10" t="s">
        <v>12</v>
      </c>
      <c r="B144" s="10"/>
      <c r="C144" s="12" t="s">
        <v>186</v>
      </c>
      <c r="D144" s="9">
        <v>1</v>
      </c>
      <c r="E144" s="9" t="s">
        <v>15</v>
      </c>
      <c r="F144" s="9"/>
      <c r="G144" s="34">
        <f t="shared" si="6"/>
        <v>0</v>
      </c>
      <c r="H144" s="9"/>
      <c r="I144" s="9"/>
    </row>
    <row r="145" spans="3:9" ht="36.6" customHeight="1" x14ac:dyDescent="0.2">
      <c r="C145" s="15"/>
      <c r="D145" s="16"/>
      <c r="E145" s="16"/>
      <c r="F145" s="36" t="s">
        <v>337</v>
      </c>
      <c r="G145" s="37">
        <f>SUM(G3:G144)</f>
        <v>0</v>
      </c>
      <c r="H145" s="16"/>
      <c r="I145" s="16"/>
    </row>
    <row r="146" spans="3:9" ht="18" x14ac:dyDescent="0.2">
      <c r="F146" s="36" t="s">
        <v>333</v>
      </c>
      <c r="G146" s="37">
        <f>G145*(20/100)</f>
        <v>0</v>
      </c>
    </row>
    <row r="147" spans="3:9" ht="18" x14ac:dyDescent="0.2">
      <c r="F147" s="36" t="s">
        <v>338</v>
      </c>
      <c r="G147" s="37">
        <f>G145+G146</f>
        <v>0</v>
      </c>
    </row>
    <row r="149" spans="3:9" x14ac:dyDescent="0.2">
      <c r="C149" s="18" t="s">
        <v>339</v>
      </c>
      <c r="F149" s="17" t="s">
        <v>340</v>
      </c>
    </row>
  </sheetData>
  <mergeCells count="8">
    <mergeCell ref="I1:I2"/>
    <mergeCell ref="A1:B1"/>
    <mergeCell ref="E1:E2"/>
    <mergeCell ref="F1:F2"/>
    <mergeCell ref="D1:D2"/>
    <mergeCell ref="C1:C2"/>
    <mergeCell ref="G1:G2"/>
    <mergeCell ref="H1:H2"/>
  </mergeCells>
  <phoneticPr fontId="4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37" fitToHeight="0" orientation="portrait" useFirstPageNumber="1" r:id="rId1"/>
  <headerFooter alignWithMargins="0">
    <oddHeader>&amp;L24-092 CUISINE CEA 
H3 A GRENOBLE&amp;CLOT 11 CUISINE-CLOISON-DOUBLAGE
DPGF&amp;R&amp;"Arial Narrow,Normal"DCE
JAN 2025
Indice D</oddHeader>
    <oddFooter>&amp;L&amp;"Arial Narrow,Normal"&amp;11STUDIS INGENIERIE&amp;R&amp;"Arial Narrow,Normal"&amp;11Page &amp;P/ &amp;N</oddFooter>
  </headerFooter>
  <rowBreaks count="1" manualBreakCount="1">
    <brk id="97" max="8" man="1"/>
  </rowBreaks>
  <colBreaks count="1" manualBreakCount="1">
    <brk id="2" max="1048575" man="1"/>
  </col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Q D A A B Q S w M E F A A C A A g A 4 3 B U U 0 i C M C 2 k A A A A 9 Q A A A B I A H A B D b 2 5 m a W c v U G F j a 2 F n Z S 5 4 b W w g o h g A K K A U A A A A A A A A A A A A A A A A A A A A A A A A A A A A e 7 9 7 v 4 1 9 R W 6 O Q l l q U X F m f p 6 t k q G e g Z J C a l 5 y f k p m X r q t U m l J m q 6 F k r 2 d T U B i c n Z i e q o C U H F e s V V F c Y q t U k Z J S Y G V v n 5 5 e b l e u b F e f l G 6 v p G B g a F + h K 9 P c H J G a m 6 i E l x x J m H F u p l 5 x S W J e c m p S n Y 2 Y R D H 2 B n p W Z r r G R s B n W S j D x O z 8 c 3 M Q 8 i D 5 E C y S I I 2 z q U 5 J a V F q X Z p R b p u Q T b 6 M K 6 N P t Q L d g B Q S w M E F A A C A A g A 4 3 B U U w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O N w V F M o i k e 4 D g A A A B E A A A A T A B w A R m 9 y b X V s Y X M v U 2 V j d G l v b j E u b S C i G A A o o B Q A A A A A A A A A A A A A A A A A A A A A A A A A A A A r T k 0 u y c z P U w i G 0 I b W A F B L A Q I t A B Q A A g A I A O N w V F N I g j A t p A A A A P U A A A A S A A A A A A A A A A A A A A A A A A A A A A B D b 2 5 m a W c v U G F j a 2 F n Z S 5 4 b W x Q S w E C L Q A U A A I A C A D j c F R T D 8 r p q 6 Q A A A D p A A A A E w A A A A A A A A A A A A A A A A D w A A A A W 0 N v b n R l b n R f V H l w Z X N d L n h t b F B L A Q I t A B Q A A g A I A O N w V F M o i k e 4 D g A A A B E A A A A T A A A A A A A A A A A A A A A A A O E B A A B G b 3 J t d W x h c y 9 T Z W N 0 a W 9 u M S 5 t U E s F B g A A A A A D A A M A w g A A A D w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B x 8 v E N p 2 W 7 S 7 N T c e o r 1 d A 5 A A A A A A I A A A A A A A N m A A D A A A A A E A A A A C M S b S F z X z M 1 5 C g X C R e a u I 4 A A A A A B I A A A K A A A A A Q A A A A d B D 7 U s I u k 4 A X e g i B a O D B V l A A A A C G d Y d 4 N K i 3 M N 7 O 0 i p 1 j K z E t J C k O 4 8 f q B r F M q L M G L n 3 e G s 3 M 2 e z 4 q W h 2 W u b q e / g F w M b u m A q J a 0 v S Z K 9 X O k D j s U R s 1 4 7 X I S y 4 j p k h x h G m S k Q 7 B Q A A A D B E D 8 v u T f z K k j x z u N + 8 r C F d P + G e A = = < / D a t a M a s h u p > 
</file>

<file path=customXml/itemProps1.xml><?xml version="1.0" encoding="utf-8"?>
<ds:datastoreItem xmlns:ds="http://schemas.openxmlformats.org/officeDocument/2006/customXml" ds:itemID="{23053482-8DC5-4154-8E66-426635436BDF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pdg</vt:lpstr>
      <vt:lpstr>DPGF</vt:lpstr>
      <vt:lpstr>DPGF!Impression_des_titres</vt:lpstr>
      <vt:lpstr>DPGF!Zone_d_impression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Packard Bell NEC, Inc.</dc:creator>
  <cp:lastModifiedBy>Alice Caignard</cp:lastModifiedBy>
  <cp:lastPrinted>2025-01-10T08:50:56Z</cp:lastPrinted>
  <dcterms:created xsi:type="dcterms:W3CDTF">2006-09-23T12:41:22Z</dcterms:created>
  <dcterms:modified xsi:type="dcterms:W3CDTF">2025-01-29T16:18:32Z</dcterms:modified>
</cp:coreProperties>
</file>