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c\Home\Desktop\B606_Restructuration cuisine\06 DCE\04 Documents émis\Edition du 30_01_2025\"/>
    </mc:Choice>
  </mc:AlternateContent>
  <xr:revisionPtr revIDLastSave="0" documentId="13_ncr:1_{CCDA107C-C99D-42C0-AAC7-322782C49D50}" xr6:coauthVersionLast="47" xr6:coauthVersionMax="47" xr10:uidLastSave="{00000000-0000-0000-0000-000000000000}"/>
  <bookViews>
    <workbookView xWindow="-98" yWindow="-98" windowWidth="26116" windowHeight="13816" xr2:uid="{00000000-000D-0000-FFFF-FFFF00000000}"/>
  </bookViews>
  <sheets>
    <sheet name="Lot N°05 Page de garde" sheetId="1" r:id="rId1"/>
    <sheet name="Lot N°05 MENUISERIES EXTERIEUR" sheetId="2" r:id="rId2"/>
    <sheet name="Lot N°05 Option n°02   Désenfu" sheetId="3" r:id="rId3"/>
  </sheets>
  <definedNames>
    <definedName name="_xlnm.Print_Titles" localSheetId="1">'Lot N°05 MENUISERIES EXTERIEUR'!$1:$2</definedName>
    <definedName name="_xlnm.Print_Titles" localSheetId="2">'Lot N°05 Option n°02   Désenfu'!$1:$2</definedName>
    <definedName name="_xlnm.Print_Area" localSheetId="1">'Lot N°05 MENUISERIES EXTERIEUR'!$A$1:$F$52</definedName>
    <definedName name="_xlnm.Print_Area" localSheetId="2">'Lot N°05 Option n°02   Désenfu'!$A$1:$F$23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2" l="1"/>
  <c r="F7" i="2"/>
  <c r="F9" i="2"/>
  <c r="F12" i="2"/>
  <c r="F15" i="2" s="1"/>
  <c r="F13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4" i="2"/>
  <c r="B50" i="2"/>
  <c r="F6" i="3"/>
  <c r="F8" i="3"/>
  <c r="F11" i="3"/>
  <c r="F13" i="3" s="1"/>
  <c r="B21" i="3"/>
  <c r="F45" i="2" l="1"/>
  <c r="F49" i="2" s="1"/>
  <c r="F16" i="3"/>
  <c r="F20" i="3"/>
  <c r="F50" i="2" l="1"/>
  <c r="F51" i="2" s="1"/>
  <c r="F21" i="3"/>
  <c r="F22" i="3" s="1"/>
</calcChain>
</file>

<file path=xl/sharedStrings.xml><?xml version="1.0" encoding="utf-8"?>
<sst xmlns="http://schemas.openxmlformats.org/spreadsheetml/2006/main" count="210" uniqueCount="210">
  <si>
    <t>Désignation</t>
  </si>
  <si>
    <t>U</t>
  </si>
  <si>
    <t>Quantité</t>
  </si>
  <si>
    <t>P.U.</t>
  </si>
  <si>
    <t>Mtt Partiel</t>
  </si>
  <si>
    <t>2</t>
  </si>
  <si>
    <t>DESCRIPTION DES OUVRAGES DE MENUISERIES EXTERIEURES ALUMINIUM</t>
  </si>
  <si>
    <t>CH3</t>
  </si>
  <si>
    <t>2-1</t>
  </si>
  <si>
    <t>DEPOSE COMPLETE DE MENUISERIES EXTERIEURES BOIS OU PVC</t>
  </si>
  <si>
    <t>CH4</t>
  </si>
  <si>
    <t xml:space="preserve">2-1 1 </t>
  </si>
  <si>
    <t>Ensemble vitré, dimensions en tableaux 2,00 x 2,60ht m</t>
  </si>
  <si>
    <t>U</t>
  </si>
  <si>
    <t>ART</t>
  </si>
  <si>
    <t>NB1-G805</t>
  </si>
  <si>
    <t xml:space="preserve">2-1 2 </t>
  </si>
  <si>
    <t>Ensemble vitré, dimensions en tableaux (0,90 + 2,90 + 1,25) x 2,60ht m</t>
  </si>
  <si>
    <t>U</t>
  </si>
  <si>
    <t>ART</t>
  </si>
  <si>
    <t>AM1-P365</t>
  </si>
  <si>
    <t>Total DEPOSE COMPLETE DE MENUISERIES EXTERIEURES BOIS OU PVC</t>
  </si>
  <si>
    <t>STOT</t>
  </si>
  <si>
    <t>2-2</t>
  </si>
  <si>
    <t>MENUISERIES EXTERIEURES ALUMINIUM A RUPTURE DE PONTS THERMIQUES - DnT,A,Tr &gt;= 30 dB</t>
  </si>
  <si>
    <t>CH4</t>
  </si>
  <si>
    <t xml:space="preserve">2-2 1 </t>
  </si>
  <si>
    <t>Châssis vitré fixe, dimensions en tableaux 2,00 x 2,60ht m</t>
  </si>
  <si>
    <t>U</t>
  </si>
  <si>
    <t>ART</t>
  </si>
  <si>
    <t>NB1-G804</t>
  </si>
  <si>
    <t xml:space="preserve">2-2 2 </t>
  </si>
  <si>
    <t>Ensemble vitré, dimensions en tableaux (0,90 + 2,90 + 1,25) x 2,60ht m</t>
  </si>
  <si>
    <t>U</t>
  </si>
  <si>
    <t>ART</t>
  </si>
  <si>
    <t>AM1-P825</t>
  </si>
  <si>
    <t>Total MENUISERIES EXTERIEURES ALUMINIUM A RUPTURE DE PONTS THERMIQUES - DnT,A,Tr &gt;= 30 dB</t>
  </si>
  <si>
    <t>STOT</t>
  </si>
  <si>
    <t>2-3</t>
  </si>
  <si>
    <t>REVISION DE MENUISERIES CONSERVEES</t>
  </si>
  <si>
    <t>CH4</t>
  </si>
  <si>
    <t xml:space="preserve">2-3 1 </t>
  </si>
  <si>
    <t>Menuiseries en toiture cuisine, porte métallique 90/210cm</t>
  </si>
  <si>
    <t>U</t>
  </si>
  <si>
    <t>ART</t>
  </si>
  <si>
    <t>FB1-E802</t>
  </si>
  <si>
    <t xml:space="preserve">2-3 2 </t>
  </si>
  <si>
    <t>Menuiseries en toiture cuisine, porte métallique 120/210cm</t>
  </si>
  <si>
    <t>U</t>
  </si>
  <si>
    <t>ART</t>
  </si>
  <si>
    <t>AM1-E944</t>
  </si>
  <si>
    <t xml:space="preserve">2-3 3 </t>
  </si>
  <si>
    <t>Menuiseries en toiture cuisine, porte métallique 160/250cm</t>
  </si>
  <si>
    <t>U</t>
  </si>
  <si>
    <t>ART</t>
  </si>
  <si>
    <t>AM1-E948</t>
  </si>
  <si>
    <t xml:space="preserve">2-3 4 </t>
  </si>
  <si>
    <t>Menuiseries en toiture cuisine, fenêtre 90/90cm</t>
  </si>
  <si>
    <t>U</t>
  </si>
  <si>
    <t>ART</t>
  </si>
  <si>
    <t>AM1-E945</t>
  </si>
  <si>
    <t xml:space="preserve">2-3 5 </t>
  </si>
  <si>
    <t>Menuiseries en toiture cuisine, fenêtre 170/90cm</t>
  </si>
  <si>
    <t>U</t>
  </si>
  <si>
    <t>ART</t>
  </si>
  <si>
    <t>AM1-E946</t>
  </si>
  <si>
    <t xml:space="preserve">2-3 6 </t>
  </si>
  <si>
    <t>Menuiseries en toiture cuisine, fenêtre 210/90cm</t>
  </si>
  <si>
    <t>U</t>
  </si>
  <si>
    <t>ART</t>
  </si>
  <si>
    <t>AM1-E947</t>
  </si>
  <si>
    <t xml:space="preserve">2-3 7 </t>
  </si>
  <si>
    <t>Menuiseries vestiaire femmes sous-sol, fenêtre 50/50cm</t>
  </si>
  <si>
    <t>U</t>
  </si>
  <si>
    <t>ART</t>
  </si>
  <si>
    <t>AM1-D848</t>
  </si>
  <si>
    <t xml:space="preserve">2-3 8 </t>
  </si>
  <si>
    <t>Menuiseries sanitaires PMR RDC, OF 90/90cm</t>
  </si>
  <si>
    <t>U</t>
  </si>
  <si>
    <t>ART</t>
  </si>
  <si>
    <t>AM1-D849</t>
  </si>
  <si>
    <t xml:space="preserve">2-3 9 </t>
  </si>
  <si>
    <t>Menuiseries salles de restaurant, porte pleine 92/220cm</t>
  </si>
  <si>
    <t>U</t>
  </si>
  <si>
    <t>ART</t>
  </si>
  <si>
    <t>AM1-D847</t>
  </si>
  <si>
    <t xml:space="preserve">2-3 10 </t>
  </si>
  <si>
    <t>Menuiseries salles de restaurant, porte métallique 100/210cm</t>
  </si>
  <si>
    <t>U</t>
  </si>
  <si>
    <t>ART</t>
  </si>
  <si>
    <t>NB1-G786</t>
  </si>
  <si>
    <t xml:space="preserve">2-3 11 </t>
  </si>
  <si>
    <t>Menuiseries salles de restaurant, porte vitrée 92/220cm</t>
  </si>
  <si>
    <t>U</t>
  </si>
  <si>
    <t>ART</t>
  </si>
  <si>
    <t>AM1-E971</t>
  </si>
  <si>
    <t xml:space="preserve">2-3 12 </t>
  </si>
  <si>
    <t>Menuiseries salles de restaurant, châssis fixe 92/85cm</t>
  </si>
  <si>
    <t>U</t>
  </si>
  <si>
    <t>ART</t>
  </si>
  <si>
    <t>NB1-G785</t>
  </si>
  <si>
    <t xml:space="preserve">2-3 13 </t>
  </si>
  <si>
    <t>Menuiseries salles de restaurant, châssis fixe 200/200cm</t>
  </si>
  <si>
    <t>U</t>
  </si>
  <si>
    <t>ART</t>
  </si>
  <si>
    <t>AM1-E970</t>
  </si>
  <si>
    <t xml:space="preserve">2-3 14 </t>
  </si>
  <si>
    <t>Menuiseries salles de restaurant, châssis fixe 200/225cm</t>
  </si>
  <si>
    <t>U</t>
  </si>
  <si>
    <t>ART</t>
  </si>
  <si>
    <t>AM1-E975</t>
  </si>
  <si>
    <t xml:space="preserve">2-3 15 </t>
  </si>
  <si>
    <t>Menuiseries salles de restaurant, châssis fixe 400/225cm</t>
  </si>
  <si>
    <t>U</t>
  </si>
  <si>
    <t>ART</t>
  </si>
  <si>
    <t>AM1-E976</t>
  </si>
  <si>
    <t xml:space="preserve">2-3 16 </t>
  </si>
  <si>
    <t>Menuiseries salles de restaurant, châssis fixe trapèze 200/(258/308)cm</t>
  </si>
  <si>
    <t>U</t>
  </si>
  <si>
    <t>ART</t>
  </si>
  <si>
    <t>AM1-E977</t>
  </si>
  <si>
    <t xml:space="preserve">2-3 17 </t>
  </si>
  <si>
    <t>Menuiseries salles de restaurant, châssis fixe 320/200cm</t>
  </si>
  <si>
    <t>U</t>
  </si>
  <si>
    <t>ART</t>
  </si>
  <si>
    <t>AM1-E972</t>
  </si>
  <si>
    <t xml:space="preserve">2-3 18 </t>
  </si>
  <si>
    <t>Menuiseries salles de restaurant, châssis fixe 90/90cm</t>
  </si>
  <si>
    <t>U</t>
  </si>
  <si>
    <t>ART</t>
  </si>
  <si>
    <t>AM1-E973</t>
  </si>
  <si>
    <t xml:space="preserve">2-3 19 </t>
  </si>
  <si>
    <t>Menuiseries salles de restaurant, OF 92/195cm</t>
  </si>
  <si>
    <t>U</t>
  </si>
  <si>
    <t>ART</t>
  </si>
  <si>
    <t>AM1-E979</t>
  </si>
  <si>
    <t xml:space="preserve">2-3 20 </t>
  </si>
  <si>
    <t>Menuiseries salles de restaurant, OF 90/195cm</t>
  </si>
  <si>
    <t>U</t>
  </si>
  <si>
    <t>ART</t>
  </si>
  <si>
    <t>AM1-E980</t>
  </si>
  <si>
    <t xml:space="preserve">2-3 21 </t>
  </si>
  <si>
    <t>Menuiseries salles de restaurant, OF 80/195cm</t>
  </si>
  <si>
    <t>U</t>
  </si>
  <si>
    <t>ART</t>
  </si>
  <si>
    <t>AM1-E981</t>
  </si>
  <si>
    <t xml:space="preserve">2-3 22 </t>
  </si>
  <si>
    <t>Menuiseries salles de restaurant, ensemble trapèze avec 1 OF 190/(210/244)cm</t>
  </si>
  <si>
    <t>U</t>
  </si>
  <si>
    <t>ART</t>
  </si>
  <si>
    <t>AM1-E982</t>
  </si>
  <si>
    <t xml:space="preserve">2-3 23 </t>
  </si>
  <si>
    <t>Menuiseries salles de restaurant, ensemble trapèze avec 1 OF 120/(210/231)cm</t>
  </si>
  <si>
    <t>U</t>
  </si>
  <si>
    <t>ART</t>
  </si>
  <si>
    <t>NB1-G788</t>
  </si>
  <si>
    <t xml:space="preserve">2-3 24 </t>
  </si>
  <si>
    <t>Menuiseries salles de restaurant, ensemble trapèze avec 1 OF 190/(155/189)cm</t>
  </si>
  <si>
    <t>U</t>
  </si>
  <si>
    <t>ART</t>
  </si>
  <si>
    <t>NB1-G787</t>
  </si>
  <si>
    <t xml:space="preserve">2-3 25 </t>
  </si>
  <si>
    <t>Menuiseries salles de restaurant, châssis fixe 300/225cm</t>
  </si>
  <si>
    <t>U</t>
  </si>
  <si>
    <t>ART</t>
  </si>
  <si>
    <t>AM1-E974</t>
  </si>
  <si>
    <t>Total REVISION DE MENUISERIES CONSERVEES</t>
  </si>
  <si>
    <t>STOT</t>
  </si>
  <si>
    <t>Total DESCRIPTION DES OUVRAGES DE MENUISERIES EXTERIEURES ALUMINIUM</t>
  </si>
  <si>
    <t>STOT</t>
  </si>
  <si>
    <t>Montant HT du Lot N°05 MENUISERIES EXTERIEURES</t>
  </si>
  <si>
    <t>TOTHT</t>
  </si>
  <si>
    <t>TVA</t>
  </si>
  <si>
    <t>Montant TTC</t>
  </si>
  <si>
    <t>TOTTTC</t>
  </si>
  <si>
    <t>Désignation</t>
  </si>
  <si>
    <t>U</t>
  </si>
  <si>
    <t>Quantité</t>
  </si>
  <si>
    <t>P.U.</t>
  </si>
  <si>
    <t>Mtt Partiel</t>
  </si>
  <si>
    <t>6</t>
  </si>
  <si>
    <t>DESCRIPTION DES OUVRAGES DE MENUISERIES EXTERIEURES ALUMINIUM</t>
  </si>
  <si>
    <t>CH3</t>
  </si>
  <si>
    <t>6-1</t>
  </si>
  <si>
    <t>DEPOSE COMPLETE DE MENUISERIES EXTERIEURES BOIS OU PVC</t>
  </si>
  <si>
    <t>CH4</t>
  </si>
  <si>
    <t xml:space="preserve">6-1 1 </t>
  </si>
  <si>
    <t>Ensemble vitré, dimensions en tableaux 2,10 x 0,80ht m</t>
  </si>
  <si>
    <t>U</t>
  </si>
  <si>
    <t>ART</t>
  </si>
  <si>
    <t>FB1-R539</t>
  </si>
  <si>
    <t>Total DEPOSE COMPLETE DE MENUISERIES EXTERIEURES BOIS OU PVC</t>
  </si>
  <si>
    <t>STOT</t>
  </si>
  <si>
    <t>6-2</t>
  </si>
  <si>
    <t>DISPOSITIF DE DESENFUMAGE EN FACADE EN MENUISERIE EXTERIEURE ALUMINIUM A RUPTURE DE PONTS THERMIQUES</t>
  </si>
  <si>
    <t>CH4</t>
  </si>
  <si>
    <t xml:space="preserve">6-2 1 </t>
  </si>
  <si>
    <t>Dimensions hors tout 2,10 x 0,80ht m</t>
  </si>
  <si>
    <t>U</t>
  </si>
  <si>
    <t>ART</t>
  </si>
  <si>
    <t>FB1-C981</t>
  </si>
  <si>
    <t>Total DISPOSITIF DE DESENFUMAGE EN FACADE EN MENUISERIE EXTERIEURE ALUMINIUM A RUPTURE DE PONTS THERMIQUES</t>
  </si>
  <si>
    <t>STOT</t>
  </si>
  <si>
    <t>Total DESCRIPTION DES OUVRAGES DE MENUISERIES EXTERIEURES ALUMINIUM</t>
  </si>
  <si>
    <t>STOT</t>
  </si>
  <si>
    <t>Montant HT du Lot N°05 MENUISERIES EXTERIEURES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</si>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</sst>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21" x14ac:knownFonts="1">
    <font>
      <sz val="11"/>
      <color theme="1"/>
      <name val="Calibri"/>
      <family val="2"/>
      <scheme val="minor"/>
    </font>
    <font>
      <b/>
      <sz val="10"/>
      <color rgb="FF000000"/>
      <name val="Century Gothic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4"/>
      <color rgb="FF000000"/>
      <name val="Century Gothic"/>
      <family val="1"/>
    </font>
    <font>
      <b/>
      <u/>
      <sz val="12"/>
      <color rgb="FF000000"/>
      <name val="Century Gothic"/>
      <family val="1"/>
    </font>
    <font>
      <sz val="10"/>
      <color rgb="FF000000"/>
      <name val="Century Gothic"/>
      <family val="1"/>
    </font>
    <font>
      <sz val="9"/>
      <color rgb="FFFF0000"/>
      <name val="Arial Narrow"/>
      <family val="1"/>
    </font>
    <font>
      <b/>
      <sz val="11"/>
      <color rgb="FF000000"/>
      <name val="Century Gothic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b/>
      <sz val="10"/>
      <color theme="1"/>
      <name val="Century Gothic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 indent="2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44">
    <xf numFmtId="0" fontId="0" fillId="0" borderId="0" xfId="0" applyProtection="1"/>
    <xf numFmtId="0" fontId="0" fillId="0" borderId="21" xfId="0" applyBorder="1" applyAlignment="1" applyProtection="1">
      <alignment horizontal="left" vertical="top" wrapText="1"/>
    </xf>
    <xf numFmtId="0" fontId="0" fillId="0" borderId="19" xfId="0" applyBorder="1" applyAlignment="1" applyProtection="1">
      <alignment horizontal="center" vertical="top" wrapText="1"/>
    </xf>
    <xf numFmtId="0" fontId="18" fillId="0" borderId="20" xfId="0" applyFont="1" applyBorder="1" applyAlignment="1" applyProtection="1">
      <alignment horizontal="center" vertical="top" wrapText="1"/>
    </xf>
    <xf numFmtId="0" fontId="0" fillId="0" borderId="17" xfId="0" applyFont="1" applyBorder="1" applyAlignment="1" applyProtection="1">
      <alignment horizontal="left" vertical="top" wrapText="1"/>
    </xf>
    <xf numFmtId="0" fontId="0" fillId="0" borderId="16" xfId="0" applyFont="1" applyBorder="1" applyAlignment="1" applyProtection="1">
      <alignment horizontal="left" vertical="top" wrapText="1"/>
    </xf>
    <xf numFmtId="0" fontId="0" fillId="0" borderId="18" xfId="0" applyFont="1" applyBorder="1" applyAlignment="1" applyProtection="1">
      <alignment horizontal="left" vertical="top" wrapText="1"/>
    </xf>
    <xf numFmtId="0" fontId="0" fillId="0" borderId="6" xfId="0" applyFont="1" applyBorder="1" applyAlignment="1" applyProtection="1">
      <alignment horizontal="left" vertical="top" wrapText="1"/>
    </xf>
    <xf numFmtId="0" fontId="1" fillId="2" borderId="17" xfId="1" applyFont="1" applyFill="1" applyBorder="1" applyProtection="1">
      <alignment horizontal="left" vertical="top" wrapText="1"/>
    </xf>
    <xf numFmtId="0" fontId="4" fillId="0" borderId="16" xfId="10" applyFont="1" applyBorder="1" applyProtection="1">
      <alignment horizontal="left" vertical="top" wrapText="1"/>
    </xf>
    <xf numFmtId="0" fontId="0" fillId="0" borderId="8" xfId="0" applyFont="1" applyBorder="1" applyAlignment="1" applyProtection="1">
      <alignment horizontal="left" vertical="top" wrapText="1"/>
    </xf>
    <xf numFmtId="0" fontId="0" fillId="0" borderId="13" xfId="0" applyFont="1" applyBorder="1" applyAlignment="1" applyProtection="1">
      <alignment horizontal="left" vertical="top" wrapText="1"/>
    </xf>
    <xf numFmtId="49" fontId="0" fillId="0" borderId="0" xfId="0" applyNumberFormat="1" applyFont="1" applyAlignment="1" applyProtection="1">
      <alignment horizontal="left" vertical="top" wrapText="1"/>
    </xf>
    <xf numFmtId="0" fontId="1" fillId="2" borderId="14" xfId="1" applyFont="1" applyFill="1" applyBorder="1" applyProtection="1">
      <alignment horizontal="left" vertical="top" wrapText="1"/>
    </xf>
    <xf numFmtId="0" fontId="5" fillId="0" borderId="15" xfId="14" applyFont="1" applyBorder="1" applyProtection="1">
      <alignment horizontal="left" vertical="top" wrapText="1"/>
    </xf>
    <xf numFmtId="0" fontId="1" fillId="0" borderId="7" xfId="1" applyFont="1" applyBorder="1" applyProtection="1">
      <alignment horizontal="left" vertical="top" wrapText="1"/>
    </xf>
    <xf numFmtId="0" fontId="2" fillId="0" borderId="12" xfId="26" applyFont="1" applyBorder="1" applyAlignment="1" applyProtection="1">
      <alignment horizontal="justify" vertical="top" wrapText="1" indent="2"/>
    </xf>
    <xf numFmtId="0" fontId="0" fillId="0" borderId="8" xfId="0" applyFont="1" applyBorder="1" applyAlignment="1" applyProtection="1">
      <alignment horizontal="center" vertical="top"/>
      <protection locked="0"/>
    </xf>
    <xf numFmtId="165" fontId="0" fillId="0" borderId="8" xfId="0" applyNumberFormat="1" applyFont="1" applyBorder="1" applyAlignment="1" applyProtection="1">
      <alignment horizontal="center" vertical="top" wrapText="1"/>
      <protection locked="0"/>
    </xf>
    <xf numFmtId="164" fontId="0" fillId="0" borderId="8" xfId="0" applyNumberFormat="1" applyFont="1" applyBorder="1" applyAlignment="1" applyProtection="1">
      <alignment horizontal="center" vertical="top" wrapText="1"/>
      <protection locked="0"/>
    </xf>
    <xf numFmtId="164" fontId="0" fillId="0" borderId="13" xfId="0" applyNumberFormat="1" applyFont="1" applyBorder="1" applyAlignment="1" applyProtection="1">
      <alignment horizontal="center" vertical="top" wrapText="1"/>
      <protection locked="0"/>
    </xf>
    <xf numFmtId="0" fontId="19" fillId="0" borderId="7" xfId="0" applyFont="1" applyBorder="1" applyAlignment="1" applyProtection="1">
      <alignment horizontal="left" vertical="top" wrapText="1"/>
    </xf>
    <xf numFmtId="0" fontId="0" fillId="0" borderId="9" xfId="0" applyFont="1" applyBorder="1" applyAlignment="1" applyProtection="1">
      <alignment horizontal="left" vertical="top" wrapText="1"/>
    </xf>
    <xf numFmtId="0" fontId="1" fillId="0" borderId="7" xfId="17" applyFont="1" applyBorder="1" applyProtection="1">
      <alignment horizontal="left" vertical="top" wrapText="1"/>
    </xf>
    <xf numFmtId="0" fontId="5" fillId="0" borderId="12" xfId="17" applyFont="1" applyBorder="1" applyProtection="1">
      <alignment horizontal="left" vertical="top" wrapText="1"/>
    </xf>
    <xf numFmtId="164" fontId="0" fillId="0" borderId="13" xfId="0" applyNumberFormat="1" applyFont="1" applyBorder="1" applyAlignment="1" applyProtection="1">
      <alignment horizontal="center" vertical="top" wrapText="1"/>
    </xf>
    <xf numFmtId="0" fontId="1" fillId="2" borderId="7" xfId="1" applyFont="1" applyFill="1" applyBorder="1" applyProtection="1">
      <alignment horizontal="left" vertical="top" wrapText="1"/>
    </xf>
    <xf numFmtId="0" fontId="5" fillId="0" borderId="12" xfId="14" applyFont="1" applyBorder="1" applyProtection="1">
      <alignment horizontal="left" vertical="top" wrapText="1"/>
    </xf>
    <xf numFmtId="164" fontId="0" fillId="0" borderId="3" xfId="0" applyNumberFormat="1" applyFont="1" applyBorder="1" applyAlignment="1" applyProtection="1">
      <alignment horizontal="center" vertical="top" wrapText="1"/>
    </xf>
    <xf numFmtId="0" fontId="1" fillId="0" borderId="7" xfId="13" applyFont="1" applyBorder="1" applyProtection="1">
      <alignment horizontal="left" vertical="top" wrapText="1"/>
    </xf>
    <xf numFmtId="0" fontId="4" fillId="0" borderId="12" xfId="13" applyFont="1" applyBorder="1" applyProtection="1">
      <alignment horizontal="left" vertical="top" wrapText="1"/>
    </xf>
    <xf numFmtId="164" fontId="0" fillId="0" borderId="10" xfId="0" applyNumberFormat="1" applyFont="1" applyBorder="1" applyAlignment="1" applyProtection="1">
      <alignment horizontal="center" vertical="top" wrapText="1"/>
    </xf>
    <xf numFmtId="0" fontId="0" fillId="0" borderId="11" xfId="0" applyFont="1" applyBorder="1" applyAlignment="1" applyProtection="1">
      <alignment horizontal="left" vertical="top" wrapText="1"/>
    </xf>
    <xf numFmtId="0" fontId="19" fillId="0" borderId="2" xfId="0" applyFont="1" applyBorder="1" applyAlignment="1" applyProtection="1">
      <alignment horizontal="left" vertical="top" wrapText="1"/>
    </xf>
    <xf numFmtId="0" fontId="0" fillId="0" borderId="5" xfId="0" applyFont="1" applyBorder="1" applyAlignment="1" applyProtection="1">
      <alignment horizontal="left" vertical="top" wrapText="1"/>
    </xf>
    <xf numFmtId="0" fontId="0" fillId="0" borderId="4" xfId="0" applyFont="1" applyBorder="1" applyAlignment="1" applyProtection="1">
      <alignment horizontal="left" vertical="top" wrapText="1"/>
    </xf>
    <xf numFmtId="0" fontId="0" fillId="0" borderId="3" xfId="0" applyFont="1" applyBorder="1" applyAlignment="1" applyProtection="1">
      <alignment horizontal="left" vertical="top" wrapText="1"/>
    </xf>
    <xf numFmtId="0" fontId="0" fillId="0" borderId="1" xfId="0" applyFont="1" applyBorder="1" applyAlignment="1" applyProtection="1">
      <alignment horizontal="left" vertical="top" wrapText="1"/>
    </xf>
    <xf numFmtId="0" fontId="18" fillId="0" borderId="0" xfId="0" applyFont="1" applyBorder="1" applyAlignment="1" applyProtection="1">
      <alignment horizontal="left" vertical="top" wrapText="1"/>
    </xf>
    <xf numFmtId="164" fontId="18" fillId="0" borderId="0" xfId="0" applyNumberFormat="1" applyFont="1" applyBorder="1" applyAlignment="1" applyProtection="1">
      <alignment horizontal="center" vertical="top" wrapText="1"/>
    </xf>
    <xf numFmtId="165" fontId="20" fillId="2" borderId="0" xfId="0" applyNumberFormat="1" applyFont="1" applyFill="1" applyBorder="1" applyAlignment="1" applyProtection="1">
      <alignment horizontal="left" vertical="top" wrapText="1"/>
    </xf>
    <xf numFmtId="0" fontId="0" fillId="0" borderId="21" xfId="0" applyBorder="1" applyAlignment="1" applyProtection="1">
      <alignment horizontal="left" vertical="top" wrapText="1"/>
    </xf>
    <xf numFmtId="0" fontId="0" fillId="0" borderId="22" xfId="0" applyBorder="1" applyAlignment="1" applyProtection="1">
      <alignment horizontal="left" vertical="top" wrapText="1"/>
    </xf>
    <xf numFmtId="0" fontId="0" fillId="0" borderId="19" xfId="0" applyBorder="1" applyAlignment="1" applyProtection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1188000</xdr:colOff>
      <xdr:row>1</xdr:row>
      <xdr:rowOff>19083</xdr:rowOff>
    </xdr:from>
    <xdr:to>
      <xdr:col>0</xdr:col>
      <xdr:colOff>6300000</xdr:colOff>
      <xdr:row>7</xdr:row>
      <xdr:rowOff>36848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193009" y="209583"/>
          <a:ext cx="5126713" cy="1160765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2000" b="1" i="0">
              <a:solidFill>
                <a:srgbClr val="800000"/>
              </a:solidFill>
              <a:latin typeface="Century Gothic"/>
            </a:rPr>
            <a:t>CEA</a:t>
          </a:r>
        </a:p>
        <a:p>
          <a:pPr algn="l"/>
          <a:r>
            <a:rPr lang="fr-FR" sz="1000" b="1" i="0">
              <a:solidFill>
                <a:srgbClr val="800000"/>
              </a:solidFill>
              <a:latin typeface="Century Gothic"/>
            </a:rPr>
            <a:t>17, Avenue des Martyrs</a:t>
          </a:r>
        </a:p>
        <a:p>
          <a:pPr algn="l"/>
          <a:r>
            <a:rPr lang="fr-FR" sz="1000" b="1" i="0">
              <a:solidFill>
                <a:srgbClr val="800000"/>
              </a:solidFill>
              <a:latin typeface="Century Gothic"/>
            </a:rPr>
            <a:t>38000 - GRENOBLE</a:t>
          </a:r>
        </a:p>
      </xdr:txBody>
    </xdr:sp>
    <xdr:clientData/>
  </xdr:twoCellAnchor>
  <xdr:twoCellAnchor editAs="absolute">
    <xdr:from>
      <xdr:col>0</xdr:col>
      <xdr:colOff>252000</xdr:colOff>
      <xdr:row>11</xdr:row>
      <xdr:rowOff>145422</xdr:rowOff>
    </xdr:from>
    <xdr:to>
      <xdr:col>0</xdr:col>
      <xdr:colOff>6156000</xdr:colOff>
      <xdr:row>19</xdr:row>
      <xdr:rowOff>114300</xdr:rowOff>
    </xdr:to>
    <xdr:sp macro="" textlink="">
      <xdr:nvSpPr>
        <xdr:cNvPr id="4" name="Forme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52000" y="2136147"/>
          <a:ext cx="5904000" cy="1416678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2400" b="1" i="0">
              <a:solidFill>
                <a:srgbClr val="000000"/>
              </a:solidFill>
              <a:latin typeface="Century Gothic"/>
            </a:rPr>
            <a:t>REFECTION PARTIELLE DU BATIMENT DE RESTAURATION H3</a:t>
          </a:r>
        </a:p>
        <a:p>
          <a:pPr algn="l"/>
          <a:r>
            <a:rPr lang="fr-FR" sz="1600" b="0" i="0">
              <a:solidFill>
                <a:srgbClr val="000000"/>
              </a:solidFill>
              <a:latin typeface="Century Gothic"/>
            </a:rPr>
            <a:t>17, Avenue des Martyrs</a:t>
          </a:r>
        </a:p>
        <a:p>
          <a:pPr algn="l"/>
          <a:r>
            <a:rPr lang="fr-FR" sz="1600" b="0" i="0">
              <a:solidFill>
                <a:srgbClr val="000000"/>
              </a:solidFill>
              <a:latin typeface="Century Gothic"/>
            </a:rPr>
            <a:t>38000 - GRENOBLE</a:t>
          </a:r>
        </a:p>
      </xdr:txBody>
    </xdr:sp>
    <xdr:clientData/>
  </xdr:twoCellAnchor>
  <xdr:twoCellAnchor editAs="absolute">
    <xdr:from>
      <xdr:col>0</xdr:col>
      <xdr:colOff>1152000</xdr:colOff>
      <xdr:row>1</xdr:row>
      <xdr:rowOff>19083</xdr:rowOff>
    </xdr:from>
    <xdr:to>
      <xdr:col>0</xdr:col>
      <xdr:colOff>1152000</xdr:colOff>
      <xdr:row>6</xdr:row>
      <xdr:rowOff>98374</xdr:rowOff>
    </xdr:to>
    <xdr:cxnSp macro="">
      <xdr:nvCxnSpPr>
        <xdr:cNvPr id="5" name="Forme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>
          <a:off x="1160765" y="209583"/>
          <a:ext cx="0" cy="1031791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288000</xdr:colOff>
      <xdr:row>21</xdr:row>
      <xdr:rowOff>142787</xdr:rowOff>
    </xdr:from>
    <xdr:to>
      <xdr:col>0</xdr:col>
      <xdr:colOff>6264000</xdr:colOff>
      <xdr:row>29</xdr:row>
      <xdr:rowOff>5257</xdr:rowOff>
    </xdr:to>
    <xdr:sp macro="" textlink="">
      <xdr:nvSpPr>
        <xdr:cNvPr id="6" name="Forme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290191" y="4143287"/>
          <a:ext cx="5997287" cy="138647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2200" b="1" i="1">
              <a:solidFill>
                <a:srgbClr val="000000"/>
              </a:solidFill>
              <a:latin typeface="Century Gothic"/>
            </a:rPr>
            <a:t>D.P.G.F. (Décomposition du Prix Global et Forfaitaire)</a:t>
          </a:r>
        </a:p>
        <a:p>
          <a:pPr algn="l"/>
          <a:r>
            <a:rPr lang="fr-FR" sz="2200" b="0" i="0">
              <a:solidFill>
                <a:srgbClr val="800000"/>
              </a:solidFill>
              <a:latin typeface="Century Gothic"/>
            </a:rPr>
            <a:t>Lot N°05 MENUISERIES EXTERIEURES</a:t>
          </a:r>
        </a:p>
      </xdr:txBody>
    </xdr:sp>
    <xdr:clientData/>
  </xdr:twoCellAnchor>
  <xdr:twoCellAnchor editAs="absolute">
    <xdr:from>
      <xdr:col>0</xdr:col>
      <xdr:colOff>252000</xdr:colOff>
      <xdr:row>20</xdr:row>
      <xdr:rowOff>26974</xdr:rowOff>
    </xdr:from>
    <xdr:to>
      <xdr:col>0</xdr:col>
      <xdr:colOff>6480000</xdr:colOff>
      <xdr:row>20</xdr:row>
      <xdr:rowOff>26974</xdr:rowOff>
    </xdr:to>
    <xdr:cxnSp macro="">
      <xdr:nvCxnSpPr>
        <xdr:cNvPr id="7" name="Forme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CxnSpPr/>
      </xdr:nvCxnSpPr>
      <xdr:spPr>
        <a:xfrm>
          <a:off x="257948" y="3836974"/>
          <a:ext cx="6222991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5256000</xdr:colOff>
      <xdr:row>46</xdr:row>
      <xdr:rowOff>120078</xdr:rowOff>
    </xdr:from>
    <xdr:to>
      <xdr:col>0</xdr:col>
      <xdr:colOff>6480000</xdr:colOff>
      <xdr:row>48</xdr:row>
      <xdr:rowOff>29270</xdr:rowOff>
    </xdr:to>
    <xdr:sp macro="" textlink="">
      <xdr:nvSpPr>
        <xdr:cNvPr id="8" name="Forme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5287930" y="8883078"/>
          <a:ext cx="1193009" cy="29019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MS Shell Dlg"/>
            </a:rPr>
            <a:t>30 janvier 2025</a:t>
          </a:r>
        </a:p>
      </xdr:txBody>
    </xdr:sp>
    <xdr:clientData/>
  </xdr:twoCellAnchor>
  <xdr:twoCellAnchor editAs="absolute">
    <xdr:from>
      <xdr:col>0</xdr:col>
      <xdr:colOff>252000</xdr:colOff>
      <xdr:row>46</xdr:row>
      <xdr:rowOff>120078</xdr:rowOff>
    </xdr:from>
    <xdr:to>
      <xdr:col>0</xdr:col>
      <xdr:colOff>2196000</xdr:colOff>
      <xdr:row>48</xdr:row>
      <xdr:rowOff>29270</xdr:rowOff>
    </xdr:to>
    <xdr:sp macro="" textlink="">
      <xdr:nvSpPr>
        <xdr:cNvPr id="9" name="Forme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57948" y="8883078"/>
          <a:ext cx="1950730" cy="29019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000" b="1" i="0">
              <a:solidFill>
                <a:srgbClr val="000000"/>
              </a:solidFill>
              <a:latin typeface="Arial Black"/>
            </a:rPr>
            <a:t>DCE</a:t>
          </a:r>
        </a:p>
      </xdr:txBody>
    </xdr:sp>
    <xdr:clientData/>
  </xdr:twoCellAnchor>
  <xdr:twoCellAnchor editAs="absolute">
    <xdr:from>
      <xdr:col>0</xdr:col>
      <xdr:colOff>252000</xdr:colOff>
      <xdr:row>28</xdr:row>
      <xdr:rowOff>163513</xdr:rowOff>
    </xdr:from>
    <xdr:to>
      <xdr:col>0</xdr:col>
      <xdr:colOff>3384000</xdr:colOff>
      <xdr:row>33</xdr:row>
      <xdr:rowOff>113830</xdr:rowOff>
    </xdr:to>
    <xdr:sp macro="" textlink="">
      <xdr:nvSpPr>
        <xdr:cNvPr id="10" name="Forme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257948" y="5497513"/>
          <a:ext cx="3127617" cy="902817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entury Gothic"/>
            </a:rPr>
            <a:t>ARCHITECTE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</a:t>
          </a:r>
          <a:r>
            <a:rPr lang="fr-FR" sz="800" b="1" i="0">
              <a:solidFill>
                <a:srgbClr val="000000"/>
              </a:solidFill>
              <a:latin typeface="Century Gothic"/>
            </a:rPr>
            <a:t>ORIZEN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155, rue de la République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84300 CAVAILLON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</a:t>
          </a:r>
        </a:p>
      </xdr:txBody>
    </xdr:sp>
    <xdr:clientData/>
  </xdr:twoCellAnchor>
  <xdr:twoCellAnchor editAs="absolute">
    <xdr:from>
      <xdr:col>0</xdr:col>
      <xdr:colOff>3384000</xdr:colOff>
      <xdr:row>28</xdr:row>
      <xdr:rowOff>163513</xdr:rowOff>
    </xdr:from>
    <xdr:to>
      <xdr:col>0</xdr:col>
      <xdr:colOff>6480000</xdr:colOff>
      <xdr:row>33</xdr:row>
      <xdr:rowOff>113830</xdr:rowOff>
    </xdr:to>
    <xdr:sp macro="" textlink="">
      <xdr:nvSpPr>
        <xdr:cNvPr id="11" name="Forme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3385565" y="5497513"/>
          <a:ext cx="3095374" cy="902817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entury Gothic"/>
            </a:rPr>
            <a:t>BET FLUIDES / MAITRE D'OEUVRE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</a:t>
          </a:r>
          <a:r>
            <a:rPr lang="fr-FR" sz="800" b="1" i="0">
              <a:solidFill>
                <a:srgbClr val="000000"/>
              </a:solidFill>
              <a:latin typeface="Century Gothic"/>
            </a:rPr>
            <a:t>SYSLEM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36, Avenue des Frères Montgolfier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69680 CHASSIEU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</a:t>
          </a:r>
        </a:p>
      </xdr:txBody>
    </xdr:sp>
    <xdr:clientData/>
  </xdr:twoCellAnchor>
  <xdr:twoCellAnchor editAs="absolute">
    <xdr:from>
      <xdr:col>0</xdr:col>
      <xdr:colOff>252000</xdr:colOff>
      <xdr:row>33</xdr:row>
      <xdr:rowOff>113830</xdr:rowOff>
    </xdr:from>
    <xdr:to>
      <xdr:col>0</xdr:col>
      <xdr:colOff>3384000</xdr:colOff>
      <xdr:row>38</xdr:row>
      <xdr:rowOff>64148</xdr:rowOff>
    </xdr:to>
    <xdr:sp macro="" textlink="">
      <xdr:nvSpPr>
        <xdr:cNvPr id="12" name="Forme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257948" y="6400330"/>
          <a:ext cx="3127617" cy="902817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entury Gothic"/>
            </a:rPr>
            <a:t>BET STRUCTURE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</a:t>
          </a:r>
          <a:r>
            <a:rPr lang="fr-FR" sz="800" b="1" i="0">
              <a:solidFill>
                <a:srgbClr val="000000"/>
              </a:solidFill>
              <a:latin typeface="Century Gothic"/>
            </a:rPr>
            <a:t>STRUCTURE BATIMENTS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3, rue de la Dombes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01700 NEYRON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</a:t>
          </a:r>
        </a:p>
      </xdr:txBody>
    </xdr:sp>
    <xdr:clientData/>
  </xdr:twoCellAnchor>
  <xdr:twoCellAnchor editAs="absolute">
    <xdr:from>
      <xdr:col>0</xdr:col>
      <xdr:colOff>3384000</xdr:colOff>
      <xdr:row>33</xdr:row>
      <xdr:rowOff>113830</xdr:rowOff>
    </xdr:from>
    <xdr:to>
      <xdr:col>0</xdr:col>
      <xdr:colOff>6480000</xdr:colOff>
      <xdr:row>38</xdr:row>
      <xdr:rowOff>64148</xdr:rowOff>
    </xdr:to>
    <xdr:sp macro="" textlink="">
      <xdr:nvSpPr>
        <xdr:cNvPr id="13" name="Forme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3385565" y="6400330"/>
          <a:ext cx="3095374" cy="902817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entury Gothic"/>
            </a:rPr>
            <a:t>ECONOMISTE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</a:t>
          </a:r>
          <a:r>
            <a:rPr lang="fr-FR" sz="800" b="1" i="0">
              <a:solidFill>
                <a:srgbClr val="000000"/>
              </a:solidFill>
              <a:latin typeface="Century Gothic"/>
            </a:rPr>
            <a:t>ALTERECO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37, rue Frédéric Mistral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69100 VILLEURBANNE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0</xdr:row>
      <xdr:rowOff>93443</xdr:rowOff>
    </xdr:from>
    <xdr:to>
      <xdr:col>5</xdr:col>
      <xdr:colOff>684000</xdr:colOff>
      <xdr:row>0</xdr:row>
      <xdr:rowOff>1027878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77870" y="93443"/>
          <a:ext cx="6136122" cy="934435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296" tIns="62296" rIns="62296" bIns="62296" rtlCol="0" anchor="t"/>
        <a:lstStyle/>
        <a:p>
          <a:pPr algn="l"/>
          <a:r>
            <a:rPr lang="fr-FR" sz="1200" b="1" i="0">
              <a:solidFill>
                <a:srgbClr val="000000"/>
              </a:solidFill>
              <a:latin typeface="Century Gothic"/>
            </a:rPr>
            <a:t>D.P.G.F. - Décomposition du Prix Global et Forfaitaire</a:t>
          </a:r>
        </a:p>
        <a:p>
          <a:pPr algn="l"/>
          <a:r>
            <a:rPr lang="fr-FR" sz="1200" b="1" i="0">
              <a:solidFill>
                <a:srgbClr val="000000"/>
              </a:solidFill>
              <a:latin typeface="Century Gothic"/>
            </a:rPr>
            <a:t>Lot N°05 MENUISERIES EXTERIEURES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CEA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REFECTION PARTIELLE DU BATIMENT DE RESTAURATION H3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71999</xdr:colOff>
      <xdr:row>0</xdr:row>
      <xdr:rowOff>93443</xdr:rowOff>
    </xdr:from>
    <xdr:to>
      <xdr:col>5</xdr:col>
      <xdr:colOff>690562</xdr:colOff>
      <xdr:row>0</xdr:row>
      <xdr:rowOff>1228725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71999" y="93443"/>
          <a:ext cx="6524063" cy="1135282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296" tIns="62296" rIns="62296" bIns="62296" rtlCol="0" anchor="t"/>
        <a:lstStyle/>
        <a:p>
          <a:pPr algn="l"/>
          <a:r>
            <a:rPr lang="fr-FR" sz="1200" b="1" i="0">
              <a:solidFill>
                <a:srgbClr val="000000"/>
              </a:solidFill>
              <a:latin typeface="Century Gothic"/>
            </a:rPr>
            <a:t>D.P.G.F. - Décomposition du Prix Global et Forfaitaire</a:t>
          </a:r>
        </a:p>
        <a:p>
          <a:pPr algn="l"/>
          <a:r>
            <a:rPr lang="fr-FR" sz="1200" b="1" i="0">
              <a:solidFill>
                <a:srgbClr val="000000"/>
              </a:solidFill>
              <a:latin typeface="Century Gothic"/>
            </a:rPr>
            <a:t>Lot N°05 MENUISERIES EXTERIEURES</a:t>
          </a:r>
        </a:p>
        <a:p>
          <a:pPr algn="l"/>
          <a:r>
            <a:rPr lang="fr-FR" sz="1200" b="1" i="0">
              <a:solidFill>
                <a:srgbClr val="000000"/>
              </a:solidFill>
              <a:latin typeface="Century Gothic"/>
            </a:rPr>
            <a:t>Option n°02 : Désenfumage - Zone restaurant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CEA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REFECTION PARTIELLE DU BATIMENT DE RESTAURATION H3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FC3A3-1B31-4D66-AF85-E3C5780A9828}">
  <sheetPr>
    <pageSetUpPr fitToPage="1"/>
  </sheetPr>
  <dimension ref="A1"/>
  <sheetViews>
    <sheetView showGridLines="0" tabSelected="1" workbookViewId="0">
      <selection activeCell="B20" sqref="B20"/>
    </sheetView>
  </sheetViews>
  <sheetFormatPr baseColWidth="10" defaultColWidth="10.73046875" defaultRowHeight="14.25" x14ac:dyDescent="0.45"/>
  <cols>
    <col min="1" max="1" width="111.19921875" customWidth="1"/>
    <col min="2" max="2" width="10.73046875" customWidth="1"/>
  </cols>
  <sheetData/>
  <printOptions horizontalCentered="1"/>
  <pageMargins left="0.08" right="0.08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05553-3254-4610-98A2-45595D3FF224}">
  <sheetPr>
    <pageSetUpPr fitToPage="1"/>
  </sheetPr>
  <dimension ref="A1:ZZ53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H5" sqref="H5"/>
    </sheetView>
  </sheetViews>
  <sheetFormatPr baseColWidth="10" defaultColWidth="10.73046875" defaultRowHeight="14.25" x14ac:dyDescent="0.45"/>
  <cols>
    <col min="1" max="1" width="9.73046875" customWidth="1"/>
    <col min="2" max="2" width="46.73046875" customWidth="1"/>
    <col min="3" max="3" width="4.73046875" customWidth="1"/>
    <col min="4" max="5" width="10.73046875" customWidth="1"/>
    <col min="6" max="6" width="12.73046875" customWidth="1"/>
    <col min="7" max="7" width="10.73046875" customWidth="1"/>
    <col min="701" max="703" width="10.73046875" customWidth="1"/>
  </cols>
  <sheetData>
    <row r="1" spans="1:702" ht="137.44999999999999" customHeight="1" x14ac:dyDescent="0.45">
      <c r="A1" s="41"/>
      <c r="B1" s="42"/>
      <c r="C1" s="42"/>
      <c r="D1" s="42"/>
      <c r="E1" s="42"/>
      <c r="F1" s="43"/>
    </row>
    <row r="2" spans="1:702" x14ac:dyDescent="0.45">
      <c r="A2" s="1"/>
      <c r="B2" s="2" t="s">
        <v>0</v>
      </c>
      <c r="C2" s="3" t="s">
        <v>1</v>
      </c>
      <c r="D2" s="3" t="s">
        <v>2</v>
      </c>
      <c r="E2" s="3" t="s">
        <v>3</v>
      </c>
      <c r="F2" s="3" t="s">
        <v>4</v>
      </c>
    </row>
    <row r="3" spans="1:702" x14ac:dyDescent="0.45">
      <c r="A3" s="4"/>
      <c r="B3" s="5"/>
      <c r="C3" s="6"/>
      <c r="D3" s="6"/>
      <c r="E3" s="6"/>
      <c r="F3" s="7"/>
    </row>
    <row r="4" spans="1:702" ht="34.5" x14ac:dyDescent="0.45">
      <c r="A4" s="8" t="s">
        <v>5</v>
      </c>
      <c r="B4" s="9" t="s">
        <v>6</v>
      </c>
      <c r="C4" s="10"/>
      <c r="D4" s="10"/>
      <c r="E4" s="10"/>
      <c r="F4" s="11"/>
      <c r="ZY4" t="s">
        <v>7</v>
      </c>
      <c r="ZZ4" s="12"/>
    </row>
    <row r="5" spans="1:702" ht="29.25" x14ac:dyDescent="0.45">
      <c r="A5" s="13" t="s">
        <v>8</v>
      </c>
      <c r="B5" s="14" t="s">
        <v>9</v>
      </c>
      <c r="C5" s="10"/>
      <c r="D5" s="10"/>
      <c r="E5" s="10"/>
      <c r="F5" s="11"/>
      <c r="ZY5" t="s">
        <v>10</v>
      </c>
      <c r="ZZ5" s="12"/>
    </row>
    <row r="6" spans="1:702" ht="25.5" x14ac:dyDescent="0.45">
      <c r="A6" s="15" t="s">
        <v>11</v>
      </c>
      <c r="B6" s="16" t="s">
        <v>12</v>
      </c>
      <c r="C6" s="17" t="s">
        <v>13</v>
      </c>
      <c r="D6" s="18">
        <v>1</v>
      </c>
      <c r="E6" s="19"/>
      <c r="F6" s="20">
        <f>ROUND(D6*E6,2)</f>
        <v>0</v>
      </c>
      <c r="ZY6" t="s">
        <v>14</v>
      </c>
      <c r="ZZ6" s="12" t="s">
        <v>15</v>
      </c>
    </row>
    <row r="7" spans="1:702" ht="25.5" x14ac:dyDescent="0.45">
      <c r="A7" s="15" t="s">
        <v>16</v>
      </c>
      <c r="B7" s="16" t="s">
        <v>17</v>
      </c>
      <c r="C7" s="17" t="s">
        <v>18</v>
      </c>
      <c r="D7" s="18">
        <v>1</v>
      </c>
      <c r="E7" s="19"/>
      <c r="F7" s="20">
        <f>ROUND(D7*E7,2)</f>
        <v>0</v>
      </c>
      <c r="ZY7" t="s">
        <v>19</v>
      </c>
      <c r="ZZ7" s="12" t="s">
        <v>20</v>
      </c>
    </row>
    <row r="8" spans="1:702" x14ac:dyDescent="0.45">
      <c r="A8" s="21"/>
      <c r="B8" s="22"/>
      <c r="C8" s="10"/>
      <c r="D8" s="10"/>
      <c r="E8" s="10"/>
      <c r="F8" s="11"/>
    </row>
    <row r="9" spans="1:702" ht="29.25" x14ac:dyDescent="0.45">
      <c r="A9" s="23"/>
      <c r="B9" s="24" t="s">
        <v>21</v>
      </c>
      <c r="C9" s="10"/>
      <c r="D9" s="10"/>
      <c r="E9" s="10"/>
      <c r="F9" s="25">
        <f>SUBTOTAL(109,F6:F8)</f>
        <v>0</v>
      </c>
      <c r="ZY9" t="s">
        <v>22</v>
      </c>
    </row>
    <row r="10" spans="1:702" x14ac:dyDescent="0.45">
      <c r="A10" s="21"/>
      <c r="B10" s="22"/>
      <c r="C10" s="10"/>
      <c r="D10" s="10"/>
      <c r="E10" s="10"/>
      <c r="F10" s="11"/>
    </row>
    <row r="11" spans="1:702" ht="43.9" x14ac:dyDescent="0.45">
      <c r="A11" s="26" t="s">
        <v>23</v>
      </c>
      <c r="B11" s="27" t="s">
        <v>24</v>
      </c>
      <c r="C11" s="10"/>
      <c r="D11" s="10"/>
      <c r="E11" s="10"/>
      <c r="F11" s="11"/>
      <c r="ZY11" t="s">
        <v>25</v>
      </c>
      <c r="ZZ11" s="12"/>
    </row>
    <row r="12" spans="1:702" ht="25.5" x14ac:dyDescent="0.45">
      <c r="A12" s="15" t="s">
        <v>26</v>
      </c>
      <c r="B12" s="16" t="s">
        <v>27</v>
      </c>
      <c r="C12" s="17" t="s">
        <v>28</v>
      </c>
      <c r="D12" s="18">
        <v>1</v>
      </c>
      <c r="E12" s="19"/>
      <c r="F12" s="20">
        <f>ROUND(D12*E12,2)</f>
        <v>0</v>
      </c>
      <c r="ZY12" t="s">
        <v>29</v>
      </c>
      <c r="ZZ12" s="12" t="s">
        <v>30</v>
      </c>
    </row>
    <row r="13" spans="1:702" ht="25.5" x14ac:dyDescent="0.45">
      <c r="A13" s="15" t="s">
        <v>31</v>
      </c>
      <c r="B13" s="16" t="s">
        <v>32</v>
      </c>
      <c r="C13" s="17" t="s">
        <v>33</v>
      </c>
      <c r="D13" s="18">
        <v>1</v>
      </c>
      <c r="E13" s="19"/>
      <c r="F13" s="20">
        <f>ROUND(D13*E13,2)</f>
        <v>0</v>
      </c>
      <c r="ZY13" t="s">
        <v>34</v>
      </c>
      <c r="ZZ13" s="12" t="s">
        <v>35</v>
      </c>
    </row>
    <row r="14" spans="1:702" x14ac:dyDescent="0.45">
      <c r="A14" s="21"/>
      <c r="B14" s="22"/>
      <c r="C14" s="10"/>
      <c r="D14" s="10"/>
      <c r="E14" s="10"/>
      <c r="F14" s="11"/>
    </row>
    <row r="15" spans="1:702" ht="43.9" x14ac:dyDescent="0.45">
      <c r="A15" s="23"/>
      <c r="B15" s="24" t="s">
        <v>36</v>
      </c>
      <c r="C15" s="10"/>
      <c r="D15" s="10"/>
      <c r="E15" s="10"/>
      <c r="F15" s="25">
        <f>SUBTOTAL(109,F12:F14)</f>
        <v>0</v>
      </c>
      <c r="ZY15" t="s">
        <v>37</v>
      </c>
    </row>
    <row r="16" spans="1:702" x14ac:dyDescent="0.45">
      <c r="A16" s="21"/>
      <c r="B16" s="22"/>
      <c r="C16" s="10"/>
      <c r="D16" s="10"/>
      <c r="E16" s="10"/>
      <c r="F16" s="11"/>
    </row>
    <row r="17" spans="1:702" ht="14.65" x14ac:dyDescent="0.45">
      <c r="A17" s="26" t="s">
        <v>38</v>
      </c>
      <c r="B17" s="27" t="s">
        <v>39</v>
      </c>
      <c r="C17" s="10"/>
      <c r="D17" s="10"/>
      <c r="E17" s="10"/>
      <c r="F17" s="11"/>
      <c r="ZY17" t="s">
        <v>40</v>
      </c>
      <c r="ZZ17" s="12"/>
    </row>
    <row r="18" spans="1:702" ht="25.5" x14ac:dyDescent="0.45">
      <c r="A18" s="15" t="s">
        <v>41</v>
      </c>
      <c r="B18" s="16" t="s">
        <v>42</v>
      </c>
      <c r="C18" s="17" t="s">
        <v>43</v>
      </c>
      <c r="D18" s="18">
        <v>1</v>
      </c>
      <c r="E18" s="19"/>
      <c r="F18" s="20">
        <f t="shared" ref="F18:F42" si="0">ROUND(D18*E18,2)</f>
        <v>0</v>
      </c>
      <c r="ZY18" t="s">
        <v>44</v>
      </c>
      <c r="ZZ18" s="12" t="s">
        <v>45</v>
      </c>
    </row>
    <row r="19" spans="1:702" ht="25.5" x14ac:dyDescent="0.45">
      <c r="A19" s="15" t="s">
        <v>46</v>
      </c>
      <c r="B19" s="16" t="s">
        <v>47</v>
      </c>
      <c r="C19" s="17" t="s">
        <v>48</v>
      </c>
      <c r="D19" s="18">
        <v>1</v>
      </c>
      <c r="E19" s="19"/>
      <c r="F19" s="20">
        <f t="shared" si="0"/>
        <v>0</v>
      </c>
      <c r="ZY19" t="s">
        <v>49</v>
      </c>
      <c r="ZZ19" s="12" t="s">
        <v>50</v>
      </c>
    </row>
    <row r="20" spans="1:702" ht="25.5" x14ac:dyDescent="0.45">
      <c r="A20" s="15" t="s">
        <v>51</v>
      </c>
      <c r="B20" s="16" t="s">
        <v>52</v>
      </c>
      <c r="C20" s="17" t="s">
        <v>53</v>
      </c>
      <c r="D20" s="18">
        <v>1</v>
      </c>
      <c r="E20" s="19"/>
      <c r="F20" s="20">
        <f t="shared" si="0"/>
        <v>0</v>
      </c>
      <c r="ZY20" t="s">
        <v>54</v>
      </c>
      <c r="ZZ20" s="12" t="s">
        <v>55</v>
      </c>
    </row>
    <row r="21" spans="1:702" x14ac:dyDescent="0.45">
      <c r="A21" s="15" t="s">
        <v>56</v>
      </c>
      <c r="B21" s="16" t="s">
        <v>57</v>
      </c>
      <c r="C21" s="17" t="s">
        <v>58</v>
      </c>
      <c r="D21" s="18">
        <v>4</v>
      </c>
      <c r="E21" s="19"/>
      <c r="F21" s="20">
        <f t="shared" si="0"/>
        <v>0</v>
      </c>
      <c r="ZY21" t="s">
        <v>59</v>
      </c>
      <c r="ZZ21" s="12" t="s">
        <v>60</v>
      </c>
    </row>
    <row r="22" spans="1:702" x14ac:dyDescent="0.45">
      <c r="A22" s="15" t="s">
        <v>61</v>
      </c>
      <c r="B22" s="16" t="s">
        <v>62</v>
      </c>
      <c r="C22" s="17" t="s">
        <v>63</v>
      </c>
      <c r="D22" s="18">
        <v>1</v>
      </c>
      <c r="E22" s="19"/>
      <c r="F22" s="20">
        <f t="shared" si="0"/>
        <v>0</v>
      </c>
      <c r="ZY22" t="s">
        <v>64</v>
      </c>
      <c r="ZZ22" s="12" t="s">
        <v>65</v>
      </c>
    </row>
    <row r="23" spans="1:702" x14ac:dyDescent="0.45">
      <c r="A23" s="15" t="s">
        <v>66</v>
      </c>
      <c r="B23" s="16" t="s">
        <v>67</v>
      </c>
      <c r="C23" s="17" t="s">
        <v>68</v>
      </c>
      <c r="D23" s="18">
        <v>1</v>
      </c>
      <c r="E23" s="19"/>
      <c r="F23" s="20">
        <f t="shared" si="0"/>
        <v>0</v>
      </c>
      <c r="ZY23" t="s">
        <v>69</v>
      </c>
      <c r="ZZ23" s="12" t="s">
        <v>70</v>
      </c>
    </row>
    <row r="24" spans="1:702" ht="25.5" x14ac:dyDescent="0.45">
      <c r="A24" s="15" t="s">
        <v>71</v>
      </c>
      <c r="B24" s="16" t="s">
        <v>72</v>
      </c>
      <c r="C24" s="17" t="s">
        <v>73</v>
      </c>
      <c r="D24" s="18">
        <v>6</v>
      </c>
      <c r="E24" s="19"/>
      <c r="F24" s="20">
        <f t="shared" si="0"/>
        <v>0</v>
      </c>
      <c r="ZY24" t="s">
        <v>74</v>
      </c>
      <c r="ZZ24" s="12" t="s">
        <v>75</v>
      </c>
    </row>
    <row r="25" spans="1:702" x14ac:dyDescent="0.45">
      <c r="A25" s="15" t="s">
        <v>76</v>
      </c>
      <c r="B25" s="16" t="s">
        <v>77</v>
      </c>
      <c r="C25" s="17" t="s">
        <v>78</v>
      </c>
      <c r="D25" s="18">
        <v>2</v>
      </c>
      <c r="E25" s="19"/>
      <c r="F25" s="20">
        <f t="shared" si="0"/>
        <v>0</v>
      </c>
      <c r="ZY25" t="s">
        <v>79</v>
      </c>
      <c r="ZZ25" s="12" t="s">
        <v>80</v>
      </c>
    </row>
    <row r="26" spans="1:702" ht="25.5" x14ac:dyDescent="0.45">
      <c r="A26" s="15" t="s">
        <v>81</v>
      </c>
      <c r="B26" s="16" t="s">
        <v>82</v>
      </c>
      <c r="C26" s="17" t="s">
        <v>83</v>
      </c>
      <c r="D26" s="18">
        <v>1</v>
      </c>
      <c r="E26" s="19"/>
      <c r="F26" s="20">
        <f t="shared" si="0"/>
        <v>0</v>
      </c>
      <c r="ZY26" t="s">
        <v>84</v>
      </c>
      <c r="ZZ26" s="12" t="s">
        <v>85</v>
      </c>
    </row>
    <row r="27" spans="1:702" ht="25.5" x14ac:dyDescent="0.45">
      <c r="A27" s="15" t="s">
        <v>86</v>
      </c>
      <c r="B27" s="16" t="s">
        <v>87</v>
      </c>
      <c r="C27" s="17" t="s">
        <v>88</v>
      </c>
      <c r="D27" s="18">
        <v>1</v>
      </c>
      <c r="E27" s="19"/>
      <c r="F27" s="20">
        <f t="shared" si="0"/>
        <v>0</v>
      </c>
      <c r="ZY27" t="s">
        <v>89</v>
      </c>
      <c r="ZZ27" s="12" t="s">
        <v>90</v>
      </c>
    </row>
    <row r="28" spans="1:702" ht="25.5" x14ac:dyDescent="0.45">
      <c r="A28" s="15" t="s">
        <v>91</v>
      </c>
      <c r="B28" s="16" t="s">
        <v>92</v>
      </c>
      <c r="C28" s="17" t="s">
        <v>93</v>
      </c>
      <c r="D28" s="18">
        <v>9</v>
      </c>
      <c r="E28" s="19"/>
      <c r="F28" s="20">
        <f t="shared" si="0"/>
        <v>0</v>
      </c>
      <c r="ZY28" t="s">
        <v>94</v>
      </c>
      <c r="ZZ28" s="12" t="s">
        <v>95</v>
      </c>
    </row>
    <row r="29" spans="1:702" ht="25.5" x14ac:dyDescent="0.45">
      <c r="A29" s="15" t="s">
        <v>96</v>
      </c>
      <c r="B29" s="16" t="s">
        <v>97</v>
      </c>
      <c r="C29" s="17" t="s">
        <v>98</v>
      </c>
      <c r="D29" s="18">
        <v>3</v>
      </c>
      <c r="E29" s="19"/>
      <c r="F29" s="20">
        <f t="shared" si="0"/>
        <v>0</v>
      </c>
      <c r="ZY29" t="s">
        <v>99</v>
      </c>
      <c r="ZZ29" s="12" t="s">
        <v>100</v>
      </c>
    </row>
    <row r="30" spans="1:702" ht="25.5" x14ac:dyDescent="0.45">
      <c r="A30" s="15" t="s">
        <v>101</v>
      </c>
      <c r="B30" s="16" t="s">
        <v>102</v>
      </c>
      <c r="C30" s="17" t="s">
        <v>103</v>
      </c>
      <c r="D30" s="18">
        <v>3</v>
      </c>
      <c r="E30" s="19"/>
      <c r="F30" s="20">
        <f t="shared" si="0"/>
        <v>0</v>
      </c>
      <c r="ZY30" t="s">
        <v>104</v>
      </c>
      <c r="ZZ30" s="12" t="s">
        <v>105</v>
      </c>
    </row>
    <row r="31" spans="1:702" ht="25.5" x14ac:dyDescent="0.45">
      <c r="A31" s="15" t="s">
        <v>106</v>
      </c>
      <c r="B31" s="16" t="s">
        <v>107</v>
      </c>
      <c r="C31" s="17" t="s">
        <v>108</v>
      </c>
      <c r="D31" s="18">
        <v>2</v>
      </c>
      <c r="E31" s="19"/>
      <c r="F31" s="20">
        <f t="shared" si="0"/>
        <v>0</v>
      </c>
      <c r="ZY31" t="s">
        <v>109</v>
      </c>
      <c r="ZZ31" s="12" t="s">
        <v>110</v>
      </c>
    </row>
    <row r="32" spans="1:702" ht="25.5" x14ac:dyDescent="0.45">
      <c r="A32" s="15" t="s">
        <v>111</v>
      </c>
      <c r="B32" s="16" t="s">
        <v>112</v>
      </c>
      <c r="C32" s="17" t="s">
        <v>113</v>
      </c>
      <c r="D32" s="18">
        <v>2</v>
      </c>
      <c r="E32" s="19"/>
      <c r="F32" s="20">
        <f t="shared" si="0"/>
        <v>0</v>
      </c>
      <c r="ZY32" t="s">
        <v>114</v>
      </c>
      <c r="ZZ32" s="12" t="s">
        <v>115</v>
      </c>
    </row>
    <row r="33" spans="1:702" ht="25.5" x14ac:dyDescent="0.45">
      <c r="A33" s="15" t="s">
        <v>116</v>
      </c>
      <c r="B33" s="16" t="s">
        <v>117</v>
      </c>
      <c r="C33" s="17" t="s">
        <v>118</v>
      </c>
      <c r="D33" s="18">
        <v>6</v>
      </c>
      <c r="E33" s="19"/>
      <c r="F33" s="20">
        <f t="shared" si="0"/>
        <v>0</v>
      </c>
      <c r="ZY33" t="s">
        <v>119</v>
      </c>
      <c r="ZZ33" s="12" t="s">
        <v>120</v>
      </c>
    </row>
    <row r="34" spans="1:702" ht="25.5" x14ac:dyDescent="0.45">
      <c r="A34" s="15" t="s">
        <v>121</v>
      </c>
      <c r="B34" s="16" t="s">
        <v>122</v>
      </c>
      <c r="C34" s="17" t="s">
        <v>123</v>
      </c>
      <c r="D34" s="18">
        <v>1</v>
      </c>
      <c r="E34" s="19"/>
      <c r="F34" s="20">
        <f t="shared" si="0"/>
        <v>0</v>
      </c>
      <c r="ZY34" t="s">
        <v>124</v>
      </c>
      <c r="ZZ34" s="12" t="s">
        <v>125</v>
      </c>
    </row>
    <row r="35" spans="1:702" ht="25.5" x14ac:dyDescent="0.45">
      <c r="A35" s="15" t="s">
        <v>126</v>
      </c>
      <c r="B35" s="16" t="s">
        <v>127</v>
      </c>
      <c r="C35" s="17" t="s">
        <v>128</v>
      </c>
      <c r="D35" s="18">
        <v>7</v>
      </c>
      <c r="E35" s="19"/>
      <c r="F35" s="20">
        <f t="shared" si="0"/>
        <v>0</v>
      </c>
      <c r="ZY35" t="s">
        <v>129</v>
      </c>
      <c r="ZZ35" s="12" t="s">
        <v>130</v>
      </c>
    </row>
    <row r="36" spans="1:702" x14ac:dyDescent="0.45">
      <c r="A36" s="15" t="s">
        <v>131</v>
      </c>
      <c r="B36" s="16" t="s">
        <v>132</v>
      </c>
      <c r="C36" s="17" t="s">
        <v>133</v>
      </c>
      <c r="D36" s="18">
        <v>1</v>
      </c>
      <c r="E36" s="19"/>
      <c r="F36" s="20">
        <f t="shared" si="0"/>
        <v>0</v>
      </c>
      <c r="ZY36" t="s">
        <v>134</v>
      </c>
      <c r="ZZ36" s="12" t="s">
        <v>135</v>
      </c>
    </row>
    <row r="37" spans="1:702" x14ac:dyDescent="0.45">
      <c r="A37" s="15" t="s">
        <v>136</v>
      </c>
      <c r="B37" s="16" t="s">
        <v>137</v>
      </c>
      <c r="C37" s="17" t="s">
        <v>138</v>
      </c>
      <c r="D37" s="18">
        <v>3</v>
      </c>
      <c r="E37" s="19"/>
      <c r="F37" s="20">
        <f t="shared" si="0"/>
        <v>0</v>
      </c>
      <c r="ZY37" t="s">
        <v>139</v>
      </c>
      <c r="ZZ37" s="12" t="s">
        <v>140</v>
      </c>
    </row>
    <row r="38" spans="1:702" x14ac:dyDescent="0.45">
      <c r="A38" s="15" t="s">
        <v>141</v>
      </c>
      <c r="B38" s="16" t="s">
        <v>142</v>
      </c>
      <c r="C38" s="17" t="s">
        <v>143</v>
      </c>
      <c r="D38" s="18">
        <v>4</v>
      </c>
      <c r="E38" s="19"/>
      <c r="F38" s="20">
        <f t="shared" si="0"/>
        <v>0</v>
      </c>
      <c r="ZY38" t="s">
        <v>144</v>
      </c>
      <c r="ZZ38" s="12" t="s">
        <v>145</v>
      </c>
    </row>
    <row r="39" spans="1:702" ht="25.5" x14ac:dyDescent="0.45">
      <c r="A39" s="15" t="s">
        <v>146</v>
      </c>
      <c r="B39" s="16" t="s">
        <v>147</v>
      </c>
      <c r="C39" s="17" t="s">
        <v>148</v>
      </c>
      <c r="D39" s="18">
        <v>1</v>
      </c>
      <c r="E39" s="19"/>
      <c r="F39" s="20">
        <f t="shared" si="0"/>
        <v>0</v>
      </c>
      <c r="ZY39" t="s">
        <v>149</v>
      </c>
      <c r="ZZ39" s="12" t="s">
        <v>150</v>
      </c>
    </row>
    <row r="40" spans="1:702" ht="25.5" x14ac:dyDescent="0.45">
      <c r="A40" s="15" t="s">
        <v>151</v>
      </c>
      <c r="B40" s="16" t="s">
        <v>152</v>
      </c>
      <c r="C40" s="17" t="s">
        <v>153</v>
      </c>
      <c r="D40" s="18">
        <v>1</v>
      </c>
      <c r="E40" s="19"/>
      <c r="F40" s="20">
        <f t="shared" si="0"/>
        <v>0</v>
      </c>
      <c r="ZY40" t="s">
        <v>154</v>
      </c>
      <c r="ZZ40" s="12" t="s">
        <v>155</v>
      </c>
    </row>
    <row r="41" spans="1:702" ht="25.5" x14ac:dyDescent="0.45">
      <c r="A41" s="15" t="s">
        <v>156</v>
      </c>
      <c r="B41" s="16" t="s">
        <v>157</v>
      </c>
      <c r="C41" s="17" t="s">
        <v>158</v>
      </c>
      <c r="D41" s="18">
        <v>2</v>
      </c>
      <c r="E41" s="19"/>
      <c r="F41" s="20">
        <f t="shared" si="0"/>
        <v>0</v>
      </c>
      <c r="ZY41" t="s">
        <v>159</v>
      </c>
      <c r="ZZ41" s="12" t="s">
        <v>160</v>
      </c>
    </row>
    <row r="42" spans="1:702" ht="25.5" x14ac:dyDescent="0.45">
      <c r="A42" s="15" t="s">
        <v>161</v>
      </c>
      <c r="B42" s="16" t="s">
        <v>162</v>
      </c>
      <c r="C42" s="17" t="s">
        <v>163</v>
      </c>
      <c r="D42" s="18">
        <v>5</v>
      </c>
      <c r="E42" s="19"/>
      <c r="F42" s="20">
        <f t="shared" si="0"/>
        <v>0</v>
      </c>
      <c r="ZY42" t="s">
        <v>164</v>
      </c>
      <c r="ZZ42" s="12" t="s">
        <v>165</v>
      </c>
    </row>
    <row r="43" spans="1:702" x14ac:dyDescent="0.45">
      <c r="A43" s="21"/>
      <c r="B43" s="22"/>
      <c r="C43" s="10"/>
      <c r="D43" s="10"/>
      <c r="E43" s="10"/>
      <c r="F43" s="11"/>
    </row>
    <row r="44" spans="1:702" ht="29.25" x14ac:dyDescent="0.45">
      <c r="A44" s="23"/>
      <c r="B44" s="24" t="s">
        <v>166</v>
      </c>
      <c r="C44" s="10"/>
      <c r="D44" s="10"/>
      <c r="E44" s="10"/>
      <c r="F44" s="28">
        <f>SUBTOTAL(109,F18:F43)</f>
        <v>0</v>
      </c>
      <c r="ZY44" t="s">
        <v>167</v>
      </c>
    </row>
    <row r="45" spans="1:702" ht="34.5" x14ac:dyDescent="0.45">
      <c r="A45" s="29"/>
      <c r="B45" s="30" t="s">
        <v>168</v>
      </c>
      <c r="C45" s="10"/>
      <c r="D45" s="10"/>
      <c r="E45" s="10"/>
      <c r="F45" s="31">
        <f>SUBTOTAL(109,F5:F44)</f>
        <v>0</v>
      </c>
      <c r="G45" s="32"/>
      <c r="ZY45" t="s">
        <v>169</v>
      </c>
    </row>
    <row r="46" spans="1:702" x14ac:dyDescent="0.45">
      <c r="A46" s="21"/>
      <c r="B46" s="22"/>
      <c r="C46" s="10"/>
      <c r="D46" s="10"/>
      <c r="E46" s="10"/>
      <c r="F46" s="7"/>
    </row>
    <row r="47" spans="1:702" x14ac:dyDescent="0.45">
      <c r="A47" s="33"/>
      <c r="B47" s="34"/>
      <c r="C47" s="35"/>
      <c r="D47" s="35"/>
      <c r="E47" s="35"/>
      <c r="F47" s="36"/>
    </row>
    <row r="48" spans="1:702" x14ac:dyDescent="0.45">
      <c r="A48" s="37"/>
      <c r="B48" s="37"/>
      <c r="C48" s="37"/>
      <c r="D48" s="37"/>
      <c r="E48" s="37"/>
      <c r="F48" s="37"/>
    </row>
    <row r="49" spans="1:701" x14ac:dyDescent="0.45">
      <c r="B49" s="38" t="s">
        <v>170</v>
      </c>
      <c r="F49" s="39">
        <f>SUBTOTAL(109,F4:F47)</f>
        <v>0</v>
      </c>
      <c r="ZY49" t="s">
        <v>171</v>
      </c>
    </row>
    <row r="50" spans="1:701" x14ac:dyDescent="0.45">
      <c r="A50" s="40">
        <v>20</v>
      </c>
      <c r="B50" s="38" t="str">
        <f>CONCATENATE("Montant TVA (",A50,"%)")</f>
        <v>Montant TVA (20%)</v>
      </c>
      <c r="F50" s="39">
        <f>(F49*A50)/100</f>
        <v>0</v>
      </c>
      <c r="ZY50" t="s">
        <v>172</v>
      </c>
    </row>
    <row r="51" spans="1:701" x14ac:dyDescent="0.45">
      <c r="B51" s="38" t="s">
        <v>173</v>
      </c>
      <c r="F51" s="39">
        <f>F49+F50</f>
        <v>0</v>
      </c>
      <c r="ZY51" t="s">
        <v>174</v>
      </c>
    </row>
    <row r="52" spans="1:701" x14ac:dyDescent="0.45">
      <c r="F52" s="39"/>
    </row>
    <row r="53" spans="1:701" x14ac:dyDescent="0.45">
      <c r="F53" s="39"/>
    </row>
  </sheetData>
  <mergeCells count="1">
    <mergeCell ref="A1:F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19460-08ED-4EC4-AD95-6515C89E5938}">
  <sheetPr>
    <pageSetUpPr fitToPage="1"/>
  </sheetPr>
  <dimension ref="A1:ZZ24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H7" sqref="H7"/>
    </sheetView>
  </sheetViews>
  <sheetFormatPr baseColWidth="10" defaultColWidth="10.73046875" defaultRowHeight="14.25" x14ac:dyDescent="0.45"/>
  <cols>
    <col min="1" max="1" width="9.73046875" customWidth="1"/>
    <col min="2" max="2" width="46.73046875" customWidth="1"/>
    <col min="3" max="3" width="4.73046875" customWidth="1"/>
    <col min="4" max="5" width="10.73046875" customWidth="1"/>
    <col min="6" max="6" width="12.73046875" customWidth="1"/>
    <col min="7" max="7" width="10.73046875" customWidth="1"/>
    <col min="701" max="703" width="10.73046875" customWidth="1"/>
  </cols>
  <sheetData>
    <row r="1" spans="1:702" ht="137.44999999999999" customHeight="1" x14ac:dyDescent="0.45">
      <c r="A1" s="41"/>
      <c r="B1" s="42"/>
      <c r="C1" s="42"/>
      <c r="D1" s="42"/>
      <c r="E1" s="42"/>
      <c r="F1" s="43"/>
    </row>
    <row r="2" spans="1:702" x14ac:dyDescent="0.45">
      <c r="A2" s="1"/>
      <c r="B2" s="2" t="s">
        <v>175</v>
      </c>
      <c r="C2" s="3" t="s">
        <v>176</v>
      </c>
      <c r="D2" s="3" t="s">
        <v>177</v>
      </c>
      <c r="E2" s="3" t="s">
        <v>178</v>
      </c>
      <c r="F2" s="3" t="s">
        <v>179</v>
      </c>
    </row>
    <row r="3" spans="1:702" x14ac:dyDescent="0.45">
      <c r="A3" s="4"/>
      <c r="B3" s="5"/>
      <c r="C3" s="6"/>
      <c r="D3" s="6"/>
      <c r="E3" s="6"/>
      <c r="F3" s="7"/>
    </row>
    <row r="4" spans="1:702" ht="34.5" x14ac:dyDescent="0.45">
      <c r="A4" s="8" t="s">
        <v>180</v>
      </c>
      <c r="B4" s="9" t="s">
        <v>181</v>
      </c>
      <c r="C4" s="10"/>
      <c r="D4" s="10"/>
      <c r="E4" s="10"/>
      <c r="F4" s="11"/>
      <c r="ZY4" t="s">
        <v>182</v>
      </c>
      <c r="ZZ4" s="12"/>
    </row>
    <row r="5" spans="1:702" ht="29.25" x14ac:dyDescent="0.45">
      <c r="A5" s="13" t="s">
        <v>183</v>
      </c>
      <c r="B5" s="14" t="s">
        <v>184</v>
      </c>
      <c r="C5" s="10"/>
      <c r="D5" s="10"/>
      <c r="E5" s="10"/>
      <c r="F5" s="11"/>
      <c r="ZY5" t="s">
        <v>185</v>
      </c>
      <c r="ZZ5" s="12"/>
    </row>
    <row r="6" spans="1:702" ht="25.5" x14ac:dyDescent="0.45">
      <c r="A6" s="15" t="s">
        <v>186</v>
      </c>
      <c r="B6" s="16" t="s">
        <v>187</v>
      </c>
      <c r="C6" s="17" t="s">
        <v>188</v>
      </c>
      <c r="D6" s="18">
        <v>4</v>
      </c>
      <c r="E6" s="19"/>
      <c r="F6" s="20">
        <f>ROUND(D6*E6,2)</f>
        <v>0</v>
      </c>
      <c r="ZY6" t="s">
        <v>189</v>
      </c>
      <c r="ZZ6" s="12" t="s">
        <v>190</v>
      </c>
    </row>
    <row r="7" spans="1:702" x14ac:dyDescent="0.45">
      <c r="A7" s="21"/>
      <c r="B7" s="22"/>
      <c r="C7" s="10"/>
      <c r="D7" s="10"/>
      <c r="E7" s="10"/>
      <c r="F7" s="11"/>
    </row>
    <row r="8" spans="1:702" ht="29.25" x14ac:dyDescent="0.45">
      <c r="A8" s="23"/>
      <c r="B8" s="24" t="s">
        <v>191</v>
      </c>
      <c r="C8" s="10"/>
      <c r="D8" s="10"/>
      <c r="E8" s="10"/>
      <c r="F8" s="25">
        <f>SUBTOTAL(109,F6:F7)</f>
        <v>0</v>
      </c>
      <c r="ZY8" t="s">
        <v>192</v>
      </c>
    </row>
    <row r="9" spans="1:702" x14ac:dyDescent="0.45">
      <c r="A9" s="21"/>
      <c r="B9" s="22"/>
      <c r="C9" s="10"/>
      <c r="D9" s="10"/>
      <c r="E9" s="10"/>
      <c r="F9" s="11"/>
    </row>
    <row r="10" spans="1:702" ht="43.9" x14ac:dyDescent="0.45">
      <c r="A10" s="26" t="s">
        <v>193</v>
      </c>
      <c r="B10" s="27" t="s">
        <v>194</v>
      </c>
      <c r="C10" s="10"/>
      <c r="D10" s="10"/>
      <c r="E10" s="10"/>
      <c r="F10" s="11"/>
      <c r="ZY10" t="s">
        <v>195</v>
      </c>
      <c r="ZZ10" s="12"/>
    </row>
    <row r="11" spans="1:702" x14ac:dyDescent="0.45">
      <c r="A11" s="15" t="s">
        <v>196</v>
      </c>
      <c r="B11" s="16" t="s">
        <v>197</v>
      </c>
      <c r="C11" s="17" t="s">
        <v>198</v>
      </c>
      <c r="D11" s="18">
        <v>4</v>
      </c>
      <c r="E11" s="19"/>
      <c r="F11" s="20">
        <f>ROUND(D11*E11,2)</f>
        <v>0</v>
      </c>
      <c r="ZY11" t="s">
        <v>199</v>
      </c>
      <c r="ZZ11" s="12" t="s">
        <v>200</v>
      </c>
    </row>
    <row r="12" spans="1:702" x14ac:dyDescent="0.45">
      <c r="A12" s="21"/>
      <c r="B12" s="22"/>
      <c r="C12" s="10"/>
      <c r="D12" s="10"/>
      <c r="E12" s="10"/>
      <c r="F12" s="11"/>
    </row>
    <row r="13" spans="1:702" ht="58.5" x14ac:dyDescent="0.45">
      <c r="A13" s="23"/>
      <c r="B13" s="24" t="s">
        <v>201</v>
      </c>
      <c r="C13" s="10"/>
      <c r="D13" s="10"/>
      <c r="E13" s="10"/>
      <c r="F13" s="25">
        <f>SUBTOTAL(109,F11:F12)</f>
        <v>0</v>
      </c>
      <c r="ZY13" t="s">
        <v>202</v>
      </c>
    </row>
    <row r="14" spans="1:702" x14ac:dyDescent="0.45">
      <c r="A14" s="21"/>
      <c r="B14" s="22"/>
      <c r="C14" s="10"/>
      <c r="D14" s="10"/>
      <c r="E14" s="10"/>
      <c r="F14" s="11"/>
    </row>
    <row r="15" spans="1:702" x14ac:dyDescent="0.45">
      <c r="A15" s="21"/>
      <c r="B15" s="22"/>
      <c r="C15" s="10"/>
      <c r="D15" s="10"/>
      <c r="E15" s="10"/>
      <c r="F15" s="36"/>
    </row>
    <row r="16" spans="1:702" ht="34.5" x14ac:dyDescent="0.45">
      <c r="A16" s="29"/>
      <c r="B16" s="30" t="s">
        <v>203</v>
      </c>
      <c r="C16" s="10"/>
      <c r="D16" s="10"/>
      <c r="E16" s="10"/>
      <c r="F16" s="31">
        <f>SUBTOTAL(109,F5:F15)</f>
        <v>0</v>
      </c>
      <c r="G16" s="32"/>
      <c r="ZY16" t="s">
        <v>204</v>
      </c>
    </row>
    <row r="17" spans="1:701" x14ac:dyDescent="0.45">
      <c r="A17" s="21"/>
      <c r="B17" s="22"/>
      <c r="C17" s="10"/>
      <c r="D17" s="10"/>
      <c r="E17" s="10"/>
      <c r="F17" s="7"/>
    </row>
    <row r="18" spans="1:701" x14ac:dyDescent="0.45">
      <c r="A18" s="33"/>
      <c r="B18" s="34"/>
      <c r="C18" s="35"/>
      <c r="D18" s="35"/>
      <c r="E18" s="35"/>
      <c r="F18" s="36"/>
    </row>
    <row r="19" spans="1:701" x14ac:dyDescent="0.45">
      <c r="A19" s="37"/>
      <c r="B19" s="37"/>
      <c r="C19" s="37"/>
      <c r="D19" s="37"/>
      <c r="E19" s="37"/>
      <c r="F19" s="37"/>
    </row>
    <row r="20" spans="1:701" x14ac:dyDescent="0.45">
      <c r="B20" s="38" t="s">
        <v>205</v>
      </c>
      <c r="F20" s="39">
        <f>SUBTOTAL(109,F4:F18)</f>
        <v>0</v>
      </c>
      <c r="ZY20" t="s">
        <v>206</v>
      </c>
    </row>
    <row r="21" spans="1:701" x14ac:dyDescent="0.45">
      <c r="A21" s="40">
        <v>20</v>
      </c>
      <c r="B21" s="38" t="str">
        <f>CONCATENATE("Montant TVA (",A21,"%)")</f>
        <v>Montant TVA (20%)</v>
      </c>
      <c r="F21" s="39">
        <f>(F20*A21)/100</f>
        <v>0</v>
      </c>
      <c r="ZY21" t="s">
        <v>207</v>
      </c>
    </row>
    <row r="22" spans="1:701" x14ac:dyDescent="0.45">
      <c r="B22" s="38" t="s">
        <v>208</v>
      </c>
      <c r="F22" s="39">
        <f>F20+F21</f>
        <v>0</v>
      </c>
      <c r="ZY22" t="s">
        <v>209</v>
      </c>
    </row>
    <row r="23" spans="1:701" x14ac:dyDescent="0.45">
      <c r="F23" s="39"/>
    </row>
    <row r="24" spans="1:701" x14ac:dyDescent="0.45">
      <c r="F24" s="39"/>
    </row>
  </sheetData>
  <mergeCells count="1">
    <mergeCell ref="A1:F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Lot N°05 Page de garde</vt:lpstr>
      <vt:lpstr>Lot N°05 MENUISERIES EXTERIEUR</vt:lpstr>
      <vt:lpstr>Lot N°05 Option n°02   Désenfu</vt:lpstr>
      <vt:lpstr>'Lot N°05 MENUISERIES EXTERIEUR'!Impression_des_titres</vt:lpstr>
      <vt:lpstr>'Lot N°05 Option n°02   Désenfu'!Impression_des_titres</vt:lpstr>
      <vt:lpstr>'Lot N°05 MENUISERIES EXTERIEUR'!Zone_d_impression</vt:lpstr>
      <vt:lpstr>'Lot N°05 Option n°02   Désenfu'!Zone_d_impression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albanmartin</dc:creator>
  <cp:lastModifiedBy>Alban MARTIN</cp:lastModifiedBy>
  <dcterms:created xsi:type="dcterms:W3CDTF">2025-01-30T12:32:52Z</dcterms:created>
  <dcterms:modified xsi:type="dcterms:W3CDTF">2025-01-30T12:34:41Z</dcterms:modified>
</cp:coreProperties>
</file>