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c\Home\Desktop\B606_Restructuration cuisine\06 DCE\04 Documents émis\Edition du 30_01_2025\"/>
    </mc:Choice>
  </mc:AlternateContent>
  <xr:revisionPtr revIDLastSave="0" documentId="13_ncr:1_{75BF8647-1EC7-4E53-9EA7-CD584418870B}" xr6:coauthVersionLast="47" xr6:coauthVersionMax="47" xr10:uidLastSave="{00000000-0000-0000-0000-000000000000}"/>
  <bookViews>
    <workbookView xWindow="-98" yWindow="-98" windowWidth="26116" windowHeight="13816" xr2:uid="{00000000-000D-0000-FFFF-FFFF00000000}"/>
  </bookViews>
  <sheets>
    <sheet name="Lot N°02 Page de garde" sheetId="1" r:id="rId1"/>
    <sheet name="Lot N°02 CURAGE" sheetId="2" r:id="rId2"/>
    <sheet name="Lot N°02 Option n°02   Désenfu" sheetId="3" r:id="rId3"/>
  </sheets>
  <definedNames>
    <definedName name="_xlnm.Print_Titles" localSheetId="1">'Lot N°02 CURAGE'!$1:$2</definedName>
    <definedName name="_xlnm.Print_Titles" localSheetId="2">'Lot N°02 Option n°02   Désenfu'!$1:$2</definedName>
    <definedName name="_xlnm.Print_Area" localSheetId="1">'Lot N°02 CURAGE'!$A$1:$F$81</definedName>
    <definedName name="_xlnm.Print_Area" localSheetId="2">'Lot N°02 Option n°02   Désenfu'!$A$1:$F$17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8" i="2"/>
  <c r="F12" i="2"/>
  <c r="F14" i="2"/>
  <c r="F20" i="2" s="1"/>
  <c r="F63" i="2" s="1"/>
  <c r="F16" i="2"/>
  <c r="F18" i="2"/>
  <c r="F24" i="2"/>
  <c r="F37" i="2" s="1"/>
  <c r="F26" i="2"/>
  <c r="F27" i="2"/>
  <c r="F28" i="2"/>
  <c r="F29" i="2"/>
  <c r="F31" i="2"/>
  <c r="F32" i="2"/>
  <c r="F33" i="2"/>
  <c r="F35" i="2"/>
  <c r="F41" i="2"/>
  <c r="F43" i="2"/>
  <c r="F45" i="2"/>
  <c r="F49" i="2"/>
  <c r="F50" i="2"/>
  <c r="F52" i="2"/>
  <c r="F54" i="2"/>
  <c r="F58" i="2"/>
  <c r="F60" i="2"/>
  <c r="F62" i="2"/>
  <c r="F67" i="2"/>
  <c r="F68" i="2"/>
  <c r="F69" i="2"/>
  <c r="F74" i="2" s="1"/>
  <c r="F71" i="2"/>
  <c r="B79" i="2"/>
  <c r="F7" i="3"/>
  <c r="F9" i="3"/>
  <c r="F14" i="3" s="1"/>
  <c r="F10" i="3"/>
  <c r="B15" i="3"/>
  <c r="F15" i="3" l="1"/>
  <c r="F16" i="3" s="1"/>
  <c r="F78" i="2"/>
  <c r="F79" i="2" l="1"/>
  <c r="F80" i="2" s="1"/>
</calcChain>
</file>

<file path=xl/sharedStrings.xml><?xml version="1.0" encoding="utf-8"?>
<sst xmlns="http://schemas.openxmlformats.org/spreadsheetml/2006/main" count="247" uniqueCount="247">
  <si>
    <t>Désignation</t>
  </si>
  <si>
    <t>U</t>
  </si>
  <si>
    <t>Quantité</t>
  </si>
  <si>
    <t>P.U.</t>
  </si>
  <si>
    <t>Mtt Partiel</t>
  </si>
  <si>
    <t>2</t>
  </si>
  <si>
    <t>DESCRIPTION DES TRAVAUX DE DECONSTRUCTION</t>
  </si>
  <si>
    <t>CH3</t>
  </si>
  <si>
    <t>DEMOL</t>
  </si>
  <si>
    <t>2-1</t>
  </si>
  <si>
    <t>MISE A NU DE LOCAUX</t>
  </si>
  <si>
    <t>CH4</t>
  </si>
  <si>
    <t xml:space="preserve">2-1 1 </t>
  </si>
  <si>
    <t>Curage complet pour mise à nu des locaux</t>
  </si>
  <si>
    <t>m²</t>
  </si>
  <si>
    <t>ART</t>
  </si>
  <si>
    <t>AM1-T844</t>
  </si>
  <si>
    <t>Total MISE A NU DE LOCAUX</t>
  </si>
  <si>
    <t>STOT</t>
  </si>
  <si>
    <t>2-2</t>
  </si>
  <si>
    <t>DEMOLITION DE SOLS</t>
  </si>
  <si>
    <t>CH4</t>
  </si>
  <si>
    <t>2-2-1</t>
  </si>
  <si>
    <t>DEMOLITION DE REVETEMENTS DE SOLS SCELLES</t>
  </si>
  <si>
    <t>CH5</t>
  </si>
  <si>
    <t xml:space="preserve">2-2-1 1 </t>
  </si>
  <si>
    <t>Carrelage scellé</t>
  </si>
  <si>
    <t>m²</t>
  </si>
  <si>
    <t>ART</t>
  </si>
  <si>
    <t>AM1-U105</t>
  </si>
  <si>
    <t>2-2-2</t>
  </si>
  <si>
    <t>DEPOSE DE PLINTHES CARRELAGE</t>
  </si>
  <si>
    <t>CH5</t>
  </si>
  <si>
    <t xml:space="preserve">2-2-2 1 </t>
  </si>
  <si>
    <t>Plinthes carrelage</t>
  </si>
  <si>
    <t>ml</t>
  </si>
  <si>
    <t>ART</t>
  </si>
  <si>
    <t>AM1-U563</t>
  </si>
  <si>
    <t>2-2-3</t>
  </si>
  <si>
    <t>DEPOSE DE SOLS SOUPLES COLLES</t>
  </si>
  <si>
    <t>CH5</t>
  </si>
  <si>
    <t xml:space="preserve">2-2-3 1 </t>
  </si>
  <si>
    <t>Sol PVC en lés, sur support dur</t>
  </si>
  <si>
    <t>m²</t>
  </si>
  <si>
    <t>ART</t>
  </si>
  <si>
    <t>AM1-U099</t>
  </si>
  <si>
    <t>2-2-4</t>
  </si>
  <si>
    <t>DEPOSE DE PLINTHES PVC</t>
  </si>
  <si>
    <t>CH5</t>
  </si>
  <si>
    <t xml:space="preserve">2-2-4 1 </t>
  </si>
  <si>
    <t>Plinthes PVC</t>
  </si>
  <si>
    <t>ml</t>
  </si>
  <si>
    <t>ART</t>
  </si>
  <si>
    <t>AM1-U567</t>
  </si>
  <si>
    <t>Total DEMOLITION DE SOLS</t>
  </si>
  <si>
    <t>STOT</t>
  </si>
  <si>
    <t>2-3</t>
  </si>
  <si>
    <t>DEMOLITION DE PAROIS ET REVETEMENTS MURAUX INTERIEURS</t>
  </si>
  <si>
    <t>CH4</t>
  </si>
  <si>
    <t>2-3-1</t>
  </si>
  <si>
    <t>DEPOSE DE FAIENCE MURALE</t>
  </si>
  <si>
    <t>CH5</t>
  </si>
  <si>
    <t xml:space="preserve">2-3-1 1 </t>
  </si>
  <si>
    <t>Faïence murale</t>
  </si>
  <si>
    <t>m²</t>
  </si>
  <si>
    <t>ART</t>
  </si>
  <si>
    <t>AM1-U560</t>
  </si>
  <si>
    <t>2-3-2</t>
  </si>
  <si>
    <t>DEMOLITION DE PAROIS MACONNEES NON PORTEUSES</t>
  </si>
  <si>
    <t>CH5</t>
  </si>
  <si>
    <t xml:space="preserve">2-3-2 1 </t>
  </si>
  <si>
    <t>En briques épaisseur 5cm</t>
  </si>
  <si>
    <t>m²</t>
  </si>
  <si>
    <t>ART</t>
  </si>
  <si>
    <t>AM1-E951</t>
  </si>
  <si>
    <t xml:space="preserve">2-3-2 2 </t>
  </si>
  <si>
    <t>En agglos, épaisseur 10cm</t>
  </si>
  <si>
    <t>m²</t>
  </si>
  <si>
    <t>ART</t>
  </si>
  <si>
    <t>AM1-E952</t>
  </si>
  <si>
    <t xml:space="preserve">2-3-2 3 </t>
  </si>
  <si>
    <t>En agglos, épaisseur 12cm fini</t>
  </si>
  <si>
    <t>m²</t>
  </si>
  <si>
    <t>ART</t>
  </si>
  <si>
    <t>AM1-V079</t>
  </si>
  <si>
    <t xml:space="preserve">2-3-2 4 </t>
  </si>
  <si>
    <t>En agglos, épaisseur 25cm fini</t>
  </si>
  <si>
    <t>m²</t>
  </si>
  <si>
    <t>ART</t>
  </si>
  <si>
    <t>NB1-G790</t>
  </si>
  <si>
    <t>2-3-3</t>
  </si>
  <si>
    <t>DEMOLITION DE CLOISONS DE DISTRIBUTION NON PORTEUSES</t>
  </si>
  <si>
    <t>CH5</t>
  </si>
  <si>
    <t xml:space="preserve">2-3-3 1 </t>
  </si>
  <si>
    <t>En plaque de plâtre sur ossature métallique, épaisseur 75mm</t>
  </si>
  <si>
    <t>m²</t>
  </si>
  <si>
    <t>ART</t>
  </si>
  <si>
    <t>AM1-V073</t>
  </si>
  <si>
    <t xml:space="preserve">2-3-3 2 </t>
  </si>
  <si>
    <t>En plaque de plâtre sur ossature métallique, épaisseur 100mm</t>
  </si>
  <si>
    <t>m²</t>
  </si>
  <si>
    <t>ART</t>
  </si>
  <si>
    <t>AM1-V074</t>
  </si>
  <si>
    <t xml:space="preserve">2-3-3 3 </t>
  </si>
  <si>
    <t>En matériau de toute nature, épaisseur entre 50 et 100mm</t>
  </si>
  <si>
    <t>m²</t>
  </si>
  <si>
    <t>ART</t>
  </si>
  <si>
    <t>AM1-V072</t>
  </si>
  <si>
    <t>2-3-4</t>
  </si>
  <si>
    <t>DEMOLITION DE DOUBLAGES THERMIQUES</t>
  </si>
  <si>
    <t>CH5</t>
  </si>
  <si>
    <t xml:space="preserve">2-3-4 1 </t>
  </si>
  <si>
    <t>Doublage, épaisseur jusqu'à 10cm</t>
  </si>
  <si>
    <t>m²</t>
  </si>
  <si>
    <t>ART</t>
  </si>
  <si>
    <t>AM1-T989</t>
  </si>
  <si>
    <t>Total DEMOLITION DE PAROIS ET REVETEMENTS MURAUX INTERIEURS</t>
  </si>
  <si>
    <t>STOT</t>
  </si>
  <si>
    <t>2-4</t>
  </si>
  <si>
    <t>DEMOLITION DE PLAFONDS</t>
  </si>
  <si>
    <t>CH4</t>
  </si>
  <si>
    <t>2-4-1</t>
  </si>
  <si>
    <t>DEMOLITION DE PLAFONDS SUSPENDUS NON DEMONTABLES</t>
  </si>
  <si>
    <t>CH5</t>
  </si>
  <si>
    <t xml:space="preserve">2-4-1 1 </t>
  </si>
  <si>
    <t>Caisson soffite section 50 x 35ht cm</t>
  </si>
  <si>
    <t>ml</t>
  </si>
  <si>
    <t>ART</t>
  </si>
  <si>
    <t>AM1-U221</t>
  </si>
  <si>
    <t>2-4-2</t>
  </si>
  <si>
    <t>DEMOLITION DE PLAFONDS SUSPENDUS DEMONTABLES</t>
  </si>
  <si>
    <t>CH5</t>
  </si>
  <si>
    <t xml:space="preserve">2-4-2 1 </t>
  </si>
  <si>
    <t>Faux-plafonds démontables</t>
  </si>
  <si>
    <t>m²</t>
  </si>
  <si>
    <t>ART</t>
  </si>
  <si>
    <t>AM1-U230</t>
  </si>
  <si>
    <t>Total DEMOLITION DE PLAFONDS</t>
  </si>
  <si>
    <t>STOT</t>
  </si>
  <si>
    <t>2-5</t>
  </si>
  <si>
    <t>DEPOSE D'ETANCHEITE ET DE PROTECTION EXISTANTE</t>
  </si>
  <si>
    <t>CH4</t>
  </si>
  <si>
    <t>2-5-1</t>
  </si>
  <si>
    <t>DEMOLITION DU COMPLEXE D'ETANCHEITE EXISTANT</t>
  </si>
  <si>
    <t>CH5</t>
  </si>
  <si>
    <t xml:space="preserve">2-5-1 1 </t>
  </si>
  <si>
    <t>Dépose de complexe existant de type plancher intermédiaire (cuisine)</t>
  </si>
  <si>
    <t>m²</t>
  </si>
  <si>
    <t>ART</t>
  </si>
  <si>
    <t>FB1-B272</t>
  </si>
  <si>
    <t xml:space="preserve">2-5-1 2 </t>
  </si>
  <si>
    <t>Caniveaux et siphons de sols</t>
  </si>
  <si>
    <t>U</t>
  </si>
  <si>
    <t>ART</t>
  </si>
  <si>
    <t>AM1-F002</t>
  </si>
  <si>
    <t>2-5-2</t>
  </si>
  <si>
    <t>DEMOLITION D'OUVRAGES PARTICULIERS</t>
  </si>
  <si>
    <t>CH5</t>
  </si>
  <si>
    <t xml:space="preserve">2-5-2 1 </t>
  </si>
  <si>
    <t>Arrachage et évacuation de l'étanchéité des joints de dilatation</t>
  </si>
  <si>
    <t>ml</t>
  </si>
  <si>
    <t>ART</t>
  </si>
  <si>
    <t>FB1-A173</t>
  </si>
  <si>
    <t>Total DEPOSE D'ETANCHEITE ET DE PROTECTION EXISTANTE</t>
  </si>
  <si>
    <t>STOT</t>
  </si>
  <si>
    <t>2-6</t>
  </si>
  <si>
    <t>DEPOSE D'OUVRAGES DE MENUISERIE BOIS</t>
  </si>
  <si>
    <t>CH4</t>
  </si>
  <si>
    <t>2-6-1</t>
  </si>
  <si>
    <t>DEPOSE D'ENSEMBLE VITRE AVEC PORTE AUTOMATIQUE 2 VTX</t>
  </si>
  <si>
    <t>CH5</t>
  </si>
  <si>
    <t xml:space="preserve">2-6-1 1 </t>
  </si>
  <si>
    <t>Dimensions 2,35 x 3,06ht m</t>
  </si>
  <si>
    <t>U</t>
  </si>
  <si>
    <t>ART</t>
  </si>
  <si>
    <t>AM1-E998</t>
  </si>
  <si>
    <t>2-6-2</t>
  </si>
  <si>
    <t>DEPOSE DE CHASSIS VITREES</t>
  </si>
  <si>
    <t>CH5</t>
  </si>
  <si>
    <t xml:space="preserve">2-6-2 1 </t>
  </si>
  <si>
    <t>Dimensions 1,80 x 2,45ht m</t>
  </si>
  <si>
    <t>U</t>
  </si>
  <si>
    <t>ART</t>
  </si>
  <si>
    <t>AM1-V026</t>
  </si>
  <si>
    <t>Total DEPOSE D'OUVRAGES DE MENUISERIE BOIS</t>
  </si>
  <si>
    <t>STOT</t>
  </si>
  <si>
    <t>Total DESCRIPTION DES TRAVAUX DE DECONSTRUCTION</t>
  </si>
  <si>
    <t>STOT</t>
  </si>
  <si>
    <t>3</t>
  </si>
  <si>
    <t>DESCRIPTION DES TRAVAUX DE RETRAIT DU PLOMB</t>
  </si>
  <si>
    <t>CH3</t>
  </si>
  <si>
    <t>3-1</t>
  </si>
  <si>
    <t>TRAITEMENT DES OUVRAGES CONTENANT DU PLOMB</t>
  </si>
  <si>
    <t>CH4</t>
  </si>
  <si>
    <t xml:space="preserve">3-1 1 </t>
  </si>
  <si>
    <t>Retrait de porte avec peinture au plomb sur les gonds</t>
  </si>
  <si>
    <t>U</t>
  </si>
  <si>
    <t>ART</t>
  </si>
  <si>
    <t>FB1-D098</t>
  </si>
  <si>
    <t xml:space="preserve">3-1 2 </t>
  </si>
  <si>
    <t>Retrait de conduits avec peinture au plomb</t>
  </si>
  <si>
    <t>ml</t>
  </si>
  <si>
    <t>ART</t>
  </si>
  <si>
    <t>FB1-C362</t>
  </si>
  <si>
    <t xml:space="preserve">3-1 3 </t>
  </si>
  <si>
    <t>Retrait de conduits GAZ avec peinture au plomb, diamètre 50mm</t>
  </si>
  <si>
    <t>ml</t>
  </si>
  <si>
    <t>ART</t>
  </si>
  <si>
    <t>AM1-F179</t>
  </si>
  <si>
    <t>Total TRAITEMENT DES OUVRAGES CONTENANT DU PLOMB</t>
  </si>
  <si>
    <t>STOT</t>
  </si>
  <si>
    <t>Total DESCRIPTION DES TRAVAUX DE RETRAIT DU PLOMB</t>
  </si>
  <si>
    <t>STOT</t>
  </si>
  <si>
    <t>Montant HT du Lot N°02 CURAGE</t>
  </si>
  <si>
    <t>TOTHT</t>
  </si>
  <si>
    <t>TVA</t>
  </si>
  <si>
    <t>Montant TTC</t>
  </si>
  <si>
    <t>TOTTTC</t>
  </si>
  <si>
    <t>Désignation</t>
  </si>
  <si>
    <t>U</t>
  </si>
  <si>
    <t>Quantité</t>
  </si>
  <si>
    <t>P.U.</t>
  </si>
  <si>
    <t>Mtt Partiel</t>
  </si>
  <si>
    <t>7</t>
  </si>
  <si>
    <t>DESCRIPTION DES TRAVAUX DE DECONSTRUCTION</t>
  </si>
  <si>
    <t>CH3</t>
  </si>
  <si>
    <t>DEMOL</t>
  </si>
  <si>
    <t>7-1</t>
  </si>
  <si>
    <t>DEPOSE D'OUVRAGES DE MENUISERIE BOIS</t>
  </si>
  <si>
    <t>CH4</t>
  </si>
  <si>
    <t>7-1-1</t>
  </si>
  <si>
    <t>DEPOSE D'ENSEMBLE VITRE AVEC PORTE AUTOMATIQUE 2 VTX</t>
  </si>
  <si>
    <t>CH5</t>
  </si>
  <si>
    <t xml:space="preserve">7-1-1 1 </t>
  </si>
  <si>
    <t>Dimensions 3,25 x 2,60ht m</t>
  </si>
  <si>
    <t>U</t>
  </si>
  <si>
    <t>ART</t>
  </si>
  <si>
    <t>AM1-D876</t>
  </si>
  <si>
    <t>Total DEPOSE D'OUVRAGES DE MENUISERIE BOIS</t>
  </si>
  <si>
    <t>STOT</t>
  </si>
  <si>
    <t>Total DESCRIPTION DES TRAVAUX DE DECONSTRUCTION</t>
  </si>
  <si>
    <t>STOT</t>
  </si>
  <si>
    <t>Montant HT du Lot N°02 CURAGE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</si>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</sst>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.0;\-#,##0.0;"/>
    <numFmt numFmtId="166" formatCode="#\ ##0;\-#,##0;"/>
  </numFmts>
  <fonts count="21" x14ac:knownFonts="1">
    <font>
      <sz val="11"/>
      <color theme="1"/>
      <name val="Calibri"/>
      <family val="2"/>
      <scheme val="minor"/>
    </font>
    <font>
      <b/>
      <sz val="10"/>
      <color rgb="FF000000"/>
      <name val="Century Gothic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Century Gothic"/>
      <family val="1"/>
    </font>
    <font>
      <b/>
      <u/>
      <sz val="12"/>
      <color rgb="FF000000"/>
      <name val="Century Gothic"/>
      <family val="1"/>
    </font>
    <font>
      <sz val="10"/>
      <color rgb="FF000000"/>
      <name val="Century Gothic"/>
      <family val="1"/>
    </font>
    <font>
      <sz val="9"/>
      <color rgb="FFFF0000"/>
      <name val="Arial Narrow"/>
      <family val="1"/>
    </font>
    <font>
      <b/>
      <sz val="11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Century Goth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7">
    <xf numFmtId="0" fontId="0" fillId="0" borderId="0" xfId="0" applyProtection="1"/>
    <xf numFmtId="0" fontId="0" fillId="0" borderId="22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center" vertical="top" wrapText="1"/>
    </xf>
    <xf numFmtId="0" fontId="18" fillId="0" borderId="21" xfId="0" applyFont="1" applyBorder="1" applyAlignment="1" applyProtection="1">
      <alignment horizontal="center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9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1" fillId="2" borderId="16" xfId="1" applyFont="1" applyFill="1" applyBorder="1" applyProtection="1">
      <alignment horizontal="left" vertical="top" wrapText="1"/>
    </xf>
    <xf numFmtId="0" fontId="4" fillId="0" borderId="17" xfId="10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" fillId="2" borderId="14" xfId="1" applyFont="1" applyFill="1" applyBorder="1" applyProtection="1">
      <alignment horizontal="left" vertical="top" wrapText="1"/>
    </xf>
    <xf numFmtId="0" fontId="5" fillId="0" borderId="15" xfId="14" applyFont="1" applyBorder="1" applyProtection="1">
      <alignment horizontal="left" vertical="top" wrapText="1"/>
    </xf>
    <xf numFmtId="0" fontId="1" fillId="0" borderId="9" xfId="1" applyFont="1" applyBorder="1" applyProtection="1">
      <alignment horizontal="left" vertical="top" wrapText="1"/>
    </xf>
    <xf numFmtId="0" fontId="2" fillId="0" borderId="12" xfId="26" applyFont="1" applyBorder="1" applyAlignment="1" applyProtection="1">
      <alignment horizontal="justify" vertical="top" wrapText="1" indent="2"/>
    </xf>
    <xf numFmtId="0" fontId="0" fillId="0" borderId="7" xfId="0" applyFont="1" applyBorder="1" applyAlignment="1" applyProtection="1">
      <alignment horizontal="center" vertical="top"/>
      <protection locked="0"/>
    </xf>
    <xf numFmtId="164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13" xfId="0" applyNumberFormat="1" applyFont="1" applyBorder="1" applyAlignment="1" applyProtection="1">
      <alignment horizontal="center" vertical="top" wrapText="1"/>
      <protection locked="0"/>
    </xf>
    <xf numFmtId="0" fontId="19" fillId="0" borderId="9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1" fillId="0" borderId="9" xfId="17" applyFont="1" applyBorder="1" applyProtection="1">
      <alignment horizontal="left" vertical="top" wrapText="1"/>
    </xf>
    <xf numFmtId="0" fontId="5" fillId="0" borderId="12" xfId="17" applyFont="1" applyBorder="1" applyProtection="1">
      <alignment horizontal="left" vertical="top" wrapText="1"/>
    </xf>
    <xf numFmtId="164" fontId="0" fillId="0" borderId="13" xfId="0" applyNumberFormat="1" applyFont="1" applyBorder="1" applyAlignment="1" applyProtection="1">
      <alignment horizontal="center" vertical="top" wrapText="1"/>
    </xf>
    <xf numFmtId="0" fontId="1" fillId="2" borderId="9" xfId="1" applyFont="1" applyFill="1" applyBorder="1" applyProtection="1">
      <alignment horizontal="left" vertical="top" wrapText="1"/>
    </xf>
    <xf numFmtId="0" fontId="5" fillId="0" borderId="12" xfId="14" applyFont="1" applyBorder="1" applyProtection="1">
      <alignment horizontal="left" vertical="top" wrapText="1"/>
    </xf>
    <xf numFmtId="0" fontId="8" fillId="0" borderId="12" xfId="18" applyFont="1" applyBorder="1" applyProtection="1">
      <alignment horizontal="left" vertical="top" wrapText="1"/>
    </xf>
    <xf numFmtId="165" fontId="0" fillId="0" borderId="7" xfId="0" applyNumberFormat="1" applyFont="1" applyBorder="1" applyAlignment="1" applyProtection="1">
      <alignment horizontal="center" vertical="top" wrapText="1"/>
      <protection locked="0"/>
    </xf>
    <xf numFmtId="166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4" xfId="0" applyNumberFormat="1" applyFont="1" applyBorder="1" applyAlignment="1" applyProtection="1">
      <alignment horizontal="center" vertical="top" wrapText="1"/>
    </xf>
    <xf numFmtId="0" fontId="1" fillId="0" borderId="9" xfId="13" applyFont="1" applyBorder="1" applyProtection="1">
      <alignment horizontal="left" vertical="top" wrapText="1"/>
    </xf>
    <xf numFmtId="0" fontId="4" fillId="0" borderId="12" xfId="13" applyFont="1" applyBorder="1" applyProtection="1">
      <alignment horizontal="left" vertical="top" wrapText="1"/>
    </xf>
    <xf numFmtId="164" fontId="0" fillId="0" borderId="10" xfId="0" applyNumberFormat="1" applyFont="1" applyBorder="1" applyAlignment="1" applyProtection="1">
      <alignment horizontal="center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19" fillId="0" borderId="5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164" fontId="18" fillId="0" borderId="0" xfId="0" applyNumberFormat="1" applyFont="1" applyBorder="1" applyAlignment="1" applyProtection="1">
      <alignment horizontal="center" vertical="top" wrapText="1"/>
    </xf>
    <xf numFmtId="166" fontId="20" fillId="2" borderId="0" xfId="0" applyNumberFormat="1" applyFont="1" applyFill="1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1188000</xdr:colOff>
      <xdr:row>1</xdr:row>
      <xdr:rowOff>19083</xdr:rowOff>
    </xdr:from>
    <xdr:to>
      <xdr:col>0</xdr:col>
      <xdr:colOff>6300000</xdr:colOff>
      <xdr:row>7</xdr:row>
      <xdr:rowOff>36848</xdr:rowOff>
    </xdr:to>
    <xdr:sp macro="" textlink="">
      <xdr:nvSpPr>
        <xdr:cNvPr id="3" name="Forme1"/>
        <xdr:cNvSpPr/>
      </xdr:nvSpPr>
      <xdr:spPr>
        <a:xfrm>
          <a:off x="1193009" y="209583"/>
          <a:ext cx="5126713" cy="116076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800000"/>
              </a:solidFill>
              <a:latin typeface="Century Gothic"/>
            </a:rPr>
            <a:t>CEA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252000</xdr:colOff>
      <xdr:row>11</xdr:row>
      <xdr:rowOff>145422</xdr:rowOff>
    </xdr:from>
    <xdr:to>
      <xdr:col>0</xdr:col>
      <xdr:colOff>6156000</xdr:colOff>
      <xdr:row>19</xdr:row>
      <xdr:rowOff>142875</xdr:rowOff>
    </xdr:to>
    <xdr:sp macro="" textlink="">
      <xdr:nvSpPr>
        <xdr:cNvPr id="4" name="Forme3"/>
        <xdr:cNvSpPr/>
      </xdr:nvSpPr>
      <xdr:spPr>
        <a:xfrm>
          <a:off x="252000" y="2136147"/>
          <a:ext cx="5904000" cy="1445253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400" b="1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1152000</xdr:colOff>
      <xdr:row>1</xdr:row>
      <xdr:rowOff>19083</xdr:rowOff>
    </xdr:from>
    <xdr:to>
      <xdr:col>0</xdr:col>
      <xdr:colOff>1152000</xdr:colOff>
      <xdr:row>6</xdr:row>
      <xdr:rowOff>98374</xdr:rowOff>
    </xdr:to>
    <xdr:cxnSp macro="">
      <xdr:nvCxnSpPr>
        <xdr:cNvPr id="5" name="Forme4"/>
        <xdr:cNvCxnSpPr/>
      </xdr:nvCxnSpPr>
      <xdr:spPr>
        <a:xfrm>
          <a:off x="1160765" y="209583"/>
          <a:ext cx="0" cy="1031791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21</xdr:row>
      <xdr:rowOff>142787</xdr:rowOff>
    </xdr:from>
    <xdr:to>
      <xdr:col>0</xdr:col>
      <xdr:colOff>6264000</xdr:colOff>
      <xdr:row>29</xdr:row>
      <xdr:rowOff>5257</xdr:rowOff>
    </xdr:to>
    <xdr:sp macro="" textlink="">
      <xdr:nvSpPr>
        <xdr:cNvPr id="6" name="Forme5"/>
        <xdr:cNvSpPr/>
      </xdr:nvSpPr>
      <xdr:spPr>
        <a:xfrm>
          <a:off x="290191" y="4143287"/>
          <a:ext cx="5997287" cy="13864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200" b="1" i="1">
              <a:solidFill>
                <a:srgbClr val="000000"/>
              </a:solidFill>
              <a:latin typeface="Century Gothic"/>
            </a:rPr>
            <a:t>D.P.G.F. (Décomposition du Prix Global et Forfaitaire)</a:t>
          </a:r>
        </a:p>
        <a:p>
          <a:pPr algn="l"/>
          <a:r>
            <a:rPr lang="fr-FR" sz="2200" b="0" i="0">
              <a:solidFill>
                <a:srgbClr val="800000"/>
              </a:solidFill>
              <a:latin typeface="Century Gothic"/>
            </a:rPr>
            <a:t>Lot N°02 CURAGE</a:t>
          </a:r>
        </a:p>
      </xdr:txBody>
    </xdr:sp>
    <xdr:clientData/>
  </xdr:twoCellAnchor>
  <xdr:twoCellAnchor editAs="absolute">
    <xdr:from>
      <xdr:col>0</xdr:col>
      <xdr:colOff>252000</xdr:colOff>
      <xdr:row>20</xdr:row>
      <xdr:rowOff>26974</xdr:rowOff>
    </xdr:from>
    <xdr:to>
      <xdr:col>0</xdr:col>
      <xdr:colOff>6480000</xdr:colOff>
      <xdr:row>20</xdr:row>
      <xdr:rowOff>26974</xdr:rowOff>
    </xdr:to>
    <xdr:cxnSp macro="">
      <xdr:nvCxnSpPr>
        <xdr:cNvPr id="7" name="Forme6"/>
        <xdr:cNvCxnSpPr/>
      </xdr:nvCxnSpPr>
      <xdr:spPr>
        <a:xfrm>
          <a:off x="257948" y="3836974"/>
          <a:ext cx="62229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5256000</xdr:colOff>
      <xdr:row>46</xdr:row>
      <xdr:rowOff>120078</xdr:rowOff>
    </xdr:from>
    <xdr:to>
      <xdr:col>0</xdr:col>
      <xdr:colOff>6480000</xdr:colOff>
      <xdr:row>48</xdr:row>
      <xdr:rowOff>29270</xdr:rowOff>
    </xdr:to>
    <xdr:sp macro="" textlink="">
      <xdr:nvSpPr>
        <xdr:cNvPr id="8" name="Forme7"/>
        <xdr:cNvSpPr/>
      </xdr:nvSpPr>
      <xdr:spPr>
        <a:xfrm>
          <a:off x="5287930" y="8883078"/>
          <a:ext cx="1193009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30 janvier 2025</a:t>
          </a:r>
        </a:p>
      </xdr:txBody>
    </xdr:sp>
    <xdr:clientData/>
  </xdr:twoCellAnchor>
  <xdr:twoCellAnchor editAs="absolute">
    <xdr:from>
      <xdr:col>0</xdr:col>
      <xdr:colOff>252000</xdr:colOff>
      <xdr:row>46</xdr:row>
      <xdr:rowOff>120078</xdr:rowOff>
    </xdr:from>
    <xdr:to>
      <xdr:col>0</xdr:col>
      <xdr:colOff>2196000</xdr:colOff>
      <xdr:row>48</xdr:row>
      <xdr:rowOff>29270</xdr:rowOff>
    </xdr:to>
    <xdr:sp macro="" textlink="">
      <xdr:nvSpPr>
        <xdr:cNvPr id="9" name="Forme8"/>
        <xdr:cNvSpPr/>
      </xdr:nvSpPr>
      <xdr:spPr>
        <a:xfrm>
          <a:off x="257948" y="8883078"/>
          <a:ext cx="1950730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 Black"/>
            </a:rPr>
            <a:t>DCE</a:t>
          </a:r>
        </a:p>
      </xdr:txBody>
    </xdr:sp>
    <xdr:clientData/>
  </xdr:twoCellAnchor>
  <xdr:twoCellAnchor editAs="absolute">
    <xdr:from>
      <xdr:col>0</xdr:col>
      <xdr:colOff>252000</xdr:colOff>
      <xdr:row>28</xdr:row>
      <xdr:rowOff>163513</xdr:rowOff>
    </xdr:from>
    <xdr:to>
      <xdr:col>0</xdr:col>
      <xdr:colOff>3384000</xdr:colOff>
      <xdr:row>33</xdr:row>
      <xdr:rowOff>113830</xdr:rowOff>
    </xdr:to>
    <xdr:sp macro="" textlink="">
      <xdr:nvSpPr>
        <xdr:cNvPr id="10" name="Forme9"/>
        <xdr:cNvSpPr/>
      </xdr:nvSpPr>
      <xdr:spPr>
        <a:xfrm>
          <a:off x="257948" y="5497513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ARCHITECTE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ORIZEN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155, rue de la République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84300 CAVAILLON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28</xdr:row>
      <xdr:rowOff>163513</xdr:rowOff>
    </xdr:from>
    <xdr:to>
      <xdr:col>0</xdr:col>
      <xdr:colOff>6480000</xdr:colOff>
      <xdr:row>33</xdr:row>
      <xdr:rowOff>113830</xdr:rowOff>
    </xdr:to>
    <xdr:sp macro="" textlink="">
      <xdr:nvSpPr>
        <xdr:cNvPr id="11" name="Forme10"/>
        <xdr:cNvSpPr/>
      </xdr:nvSpPr>
      <xdr:spPr>
        <a:xfrm>
          <a:off x="3385565" y="5497513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FLUIDES / MAITRE D'OEUVRE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SYSLEM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36, Avenue des Frères Montgolfier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69680 CHASSIEU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252000</xdr:colOff>
      <xdr:row>33</xdr:row>
      <xdr:rowOff>113830</xdr:rowOff>
    </xdr:from>
    <xdr:to>
      <xdr:col>0</xdr:col>
      <xdr:colOff>3384000</xdr:colOff>
      <xdr:row>38</xdr:row>
      <xdr:rowOff>64148</xdr:rowOff>
    </xdr:to>
    <xdr:sp macro="" textlink="">
      <xdr:nvSpPr>
        <xdr:cNvPr id="12" name="Forme11"/>
        <xdr:cNvSpPr/>
      </xdr:nvSpPr>
      <xdr:spPr>
        <a:xfrm>
          <a:off x="257948" y="6400330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STRUCTURE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STRUCTURE BATIMENTS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3, rue de la Dombes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01700 NEYRON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33</xdr:row>
      <xdr:rowOff>113830</xdr:rowOff>
    </xdr:from>
    <xdr:to>
      <xdr:col>0</xdr:col>
      <xdr:colOff>6480000</xdr:colOff>
      <xdr:row>38</xdr:row>
      <xdr:rowOff>64148</xdr:rowOff>
    </xdr:to>
    <xdr:sp macro="" textlink="">
      <xdr:nvSpPr>
        <xdr:cNvPr id="13" name="Forme12"/>
        <xdr:cNvSpPr/>
      </xdr:nvSpPr>
      <xdr:spPr>
        <a:xfrm>
          <a:off x="3385565" y="6400330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ECONOMISTE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ALTERECO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37, rue Frédéric Mistral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69100 VILLEURBANNE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93443</xdr:rowOff>
    </xdr:from>
    <xdr:to>
      <xdr:col>5</xdr:col>
      <xdr:colOff>684000</xdr:colOff>
      <xdr:row>0</xdr:row>
      <xdr:rowOff>1027878</xdr:rowOff>
    </xdr:to>
    <xdr:sp macro="" textlink="">
      <xdr:nvSpPr>
        <xdr:cNvPr id="3" name="Forme1"/>
        <xdr:cNvSpPr/>
      </xdr:nvSpPr>
      <xdr:spPr>
        <a:xfrm>
          <a:off x="77870" y="93443"/>
          <a:ext cx="6136122" cy="93443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N°02 CURAGE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71999</xdr:colOff>
      <xdr:row>0</xdr:row>
      <xdr:rowOff>93443</xdr:rowOff>
    </xdr:from>
    <xdr:to>
      <xdr:col>5</xdr:col>
      <xdr:colOff>747712</xdr:colOff>
      <xdr:row>0</xdr:row>
      <xdr:rowOff>1233488</xdr:rowOff>
    </xdr:to>
    <xdr:sp macro="" textlink="">
      <xdr:nvSpPr>
        <xdr:cNvPr id="3" name="Forme1"/>
        <xdr:cNvSpPr/>
      </xdr:nvSpPr>
      <xdr:spPr>
        <a:xfrm>
          <a:off x="71999" y="93443"/>
          <a:ext cx="6581213" cy="114004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N°02 CURAGE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Option n°02 : Désenfumage - Zone restaurant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34805-BE6C-45A0-916E-8040E4A06628}">
  <sheetPr>
    <pageSetUpPr fitToPage="1"/>
  </sheetPr>
  <dimension ref="A1"/>
  <sheetViews>
    <sheetView showGridLines="0" tabSelected="1" workbookViewId="0">
      <selection activeCell="A19" sqref="A19"/>
    </sheetView>
  </sheetViews>
  <sheetFormatPr baseColWidth="10" defaultColWidth="10.73046875" defaultRowHeight="14.25" x14ac:dyDescent="0.45"/>
  <cols>
    <col min="1" max="1" width="111.19921875" customWidth="1"/>
    <col min="2" max="2" width="10.730468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A5239-05AE-4D02-8E05-BE2F94D99B35}">
  <sheetPr>
    <pageSetUpPr fitToPage="1"/>
  </sheetPr>
  <dimension ref="A1:ZZ82"/>
  <sheetViews>
    <sheetView showGridLines="0" workbookViewId="0">
      <pane xSplit="2" ySplit="2" topLeftCell="C61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3046875" defaultRowHeight="14.25" x14ac:dyDescent="0.45"/>
  <cols>
    <col min="1" max="1" width="9.73046875" customWidth="1"/>
    <col min="2" max="2" width="46.73046875" customWidth="1"/>
    <col min="3" max="3" width="4.73046875" customWidth="1"/>
    <col min="4" max="5" width="10.73046875" customWidth="1"/>
    <col min="6" max="6" width="12.73046875" customWidth="1"/>
    <col min="7" max="7" width="10.73046875" customWidth="1"/>
    <col min="701" max="703" width="10.73046875" customWidth="1"/>
  </cols>
  <sheetData>
    <row r="1" spans="1:702" ht="137.44999999999999" customHeight="1" x14ac:dyDescent="0.45">
      <c r="A1" s="44"/>
      <c r="B1" s="45"/>
      <c r="C1" s="45"/>
      <c r="D1" s="45"/>
      <c r="E1" s="45"/>
      <c r="F1" s="46"/>
    </row>
    <row r="2" spans="1:702" x14ac:dyDescent="0.45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45">
      <c r="A3" s="4"/>
      <c r="B3" s="5"/>
      <c r="C3" s="6"/>
      <c r="D3" s="6"/>
      <c r="E3" s="6"/>
      <c r="F3" s="7"/>
    </row>
    <row r="4" spans="1:702" ht="34.5" x14ac:dyDescent="0.45">
      <c r="A4" s="8" t="s">
        <v>5</v>
      </c>
      <c r="B4" s="9" t="s">
        <v>6</v>
      </c>
      <c r="C4" s="10"/>
      <c r="D4" s="10"/>
      <c r="E4" s="10"/>
      <c r="F4" s="11"/>
      <c r="ZY4" t="s">
        <v>7</v>
      </c>
      <c r="ZZ4" s="12" t="s">
        <v>8</v>
      </c>
    </row>
    <row r="5" spans="1:702" ht="14.65" x14ac:dyDescent="0.45">
      <c r="A5" s="13" t="s">
        <v>9</v>
      </c>
      <c r="B5" s="14" t="s">
        <v>10</v>
      </c>
      <c r="C5" s="10"/>
      <c r="D5" s="10"/>
      <c r="E5" s="10"/>
      <c r="F5" s="11"/>
      <c r="ZY5" t="s">
        <v>11</v>
      </c>
      <c r="ZZ5" s="12"/>
    </row>
    <row r="6" spans="1:702" x14ac:dyDescent="0.45">
      <c r="A6" s="15" t="s">
        <v>12</v>
      </c>
      <c r="B6" s="16" t="s">
        <v>13</v>
      </c>
      <c r="C6" s="17" t="s">
        <v>14</v>
      </c>
      <c r="D6" s="18">
        <v>391.24</v>
      </c>
      <c r="E6" s="18"/>
      <c r="F6" s="19">
        <f>ROUND(D6*E6,2)</f>
        <v>0</v>
      </c>
      <c r="ZY6" t="s">
        <v>15</v>
      </c>
      <c r="ZZ6" s="12" t="s">
        <v>16</v>
      </c>
    </row>
    <row r="7" spans="1:702" x14ac:dyDescent="0.45">
      <c r="A7" s="20"/>
      <c r="B7" s="21"/>
      <c r="C7" s="10"/>
      <c r="D7" s="10"/>
      <c r="E7" s="10"/>
      <c r="F7" s="11"/>
    </row>
    <row r="8" spans="1:702" ht="14.65" x14ac:dyDescent="0.45">
      <c r="A8" s="22"/>
      <c r="B8" s="23" t="s">
        <v>17</v>
      </c>
      <c r="C8" s="10"/>
      <c r="D8" s="10"/>
      <c r="E8" s="10"/>
      <c r="F8" s="24">
        <f>SUBTOTAL(109,F6:F7)</f>
        <v>0</v>
      </c>
      <c r="ZY8" t="s">
        <v>18</v>
      </c>
    </row>
    <row r="9" spans="1:702" x14ac:dyDescent="0.45">
      <c r="A9" s="20"/>
      <c r="B9" s="21"/>
      <c r="C9" s="10"/>
      <c r="D9" s="10"/>
      <c r="E9" s="10"/>
      <c r="F9" s="11"/>
    </row>
    <row r="10" spans="1:702" ht="14.65" x14ac:dyDescent="0.45">
      <c r="A10" s="25" t="s">
        <v>19</v>
      </c>
      <c r="B10" s="26" t="s">
        <v>20</v>
      </c>
      <c r="C10" s="10"/>
      <c r="D10" s="10"/>
      <c r="E10" s="10"/>
      <c r="F10" s="11"/>
      <c r="ZY10" t="s">
        <v>21</v>
      </c>
      <c r="ZZ10" s="12"/>
    </row>
    <row r="11" spans="1:702" x14ac:dyDescent="0.45">
      <c r="A11" s="25" t="s">
        <v>22</v>
      </c>
      <c r="B11" s="27" t="s">
        <v>23</v>
      </c>
      <c r="C11" s="10"/>
      <c r="D11" s="10"/>
      <c r="E11" s="10"/>
      <c r="F11" s="11"/>
      <c r="ZY11" t="s">
        <v>24</v>
      </c>
      <c r="ZZ11" s="12"/>
    </row>
    <row r="12" spans="1:702" x14ac:dyDescent="0.45">
      <c r="A12" s="15" t="s">
        <v>25</v>
      </c>
      <c r="B12" s="16" t="s">
        <v>26</v>
      </c>
      <c r="C12" s="17" t="s">
        <v>27</v>
      </c>
      <c r="D12" s="18">
        <v>358.87</v>
      </c>
      <c r="E12" s="18"/>
      <c r="F12" s="19">
        <f>ROUND(D12*E12,2)</f>
        <v>0</v>
      </c>
      <c r="ZY12" t="s">
        <v>28</v>
      </c>
      <c r="ZZ12" s="12" t="s">
        <v>29</v>
      </c>
    </row>
    <row r="13" spans="1:702" x14ac:dyDescent="0.45">
      <c r="A13" s="25" t="s">
        <v>30</v>
      </c>
      <c r="B13" s="27" t="s">
        <v>31</v>
      </c>
      <c r="C13" s="10"/>
      <c r="D13" s="10"/>
      <c r="E13" s="10"/>
      <c r="F13" s="11"/>
      <c r="ZY13" t="s">
        <v>32</v>
      </c>
      <c r="ZZ13" s="12"/>
    </row>
    <row r="14" spans="1:702" x14ac:dyDescent="0.45">
      <c r="A14" s="15" t="s">
        <v>33</v>
      </c>
      <c r="B14" s="16" t="s">
        <v>34</v>
      </c>
      <c r="C14" s="17" t="s">
        <v>35</v>
      </c>
      <c r="D14" s="28">
        <v>321.60000000000002</v>
      </c>
      <c r="E14" s="18"/>
      <c r="F14" s="19">
        <f>ROUND(D14*E14,2)</f>
        <v>0</v>
      </c>
      <c r="ZY14" t="s">
        <v>36</v>
      </c>
      <c r="ZZ14" s="12" t="s">
        <v>37</v>
      </c>
    </row>
    <row r="15" spans="1:702" x14ac:dyDescent="0.45">
      <c r="A15" s="25" t="s">
        <v>38</v>
      </c>
      <c r="B15" s="27" t="s">
        <v>39</v>
      </c>
      <c r="C15" s="10"/>
      <c r="D15" s="10"/>
      <c r="E15" s="10"/>
      <c r="F15" s="11"/>
      <c r="ZY15" t="s">
        <v>40</v>
      </c>
      <c r="ZZ15" s="12"/>
    </row>
    <row r="16" spans="1:702" x14ac:dyDescent="0.45">
      <c r="A16" s="15" t="s">
        <v>41</v>
      </c>
      <c r="B16" s="16" t="s">
        <v>42</v>
      </c>
      <c r="C16" s="17" t="s">
        <v>43</v>
      </c>
      <c r="D16" s="18">
        <v>32.369999999999997</v>
      </c>
      <c r="E16" s="18"/>
      <c r="F16" s="19">
        <f>ROUND(D16*E16,2)</f>
        <v>0</v>
      </c>
      <c r="ZY16" t="s">
        <v>44</v>
      </c>
      <c r="ZZ16" s="12" t="s">
        <v>45</v>
      </c>
    </row>
    <row r="17" spans="1:702" x14ac:dyDescent="0.45">
      <c r="A17" s="25" t="s">
        <v>46</v>
      </c>
      <c r="B17" s="27" t="s">
        <v>47</v>
      </c>
      <c r="C17" s="10"/>
      <c r="D17" s="10"/>
      <c r="E17" s="10"/>
      <c r="F17" s="11"/>
      <c r="ZY17" t="s">
        <v>48</v>
      </c>
      <c r="ZZ17" s="12"/>
    </row>
    <row r="18" spans="1:702" x14ac:dyDescent="0.45">
      <c r="A18" s="15" t="s">
        <v>49</v>
      </c>
      <c r="B18" s="16" t="s">
        <v>50</v>
      </c>
      <c r="C18" s="17" t="s">
        <v>51</v>
      </c>
      <c r="D18" s="28">
        <v>25.5</v>
      </c>
      <c r="E18" s="18"/>
      <c r="F18" s="19">
        <f>ROUND(D18*E18,2)</f>
        <v>0</v>
      </c>
      <c r="ZY18" t="s">
        <v>52</v>
      </c>
      <c r="ZZ18" s="12" t="s">
        <v>53</v>
      </c>
    </row>
    <row r="19" spans="1:702" x14ac:dyDescent="0.45">
      <c r="A19" s="20"/>
      <c r="B19" s="21"/>
      <c r="C19" s="10"/>
      <c r="D19" s="10"/>
      <c r="E19" s="10"/>
      <c r="F19" s="11"/>
    </row>
    <row r="20" spans="1:702" ht="14.65" x14ac:dyDescent="0.45">
      <c r="A20" s="22"/>
      <c r="B20" s="23" t="s">
        <v>54</v>
      </c>
      <c r="C20" s="10"/>
      <c r="D20" s="10"/>
      <c r="E20" s="10"/>
      <c r="F20" s="24">
        <f>SUBTOTAL(109,F11:F19)</f>
        <v>0</v>
      </c>
      <c r="ZY20" t="s">
        <v>55</v>
      </c>
    </row>
    <row r="21" spans="1:702" x14ac:dyDescent="0.45">
      <c r="A21" s="20"/>
      <c r="B21" s="21"/>
      <c r="C21" s="10"/>
      <c r="D21" s="10"/>
      <c r="E21" s="10"/>
      <c r="F21" s="11"/>
    </row>
    <row r="22" spans="1:702" ht="29.25" x14ac:dyDescent="0.45">
      <c r="A22" s="25" t="s">
        <v>56</v>
      </c>
      <c r="B22" s="26" t="s">
        <v>57</v>
      </c>
      <c r="C22" s="10"/>
      <c r="D22" s="10"/>
      <c r="E22" s="10"/>
      <c r="F22" s="11"/>
      <c r="ZY22" t="s">
        <v>58</v>
      </c>
      <c r="ZZ22" s="12"/>
    </row>
    <row r="23" spans="1:702" x14ac:dyDescent="0.45">
      <c r="A23" s="25" t="s">
        <v>59</v>
      </c>
      <c r="B23" s="27" t="s">
        <v>60</v>
      </c>
      <c r="C23" s="10"/>
      <c r="D23" s="10"/>
      <c r="E23" s="10"/>
      <c r="F23" s="11"/>
      <c r="ZY23" t="s">
        <v>61</v>
      </c>
      <c r="ZZ23" s="12"/>
    </row>
    <row r="24" spans="1:702" x14ac:dyDescent="0.45">
      <c r="A24" s="15" t="s">
        <v>62</v>
      </c>
      <c r="B24" s="16" t="s">
        <v>63</v>
      </c>
      <c r="C24" s="17" t="s">
        <v>64</v>
      </c>
      <c r="D24" s="18">
        <v>532.01</v>
      </c>
      <c r="E24" s="18"/>
      <c r="F24" s="19">
        <f>ROUND(D24*E24,2)</f>
        <v>0</v>
      </c>
      <c r="ZY24" t="s">
        <v>65</v>
      </c>
      <c r="ZZ24" s="12" t="s">
        <v>66</v>
      </c>
    </row>
    <row r="25" spans="1:702" ht="28.5" x14ac:dyDescent="0.45">
      <c r="A25" s="25" t="s">
        <v>67</v>
      </c>
      <c r="B25" s="27" t="s">
        <v>68</v>
      </c>
      <c r="C25" s="10"/>
      <c r="D25" s="10"/>
      <c r="E25" s="10"/>
      <c r="F25" s="11"/>
      <c r="ZY25" t="s">
        <v>69</v>
      </c>
      <c r="ZZ25" s="12"/>
    </row>
    <row r="26" spans="1:702" x14ac:dyDescent="0.45">
      <c r="A26" s="15" t="s">
        <v>70</v>
      </c>
      <c r="B26" s="16" t="s">
        <v>71</v>
      </c>
      <c r="C26" s="17" t="s">
        <v>72</v>
      </c>
      <c r="D26" s="18">
        <v>13.55</v>
      </c>
      <c r="E26" s="18"/>
      <c r="F26" s="19">
        <f>ROUND(D26*E26,2)</f>
        <v>0</v>
      </c>
      <c r="ZY26" t="s">
        <v>73</v>
      </c>
      <c r="ZZ26" s="12" t="s">
        <v>74</v>
      </c>
    </row>
    <row r="27" spans="1:702" x14ac:dyDescent="0.45">
      <c r="A27" s="15" t="s">
        <v>75</v>
      </c>
      <c r="B27" s="16" t="s">
        <v>76</v>
      </c>
      <c r="C27" s="17" t="s">
        <v>77</v>
      </c>
      <c r="D27" s="18">
        <v>17.11</v>
      </c>
      <c r="E27" s="18"/>
      <c r="F27" s="19">
        <f>ROUND(D27*E27,2)</f>
        <v>0</v>
      </c>
      <c r="ZY27" t="s">
        <v>78</v>
      </c>
      <c r="ZZ27" s="12" t="s">
        <v>79</v>
      </c>
    </row>
    <row r="28" spans="1:702" x14ac:dyDescent="0.45">
      <c r="A28" s="15" t="s">
        <v>80</v>
      </c>
      <c r="B28" s="16" t="s">
        <v>81</v>
      </c>
      <c r="C28" s="17" t="s">
        <v>82</v>
      </c>
      <c r="D28" s="18">
        <v>57.79</v>
      </c>
      <c r="E28" s="18"/>
      <c r="F28" s="19">
        <f>ROUND(D28*E28,2)</f>
        <v>0</v>
      </c>
      <c r="ZY28" t="s">
        <v>83</v>
      </c>
      <c r="ZZ28" s="12" t="s">
        <v>84</v>
      </c>
    </row>
    <row r="29" spans="1:702" x14ac:dyDescent="0.45">
      <c r="A29" s="15" t="s">
        <v>85</v>
      </c>
      <c r="B29" s="16" t="s">
        <v>86</v>
      </c>
      <c r="C29" s="17" t="s">
        <v>87</v>
      </c>
      <c r="D29" s="18">
        <v>4.38</v>
      </c>
      <c r="E29" s="18"/>
      <c r="F29" s="19">
        <f>ROUND(D29*E29,2)</f>
        <v>0</v>
      </c>
      <c r="ZY29" t="s">
        <v>88</v>
      </c>
      <c r="ZZ29" s="12" t="s">
        <v>89</v>
      </c>
    </row>
    <row r="30" spans="1:702" ht="28.5" x14ac:dyDescent="0.45">
      <c r="A30" s="25" t="s">
        <v>90</v>
      </c>
      <c r="B30" s="27" t="s">
        <v>91</v>
      </c>
      <c r="C30" s="10"/>
      <c r="D30" s="10"/>
      <c r="E30" s="10"/>
      <c r="F30" s="11"/>
      <c r="ZY30" t="s">
        <v>92</v>
      </c>
      <c r="ZZ30" s="12"/>
    </row>
    <row r="31" spans="1:702" ht="25.5" x14ac:dyDescent="0.45">
      <c r="A31" s="15" t="s">
        <v>93</v>
      </c>
      <c r="B31" s="16" t="s">
        <v>94</v>
      </c>
      <c r="C31" s="17" t="s">
        <v>95</v>
      </c>
      <c r="D31" s="18">
        <v>21.78</v>
      </c>
      <c r="E31" s="18"/>
      <c r="F31" s="19">
        <f>ROUND(D31*E31,2)</f>
        <v>0</v>
      </c>
      <c r="ZY31" t="s">
        <v>96</v>
      </c>
      <c r="ZZ31" s="12" t="s">
        <v>97</v>
      </c>
    </row>
    <row r="32" spans="1:702" ht="25.5" x14ac:dyDescent="0.45">
      <c r="A32" s="15" t="s">
        <v>98</v>
      </c>
      <c r="B32" s="16" t="s">
        <v>99</v>
      </c>
      <c r="C32" s="17" t="s">
        <v>100</v>
      </c>
      <c r="D32" s="18">
        <v>28.42</v>
      </c>
      <c r="E32" s="18"/>
      <c r="F32" s="19">
        <f>ROUND(D32*E32,2)</f>
        <v>0</v>
      </c>
      <c r="ZY32" t="s">
        <v>101</v>
      </c>
      <c r="ZZ32" s="12" t="s">
        <v>102</v>
      </c>
    </row>
    <row r="33" spans="1:702" ht="25.5" x14ac:dyDescent="0.45">
      <c r="A33" s="15" t="s">
        <v>103</v>
      </c>
      <c r="B33" s="16" t="s">
        <v>104</v>
      </c>
      <c r="C33" s="17" t="s">
        <v>105</v>
      </c>
      <c r="D33" s="18">
        <v>81.89</v>
      </c>
      <c r="E33" s="18"/>
      <c r="F33" s="19">
        <f>ROUND(D33*E33,2)</f>
        <v>0</v>
      </c>
      <c r="ZY33" t="s">
        <v>106</v>
      </c>
      <c r="ZZ33" s="12" t="s">
        <v>107</v>
      </c>
    </row>
    <row r="34" spans="1:702" x14ac:dyDescent="0.45">
      <c r="A34" s="25" t="s">
        <v>108</v>
      </c>
      <c r="B34" s="27" t="s">
        <v>109</v>
      </c>
      <c r="C34" s="10"/>
      <c r="D34" s="10"/>
      <c r="E34" s="10"/>
      <c r="F34" s="11"/>
      <c r="ZY34" t="s">
        <v>110</v>
      </c>
      <c r="ZZ34" s="12"/>
    </row>
    <row r="35" spans="1:702" x14ac:dyDescent="0.45">
      <c r="A35" s="15" t="s">
        <v>111</v>
      </c>
      <c r="B35" s="16" t="s">
        <v>112</v>
      </c>
      <c r="C35" s="17" t="s">
        <v>113</v>
      </c>
      <c r="D35" s="18">
        <v>25.35</v>
      </c>
      <c r="E35" s="18"/>
      <c r="F35" s="19">
        <f>ROUND(D35*E35,2)</f>
        <v>0</v>
      </c>
      <c r="ZY35" t="s">
        <v>114</v>
      </c>
      <c r="ZZ35" s="12" t="s">
        <v>115</v>
      </c>
    </row>
    <row r="36" spans="1:702" x14ac:dyDescent="0.45">
      <c r="A36" s="20"/>
      <c r="B36" s="21"/>
      <c r="C36" s="10"/>
      <c r="D36" s="10"/>
      <c r="E36" s="10"/>
      <c r="F36" s="11"/>
    </row>
    <row r="37" spans="1:702" ht="29.25" x14ac:dyDescent="0.45">
      <c r="A37" s="22"/>
      <c r="B37" s="23" t="s">
        <v>116</v>
      </c>
      <c r="C37" s="10"/>
      <c r="D37" s="10"/>
      <c r="E37" s="10"/>
      <c r="F37" s="24">
        <f>SUBTOTAL(109,F23:F36)</f>
        <v>0</v>
      </c>
      <c r="ZY37" t="s">
        <v>117</v>
      </c>
    </row>
    <row r="38" spans="1:702" x14ac:dyDescent="0.45">
      <c r="A38" s="20"/>
      <c r="B38" s="21"/>
      <c r="C38" s="10"/>
      <c r="D38" s="10"/>
      <c r="E38" s="10"/>
      <c r="F38" s="11"/>
    </row>
    <row r="39" spans="1:702" ht="14.65" x14ac:dyDescent="0.45">
      <c r="A39" s="25" t="s">
        <v>118</v>
      </c>
      <c r="B39" s="26" t="s">
        <v>119</v>
      </c>
      <c r="C39" s="10"/>
      <c r="D39" s="10"/>
      <c r="E39" s="10"/>
      <c r="F39" s="11"/>
      <c r="ZY39" t="s">
        <v>120</v>
      </c>
      <c r="ZZ39" s="12"/>
    </row>
    <row r="40" spans="1:702" ht="28.5" x14ac:dyDescent="0.45">
      <c r="A40" s="25" t="s">
        <v>121</v>
      </c>
      <c r="B40" s="27" t="s">
        <v>122</v>
      </c>
      <c r="C40" s="10"/>
      <c r="D40" s="10"/>
      <c r="E40" s="10"/>
      <c r="F40" s="11"/>
      <c r="ZY40" t="s">
        <v>123</v>
      </c>
      <c r="ZZ40" s="12"/>
    </row>
    <row r="41" spans="1:702" x14ac:dyDescent="0.45">
      <c r="A41" s="15" t="s">
        <v>124</v>
      </c>
      <c r="B41" s="16" t="s">
        <v>125</v>
      </c>
      <c r="C41" s="17" t="s">
        <v>126</v>
      </c>
      <c r="D41" s="28">
        <v>6.3</v>
      </c>
      <c r="E41" s="18"/>
      <c r="F41" s="19">
        <f>ROUND(D41*E41,2)</f>
        <v>0</v>
      </c>
      <c r="ZY41" t="s">
        <v>127</v>
      </c>
      <c r="ZZ41" s="12" t="s">
        <v>128</v>
      </c>
    </row>
    <row r="42" spans="1:702" ht="28.5" x14ac:dyDescent="0.45">
      <c r="A42" s="25" t="s">
        <v>129</v>
      </c>
      <c r="B42" s="27" t="s">
        <v>130</v>
      </c>
      <c r="C42" s="10"/>
      <c r="D42" s="10"/>
      <c r="E42" s="10"/>
      <c r="F42" s="11"/>
      <c r="ZY42" t="s">
        <v>131</v>
      </c>
      <c r="ZZ42" s="12"/>
    </row>
    <row r="43" spans="1:702" x14ac:dyDescent="0.45">
      <c r="A43" s="15" t="s">
        <v>132</v>
      </c>
      <c r="B43" s="16" t="s">
        <v>133</v>
      </c>
      <c r="C43" s="17" t="s">
        <v>134</v>
      </c>
      <c r="D43" s="18">
        <v>129.41999999999999</v>
      </c>
      <c r="E43" s="18"/>
      <c r="F43" s="19">
        <f>ROUND(D43*E43,2)</f>
        <v>0</v>
      </c>
      <c r="ZY43" t="s">
        <v>135</v>
      </c>
      <c r="ZZ43" s="12" t="s">
        <v>136</v>
      </c>
    </row>
    <row r="44" spans="1:702" x14ac:dyDescent="0.45">
      <c r="A44" s="20"/>
      <c r="B44" s="21"/>
      <c r="C44" s="10"/>
      <c r="D44" s="10"/>
      <c r="E44" s="10"/>
      <c r="F44" s="11"/>
    </row>
    <row r="45" spans="1:702" ht="14.65" x14ac:dyDescent="0.45">
      <c r="A45" s="22"/>
      <c r="B45" s="23" t="s">
        <v>137</v>
      </c>
      <c r="C45" s="10"/>
      <c r="D45" s="10"/>
      <c r="E45" s="10"/>
      <c r="F45" s="24">
        <f>SUBTOTAL(109,F40:F44)</f>
        <v>0</v>
      </c>
      <c r="ZY45" t="s">
        <v>138</v>
      </c>
    </row>
    <row r="46" spans="1:702" x14ac:dyDescent="0.45">
      <c r="A46" s="20"/>
      <c r="B46" s="21"/>
      <c r="C46" s="10"/>
      <c r="D46" s="10"/>
      <c r="E46" s="10"/>
      <c r="F46" s="11"/>
    </row>
    <row r="47" spans="1:702" ht="29.25" x14ac:dyDescent="0.45">
      <c r="A47" s="25" t="s">
        <v>139</v>
      </c>
      <c r="B47" s="26" t="s">
        <v>140</v>
      </c>
      <c r="C47" s="10"/>
      <c r="D47" s="10"/>
      <c r="E47" s="10"/>
      <c r="F47" s="11"/>
      <c r="ZY47" t="s">
        <v>141</v>
      </c>
      <c r="ZZ47" s="12"/>
    </row>
    <row r="48" spans="1:702" ht="28.5" x14ac:dyDescent="0.45">
      <c r="A48" s="25" t="s">
        <v>142</v>
      </c>
      <c r="B48" s="27" t="s">
        <v>143</v>
      </c>
      <c r="C48" s="10"/>
      <c r="D48" s="10"/>
      <c r="E48" s="10"/>
      <c r="F48" s="11"/>
      <c r="ZY48" t="s">
        <v>144</v>
      </c>
      <c r="ZZ48" s="12"/>
    </row>
    <row r="49" spans="1:702" ht="25.5" x14ac:dyDescent="0.45">
      <c r="A49" s="15" t="s">
        <v>145</v>
      </c>
      <c r="B49" s="16" t="s">
        <v>146</v>
      </c>
      <c r="C49" s="17" t="s">
        <v>147</v>
      </c>
      <c r="D49" s="18">
        <v>278.18</v>
      </c>
      <c r="E49" s="18"/>
      <c r="F49" s="19">
        <f>ROUND(D49*E49,2)</f>
        <v>0</v>
      </c>
      <c r="ZY49" t="s">
        <v>148</v>
      </c>
      <c r="ZZ49" s="12" t="s">
        <v>149</v>
      </c>
    </row>
    <row r="50" spans="1:702" x14ac:dyDescent="0.45">
      <c r="A50" s="15" t="s">
        <v>150</v>
      </c>
      <c r="B50" s="16" t="s">
        <v>151</v>
      </c>
      <c r="C50" s="17" t="s">
        <v>152</v>
      </c>
      <c r="D50" s="29">
        <v>18</v>
      </c>
      <c r="E50" s="18"/>
      <c r="F50" s="19">
        <f>ROUND(D50*E50,2)</f>
        <v>0</v>
      </c>
      <c r="ZY50" t="s">
        <v>153</v>
      </c>
      <c r="ZZ50" s="12" t="s">
        <v>154</v>
      </c>
    </row>
    <row r="51" spans="1:702" x14ac:dyDescent="0.45">
      <c r="A51" s="25" t="s">
        <v>155</v>
      </c>
      <c r="B51" s="27" t="s">
        <v>156</v>
      </c>
      <c r="C51" s="10"/>
      <c r="D51" s="10"/>
      <c r="E51" s="10"/>
      <c r="F51" s="11"/>
      <c r="ZY51" t="s">
        <v>157</v>
      </c>
      <c r="ZZ51" s="12"/>
    </row>
    <row r="52" spans="1:702" ht="25.5" x14ac:dyDescent="0.45">
      <c r="A52" s="15" t="s">
        <v>158</v>
      </c>
      <c r="B52" s="16" t="s">
        <v>159</v>
      </c>
      <c r="C52" s="17" t="s">
        <v>160</v>
      </c>
      <c r="D52" s="28">
        <v>6.6</v>
      </c>
      <c r="E52" s="18"/>
      <c r="F52" s="19">
        <f>ROUND(D52*E52,2)</f>
        <v>0</v>
      </c>
      <c r="ZY52" t="s">
        <v>161</v>
      </c>
      <c r="ZZ52" s="12" t="s">
        <v>162</v>
      </c>
    </row>
    <row r="53" spans="1:702" x14ac:dyDescent="0.45">
      <c r="A53" s="20"/>
      <c r="B53" s="21"/>
      <c r="C53" s="10"/>
      <c r="D53" s="10"/>
      <c r="E53" s="10"/>
      <c r="F53" s="11"/>
    </row>
    <row r="54" spans="1:702" ht="29.25" x14ac:dyDescent="0.45">
      <c r="A54" s="22"/>
      <c r="B54" s="23" t="s">
        <v>163</v>
      </c>
      <c r="C54" s="10"/>
      <c r="D54" s="10"/>
      <c r="E54" s="10"/>
      <c r="F54" s="24">
        <f>SUBTOTAL(109,F48:F53)</f>
        <v>0</v>
      </c>
      <c r="ZY54" t="s">
        <v>164</v>
      </c>
    </row>
    <row r="55" spans="1:702" x14ac:dyDescent="0.45">
      <c r="A55" s="20"/>
      <c r="B55" s="21"/>
      <c r="C55" s="10"/>
      <c r="D55" s="10"/>
      <c r="E55" s="10"/>
      <c r="F55" s="11"/>
    </row>
    <row r="56" spans="1:702" ht="14.65" x14ac:dyDescent="0.45">
      <c r="A56" s="25" t="s">
        <v>165</v>
      </c>
      <c r="B56" s="26" t="s">
        <v>166</v>
      </c>
      <c r="C56" s="10"/>
      <c r="D56" s="10"/>
      <c r="E56" s="10"/>
      <c r="F56" s="11"/>
      <c r="ZY56" t="s">
        <v>167</v>
      </c>
      <c r="ZZ56" s="12"/>
    </row>
    <row r="57" spans="1:702" ht="28.5" x14ac:dyDescent="0.45">
      <c r="A57" s="25" t="s">
        <v>168</v>
      </c>
      <c r="B57" s="27" t="s">
        <v>169</v>
      </c>
      <c r="C57" s="10"/>
      <c r="D57" s="10"/>
      <c r="E57" s="10"/>
      <c r="F57" s="11"/>
      <c r="ZY57" t="s">
        <v>170</v>
      </c>
      <c r="ZZ57" s="12"/>
    </row>
    <row r="58" spans="1:702" x14ac:dyDescent="0.45">
      <c r="A58" s="15" t="s">
        <v>171</v>
      </c>
      <c r="B58" s="16" t="s">
        <v>172</v>
      </c>
      <c r="C58" s="17" t="s">
        <v>173</v>
      </c>
      <c r="D58" s="29">
        <v>1</v>
      </c>
      <c r="E58" s="18"/>
      <c r="F58" s="19">
        <f>ROUND(D58*E58,2)</f>
        <v>0</v>
      </c>
      <c r="ZY58" t="s">
        <v>174</v>
      </c>
      <c r="ZZ58" s="12" t="s">
        <v>175</v>
      </c>
    </row>
    <row r="59" spans="1:702" x14ac:dyDescent="0.45">
      <c r="A59" s="25" t="s">
        <v>176</v>
      </c>
      <c r="B59" s="27" t="s">
        <v>177</v>
      </c>
      <c r="C59" s="10"/>
      <c r="D59" s="10"/>
      <c r="E59" s="10"/>
      <c r="F59" s="11"/>
      <c r="ZY59" t="s">
        <v>178</v>
      </c>
      <c r="ZZ59" s="12"/>
    </row>
    <row r="60" spans="1:702" x14ac:dyDescent="0.45">
      <c r="A60" s="15" t="s">
        <v>179</v>
      </c>
      <c r="B60" s="16" t="s">
        <v>180</v>
      </c>
      <c r="C60" s="17" t="s">
        <v>181</v>
      </c>
      <c r="D60" s="29">
        <v>1</v>
      </c>
      <c r="E60" s="18"/>
      <c r="F60" s="19">
        <f>ROUND(D60*E60,2)</f>
        <v>0</v>
      </c>
      <c r="ZY60" t="s">
        <v>182</v>
      </c>
      <c r="ZZ60" s="12" t="s">
        <v>183</v>
      </c>
    </row>
    <row r="61" spans="1:702" x14ac:dyDescent="0.45">
      <c r="A61" s="20"/>
      <c r="B61" s="21"/>
      <c r="C61" s="10"/>
      <c r="D61" s="10"/>
      <c r="E61" s="10"/>
      <c r="F61" s="11"/>
    </row>
    <row r="62" spans="1:702" ht="29.25" x14ac:dyDescent="0.45">
      <c r="A62" s="22"/>
      <c r="B62" s="23" t="s">
        <v>184</v>
      </c>
      <c r="C62" s="10"/>
      <c r="D62" s="10"/>
      <c r="E62" s="10"/>
      <c r="F62" s="30">
        <f>SUBTOTAL(109,F57:F61)</f>
        <v>0</v>
      </c>
      <c r="ZY62" t="s">
        <v>185</v>
      </c>
    </row>
    <row r="63" spans="1:702" ht="34.5" x14ac:dyDescent="0.45">
      <c r="A63" s="31"/>
      <c r="B63" s="32" t="s">
        <v>186</v>
      </c>
      <c r="C63" s="10"/>
      <c r="D63" s="10"/>
      <c r="E63" s="10"/>
      <c r="F63" s="33">
        <f>SUBTOTAL(109,F5:F62)</f>
        <v>0</v>
      </c>
      <c r="G63" s="34"/>
      <c r="ZY63" t="s">
        <v>187</v>
      </c>
    </row>
    <row r="64" spans="1:702" x14ac:dyDescent="0.45">
      <c r="A64" s="35"/>
      <c r="B64" s="36"/>
      <c r="C64" s="10"/>
      <c r="D64" s="10"/>
      <c r="E64" s="10"/>
      <c r="F64" s="7"/>
    </row>
    <row r="65" spans="1:702" ht="34.5" x14ac:dyDescent="0.45">
      <c r="A65" s="8" t="s">
        <v>188</v>
      </c>
      <c r="B65" s="9" t="s">
        <v>189</v>
      </c>
      <c r="C65" s="10"/>
      <c r="D65" s="10"/>
      <c r="E65" s="10"/>
      <c r="F65" s="11"/>
      <c r="ZY65" t="s">
        <v>190</v>
      </c>
      <c r="ZZ65" s="12"/>
    </row>
    <row r="66" spans="1:702" ht="29.25" x14ac:dyDescent="0.45">
      <c r="A66" s="13" t="s">
        <v>191</v>
      </c>
      <c r="B66" s="14" t="s">
        <v>192</v>
      </c>
      <c r="C66" s="10"/>
      <c r="D66" s="10"/>
      <c r="E66" s="10"/>
      <c r="F66" s="11"/>
      <c r="ZY66" t="s">
        <v>193</v>
      </c>
      <c r="ZZ66" s="12"/>
    </row>
    <row r="67" spans="1:702" ht="25.5" x14ac:dyDescent="0.45">
      <c r="A67" s="15" t="s">
        <v>194</v>
      </c>
      <c r="B67" s="16" t="s">
        <v>195</v>
      </c>
      <c r="C67" s="17" t="s">
        <v>196</v>
      </c>
      <c r="D67" s="29">
        <v>8</v>
      </c>
      <c r="E67" s="18"/>
      <c r="F67" s="19">
        <f>ROUND(D67*E67,2)</f>
        <v>0</v>
      </c>
      <c r="ZY67" t="s">
        <v>197</v>
      </c>
      <c r="ZZ67" s="12" t="s">
        <v>198</v>
      </c>
    </row>
    <row r="68" spans="1:702" x14ac:dyDescent="0.45">
      <c r="A68" s="15" t="s">
        <v>199</v>
      </c>
      <c r="B68" s="16" t="s">
        <v>200</v>
      </c>
      <c r="C68" s="17" t="s">
        <v>201</v>
      </c>
      <c r="D68" s="28">
        <v>11</v>
      </c>
      <c r="E68" s="18"/>
      <c r="F68" s="19">
        <f>ROUND(D68*E68,2)</f>
        <v>0</v>
      </c>
      <c r="ZY68" t="s">
        <v>202</v>
      </c>
      <c r="ZZ68" s="12" t="s">
        <v>203</v>
      </c>
    </row>
    <row r="69" spans="1:702" ht="25.5" x14ac:dyDescent="0.45">
      <c r="A69" s="15" t="s">
        <v>204</v>
      </c>
      <c r="B69" s="16" t="s">
        <v>205</v>
      </c>
      <c r="C69" s="17" t="s">
        <v>206</v>
      </c>
      <c r="D69" s="28">
        <v>25</v>
      </c>
      <c r="E69" s="18"/>
      <c r="F69" s="19">
        <f>ROUND(D69*E69,2)</f>
        <v>0</v>
      </c>
      <c r="ZY69" t="s">
        <v>207</v>
      </c>
      <c r="ZZ69" s="12" t="s">
        <v>208</v>
      </c>
    </row>
    <row r="70" spans="1:702" x14ac:dyDescent="0.45">
      <c r="A70" s="20"/>
      <c r="B70" s="21"/>
      <c r="C70" s="10"/>
      <c r="D70" s="10"/>
      <c r="E70" s="10"/>
      <c r="F70" s="11"/>
    </row>
    <row r="71" spans="1:702" ht="29.25" x14ac:dyDescent="0.45">
      <c r="A71" s="22"/>
      <c r="B71" s="23" t="s">
        <v>209</v>
      </c>
      <c r="C71" s="10"/>
      <c r="D71" s="10"/>
      <c r="E71" s="10"/>
      <c r="F71" s="24">
        <f>SUBTOTAL(109,F67:F70)</f>
        <v>0</v>
      </c>
      <c r="ZY71" t="s">
        <v>210</v>
      </c>
    </row>
    <row r="72" spans="1:702" x14ac:dyDescent="0.45">
      <c r="A72" s="20"/>
      <c r="B72" s="21"/>
      <c r="C72" s="10"/>
      <c r="D72" s="10"/>
      <c r="E72" s="10"/>
      <c r="F72" s="11"/>
    </row>
    <row r="73" spans="1:702" x14ac:dyDescent="0.45">
      <c r="A73" s="20"/>
      <c r="B73" s="21"/>
      <c r="C73" s="10"/>
      <c r="D73" s="10"/>
      <c r="E73" s="10"/>
      <c r="F73" s="37"/>
    </row>
    <row r="74" spans="1:702" ht="34.5" x14ac:dyDescent="0.45">
      <c r="A74" s="31"/>
      <c r="B74" s="32" t="s">
        <v>211</v>
      </c>
      <c r="C74" s="10"/>
      <c r="D74" s="10"/>
      <c r="E74" s="10"/>
      <c r="F74" s="33">
        <f>SUBTOTAL(109,F66:F73)</f>
        <v>0</v>
      </c>
      <c r="G74" s="34"/>
      <c r="ZY74" t="s">
        <v>212</v>
      </c>
    </row>
    <row r="75" spans="1:702" x14ac:dyDescent="0.45">
      <c r="A75" s="20"/>
      <c r="B75" s="21"/>
      <c r="C75" s="10"/>
      <c r="D75" s="10"/>
      <c r="E75" s="10"/>
      <c r="F75" s="7"/>
    </row>
    <row r="76" spans="1:702" x14ac:dyDescent="0.45">
      <c r="A76" s="35"/>
      <c r="B76" s="38"/>
      <c r="C76" s="39"/>
      <c r="D76" s="39"/>
      <c r="E76" s="39"/>
      <c r="F76" s="37"/>
    </row>
    <row r="77" spans="1:702" x14ac:dyDescent="0.45">
      <c r="A77" s="40"/>
      <c r="B77" s="40"/>
      <c r="C77" s="40"/>
      <c r="D77" s="40"/>
      <c r="E77" s="40"/>
      <c r="F77" s="40"/>
    </row>
    <row r="78" spans="1:702" x14ac:dyDescent="0.45">
      <c r="B78" s="41" t="s">
        <v>213</v>
      </c>
      <c r="F78" s="42">
        <f>SUBTOTAL(109,F4:F76)</f>
        <v>0</v>
      </c>
      <c r="ZY78" t="s">
        <v>214</v>
      </c>
    </row>
    <row r="79" spans="1:702" x14ac:dyDescent="0.45">
      <c r="A79" s="43">
        <v>20</v>
      </c>
      <c r="B79" s="41" t="str">
        <f>CONCATENATE("Montant TVA (",A79,"%)")</f>
        <v>Montant TVA (20%)</v>
      </c>
      <c r="F79" s="42">
        <f>(F78*A79)/100</f>
        <v>0</v>
      </c>
      <c r="ZY79" t="s">
        <v>215</v>
      </c>
    </row>
    <row r="80" spans="1:702" x14ac:dyDescent="0.45">
      <c r="B80" s="41" t="s">
        <v>216</v>
      </c>
      <c r="F80" s="42">
        <f>F78+F79</f>
        <v>0</v>
      </c>
      <c r="ZY80" t="s">
        <v>217</v>
      </c>
    </row>
    <row r="81" spans="6:6" x14ac:dyDescent="0.45">
      <c r="F81" s="42"/>
    </row>
    <row r="82" spans="6:6" x14ac:dyDescent="0.45">
      <c r="F82" s="42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9C474-7E5B-4A7A-A126-DD2823E74490}">
  <sheetPr>
    <pageSetUpPr fitToPage="1"/>
  </sheetPr>
  <dimension ref="A1:ZZ1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5" sqref="G5"/>
    </sheetView>
  </sheetViews>
  <sheetFormatPr baseColWidth="10" defaultColWidth="10.73046875" defaultRowHeight="14.25" x14ac:dyDescent="0.45"/>
  <cols>
    <col min="1" max="1" width="9.73046875" customWidth="1"/>
    <col min="2" max="2" width="46.73046875" customWidth="1"/>
    <col min="3" max="3" width="4.73046875" customWidth="1"/>
    <col min="4" max="5" width="10.73046875" customWidth="1"/>
    <col min="6" max="6" width="12.73046875" customWidth="1"/>
    <col min="7" max="7" width="10.73046875" customWidth="1"/>
    <col min="701" max="703" width="10.73046875" customWidth="1"/>
  </cols>
  <sheetData>
    <row r="1" spans="1:702" ht="137.44999999999999" customHeight="1" x14ac:dyDescent="0.45">
      <c r="A1" s="44"/>
      <c r="B1" s="45"/>
      <c r="C1" s="45"/>
      <c r="D1" s="45"/>
      <c r="E1" s="45"/>
      <c r="F1" s="46"/>
    </row>
    <row r="2" spans="1:702" x14ac:dyDescent="0.45">
      <c r="A2" s="1"/>
      <c r="B2" s="2" t="s">
        <v>218</v>
      </c>
      <c r="C2" s="3" t="s">
        <v>219</v>
      </c>
      <c r="D2" s="3" t="s">
        <v>220</v>
      </c>
      <c r="E2" s="3" t="s">
        <v>221</v>
      </c>
      <c r="F2" s="3" t="s">
        <v>222</v>
      </c>
    </row>
    <row r="3" spans="1:702" x14ac:dyDescent="0.45">
      <c r="A3" s="4"/>
      <c r="B3" s="5"/>
      <c r="C3" s="6"/>
      <c r="D3" s="6"/>
      <c r="E3" s="6"/>
      <c r="F3" s="7"/>
    </row>
    <row r="4" spans="1:702" ht="34.5" x14ac:dyDescent="0.45">
      <c r="A4" s="8" t="s">
        <v>223</v>
      </c>
      <c r="B4" s="9" t="s">
        <v>224</v>
      </c>
      <c r="C4" s="10"/>
      <c r="D4" s="10"/>
      <c r="E4" s="10"/>
      <c r="F4" s="11"/>
      <c r="ZY4" t="s">
        <v>225</v>
      </c>
      <c r="ZZ4" s="12" t="s">
        <v>226</v>
      </c>
    </row>
    <row r="5" spans="1:702" ht="14.65" x14ac:dyDescent="0.45">
      <c r="A5" s="13" t="s">
        <v>227</v>
      </c>
      <c r="B5" s="14" t="s">
        <v>228</v>
      </c>
      <c r="C5" s="10"/>
      <c r="D5" s="10"/>
      <c r="E5" s="10"/>
      <c r="F5" s="11"/>
      <c r="ZY5" t="s">
        <v>229</v>
      </c>
      <c r="ZZ5" s="12"/>
    </row>
    <row r="6" spans="1:702" ht="28.5" x14ac:dyDescent="0.45">
      <c r="A6" s="25" t="s">
        <v>230</v>
      </c>
      <c r="B6" s="27" t="s">
        <v>231</v>
      </c>
      <c r="C6" s="10"/>
      <c r="D6" s="10"/>
      <c r="E6" s="10"/>
      <c r="F6" s="11"/>
      <c r="ZY6" t="s">
        <v>232</v>
      </c>
      <c r="ZZ6" s="12"/>
    </row>
    <row r="7" spans="1:702" x14ac:dyDescent="0.45">
      <c r="A7" s="15" t="s">
        <v>233</v>
      </c>
      <c r="B7" s="16" t="s">
        <v>234</v>
      </c>
      <c r="C7" s="17" t="s">
        <v>235</v>
      </c>
      <c r="D7" s="29">
        <v>1</v>
      </c>
      <c r="E7" s="18"/>
      <c r="F7" s="19">
        <f>ROUND(D7*E7,2)</f>
        <v>0</v>
      </c>
      <c r="ZY7" t="s">
        <v>236</v>
      </c>
      <c r="ZZ7" s="12" t="s">
        <v>237</v>
      </c>
    </row>
    <row r="8" spans="1:702" x14ac:dyDescent="0.45">
      <c r="A8" s="20"/>
      <c r="B8" s="21"/>
      <c r="C8" s="10"/>
      <c r="D8" s="10"/>
      <c r="E8" s="10"/>
      <c r="F8" s="11"/>
    </row>
    <row r="9" spans="1:702" ht="29.25" x14ac:dyDescent="0.45">
      <c r="A9" s="22"/>
      <c r="B9" s="23" t="s">
        <v>238</v>
      </c>
      <c r="C9" s="10"/>
      <c r="D9" s="10"/>
      <c r="E9" s="10"/>
      <c r="F9" s="30">
        <f>SUBTOTAL(109,F6:F8)</f>
        <v>0</v>
      </c>
      <c r="ZY9" t="s">
        <v>239</v>
      </c>
    </row>
    <row r="10" spans="1:702" ht="34.5" x14ac:dyDescent="0.45">
      <c r="A10" s="31"/>
      <c r="B10" s="32" t="s">
        <v>240</v>
      </c>
      <c r="C10" s="10"/>
      <c r="D10" s="10"/>
      <c r="E10" s="10"/>
      <c r="F10" s="33">
        <f>SUBTOTAL(109,F5:F9)</f>
        <v>0</v>
      </c>
      <c r="G10" s="34"/>
      <c r="ZY10" t="s">
        <v>241</v>
      </c>
    </row>
    <row r="11" spans="1:702" x14ac:dyDescent="0.45">
      <c r="A11" s="20"/>
      <c r="B11" s="21"/>
      <c r="C11" s="10"/>
      <c r="D11" s="10"/>
      <c r="E11" s="10"/>
      <c r="F11" s="7"/>
    </row>
    <row r="12" spans="1:702" x14ac:dyDescent="0.45">
      <c r="A12" s="35"/>
      <c r="B12" s="38"/>
      <c r="C12" s="39"/>
      <c r="D12" s="39"/>
      <c r="E12" s="39"/>
      <c r="F12" s="37"/>
    </row>
    <row r="13" spans="1:702" x14ac:dyDescent="0.45">
      <c r="A13" s="40"/>
      <c r="B13" s="40"/>
      <c r="C13" s="40"/>
      <c r="D13" s="40"/>
      <c r="E13" s="40"/>
      <c r="F13" s="40"/>
    </row>
    <row r="14" spans="1:702" x14ac:dyDescent="0.45">
      <c r="B14" s="41" t="s">
        <v>242</v>
      </c>
      <c r="F14" s="42">
        <f>SUBTOTAL(109,F4:F12)</f>
        <v>0</v>
      </c>
      <c r="ZY14" t="s">
        <v>243</v>
      </c>
    </row>
    <row r="15" spans="1:702" x14ac:dyDescent="0.45">
      <c r="A15" s="43">
        <v>20</v>
      </c>
      <c r="B15" s="41" t="str">
        <f>CONCATENATE("Montant TVA (",A15,"%)")</f>
        <v>Montant TVA (20%)</v>
      </c>
      <c r="F15" s="42">
        <f>(F14*A15)/100</f>
        <v>0</v>
      </c>
      <c r="ZY15" t="s">
        <v>244</v>
      </c>
    </row>
    <row r="16" spans="1:702" x14ac:dyDescent="0.45">
      <c r="B16" s="41" t="s">
        <v>245</v>
      </c>
      <c r="F16" s="42">
        <f>F14+F15</f>
        <v>0</v>
      </c>
      <c r="ZY16" t="s">
        <v>246</v>
      </c>
    </row>
    <row r="17" spans="6:6" x14ac:dyDescent="0.45">
      <c r="F17" s="42"/>
    </row>
    <row r="18" spans="6:6" x14ac:dyDescent="0.45">
      <c r="F18" s="42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N°02 Page de garde</vt:lpstr>
      <vt:lpstr>Lot N°02 CURAGE</vt:lpstr>
      <vt:lpstr>Lot N°02 Option n°02   Désenfu</vt:lpstr>
      <vt:lpstr>'Lot N°02 CURAGE'!Impression_des_titres</vt:lpstr>
      <vt:lpstr>'Lot N°02 Option n°02   Désenfu'!Impression_des_titres</vt:lpstr>
      <vt:lpstr>'Lot N°02 CURAGE'!Zone_d_impression</vt:lpstr>
      <vt:lpstr>'Lot N°02 Option n°02   Désenfu'!Zone_d_impression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albanmartin</dc:creator>
  <cp:lastModifiedBy>Alban MARTIN</cp:lastModifiedBy>
  <dcterms:created xsi:type="dcterms:W3CDTF">2025-01-30T12:32:49Z</dcterms:created>
  <dcterms:modified xsi:type="dcterms:W3CDTF">2025-01-30T12:34:09Z</dcterms:modified>
</cp:coreProperties>
</file>