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-PROJETS\24-07_ENTPE_CPER_BAT D_T\1. ENTPE_BATIMENT D\09-DCE\DOCUMENT DE RENDU\23012025DOSSIER DCE LOT 04 A 10 FINAL\ENVOI DU 23012025\Plomberie Ventilation Chauffage\"/>
    </mc:Choice>
  </mc:AlternateContent>
  <xr:revisionPtr revIDLastSave="0" documentId="13_ncr:1_{35A5FE54-B1A4-400D-BB55-4497293AD61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G858" i="2"/>
  <c r="K834" i="2"/>
  <c r="K831" i="2"/>
  <c r="K828" i="2"/>
  <c r="K825" i="2"/>
  <c r="K804" i="2"/>
  <c r="K800" i="2"/>
  <c r="K796" i="2"/>
  <c r="K791" i="2"/>
  <c r="K786" i="2"/>
  <c r="K780" i="2"/>
  <c r="K771" i="2"/>
  <c r="K765" i="2"/>
  <c r="K755" i="2"/>
  <c r="K738" i="2"/>
  <c r="K730" i="2"/>
  <c r="K724" i="2"/>
  <c r="K722" i="2"/>
  <c r="K720" i="2"/>
  <c r="K718" i="2"/>
  <c r="K716" i="2"/>
  <c r="K712" i="2"/>
  <c r="K710" i="2"/>
  <c r="K708" i="2"/>
  <c r="K706" i="2"/>
  <c r="K704" i="2"/>
  <c r="K702" i="2"/>
  <c r="K692" i="2"/>
  <c r="K690" i="2"/>
  <c r="K688" i="2"/>
  <c r="K685" i="2"/>
  <c r="K678" i="2"/>
  <c r="K673" i="2"/>
  <c r="K671" i="2"/>
  <c r="K669" i="2"/>
  <c r="K662" i="2"/>
  <c r="K660" i="2"/>
  <c r="K658" i="2"/>
  <c r="K656" i="2"/>
  <c r="K654" i="2"/>
  <c r="K652" i="2"/>
  <c r="K650" i="2"/>
  <c r="K634" i="2"/>
  <c r="K627" i="2"/>
  <c r="K623" i="2"/>
  <c r="K609" i="2"/>
  <c r="K604" i="2"/>
  <c r="K598" i="2"/>
  <c r="K592" i="2"/>
  <c r="K587" i="2"/>
  <c r="K581" i="2"/>
  <c r="K575" i="2"/>
  <c r="K569" i="2"/>
  <c r="K561" i="2"/>
  <c r="K552" i="2"/>
  <c r="K548" i="2"/>
  <c r="K542" i="2"/>
  <c r="K524" i="2"/>
  <c r="K504" i="2"/>
  <c r="K501" i="2"/>
  <c r="K496" i="2"/>
  <c r="K493" i="2"/>
  <c r="K488" i="2"/>
  <c r="K486" i="2"/>
  <c r="K479" i="2"/>
  <c r="K472" i="2"/>
  <c r="K458" i="2"/>
  <c r="K452" i="2"/>
  <c r="K450" i="2"/>
  <c r="K445" i="2"/>
  <c r="K442" i="2"/>
  <c r="K439" i="2"/>
  <c r="K436" i="2"/>
  <c r="K431" i="2"/>
  <c r="K429" i="2"/>
  <c r="K424" i="2"/>
  <c r="K421" i="2"/>
  <c r="K415" i="2"/>
  <c r="K412" i="2"/>
  <c r="K409" i="2"/>
  <c r="K406" i="2"/>
  <c r="K403" i="2"/>
  <c r="K400" i="2"/>
  <c r="K397" i="2"/>
  <c r="K394" i="2"/>
  <c r="K391" i="2"/>
  <c r="K386" i="2"/>
  <c r="K384" i="2"/>
  <c r="K382" i="2"/>
  <c r="K380" i="2"/>
  <c r="K372" i="2"/>
  <c r="K370" i="2"/>
  <c r="K360" i="2"/>
  <c r="K358" i="2"/>
  <c r="K350" i="2"/>
  <c r="K348" i="2"/>
  <c r="K332" i="2"/>
  <c r="G338" i="2" s="1"/>
  <c r="K322" i="2"/>
  <c r="K320" i="2"/>
  <c r="K318" i="2"/>
  <c r="K316" i="2"/>
  <c r="K314" i="2"/>
  <c r="K310" i="2"/>
  <c r="K290" i="2"/>
  <c r="K287" i="2"/>
  <c r="K285" i="2"/>
  <c r="K280" i="2"/>
  <c r="K278" i="2"/>
  <c r="K273" i="2"/>
  <c r="K270" i="2"/>
  <c r="K267" i="2"/>
  <c r="K262" i="2"/>
  <c r="K256" i="2"/>
  <c r="K254" i="2"/>
  <c r="K242" i="2"/>
  <c r="K240" i="2"/>
  <c r="K234" i="2"/>
  <c r="K231" i="2"/>
  <c r="K217" i="2"/>
  <c r="K212" i="2"/>
  <c r="K210" i="2"/>
  <c r="K208" i="2"/>
  <c r="K206" i="2"/>
  <c r="K193" i="2"/>
  <c r="K188" i="2"/>
  <c r="K182" i="2"/>
  <c r="K174" i="2"/>
  <c r="K168" i="2"/>
  <c r="K162" i="2"/>
  <c r="K154" i="2"/>
  <c r="K148" i="2"/>
  <c r="K140" i="2"/>
  <c r="K134" i="2"/>
  <c r="K121" i="2"/>
  <c r="K119" i="2"/>
  <c r="K107" i="2"/>
  <c r="K101" i="2"/>
  <c r="K96" i="2"/>
  <c r="K94" i="2"/>
  <c r="K92" i="2"/>
  <c r="K86" i="2"/>
  <c r="K84" i="2"/>
  <c r="K82" i="2"/>
  <c r="K79" i="2"/>
  <c r="K73" i="2"/>
  <c r="K71" i="2"/>
  <c r="K69" i="2"/>
  <c r="K64" i="2"/>
  <c r="K62" i="2"/>
  <c r="K60" i="2"/>
  <c r="K49" i="2"/>
  <c r="K36" i="2"/>
  <c r="K30" i="2"/>
  <c r="K27" i="2"/>
  <c r="K24" i="2"/>
  <c r="K19" i="2"/>
  <c r="K16" i="2"/>
  <c r="G868" i="2" s="1"/>
  <c r="K13" i="2"/>
  <c r="K10" i="2"/>
  <c r="G85" i="1"/>
  <c r="G83" i="1"/>
  <c r="G81" i="1"/>
  <c r="G79" i="1"/>
  <c r="E71" i="1"/>
  <c r="E66" i="1"/>
  <c r="E62" i="1"/>
  <c r="E20" i="1"/>
  <c r="E11" i="1"/>
  <c r="G811" i="2" l="1"/>
  <c r="G839" i="2"/>
  <c r="G810" i="2"/>
  <c r="G869" i="2"/>
  <c r="G870" i="2" s="1"/>
  <c r="AA1" i="3" s="1"/>
  <c r="G328" i="2"/>
  <c r="G840" i="2"/>
  <c r="G841" i="2"/>
  <c r="G41" i="2"/>
  <c r="G864" i="2"/>
  <c r="G859" i="2"/>
  <c r="G224" i="2"/>
  <c r="G850" i="2"/>
  <c r="G512" i="2"/>
  <c r="G817" i="2"/>
  <c r="G863" i="2"/>
  <c r="G642" i="2"/>
  <c r="G856" i="2"/>
  <c r="G42" i="2"/>
  <c r="G848" i="2"/>
  <c r="G114" i="2"/>
  <c r="G851" i="2"/>
  <c r="G249" i="2"/>
  <c r="G199" i="2"/>
  <c r="G855" i="2"/>
  <c r="G812" i="2"/>
  <c r="G518" i="2"/>
  <c r="G126" i="2"/>
  <c r="G200" i="2"/>
  <c r="G225" i="2"/>
  <c r="G226" i="2" s="1"/>
  <c r="G304" i="2"/>
  <c r="G327" i="2"/>
  <c r="G329" i="2" s="1"/>
  <c r="G517" i="2"/>
  <c r="G849" i="2"/>
  <c r="G857" i="2"/>
  <c r="G865" i="2"/>
  <c r="G54" i="2"/>
  <c r="G127" i="2"/>
  <c r="G852" i="2"/>
  <c r="G860" i="2"/>
  <c r="G55" i="2"/>
  <c r="G297" i="2"/>
  <c r="G337" i="2"/>
  <c r="G339" i="2" s="1"/>
  <c r="G529" i="2"/>
  <c r="G816" i="2"/>
  <c r="G818" i="2" s="1"/>
  <c r="G853" i="2"/>
  <c r="G861" i="2"/>
  <c r="G113" i="2"/>
  <c r="G298" i="2"/>
  <c r="G511" i="2"/>
  <c r="G530" i="2"/>
  <c r="G745" i="2"/>
  <c r="G854" i="2"/>
  <c r="G862" i="2"/>
  <c r="G248" i="2"/>
  <c r="G641" i="2"/>
  <c r="G746" i="2"/>
  <c r="G847" i="2"/>
  <c r="G303" i="2"/>
  <c r="AA3" i="3" l="1"/>
  <c r="AA4" i="3" s="1"/>
  <c r="AA33" i="3"/>
  <c r="AA37" i="3"/>
  <c r="G43" i="2"/>
  <c r="G513" i="2"/>
  <c r="G115" i="2"/>
  <c r="G305" i="2"/>
  <c r="G201" i="2"/>
  <c r="G643" i="2"/>
  <c r="G250" i="2"/>
  <c r="AA32" i="3"/>
  <c r="AA15" i="3"/>
  <c r="AA5" i="3"/>
  <c r="G56" i="2"/>
  <c r="G747" i="2"/>
  <c r="G531" i="2"/>
  <c r="G128" i="2"/>
  <c r="G299" i="2"/>
  <c r="AA27" i="3"/>
  <c r="AA42" i="3"/>
  <c r="AA12" i="3"/>
  <c r="AA7" i="3" s="1"/>
  <c r="G519" i="2"/>
  <c r="AA46" i="3" l="1"/>
  <c r="AA29" i="3"/>
  <c r="AA28" i="3"/>
  <c r="AA18" i="3"/>
  <c r="AA19" i="3" s="1"/>
  <c r="AA20" i="3" s="1"/>
  <c r="AA43" i="3"/>
  <c r="AA16" i="3"/>
  <c r="AA9" i="3"/>
  <c r="AA6" i="3"/>
  <c r="AA24" i="3"/>
  <c r="AA23" i="3"/>
  <c r="AA13" i="3"/>
  <c r="AA14" i="3" s="1"/>
  <c r="AA10" i="3" l="1"/>
  <c r="AA51" i="3"/>
  <c r="AA50" i="3"/>
  <c r="AA34" i="3"/>
  <c r="AA95" i="3"/>
  <c r="AA91" i="3" s="1"/>
  <c r="AA77" i="3"/>
  <c r="AA69" i="3"/>
  <c r="AA61" i="3" s="1"/>
  <c r="AA53" i="3" s="1"/>
  <c r="AA36" i="3" s="1"/>
  <c r="AA11" i="3"/>
  <c r="AA41" i="3"/>
  <c r="AA38" i="3"/>
  <c r="AA21" i="3"/>
  <c r="AA47" i="3"/>
  <c r="AA73" i="3"/>
  <c r="AA65" i="3"/>
  <c r="AA57" i="3" s="1"/>
  <c r="AA45" i="3" s="1"/>
  <c r="AA26" i="3" s="1"/>
  <c r="AA93" i="3"/>
  <c r="AA89" i="3" s="1"/>
  <c r="AA94" i="3"/>
  <c r="AA90" i="3" s="1"/>
  <c r="AA17" i="3"/>
  <c r="AA82" i="3" s="1"/>
  <c r="AA30" i="3" l="1"/>
  <c r="AA86" i="3"/>
  <c r="AA81" i="3" s="1"/>
  <c r="AA74" i="3" s="1"/>
  <c r="AA66" i="3" s="1"/>
  <c r="AA58" i="3" s="1"/>
  <c r="AA48" i="3" s="1"/>
  <c r="AA75" i="3"/>
  <c r="AA67" i="3" s="1"/>
  <c r="AA59" i="3" s="1"/>
  <c r="AA49" i="3" s="1"/>
  <c r="AA31" i="3" s="1"/>
  <c r="AA87" i="3"/>
  <c r="AA83" i="3" s="1"/>
  <c r="AA76" i="3" s="1"/>
  <c r="AA68" i="3" s="1"/>
  <c r="AA60" i="3" s="1"/>
  <c r="AA52" i="3" s="1"/>
  <c r="AA35" i="3"/>
  <c r="AA85" i="3"/>
  <c r="AA80" i="3" s="1"/>
  <c r="AA72" i="3" s="1"/>
  <c r="AA64" i="3" s="1"/>
  <c r="AA56" i="3" s="1"/>
  <c r="AA44" i="3" s="1"/>
  <c r="AA25" i="3"/>
  <c r="AA96" i="3"/>
  <c r="AA92" i="3" s="1"/>
  <c r="AA39" i="3" s="1"/>
  <c r="AA22" i="3"/>
  <c r="AA79" i="3" s="1"/>
  <c r="AA88" i="3" l="1"/>
  <c r="AA84" i="3" s="1"/>
  <c r="AA78" i="3" s="1"/>
  <c r="AA70" i="3" s="1"/>
  <c r="AA62" i="3" s="1"/>
  <c r="AA54" i="3" s="1"/>
  <c r="AA71" i="3"/>
  <c r="AA63" i="3" s="1"/>
  <c r="AA55" i="3" s="1"/>
  <c r="AA40" i="3" s="1"/>
  <c r="AA98" i="3" s="1"/>
  <c r="AA2" i="3" s="1"/>
  <c r="D873" i="2" s="1"/>
</calcChain>
</file>

<file path=xl/sharedStrings.xml><?xml version="1.0" encoding="utf-8"?>
<sst xmlns="http://schemas.openxmlformats.org/spreadsheetml/2006/main" count="1205" uniqueCount="451">
  <si>
    <t>Dossier</t>
  </si>
  <si>
    <t>Date</t>
  </si>
  <si>
    <t>Phase</t>
  </si>
  <si>
    <t>Indice</t>
  </si>
  <si>
    <t>MAITRE D'OUVRAGE
ENTPE Service Achat Logistique et Patrimoine
3 rue Maurice Flandrin
69518 VAULX-EN-VELIN</t>
  </si>
  <si>
    <t>BUREAU D'ETUDES : 
    MATTE SAS
    119 Bd Stalingrad
    69100 VILLEURBANNE
    Tél : 04 72 44 02 87
    Mél : bet@matte.fr</t>
  </si>
  <si>
    <t>ECONOMISTE DE LA CONSTRUCTION : 
    HECOS
    38 chemin du bois
    69370 Saint Didier au Mont d'Or</t>
  </si>
  <si>
    <t>ARCHITECTE : 
    FLEURENT ARCHITECTES
    46 rue Delandine
    69003 LYON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</si>
  <si>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</si>
  <si>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</si>
  <si>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</si>
  <si>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</si>
  <si>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</si>
  <si>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</si>
  <si>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</si>
  <si>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</si>
  <si>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</si>
  <si>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</si>
  <si>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</si>
  <si>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</si>
  <si>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</si>
  <si>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</si>
  <si>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</si>
  <si>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</si>
  <si>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</si>
  <si>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</si>
  <si>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</si>
  <si>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</si>
  <si>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</si>
  <si>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</si>
  <si>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</si>
  <si>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</si>
  <si>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</si>
  <si>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</si>
  <si>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</si>
  <si>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</si>
  <si>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</si>
  <si>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</si>
  <si>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</si>
  <si>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</si>
  <si>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n°9</t>
  </si>
  <si>
    <t>Plomberie Ventilation Chauffage</t>
  </si>
  <si>
    <t>3.&amp;</t>
  </si>
  <si>
    <t>9.2</t>
  </si>
  <si>
    <t>Rappels divers</t>
  </si>
  <si>
    <t>3.T</t>
  </si>
  <si>
    <t>Installation de chantier</t>
  </si>
  <si>
    <t>ens</t>
  </si>
  <si>
    <t>9.&amp;</t>
  </si>
  <si>
    <t xml:space="preserve">Travaux &amp; alimentations provisoires </t>
  </si>
  <si>
    <t>Attestions "consuel"</t>
  </si>
  <si>
    <t>Plans EXE plans de détails</t>
  </si>
  <si>
    <t xml:space="preserve">Travaux/interventions sous section 4 </t>
  </si>
  <si>
    <t>ENS</t>
  </si>
  <si>
    <t>Dossier et plans DOE</t>
  </si>
  <si>
    <t>Taxe d'éco participation</t>
  </si>
  <si>
    <t>Mises en œuvres spécifiques pour perméabilité à l'air</t>
  </si>
  <si>
    <t>Ens</t>
  </si>
  <si>
    <t>Total H.T. :</t>
  </si>
  <si>
    <t>Total T.V.A. (20%) :</t>
  </si>
  <si>
    <t>Total T.T.C. :</t>
  </si>
  <si>
    <t>9.3</t>
  </si>
  <si>
    <t>Plomberie</t>
  </si>
  <si>
    <t>9.3.1</t>
  </si>
  <si>
    <t>Travaux de dépose</t>
  </si>
  <si>
    <t>4.T</t>
  </si>
  <si>
    <t>Dépose</t>
  </si>
  <si>
    <t>4.&amp;</t>
  </si>
  <si>
    <t>9.3.2</t>
  </si>
  <si>
    <t>Tubes et accessoires</t>
  </si>
  <si>
    <t>9.3.2.1</t>
  </si>
  <si>
    <t xml:space="preserve">Tube multi-couches </t>
  </si>
  <si>
    <t>5.T</t>
  </si>
  <si>
    <t>Tube multicouches Ø20/25</t>
  </si>
  <si>
    <t>ml</t>
  </si>
  <si>
    <t>Tube multicouches Ø25/32</t>
  </si>
  <si>
    <t>Tube multicouches Ø32/40</t>
  </si>
  <si>
    <t>5.&amp;</t>
  </si>
  <si>
    <t>9.3.2.2</t>
  </si>
  <si>
    <t>Tube cuivre et accessoires</t>
  </si>
  <si>
    <t>Cuivre écroui Ø 10/12</t>
  </si>
  <si>
    <t>Cuivre écroui Ø 12/14</t>
  </si>
  <si>
    <t>Cuivre écroui Ø 14/16</t>
  </si>
  <si>
    <t>9.3.2.3</t>
  </si>
  <si>
    <t>Calorifuge et accessoires</t>
  </si>
  <si>
    <t>5.U.TABLEAU.15.13</t>
  </si>
  <si>
    <t>Calorifuge ép. 32 mm pour tube Ø15/21</t>
  </si>
  <si>
    <t>9.T</t>
  </si>
  <si>
    <t>Calorifuge ép. 32 mm  pour tube Ø20/27</t>
  </si>
  <si>
    <t>Calorifuge ép. 32 mm  pour tube Ø26/34</t>
  </si>
  <si>
    <t>Calorifuge ép. 32 mm  pour tube Ø33/42</t>
  </si>
  <si>
    <t>9.3.2.4</t>
  </si>
  <si>
    <t>Robinetterie et accessoires</t>
  </si>
  <si>
    <t>9.3.2.4.1</t>
  </si>
  <si>
    <t>Robinet d'arrêt</t>
  </si>
  <si>
    <t>8.T</t>
  </si>
  <si>
    <t>Robinet d'arrêt Ø15/21</t>
  </si>
  <si>
    <t>u</t>
  </si>
  <si>
    <t>Robinet d'arrêt Ø20/27</t>
  </si>
  <si>
    <t>Robinet d'arrêt Ø26/34</t>
  </si>
  <si>
    <t>8.&amp;</t>
  </si>
  <si>
    <t>9.3.2.4.2</t>
  </si>
  <si>
    <t>Anti-bélier à piston</t>
  </si>
  <si>
    <t>Anti-bélier Ø15/21</t>
  </si>
  <si>
    <t>9.3.2.5</t>
  </si>
  <si>
    <t>Désinfection des réseaux</t>
  </si>
  <si>
    <t>9.3.3</t>
  </si>
  <si>
    <t>Production d'eau chaude à faible accumulation</t>
  </si>
  <si>
    <t>Chauffe-eau instantanné 3.7kW</t>
  </si>
  <si>
    <t xml:space="preserve">Ensemble d'accessoires par chauffe eau </t>
  </si>
  <si>
    <t>9.3.4</t>
  </si>
  <si>
    <t>Appareillage</t>
  </si>
  <si>
    <t>9.3.4.1</t>
  </si>
  <si>
    <t xml:space="preserve">Evier, meuble </t>
  </si>
  <si>
    <t>Evier grès à encastrer 112x50cm</t>
  </si>
  <si>
    <t>Mitigeur d'évier</t>
  </si>
  <si>
    <t>9.3.4.2</t>
  </si>
  <si>
    <t>Lavabos, vasques et lave mains</t>
  </si>
  <si>
    <t>8.L</t>
  </si>
  <si>
    <t>Lavabo accessible PMR ALLIA PARACELSUS</t>
  </si>
  <si>
    <t xml:space="preserve">Mitigeur temporisé  lavabo </t>
  </si>
  <si>
    <t>9.3.4.3</t>
  </si>
  <si>
    <t>Ensemble WC</t>
  </si>
  <si>
    <t>Cuvette WC suspendue rallongée</t>
  </si>
  <si>
    <t xml:space="preserve">Bâti support WC autoportant avec réservoir 3/6 litres </t>
  </si>
  <si>
    <t>Poignée de maintien pour WC</t>
  </si>
  <si>
    <t>9.3.4.4</t>
  </si>
  <si>
    <t xml:space="preserve">Vidoir </t>
  </si>
  <si>
    <t xml:space="preserve">Vidoir mural </t>
  </si>
  <si>
    <t>Mitigeur évier mural</t>
  </si>
  <si>
    <t>9.3.4.5</t>
  </si>
  <si>
    <t xml:space="preserve">Attentes </t>
  </si>
  <si>
    <t xml:space="preserve">Attente fontaine à eau </t>
  </si>
  <si>
    <t>9.3.5</t>
  </si>
  <si>
    <t>Réseau EU/EV</t>
  </si>
  <si>
    <t>9.3.5.1</t>
  </si>
  <si>
    <t>Canalisations aériennes</t>
  </si>
  <si>
    <t>9.3.5.1.1</t>
  </si>
  <si>
    <t>Tube PVC</t>
  </si>
  <si>
    <t>Tube PVC Ø 32</t>
  </si>
  <si>
    <t>Tube PVC Ø 40</t>
  </si>
  <si>
    <t>Tube PVC Ø 50</t>
  </si>
  <si>
    <t>Tube PVC Ø 100</t>
  </si>
  <si>
    <t>9.3.5.1.2</t>
  </si>
  <si>
    <t>Aérateur à menbrane</t>
  </si>
  <si>
    <t>Aérateurs à membrane</t>
  </si>
  <si>
    <t>9.3.6</t>
  </si>
  <si>
    <t>Réseaux d'évacuations d'eaux pluviales</t>
  </si>
  <si>
    <t>9.3.6.1</t>
  </si>
  <si>
    <t>Canalisations PVC et accessoires</t>
  </si>
  <si>
    <t>9.3.6.1.1</t>
  </si>
  <si>
    <t>Canalisations PVC aériennes et accessoires</t>
  </si>
  <si>
    <t>6.T</t>
  </si>
  <si>
    <t>Tube PVC Ø 200 + calorifuge</t>
  </si>
  <si>
    <t>ML</t>
  </si>
  <si>
    <t>9.M.Z</t>
  </si>
  <si>
    <t>Reprises d'étanchéité</t>
  </si>
  <si>
    <t>6.&amp;</t>
  </si>
  <si>
    <t>9.3.6.2</t>
  </si>
  <si>
    <t xml:space="preserve">Canalisations PVC au sous sol </t>
  </si>
  <si>
    <t>Tube PVC Ø 160</t>
  </si>
  <si>
    <t>Tube PVC Ø 200</t>
  </si>
  <si>
    <t>9.3.7</t>
  </si>
  <si>
    <t>Récupération eau de pluie pour EF des WC</t>
  </si>
  <si>
    <t>9.3.7.1</t>
  </si>
  <si>
    <t xml:space="preserve">Tube PVC Ø 200 </t>
  </si>
  <si>
    <t>9.3.7.2</t>
  </si>
  <si>
    <t>Récupération EP et réalimentation WC</t>
  </si>
  <si>
    <t>9.3.7.2.1</t>
  </si>
  <si>
    <t>Cuve de stockage eau de pluie</t>
  </si>
  <si>
    <t>Cuve PEHD 2m3</t>
  </si>
  <si>
    <t>9.3.7.2.2</t>
  </si>
  <si>
    <t>Equipements distribution WC</t>
  </si>
  <si>
    <t xml:space="preserve">Pompe et accessoires </t>
  </si>
  <si>
    <t>Disconnecteur hydraulique non contrôlable Ø20/27</t>
  </si>
  <si>
    <t>Robinet de puisage avec raccord au nez</t>
  </si>
  <si>
    <t>9.3.7.2.3</t>
  </si>
  <si>
    <t xml:space="preserve">Canalisations PVC Pression </t>
  </si>
  <si>
    <t>Tube PVC pression Ø15/20</t>
  </si>
  <si>
    <t>Tube PVC pression Ø20/25</t>
  </si>
  <si>
    <t>9.3.7.2.4</t>
  </si>
  <si>
    <t>Repérage et étiquetage</t>
  </si>
  <si>
    <t>9.4</t>
  </si>
  <si>
    <t>Ventilation</t>
  </si>
  <si>
    <t>9.4.1</t>
  </si>
  <si>
    <t>Percement pour conduit de ventilation 400</t>
  </si>
  <si>
    <t xml:space="preserve">Percement Ø100 </t>
  </si>
  <si>
    <t>Percement et reprise d'étanchéité pour conduit de ventilation 600x350</t>
  </si>
  <si>
    <t>Percement et reprise d'étanchéité pour conduit de ventilation 250</t>
  </si>
  <si>
    <t>Percement et reprise d'étanchéité pour conduit Ø100</t>
  </si>
  <si>
    <t>9.4.2</t>
  </si>
  <si>
    <t>Brasseurs d'air</t>
  </si>
  <si>
    <t>9.4.3</t>
  </si>
  <si>
    <t xml:space="preserve">Double flux </t>
  </si>
  <si>
    <t>9.4.3.1</t>
  </si>
  <si>
    <t>Bouches soufflage et reprise circulaires</t>
  </si>
  <si>
    <t>9.4.3.1.1</t>
  </si>
  <si>
    <t>Bouches circulaires en ABS "déco"</t>
  </si>
  <si>
    <t>Bouche de soufflage et de reprise Ø125</t>
  </si>
  <si>
    <t>Bouche de soufflage et de reprise Ø160</t>
  </si>
  <si>
    <t>9.4.3.1.2</t>
  </si>
  <si>
    <t>Module de régulation</t>
  </si>
  <si>
    <t>Module de régulation Ø125</t>
  </si>
  <si>
    <t>Module de régulation Ø160</t>
  </si>
  <si>
    <t>9.4.3.2</t>
  </si>
  <si>
    <t>Conduits et accessoires</t>
  </si>
  <si>
    <t>9.4.3.2.1</t>
  </si>
  <si>
    <t>Conduits souples aluminium insonorisés</t>
  </si>
  <si>
    <t>Conduit souple alu insonorisé Ø125</t>
  </si>
  <si>
    <t>Conduit souple alu insonorisé Ø160</t>
  </si>
  <si>
    <t>9.4.3.2.2</t>
  </si>
  <si>
    <t xml:space="preserve">Conduits galvanisées circulaires et accessoires </t>
  </si>
  <si>
    <t>Conduit galvanisé Ø 125</t>
  </si>
  <si>
    <t>Conduit galvanisé Ø 160</t>
  </si>
  <si>
    <t>Conduit galvanisé Ø 200</t>
  </si>
  <si>
    <t>Conduit galvanisé Ø 355</t>
  </si>
  <si>
    <t>9.4.3.2.3</t>
  </si>
  <si>
    <t>Conduits acier rectangulaires et accessoires</t>
  </si>
  <si>
    <t xml:space="preserve">Conduit rectangulaire ép 12/10 200x150 </t>
  </si>
  <si>
    <t>M²</t>
  </si>
  <si>
    <t xml:space="preserve">Conduit rectangulaire ép 12/10 250x150 </t>
  </si>
  <si>
    <t>Conduit rectangulaire ép 12/10 300x150</t>
  </si>
  <si>
    <t xml:space="preserve">Conduit rectangulaire ép 12/10 350x150 </t>
  </si>
  <si>
    <t xml:space="preserve">Conduit rectangulaire ép 12/10 400x150 </t>
  </si>
  <si>
    <t xml:space="preserve">Conduit rectangulaire ép 12/10 500x150  </t>
  </si>
  <si>
    <t xml:space="preserve">Conduit rectangulaire ép 12/10 600x150  </t>
  </si>
  <si>
    <t>Conduit rectangulaire ép 12/10 600x350</t>
  </si>
  <si>
    <t>Conduit rectangulaire ép 12/10 en façonnage de plénum</t>
  </si>
  <si>
    <t>m²</t>
  </si>
  <si>
    <t>9.4.3.2.4</t>
  </si>
  <si>
    <t>Calorifuge des conduits de ventilation</t>
  </si>
  <si>
    <t>6.L</t>
  </si>
  <si>
    <t>Matelas de laine de verre épaisseur 50 mm</t>
  </si>
  <si>
    <t>Matelas de laine de verre épaisseur 100 mm avec protection tôle</t>
  </si>
  <si>
    <t>9.4.3.2.5</t>
  </si>
  <si>
    <t>Clapet coupe-feu</t>
  </si>
  <si>
    <t>Clapet coupe-feu 355</t>
  </si>
  <si>
    <t>Clapet coupe-feu 600x350</t>
  </si>
  <si>
    <t>9.4.3.2.6</t>
  </si>
  <si>
    <t xml:space="preserve">Détection de présence Réunion </t>
  </si>
  <si>
    <t xml:space="preserve">Détecteur optiques </t>
  </si>
  <si>
    <t>Clapet d'isolement circulaire motorisable Ø200</t>
  </si>
  <si>
    <t>Servomoteur 0 à 0.8 m²</t>
  </si>
  <si>
    <t>Module de détection de présence</t>
  </si>
  <si>
    <t>9.4.3.2.7</t>
  </si>
  <si>
    <t xml:space="preserve">Piège à sons rectangulaire </t>
  </si>
  <si>
    <t xml:space="preserve">Piège à sons sur conduit de soufflage </t>
  </si>
  <si>
    <t>Piège à sons à la reprise d'air</t>
  </si>
  <si>
    <t>9.4.3.3</t>
  </si>
  <si>
    <t xml:space="preserve">Test d'étanchéité à l'air des réseaux </t>
  </si>
  <si>
    <t>9.4.3.4</t>
  </si>
  <si>
    <t>CTA</t>
  </si>
  <si>
    <t>9.4.3.4.1</t>
  </si>
  <si>
    <t>Centrale de traitement d'air double flux</t>
  </si>
  <si>
    <t xml:space="preserve">Centrale de traitement d'air double flux 3000m3/h </t>
  </si>
  <si>
    <t>9.4.3.4.2</t>
  </si>
  <si>
    <t>Raccordements et liaisons électriques CTA</t>
  </si>
  <si>
    <t xml:space="preserve">Raccordements et liaisons électriques </t>
  </si>
  <si>
    <t>9.4.3.5</t>
  </si>
  <si>
    <t xml:space="preserve">Raccordement hydraulique CTA </t>
  </si>
  <si>
    <t>9.4.3.5.1</t>
  </si>
  <si>
    <t>9.4.3.5.2</t>
  </si>
  <si>
    <t>Vanne de réglage</t>
  </si>
  <si>
    <t>Vanne de réglage Ø 20/27</t>
  </si>
  <si>
    <t>Vanne 2 voies de régulation batterie</t>
  </si>
  <si>
    <t>9.4.3.5.3</t>
  </si>
  <si>
    <t>Accessoires</t>
  </si>
  <si>
    <t>Thermomètre à alcool</t>
  </si>
  <si>
    <t>Purgeur automatique Ø15/21</t>
  </si>
  <si>
    <t>9.5</t>
  </si>
  <si>
    <t xml:space="preserve">Chauffage </t>
  </si>
  <si>
    <t>9.5.1</t>
  </si>
  <si>
    <t>Dépose des réseaux et des émetteurs</t>
  </si>
  <si>
    <t>9.5.2</t>
  </si>
  <si>
    <t>Sous station</t>
  </si>
  <si>
    <t>9.5.2.1</t>
  </si>
  <si>
    <t>Pompes</t>
  </si>
  <si>
    <t>9.5.2.1.1</t>
  </si>
  <si>
    <t>Pompe chauffage et accessoires</t>
  </si>
  <si>
    <t>Pompe circuit panneau rayonnant / CTA</t>
  </si>
  <si>
    <t>Manchons anti-vibratiles DN 65</t>
  </si>
  <si>
    <t>Manomètre de contrôle</t>
  </si>
  <si>
    <t>9.5.2.2</t>
  </si>
  <si>
    <t>Compteurs d'énergie</t>
  </si>
  <si>
    <t xml:space="preserve">Compteur d'énergie </t>
  </si>
  <si>
    <t>9.5.2.3</t>
  </si>
  <si>
    <t>Vanne  papillon DN65</t>
  </si>
  <si>
    <t>Vanne de réglage DN65</t>
  </si>
  <si>
    <t>Clapet anti-retour DN 65</t>
  </si>
  <si>
    <t>Filtre à barreaux magnétiques</t>
  </si>
  <si>
    <t>Produits de traitement des eaux de chauffage</t>
  </si>
  <si>
    <t>9.5.2.4</t>
  </si>
  <si>
    <t>Régulation / Electricité</t>
  </si>
  <si>
    <t>9.5.2.4.1</t>
  </si>
  <si>
    <t>Régulation Sous station</t>
  </si>
  <si>
    <t>Ensemble régulation sous station</t>
  </si>
  <si>
    <t>Ingénierie sur site</t>
  </si>
  <si>
    <t>9.5.2.4.2</t>
  </si>
  <si>
    <t>Raccordements et liaisons électriques</t>
  </si>
  <si>
    <t>Raccordements et liaisons électriques depuis l' armoire</t>
  </si>
  <si>
    <t>9.5.3</t>
  </si>
  <si>
    <t>Distribution</t>
  </si>
  <si>
    <t>9.5.3.1</t>
  </si>
  <si>
    <t>Tuyauteries acier noir</t>
  </si>
  <si>
    <t>Tube Ø15/21</t>
  </si>
  <si>
    <t>Tube Ø20/27</t>
  </si>
  <si>
    <t>Tube Ø26/34</t>
  </si>
  <si>
    <t>Tube Ø33/42</t>
  </si>
  <si>
    <t>Tube Ø40/49</t>
  </si>
  <si>
    <t>Tube Ø50/60</t>
  </si>
  <si>
    <t>Tube Ø66/76</t>
  </si>
  <si>
    <t>9.5.3.2</t>
  </si>
  <si>
    <t>Coquille de laine de verre avec revêtement PVC</t>
  </si>
  <si>
    <t>Pour tube Ø40/49</t>
  </si>
  <si>
    <t>Pour tube Ø 50/60</t>
  </si>
  <si>
    <t>Pour tube Ø 66/76</t>
  </si>
  <si>
    <t>9.5.3.3</t>
  </si>
  <si>
    <t>Coquille styrofoam avec revêtement tôle</t>
  </si>
  <si>
    <t>Pour tube Ø33/42</t>
  </si>
  <si>
    <t>9.5.3.4</t>
  </si>
  <si>
    <t>Manchon de mousse élastomère circuits de chauffage</t>
  </si>
  <si>
    <t>19 mm x Ø21ext</t>
  </si>
  <si>
    <t>19 mm x Ø27 ext</t>
  </si>
  <si>
    <t>19 mm x Ø34 ext</t>
  </si>
  <si>
    <t>32 mm x Ø42 ext</t>
  </si>
  <si>
    <t>9.5.3.5</t>
  </si>
  <si>
    <t>9.5.3.5.1</t>
  </si>
  <si>
    <t>Robinet d'arrêt Ø26/342</t>
  </si>
  <si>
    <t>Robinet d'arrêt Ø33/42</t>
  </si>
  <si>
    <t>Robinet d'arrêt Ø40/49</t>
  </si>
  <si>
    <t>Robinet d'arrêt Ø50/60</t>
  </si>
  <si>
    <t>9.5.3.5.2</t>
  </si>
  <si>
    <t>Vanne de réglage Ø 15/21</t>
  </si>
  <si>
    <t>Vanne de réglage Ø 26/34</t>
  </si>
  <si>
    <t>Vanne de réglage Ø 33/42</t>
  </si>
  <si>
    <t>Vanne de réglage Ø 40/49</t>
  </si>
  <si>
    <t>Vanne de réglage Ø 50/60</t>
  </si>
  <si>
    <t>9.5.3.5.3</t>
  </si>
  <si>
    <t>Purgeurs</t>
  </si>
  <si>
    <t>9.5.4</t>
  </si>
  <si>
    <t xml:space="preserve">Emission de chaleur </t>
  </si>
  <si>
    <t>9.5.4.1</t>
  </si>
  <si>
    <t>Radiateurs</t>
  </si>
  <si>
    <t>9.5.4.1.1</t>
  </si>
  <si>
    <t>Radiateurs panneaux acier à ailettes</t>
  </si>
  <si>
    <t>Radiateurs panneau acier P=1000W</t>
  </si>
  <si>
    <t>9.5.4.1.2</t>
  </si>
  <si>
    <t>Robinetteries de radiateur</t>
  </si>
  <si>
    <t>Robinet thermostatique Ø15/21</t>
  </si>
  <si>
    <t>Té ou Coude de réglage Ø15/21</t>
  </si>
  <si>
    <t>9.5.4.2</t>
  </si>
  <si>
    <t>Panneaux rayonnants à eau chaude</t>
  </si>
  <si>
    <t>Panneau rayonnant eau chaude 1.8mlx0.60</t>
  </si>
  <si>
    <t>Flexibles  Ø15/21 longueur 50 cm</t>
  </si>
  <si>
    <t>Thermostat d'ambiance et câblage</t>
  </si>
  <si>
    <t>Raccordements électriques</t>
  </si>
  <si>
    <t>9.6</t>
  </si>
  <si>
    <t>Essais Tests et mise en service</t>
  </si>
  <si>
    <t>Essais , Tests et mise en service</t>
  </si>
  <si>
    <t>Formation utilisateurs</t>
  </si>
  <si>
    <t>Formation exploitant</t>
  </si>
  <si>
    <t>Interventions sur site à la demande MOU</t>
  </si>
  <si>
    <t>RECAPITULATIF
Lot n°9 Plomberie Ventilation Chauffage</t>
  </si>
  <si>
    <t>RECAPITULATIF DES CHAPITRES</t>
  </si>
  <si>
    <t>9.2 - Rappels divers</t>
  </si>
  <si>
    <t>9.3 - Plomberie</t>
  </si>
  <si>
    <t>- 9.3.1 - Travaux de dépose</t>
  </si>
  <si>
    <t>- 9.3.2 - Tubes et accessoires</t>
  </si>
  <si>
    <t>- 9.3.3 - Production d'eau chaude à faible accumulation</t>
  </si>
  <si>
    <t>- 9.3.4 - Appareillage</t>
  </si>
  <si>
    <t>- 9.3.5 - Réseau EU/EV</t>
  </si>
  <si>
    <t>- 9.3.6 - Réseaux d'évacuations d'eaux pluviales</t>
  </si>
  <si>
    <t>- 9.3.7 - Récupération eau de pluie pour EF des WC</t>
  </si>
  <si>
    <t>9.4 - Ventilation</t>
  </si>
  <si>
    <t>- 9.4.1 - Travaux de dépose</t>
  </si>
  <si>
    <t>- 9.4.2 - Brasseurs d'air</t>
  </si>
  <si>
    <t>- 9.4.3 - Double flux</t>
  </si>
  <si>
    <t>9.5 - Chauffage</t>
  </si>
  <si>
    <t>- 9.5.1 - Travaux de dépose</t>
  </si>
  <si>
    <t>- 9.5.2 - Sous station</t>
  </si>
  <si>
    <t>- 9.5.3 - Distribution</t>
  </si>
  <si>
    <t>- 9.5.4 - Emission de chaleur</t>
  </si>
  <si>
    <t>9.6 - Essais Tests et mise en service</t>
  </si>
  <si>
    <t>Total du lot Plomberie Ventilation Chauffage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</si>
  <si>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</si>
  <si>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</si>
  <si>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</si>
  <si>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</si>
  <si>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</si>
  <si>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</si>
  <si>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</si>
  <si>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</si>
  <si>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</si>
  <si>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</si>
  <si>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</si>
  <si>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</si>
  <si>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</si>
  <si>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</si>
  <si>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</si>
  <si>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</si>
  <si>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</si>
  <si>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</si>
  <si>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</si>
  <si>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</si>
  <si>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</si>
  <si>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</si>
  <si>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</si>
  <si>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</si>
  <si>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</si>
  <si>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</si>
  <si>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</si>
  <si>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</si>
  <si>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</si>
  <si>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</si>
  <si>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</si>
  <si>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</si>
  <si>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</si>
  <si>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énergétique bâtiment D</t>
  </si>
  <si>
    <t>24.03.033</t>
  </si>
  <si>
    <t>24/01/2024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</si>
  <si>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</si>
  <si>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</si>
  <si>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</si>
  <si>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</si>
  <si>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</si>
  <si>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</si>
  <si>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</si>
  <si>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</si>
  <si>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</si>
  <si>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</si>
  <si>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</si>
  <si>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</si>
  <si>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</si>
  <si>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</si>
  <si>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</si>
  <si>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</si>
  <si>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</si>
  <si>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</si>
  <si>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</si>
  <si>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</si>
  <si>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</si>
  <si>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</si>
  <si>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</si>
  <si>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</si>
  <si>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</si>
  <si>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</si>
  <si>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</si>
  <si>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</si>
  <si>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</si>
  <si>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</si>
  <si>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L'entreprise devra completer les quantités dans la colonne "Quantité entreprise", que les quantités soeint identiques à celles proposées par le maître d'œuvre ou qu'elles soient différentes. Le prix global et forfaitaire du marché sera calculé en multipliant les prix unitaires renseignées par l'entreprise.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</si>
</sst>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2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4" fontId="11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0" fontId="12" fillId="0" borderId="1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1" fillId="0" borderId="2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3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21" fillId="0" borderId="0" xfId="0" applyNumberFormat="1" applyFont="1" applyAlignment="1">
      <alignment horizontal="right" vertical="top" wrapText="1" indent="1"/>
    </xf>
    <xf numFmtId="164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 indent="1"/>
    </xf>
    <xf numFmtId="164" fontId="13" fillId="0" borderId="7" xfId="0" applyNumberFormat="1" applyFont="1" applyBorder="1" applyAlignment="1">
      <alignment horizontal="right" vertical="top" wrapText="1"/>
    </xf>
    <xf numFmtId="164" fontId="13" fillId="0" borderId="8" xfId="0" applyNumberFormat="1" applyFont="1" applyBorder="1" applyAlignment="1">
      <alignment horizontal="right" vertical="top" wrapText="1"/>
    </xf>
    <xf numFmtId="0" fontId="13" fillId="0" borderId="6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0" fillId="0" borderId="0" xfId="0"/>
    <xf numFmtId="0" fontId="13" fillId="0" borderId="2" xfId="0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5" xfId="0" applyNumberFormat="1" applyFont="1" applyBorder="1" applyAlignment="1">
      <alignment horizontal="right" vertical="top" wrapText="1"/>
    </xf>
    <xf numFmtId="0" fontId="13" fillId="0" borderId="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0" fontId="6" fillId="0" borderId="24" xfId="0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165" fontId="6" fillId="0" borderId="24" xfId="0" applyNumberFormat="1" applyFont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2" fillId="0" borderId="25" xfId="0" applyFont="1" applyBorder="1" applyAlignment="1">
      <alignment horizontal="center" vertical="top" wrapText="1"/>
    </xf>
    <xf numFmtId="0" fontId="22" fillId="0" borderId="26" xfId="0" applyFont="1" applyBorder="1" applyAlignment="1">
      <alignment horizontal="center" vertical="top" wrapText="1"/>
    </xf>
    <xf numFmtId="0" fontId="22" fillId="0" borderId="27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309563</xdr:colOff>
      <xdr:row>3</xdr:row>
      <xdr:rowOff>33338</xdr:rowOff>
    </xdr:from>
    <xdr:to>
      <xdr:col>6</xdr:col>
      <xdr:colOff>532313</xdr:colOff>
      <xdr:row>7</xdr:row>
      <xdr:rowOff>84984</xdr:rowOff>
    </xdr:to>
    <xdr:pic>
      <xdr:nvPicPr>
        <xdr:cNvPr id="2" name="Picture 1" descr="{f2464595-d242-467a-90af-de3e3dfc784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763" y="376238"/>
          <a:ext cx="1080000" cy="50884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29</xdr:row>
      <xdr:rowOff>57150</xdr:rowOff>
    </xdr:from>
    <xdr:to>
      <xdr:col>7</xdr:col>
      <xdr:colOff>966165</xdr:colOff>
      <xdr:row>42</xdr:row>
      <xdr:rowOff>50141</xdr:rowOff>
    </xdr:to>
    <xdr:pic>
      <xdr:nvPicPr>
        <xdr:cNvPr id="3" name="Picture 2" descr="{13ad594a-1f17-442e-9d32-2728e0b2248a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371850"/>
          <a:ext cx="3614115" cy="147889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28575</xdr:rowOff>
    </xdr:from>
    <xdr:to>
      <xdr:col>4</xdr:col>
      <xdr:colOff>922337</xdr:colOff>
      <xdr:row>54</xdr:row>
      <xdr:rowOff>84972</xdr:rowOff>
    </xdr:to>
    <xdr:pic>
      <xdr:nvPicPr>
        <xdr:cNvPr id="4" name="Picture 3" descr="{808445ef-37a9-4117-b36e-5382359c435e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857875"/>
          <a:ext cx="889000" cy="39929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81</xdr:row>
      <xdr:rowOff>33338</xdr:rowOff>
    </xdr:from>
    <xdr:to>
      <xdr:col>1</xdr:col>
      <xdr:colOff>641350</xdr:colOff>
      <xdr:row>83</xdr:row>
      <xdr:rowOff>88961</xdr:rowOff>
    </xdr:to>
    <xdr:pic>
      <xdr:nvPicPr>
        <xdr:cNvPr id="5" name="Picture 4" descr="{b6830877-3e8a-47b3-b3f0-78a3f2d0881d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9291638"/>
          <a:ext cx="603250" cy="28422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74</xdr:row>
      <xdr:rowOff>0</xdr:rowOff>
    </xdr:from>
    <xdr:to>
      <xdr:col>1</xdr:col>
      <xdr:colOff>636587</xdr:colOff>
      <xdr:row>76</xdr:row>
      <xdr:rowOff>105342</xdr:rowOff>
    </xdr:to>
    <xdr:pic>
      <xdr:nvPicPr>
        <xdr:cNvPr id="6" name="Picture 5" descr="{f4459c31-1b38-464d-937b-093ddc0bbe80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458200"/>
          <a:ext cx="603250" cy="33394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71438</xdr:rowOff>
    </xdr:from>
    <xdr:to>
      <xdr:col>1</xdr:col>
      <xdr:colOff>636587</xdr:colOff>
      <xdr:row>71</xdr:row>
      <xdr:rowOff>42115</xdr:rowOff>
    </xdr:to>
    <xdr:pic>
      <xdr:nvPicPr>
        <xdr:cNvPr id="7" name="Picture 6" descr="{3f110fc3-7f5d-477e-9b5c-d89efbe4f806}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7500938"/>
          <a:ext cx="603250" cy="6564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8.710937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0"/>
      <c r="F2" s="50"/>
      <c r="G2" s="50"/>
      <c r="H2" s="50"/>
      <c r="I2" s="8"/>
    </row>
    <row r="3" spans="2:9" ht="9" customHeight="1" x14ac:dyDescent="0.25">
      <c r="B3" s="5"/>
      <c r="C3" s="6"/>
      <c r="D3" s="7"/>
      <c r="E3" s="50"/>
      <c r="F3" s="50"/>
      <c r="G3" s="50"/>
      <c r="H3" s="50"/>
      <c r="I3" s="8"/>
    </row>
    <row r="4" spans="2:9" ht="9" customHeight="1" x14ac:dyDescent="0.25">
      <c r="B4" s="5"/>
      <c r="C4" s="6"/>
      <c r="D4" s="7"/>
      <c r="E4" s="50"/>
      <c r="F4" s="50"/>
      <c r="G4" s="50"/>
      <c r="H4" s="50"/>
      <c r="I4" s="8"/>
    </row>
    <row r="5" spans="2:9" ht="9" customHeight="1" x14ac:dyDescent="0.25">
      <c r="B5" s="5"/>
      <c r="C5" s="6"/>
      <c r="D5" s="7"/>
      <c r="E5" s="50"/>
      <c r="F5" s="50"/>
      <c r="G5" s="50"/>
      <c r="H5" s="50"/>
      <c r="I5" s="8"/>
    </row>
    <row r="6" spans="2:9" ht="9" customHeight="1" x14ac:dyDescent="0.25">
      <c r="B6" s="5"/>
      <c r="C6" s="6"/>
      <c r="D6" s="7"/>
      <c r="E6" s="50"/>
      <c r="F6" s="50"/>
      <c r="G6" s="50"/>
      <c r="H6" s="50"/>
      <c r="I6" s="8"/>
    </row>
    <row r="7" spans="2:9" ht="9" customHeight="1" x14ac:dyDescent="0.25">
      <c r="B7" s="5"/>
      <c r="C7" s="6"/>
      <c r="D7" s="7"/>
      <c r="E7" s="50"/>
      <c r="F7" s="50"/>
      <c r="G7" s="50"/>
      <c r="H7" s="50"/>
      <c r="I7" s="8"/>
    </row>
    <row r="8" spans="2:9" ht="9" customHeight="1" x14ac:dyDescent="0.25">
      <c r="B8" s="5"/>
      <c r="C8" s="6"/>
      <c r="D8" s="7"/>
      <c r="E8" s="50"/>
      <c r="F8" s="50"/>
      <c r="G8" s="50"/>
      <c r="H8" s="50"/>
      <c r="I8" s="8"/>
    </row>
    <row r="9" spans="2:9" ht="9" customHeight="1" x14ac:dyDescent="0.25">
      <c r="B9" s="5"/>
      <c r="C9" s="6"/>
      <c r="D9" s="7"/>
      <c r="E9" s="50"/>
      <c r="F9" s="50"/>
      <c r="G9" s="50"/>
      <c r="H9" s="50"/>
      <c r="I9" s="8"/>
    </row>
    <row r="10" spans="2:9" ht="9" customHeight="1" x14ac:dyDescent="0.25">
      <c r="B10" s="5"/>
      <c r="C10" s="6"/>
      <c r="D10" s="7"/>
      <c r="E10" s="50"/>
      <c r="F10" s="50"/>
      <c r="G10" s="50"/>
      <c r="H10" s="50"/>
      <c r="I10" s="8"/>
    </row>
    <row r="11" spans="2:9" ht="9" customHeight="1" x14ac:dyDescent="0.25">
      <c r="B11" s="5"/>
      <c r="C11" s="6"/>
      <c r="D11" s="7"/>
      <c r="E11" s="56" t="str">
        <f>IF(Paramètres!C5&lt;&gt;"",Paramètres!C5,"")</f>
        <v>Rénovation énergétique bâtiment D</v>
      </c>
      <c r="F11" s="56"/>
      <c r="G11" s="56"/>
      <c r="H11" s="56"/>
      <c r="I11" s="8"/>
    </row>
    <row r="12" spans="2:9" ht="9" customHeight="1" x14ac:dyDescent="0.25">
      <c r="B12" s="5"/>
      <c r="C12" s="6"/>
      <c r="D12" s="7"/>
      <c r="E12" s="56"/>
      <c r="F12" s="56"/>
      <c r="G12" s="56"/>
      <c r="H12" s="56"/>
      <c r="I12" s="8"/>
    </row>
    <row r="13" spans="2:9" ht="9" customHeight="1" x14ac:dyDescent="0.25">
      <c r="B13" s="5"/>
      <c r="C13" s="6"/>
      <c r="D13" s="7"/>
      <c r="E13" s="56"/>
      <c r="F13" s="56"/>
      <c r="G13" s="56"/>
      <c r="H13" s="56"/>
      <c r="I13" s="8"/>
    </row>
    <row r="14" spans="2:9" ht="9" customHeight="1" x14ac:dyDescent="0.25">
      <c r="B14" s="5"/>
      <c r="C14" s="6"/>
      <c r="D14" s="7"/>
      <c r="E14" s="56"/>
      <c r="F14" s="56"/>
      <c r="G14" s="56"/>
      <c r="H14" s="56"/>
      <c r="I14" s="8"/>
    </row>
    <row r="15" spans="2:9" ht="9" customHeight="1" x14ac:dyDescent="0.25">
      <c r="B15" s="5"/>
      <c r="C15" s="6"/>
      <c r="D15" s="7"/>
      <c r="E15" s="56"/>
      <c r="F15" s="56"/>
      <c r="G15" s="56"/>
      <c r="H15" s="56"/>
      <c r="I15" s="8"/>
    </row>
    <row r="16" spans="2:9" ht="9" customHeight="1" x14ac:dyDescent="0.25">
      <c r="B16" s="5"/>
      <c r="C16" s="6"/>
      <c r="D16" s="7"/>
      <c r="E16" s="56"/>
      <c r="F16" s="56"/>
      <c r="G16" s="56"/>
      <c r="H16" s="56"/>
      <c r="I16" s="8"/>
    </row>
    <row r="17" spans="2:9" ht="9" customHeight="1" x14ac:dyDescent="0.25">
      <c r="B17" s="5"/>
      <c r="C17" s="6"/>
      <c r="D17" s="7"/>
      <c r="E17" s="56"/>
      <c r="F17" s="56"/>
      <c r="G17" s="56"/>
      <c r="H17" s="56"/>
      <c r="I17" s="8"/>
    </row>
    <row r="18" spans="2:9" ht="9" customHeight="1" x14ac:dyDescent="0.25">
      <c r="B18" s="5"/>
      <c r="C18" s="6"/>
      <c r="D18" s="7"/>
      <c r="E18" s="56"/>
      <c r="F18" s="56"/>
      <c r="G18" s="56"/>
      <c r="H18" s="56"/>
      <c r="I18" s="8"/>
    </row>
    <row r="19" spans="2:9" ht="9" customHeight="1" x14ac:dyDescent="0.25">
      <c r="B19" s="5"/>
      <c r="C19" s="6"/>
      <c r="D19" s="7"/>
      <c r="E19" s="56"/>
      <c r="F19" s="56"/>
      <c r="G19" s="56"/>
      <c r="H19" s="56"/>
      <c r="I19" s="8"/>
    </row>
    <row r="20" spans="2:9" ht="9" customHeight="1" x14ac:dyDescent="0.25">
      <c r="B20" s="5"/>
      <c r="C20" s="6"/>
      <c r="D20" s="7"/>
      <c r="E20" s="56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6"/>
      <c r="G20" s="56"/>
      <c r="H20" s="56"/>
      <c r="I20" s="8"/>
    </row>
    <row r="21" spans="2:9" ht="9" customHeight="1" x14ac:dyDescent="0.25">
      <c r="B21" s="5"/>
      <c r="C21" s="6"/>
      <c r="D21" s="7"/>
      <c r="E21" s="56"/>
      <c r="F21" s="56"/>
      <c r="G21" s="56"/>
      <c r="H21" s="56"/>
      <c r="I21" s="8"/>
    </row>
    <row r="22" spans="2:9" ht="9" customHeight="1" x14ac:dyDescent="0.25">
      <c r="B22" s="5"/>
      <c r="C22" s="6"/>
      <c r="D22" s="7"/>
      <c r="E22" s="56"/>
      <c r="F22" s="56"/>
      <c r="G22" s="56"/>
      <c r="H22" s="56"/>
      <c r="I22" s="8"/>
    </row>
    <row r="23" spans="2:9" ht="9" customHeight="1" x14ac:dyDescent="0.25">
      <c r="B23" s="5"/>
      <c r="C23" s="6"/>
      <c r="D23" s="7"/>
      <c r="E23" s="56"/>
      <c r="F23" s="56"/>
      <c r="G23" s="56"/>
      <c r="H23" s="56"/>
      <c r="I23" s="8"/>
    </row>
    <row r="24" spans="2:9" ht="9" customHeight="1" x14ac:dyDescent="0.25">
      <c r="B24" s="5"/>
      <c r="C24" s="6"/>
      <c r="D24" s="7"/>
      <c r="E24" s="56"/>
      <c r="F24" s="56"/>
      <c r="G24" s="56"/>
      <c r="H24" s="56"/>
      <c r="I24" s="8"/>
    </row>
    <row r="25" spans="2:9" ht="9" customHeight="1" x14ac:dyDescent="0.25">
      <c r="B25" s="5"/>
      <c r="C25" s="6"/>
      <c r="D25" s="7"/>
      <c r="E25" s="56"/>
      <c r="F25" s="56"/>
      <c r="G25" s="56"/>
      <c r="H25" s="56"/>
      <c r="I25" s="8"/>
    </row>
    <row r="26" spans="2:9" ht="9" customHeight="1" x14ac:dyDescent="0.25">
      <c r="B26" s="5"/>
      <c r="C26" s="6"/>
      <c r="D26" s="7"/>
      <c r="E26" s="56"/>
      <c r="F26" s="56"/>
      <c r="G26" s="56"/>
      <c r="H26" s="56"/>
      <c r="I26" s="8"/>
    </row>
    <row r="27" spans="2:9" ht="9" customHeight="1" x14ac:dyDescent="0.25">
      <c r="B27" s="5"/>
      <c r="C27" s="6"/>
      <c r="D27" s="7"/>
      <c r="E27" s="56"/>
      <c r="F27" s="56"/>
      <c r="G27" s="56"/>
      <c r="H27" s="56"/>
      <c r="I27" s="8"/>
    </row>
    <row r="28" spans="2:9" ht="9" customHeight="1" x14ac:dyDescent="0.25">
      <c r="B28" s="5"/>
      <c r="C28" s="6"/>
      <c r="D28" s="7"/>
      <c r="E28" s="50"/>
      <c r="F28" s="50"/>
      <c r="G28" s="50"/>
      <c r="H28" s="50"/>
      <c r="I28" s="8"/>
    </row>
    <row r="29" spans="2:9" ht="9" customHeight="1" x14ac:dyDescent="0.25">
      <c r="B29" s="5"/>
      <c r="C29" s="6"/>
      <c r="D29" s="7"/>
      <c r="E29" s="50"/>
      <c r="F29" s="50"/>
      <c r="G29" s="50"/>
      <c r="H29" s="50"/>
      <c r="I29" s="8"/>
    </row>
    <row r="30" spans="2:9" ht="9" customHeight="1" x14ac:dyDescent="0.25">
      <c r="B30" s="5"/>
      <c r="C30" s="6"/>
      <c r="D30" s="7"/>
      <c r="E30" s="50"/>
      <c r="F30" s="50"/>
      <c r="G30" s="50"/>
      <c r="H30" s="50"/>
      <c r="I30" s="8"/>
    </row>
    <row r="31" spans="2:9" ht="9" customHeight="1" x14ac:dyDescent="0.25">
      <c r="B31" s="5"/>
      <c r="C31" s="6"/>
      <c r="D31" s="7"/>
      <c r="E31" s="50"/>
      <c r="F31" s="50"/>
      <c r="G31" s="50"/>
      <c r="H31" s="50"/>
      <c r="I31" s="8"/>
    </row>
    <row r="32" spans="2:9" ht="9" customHeight="1" x14ac:dyDescent="0.25">
      <c r="B32" s="5"/>
      <c r="C32" s="6"/>
      <c r="D32" s="7"/>
      <c r="E32" s="50"/>
      <c r="F32" s="50"/>
      <c r="G32" s="50"/>
      <c r="H32" s="50"/>
      <c r="I32" s="8"/>
    </row>
    <row r="33" spans="2:9" ht="9" customHeight="1" x14ac:dyDescent="0.25">
      <c r="B33" s="5"/>
      <c r="C33" s="6"/>
      <c r="D33" s="7"/>
      <c r="E33" s="50"/>
      <c r="F33" s="50"/>
      <c r="G33" s="50"/>
      <c r="H33" s="50"/>
      <c r="I33" s="8"/>
    </row>
    <row r="34" spans="2:9" ht="9" customHeight="1" x14ac:dyDescent="0.25">
      <c r="B34" s="5"/>
      <c r="C34" s="6"/>
      <c r="D34" s="7"/>
      <c r="E34" s="50"/>
      <c r="F34" s="50"/>
      <c r="G34" s="50"/>
      <c r="H34" s="50"/>
      <c r="I34" s="8"/>
    </row>
    <row r="35" spans="2:9" ht="9" customHeight="1" x14ac:dyDescent="0.25">
      <c r="B35" s="5"/>
      <c r="C35" s="6"/>
      <c r="D35" s="7"/>
      <c r="E35" s="50"/>
      <c r="F35" s="50"/>
      <c r="G35" s="50"/>
      <c r="H35" s="50"/>
      <c r="I35" s="8"/>
    </row>
    <row r="36" spans="2:9" ht="9" customHeight="1" x14ac:dyDescent="0.25">
      <c r="B36" s="5"/>
      <c r="C36" s="6"/>
      <c r="D36" s="7"/>
      <c r="E36" s="50"/>
      <c r="F36" s="50"/>
      <c r="G36" s="50"/>
      <c r="H36" s="50"/>
      <c r="I36" s="8"/>
    </row>
    <row r="37" spans="2:9" ht="9" customHeight="1" x14ac:dyDescent="0.25">
      <c r="B37" s="5"/>
      <c r="C37" s="6"/>
      <c r="D37" s="7"/>
      <c r="E37" s="50"/>
      <c r="F37" s="50"/>
      <c r="G37" s="50"/>
      <c r="H37" s="50"/>
      <c r="I37" s="8"/>
    </row>
    <row r="38" spans="2:9" ht="9" customHeight="1" x14ac:dyDescent="0.25">
      <c r="B38" s="5"/>
      <c r="C38" s="6"/>
      <c r="D38" s="7"/>
      <c r="E38" s="50"/>
      <c r="F38" s="50"/>
      <c r="G38" s="50"/>
      <c r="H38" s="50"/>
      <c r="I38" s="8"/>
    </row>
    <row r="39" spans="2:9" ht="9" customHeight="1" x14ac:dyDescent="0.25">
      <c r="B39" s="5"/>
      <c r="C39" s="6"/>
      <c r="D39" s="7"/>
      <c r="E39" s="50"/>
      <c r="F39" s="50"/>
      <c r="G39" s="50"/>
      <c r="H39" s="50"/>
      <c r="I39" s="8"/>
    </row>
    <row r="40" spans="2:9" ht="9" customHeight="1" x14ac:dyDescent="0.25">
      <c r="B40" s="5"/>
      <c r="C40" s="6"/>
      <c r="D40" s="7"/>
      <c r="E40" s="50"/>
      <c r="F40" s="50"/>
      <c r="G40" s="50"/>
      <c r="H40" s="50"/>
      <c r="I40" s="8"/>
    </row>
    <row r="41" spans="2:9" ht="9" customHeight="1" x14ac:dyDescent="0.25">
      <c r="B41" s="5"/>
      <c r="C41" s="6"/>
      <c r="D41" s="7"/>
      <c r="E41" s="50"/>
      <c r="F41" s="50"/>
      <c r="G41" s="50"/>
      <c r="H41" s="50"/>
      <c r="I41" s="8"/>
    </row>
    <row r="42" spans="2:9" ht="9" customHeight="1" x14ac:dyDescent="0.25">
      <c r="B42" s="5"/>
      <c r="C42" s="6"/>
      <c r="D42" s="7"/>
      <c r="E42" s="50"/>
      <c r="F42" s="50"/>
      <c r="G42" s="50"/>
      <c r="H42" s="50"/>
      <c r="I42" s="8"/>
    </row>
    <row r="43" spans="2:9" ht="9" customHeight="1" x14ac:dyDescent="0.25">
      <c r="B43" s="5"/>
      <c r="C43" s="6"/>
      <c r="D43" s="7"/>
      <c r="E43" s="50"/>
      <c r="F43" s="50"/>
      <c r="G43" s="50"/>
      <c r="H43" s="50"/>
      <c r="I43" s="8"/>
    </row>
    <row r="44" spans="2:9" ht="9" customHeight="1" x14ac:dyDescent="0.25">
      <c r="B44" s="5"/>
      <c r="C44" s="6"/>
      <c r="D44" s="7"/>
      <c r="E44" s="50"/>
      <c r="F44" s="50"/>
      <c r="G44" s="50"/>
      <c r="H44" s="50"/>
      <c r="I44" s="8"/>
    </row>
    <row r="45" spans="2:9" ht="9" customHeight="1" x14ac:dyDescent="0.25">
      <c r="B45" s="5"/>
      <c r="C45" s="6"/>
      <c r="D45" s="7"/>
      <c r="E45" s="50"/>
      <c r="F45" s="50"/>
      <c r="G45" s="50"/>
      <c r="H45" s="50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0"/>
      <c r="F47" s="49" t="s">
        <v>4</v>
      </c>
      <c r="G47" s="50"/>
      <c r="H47" s="50"/>
      <c r="I47" s="8"/>
    </row>
    <row r="48" spans="2:9" ht="9" customHeight="1" x14ac:dyDescent="0.25">
      <c r="B48" s="5"/>
      <c r="C48" s="6"/>
      <c r="D48" s="7"/>
      <c r="E48" s="50"/>
      <c r="F48" s="50"/>
      <c r="G48" s="50"/>
      <c r="H48" s="50"/>
      <c r="I48" s="8"/>
    </row>
    <row r="49" spans="2:9" ht="9" customHeight="1" x14ac:dyDescent="0.25">
      <c r="B49" s="5"/>
      <c r="C49" s="6"/>
      <c r="D49" s="7"/>
      <c r="E49" s="50"/>
      <c r="F49" s="50"/>
      <c r="G49" s="50"/>
      <c r="H49" s="50"/>
      <c r="I49" s="8"/>
    </row>
    <row r="50" spans="2:9" ht="9" customHeight="1" x14ac:dyDescent="0.25">
      <c r="B50" s="5"/>
      <c r="C50" s="6"/>
      <c r="D50" s="7"/>
      <c r="E50" s="50"/>
      <c r="F50" s="50"/>
      <c r="G50" s="50"/>
      <c r="H50" s="50"/>
      <c r="I50" s="8"/>
    </row>
    <row r="51" spans="2:9" ht="9" customHeight="1" x14ac:dyDescent="0.25">
      <c r="B51" s="5"/>
      <c r="C51" s="6"/>
      <c r="D51" s="7"/>
      <c r="E51" s="50"/>
      <c r="F51" s="50"/>
      <c r="G51" s="50"/>
      <c r="H51" s="50"/>
      <c r="I51" s="8"/>
    </row>
    <row r="52" spans="2:9" ht="9" customHeight="1" x14ac:dyDescent="0.25">
      <c r="B52" s="5"/>
      <c r="C52" s="6"/>
      <c r="D52" s="7"/>
      <c r="E52" s="50"/>
      <c r="F52" s="50"/>
      <c r="G52" s="50"/>
      <c r="H52" s="50"/>
      <c r="I52" s="8"/>
    </row>
    <row r="53" spans="2:9" ht="9" customHeight="1" x14ac:dyDescent="0.25">
      <c r="B53" s="5"/>
      <c r="C53" s="6"/>
      <c r="D53" s="7"/>
      <c r="E53" s="50"/>
      <c r="F53" s="50"/>
      <c r="G53" s="50"/>
      <c r="H53" s="50"/>
      <c r="I53" s="8"/>
    </row>
    <row r="54" spans="2:9" ht="9" customHeight="1" x14ac:dyDescent="0.25">
      <c r="B54" s="5"/>
      <c r="C54" s="6"/>
      <c r="D54" s="7"/>
      <c r="E54" s="50"/>
      <c r="F54" s="50"/>
      <c r="G54" s="50"/>
      <c r="H54" s="50"/>
      <c r="I54" s="8"/>
    </row>
    <row r="55" spans="2:9" ht="9" customHeight="1" x14ac:dyDescent="0.25">
      <c r="B55" s="5"/>
      <c r="C55" s="6"/>
      <c r="D55" s="7"/>
      <c r="E55" s="50"/>
      <c r="F55" s="50"/>
      <c r="G55" s="50"/>
      <c r="H55" s="50"/>
      <c r="I55" s="8"/>
    </row>
    <row r="56" spans="2:9" ht="9" customHeight="1" x14ac:dyDescent="0.25">
      <c r="B56" s="5"/>
      <c r="C56" s="6"/>
      <c r="D56" s="7"/>
      <c r="E56" s="50"/>
      <c r="F56" s="50"/>
      <c r="G56" s="50"/>
      <c r="H56" s="50"/>
      <c r="I56" s="8"/>
    </row>
    <row r="57" spans="2:9" ht="9" customHeight="1" x14ac:dyDescent="0.25">
      <c r="B57" s="5"/>
      <c r="C57" s="6"/>
      <c r="D57" s="7"/>
      <c r="E57" s="50"/>
      <c r="F57" s="50"/>
      <c r="G57" s="50"/>
      <c r="H57" s="50"/>
      <c r="I57" s="8"/>
    </row>
    <row r="58" spans="2:9" ht="9" customHeight="1" x14ac:dyDescent="0.25">
      <c r="B58" s="5"/>
      <c r="C58" s="6"/>
      <c r="D58" s="7"/>
      <c r="E58" s="50"/>
      <c r="F58" s="50"/>
      <c r="G58" s="50"/>
      <c r="H58" s="50"/>
      <c r="I58" s="8"/>
    </row>
    <row r="59" spans="2:9" ht="9" customHeight="1" x14ac:dyDescent="0.25">
      <c r="B59" s="5"/>
      <c r="C59" s="6"/>
      <c r="D59" s="7"/>
      <c r="E59" s="50"/>
      <c r="F59" s="50"/>
      <c r="G59" s="50"/>
      <c r="H59" s="50"/>
      <c r="I59" s="8"/>
    </row>
    <row r="60" spans="2:9" ht="9" customHeight="1" x14ac:dyDescent="0.25">
      <c r="B60" s="5"/>
      <c r="C60" s="6"/>
      <c r="D60" s="7"/>
      <c r="E60" s="50"/>
      <c r="F60" s="50"/>
      <c r="G60" s="50"/>
      <c r="H60" s="50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1" t="str">
        <f>IF(Paramètres!C9&lt;&gt;"",Paramètres!C9,"")</f>
        <v>Lot n°9</v>
      </c>
      <c r="F62" s="51"/>
      <c r="G62" s="51"/>
      <c r="H62" s="51"/>
      <c r="I62" s="8"/>
    </row>
    <row r="63" spans="2:9" ht="9" customHeight="1" x14ac:dyDescent="0.25">
      <c r="B63" s="5"/>
      <c r="C63" s="6"/>
      <c r="D63" s="7"/>
      <c r="E63" s="51"/>
      <c r="F63" s="51"/>
      <c r="G63" s="51"/>
      <c r="H63" s="51"/>
      <c r="I63" s="8"/>
    </row>
    <row r="64" spans="2:9" ht="9" customHeight="1" x14ac:dyDescent="0.25">
      <c r="B64" s="5"/>
      <c r="C64" s="6"/>
      <c r="D64" s="7"/>
      <c r="E64" s="51"/>
      <c r="F64" s="51"/>
      <c r="G64" s="51"/>
      <c r="H64" s="51"/>
      <c r="I64" s="8"/>
    </row>
    <row r="65" spans="2:9" ht="9" customHeight="1" x14ac:dyDescent="0.25">
      <c r="B65" s="5"/>
      <c r="C65" s="6"/>
      <c r="D65" s="7"/>
      <c r="E65" s="51"/>
      <c r="F65" s="51"/>
      <c r="G65" s="51"/>
      <c r="H65" s="51"/>
      <c r="I65" s="8"/>
    </row>
    <row r="66" spans="2:9" ht="9" customHeight="1" x14ac:dyDescent="0.25">
      <c r="B66" s="47"/>
      <c r="C66" s="45" t="s">
        <v>7</v>
      </c>
      <c r="D66" s="7"/>
      <c r="E66" s="51" t="str">
        <f>IF(Paramètres!C11&lt;&gt;"",Paramètres!C11,"")</f>
        <v>Plomberie Ventilation Chauffage</v>
      </c>
      <c r="F66" s="51"/>
      <c r="G66" s="51"/>
      <c r="H66" s="51"/>
      <c r="I66" s="8"/>
    </row>
    <row r="67" spans="2:9" ht="9" customHeight="1" x14ac:dyDescent="0.25">
      <c r="B67" s="47"/>
      <c r="C67" s="46"/>
      <c r="D67" s="7"/>
      <c r="E67" s="51"/>
      <c r="F67" s="51"/>
      <c r="G67" s="51"/>
      <c r="H67" s="51"/>
      <c r="I67" s="8"/>
    </row>
    <row r="68" spans="2:9" ht="9" customHeight="1" x14ac:dyDescent="0.25">
      <c r="B68" s="47"/>
      <c r="C68" s="46"/>
      <c r="D68" s="7"/>
      <c r="E68" s="51"/>
      <c r="F68" s="51"/>
      <c r="G68" s="51"/>
      <c r="H68" s="51"/>
      <c r="I68" s="8"/>
    </row>
    <row r="69" spans="2:9" ht="9" customHeight="1" x14ac:dyDescent="0.25">
      <c r="B69" s="47"/>
      <c r="C69" s="46"/>
      <c r="D69" s="7"/>
      <c r="E69" s="51"/>
      <c r="F69" s="51"/>
      <c r="G69" s="51"/>
      <c r="H69" s="51"/>
      <c r="I69" s="8"/>
    </row>
    <row r="70" spans="2:9" ht="9" customHeight="1" x14ac:dyDescent="0.25">
      <c r="B70" s="47"/>
      <c r="C70" s="46"/>
      <c r="D70" s="7"/>
      <c r="E70" s="51"/>
      <c r="F70" s="51"/>
      <c r="G70" s="51"/>
      <c r="H70" s="51"/>
      <c r="I70" s="8"/>
    </row>
    <row r="71" spans="2:9" ht="9" customHeight="1" x14ac:dyDescent="0.25">
      <c r="B71" s="47"/>
      <c r="C71" s="46"/>
      <c r="D71" s="7"/>
      <c r="E71" s="52" t="str">
        <f>IF(Paramètres!C3&lt;&gt;"",Paramètres!C3,"")</f>
        <v>DPGF</v>
      </c>
      <c r="F71" s="53"/>
      <c r="G71" s="53"/>
      <c r="H71" s="54"/>
      <c r="I71" s="8"/>
    </row>
    <row r="72" spans="2:9" ht="9" customHeight="1" x14ac:dyDescent="0.25">
      <c r="B72" s="47"/>
      <c r="C72" s="46"/>
      <c r="D72" s="7"/>
      <c r="E72" s="55"/>
      <c r="F72" s="56"/>
      <c r="G72" s="56"/>
      <c r="H72" s="57"/>
      <c r="I72" s="8"/>
    </row>
    <row r="73" spans="2:9" ht="9" customHeight="1" x14ac:dyDescent="0.25">
      <c r="B73" s="47"/>
      <c r="C73" s="45" t="s">
        <v>6</v>
      </c>
      <c r="D73" s="7"/>
      <c r="E73" s="55"/>
      <c r="F73" s="56"/>
      <c r="G73" s="56"/>
      <c r="H73" s="57"/>
      <c r="I73" s="8"/>
    </row>
    <row r="74" spans="2:9" ht="9" customHeight="1" x14ac:dyDescent="0.25">
      <c r="B74" s="47"/>
      <c r="C74" s="46"/>
      <c r="D74" s="7"/>
      <c r="E74" s="55"/>
      <c r="F74" s="56"/>
      <c r="G74" s="56"/>
      <c r="H74" s="57"/>
      <c r="I74" s="8"/>
    </row>
    <row r="75" spans="2:9" ht="9" customHeight="1" x14ac:dyDescent="0.25">
      <c r="B75" s="47"/>
      <c r="C75" s="46"/>
      <c r="D75" s="7"/>
      <c r="E75" s="55"/>
      <c r="F75" s="56"/>
      <c r="G75" s="56"/>
      <c r="H75" s="57"/>
      <c r="I75" s="8"/>
    </row>
    <row r="76" spans="2:9" ht="9" customHeight="1" x14ac:dyDescent="0.25">
      <c r="B76" s="47"/>
      <c r="C76" s="46"/>
      <c r="D76" s="7"/>
      <c r="E76" s="55"/>
      <c r="F76" s="56"/>
      <c r="G76" s="56"/>
      <c r="H76" s="57"/>
      <c r="I76" s="8"/>
    </row>
    <row r="77" spans="2:9" ht="9" customHeight="1" x14ac:dyDescent="0.25">
      <c r="B77" s="47"/>
      <c r="C77" s="46"/>
      <c r="D77" s="7"/>
      <c r="E77" s="58"/>
      <c r="F77" s="59"/>
      <c r="G77" s="59"/>
      <c r="H77" s="60"/>
      <c r="I77" s="8"/>
    </row>
    <row r="78" spans="2:9" ht="9" customHeight="1" x14ac:dyDescent="0.25">
      <c r="B78" s="47"/>
      <c r="C78" s="46"/>
      <c r="D78" s="7"/>
      <c r="E78" s="7"/>
      <c r="F78" s="7"/>
      <c r="G78" s="7"/>
      <c r="H78" s="7"/>
      <c r="I78" s="8"/>
    </row>
    <row r="79" spans="2:9" ht="9" customHeight="1" x14ac:dyDescent="0.25">
      <c r="B79" s="47"/>
      <c r="C79" s="46"/>
      <c r="D79" s="7"/>
      <c r="E79" s="7"/>
      <c r="F79" s="48" t="s">
        <v>0</v>
      </c>
      <c r="G79" s="48" t="str">
        <f>IF(Paramètres!C7&lt;&gt;"",Paramètres!C7,"")</f>
        <v>24.03.033</v>
      </c>
      <c r="H79" s="7"/>
      <c r="I79" s="8"/>
    </row>
    <row r="80" spans="2:9" ht="9" customHeight="1" x14ac:dyDescent="0.25">
      <c r="B80" s="47"/>
      <c r="C80" s="45" t="s">
        <v>5</v>
      </c>
      <c r="D80" s="7"/>
      <c r="E80" s="7"/>
      <c r="F80" s="48"/>
      <c r="G80" s="48"/>
      <c r="H80" s="7"/>
      <c r="I80" s="8"/>
    </row>
    <row r="81" spans="2:9" ht="9" customHeight="1" x14ac:dyDescent="0.25">
      <c r="B81" s="47"/>
      <c r="C81" s="46"/>
      <c r="D81" s="7"/>
      <c r="E81" s="7"/>
      <c r="F81" s="48" t="s">
        <v>1</v>
      </c>
      <c r="G81" s="48" t="str">
        <f>IF(Paramètres!C13&lt;&gt;"",Paramètres!C13,"")</f>
        <v>24/01/2024</v>
      </c>
      <c r="H81" s="7"/>
      <c r="I81" s="8"/>
    </row>
    <row r="82" spans="2:9" ht="9" customHeight="1" x14ac:dyDescent="0.25">
      <c r="B82" s="47"/>
      <c r="C82" s="46"/>
      <c r="D82" s="7"/>
      <c r="E82" s="7"/>
      <c r="F82" s="48"/>
      <c r="G82" s="48"/>
      <c r="H82" s="7"/>
      <c r="I82" s="8"/>
    </row>
    <row r="83" spans="2:9" ht="9" customHeight="1" x14ac:dyDescent="0.25">
      <c r="B83" s="47"/>
      <c r="C83" s="46"/>
      <c r="D83" s="7"/>
      <c r="E83" s="7"/>
      <c r="F83" s="48" t="s">
        <v>2</v>
      </c>
      <c r="G83" s="48" t="str">
        <f>IF(Paramètres!C15&lt;&gt;"",Paramètres!C15,"")</f>
        <v>DCE</v>
      </c>
      <c r="H83" s="7"/>
      <c r="I83" s="8"/>
    </row>
    <row r="84" spans="2:9" ht="9" customHeight="1" x14ac:dyDescent="0.25">
      <c r="B84" s="47"/>
      <c r="C84" s="46"/>
      <c r="D84" s="7"/>
      <c r="E84" s="7"/>
      <c r="F84" s="48"/>
      <c r="G84" s="48"/>
      <c r="H84" s="7"/>
      <c r="I84" s="8"/>
    </row>
    <row r="85" spans="2:9" ht="9" customHeight="1" x14ac:dyDescent="0.25">
      <c r="B85" s="47"/>
      <c r="C85" s="46"/>
      <c r="D85" s="7"/>
      <c r="E85" s="7"/>
      <c r="F85" s="48" t="s">
        <v>3</v>
      </c>
      <c r="G85" s="48" t="str">
        <f>IF(Paramètres!C17&lt;&gt;"",Paramètres!C17,"")</f>
        <v/>
      </c>
      <c r="H85" s="7"/>
      <c r="I85" s="8"/>
    </row>
    <row r="86" spans="2:9" ht="9" customHeight="1" x14ac:dyDescent="0.25">
      <c r="B86" s="47"/>
      <c r="C86" s="46"/>
      <c r="D86" s="7"/>
      <c r="E86" s="7"/>
      <c r="F86" s="48"/>
      <c r="G86" s="48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mergeCells count="23">
    <mergeCell ref="E2:H10"/>
    <mergeCell ref="E11:H19"/>
    <mergeCell ref="E20:H27"/>
    <mergeCell ref="E28:H45"/>
    <mergeCell ref="E62:H65"/>
    <mergeCell ref="E47:E60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C80:C86"/>
    <mergeCell ref="B80:B86"/>
    <mergeCell ref="C73:C79"/>
    <mergeCell ref="B73:B79"/>
    <mergeCell ref="C66:C72"/>
    <mergeCell ref="B66:B7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878"/>
  <sheetViews>
    <sheetView showGridLines="0" tabSelected="1" workbookViewId="0">
      <pane ySplit="3" topLeftCell="A4" activePane="bottomLeft" state="frozen"/>
      <selection pane="bottomLeft" activeCell="D4" sqref="D4:J4"/>
    </sheetView>
  </sheetViews>
  <sheetFormatPr baseColWidth="10" defaultColWidth="8.7109375" defaultRowHeight="15" x14ac:dyDescent="0.25"/>
  <cols>
    <col min="1" max="1" width="0" hidden="1" customWidth="1"/>
    <col min="2" max="2" width="5.42578125" customWidth="1"/>
    <col min="3" max="3" width="0" hidden="1" customWidth="1"/>
    <col min="4" max="4" width="36" customWidth="1"/>
    <col min="5" max="8" width="8.140625" customWidth="1"/>
    <col min="9" max="9" width="8.7109375" customWidth="1"/>
    <col min="10" max="11" width="12.5703125" customWidth="1"/>
    <col min="12" max="13" width="0" hidden="1" customWidth="1"/>
    <col min="14" max="14" width="10.7109375" customWidth="1"/>
    <col min="15" max="18" width="0" hidden="1" customWidth="1"/>
    <col min="19" max="69" width="10.7109375" customWidth="1"/>
  </cols>
  <sheetData>
    <row r="1" spans="1:18" ht="22.5" hidden="1" x14ac:dyDescent="0.25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  <c r="R1" s="7" t="s">
        <v>24</v>
      </c>
    </row>
    <row r="3" spans="1:18" ht="22.5" x14ac:dyDescent="0.25">
      <c r="A3" s="7" t="s">
        <v>25</v>
      </c>
      <c r="B3" s="13" t="s">
        <v>26</v>
      </c>
      <c r="C3" s="13" t="s">
        <v>27</v>
      </c>
      <c r="D3" s="111" t="s">
        <v>28</v>
      </c>
      <c r="E3" s="111"/>
      <c r="F3" s="111"/>
      <c r="G3" s="13" t="s">
        <v>14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  <c r="R3" s="13" t="s">
        <v>39</v>
      </c>
    </row>
    <row r="4" spans="1:18" ht="69" customHeight="1" x14ac:dyDescent="0.25">
      <c r="A4" s="7"/>
      <c r="B4" s="118"/>
      <c r="C4" s="118"/>
      <c r="D4" s="120" t="s">
        <v>450</v>
      </c>
      <c r="E4" s="121"/>
      <c r="F4" s="121"/>
      <c r="G4" s="121"/>
      <c r="H4" s="121"/>
      <c r="I4" s="121"/>
      <c r="J4" s="122"/>
      <c r="K4" s="118"/>
      <c r="L4" s="119"/>
      <c r="M4" s="119"/>
      <c r="N4" s="119"/>
      <c r="O4" s="119"/>
      <c r="P4" s="119"/>
      <c r="Q4" s="119"/>
      <c r="R4" s="119"/>
    </row>
    <row r="5" spans="1:18" ht="15.6" customHeight="1" x14ac:dyDescent="0.25">
      <c r="A5" s="7">
        <v>2</v>
      </c>
      <c r="B5" s="14" t="s">
        <v>40</v>
      </c>
      <c r="C5" s="14"/>
      <c r="D5" s="112" t="s">
        <v>41</v>
      </c>
      <c r="E5" s="112"/>
      <c r="F5" s="112"/>
      <c r="G5" s="15"/>
      <c r="H5" s="15"/>
      <c r="I5" s="15"/>
      <c r="J5" s="15"/>
      <c r="K5" s="16"/>
      <c r="L5" s="7"/>
    </row>
    <row r="6" spans="1:18" hidden="1" x14ac:dyDescent="0.25">
      <c r="A6" s="7">
        <v>3</v>
      </c>
    </row>
    <row r="7" spans="1:18" hidden="1" x14ac:dyDescent="0.25">
      <c r="A7" s="7" t="s">
        <v>42</v>
      </c>
    </row>
    <row r="8" spans="1:18" ht="15.6" customHeight="1" x14ac:dyDescent="0.25">
      <c r="A8" s="7">
        <v>3</v>
      </c>
      <c r="B8" s="17" t="s">
        <v>43</v>
      </c>
      <c r="C8" s="17"/>
      <c r="D8" s="104" t="s">
        <v>44</v>
      </c>
      <c r="E8" s="104"/>
      <c r="F8" s="104"/>
      <c r="G8" s="18"/>
      <c r="H8" s="18"/>
      <c r="I8" s="18"/>
      <c r="J8" s="18"/>
      <c r="K8" s="19"/>
      <c r="L8" s="7"/>
    </row>
    <row r="9" spans="1:18" hidden="1" x14ac:dyDescent="0.25">
      <c r="A9" s="7" t="s">
        <v>45</v>
      </c>
    </row>
    <row r="10" spans="1:18" x14ac:dyDescent="0.25">
      <c r="A10" s="7">
        <v>9</v>
      </c>
      <c r="B10" s="20"/>
      <c r="C10" s="20"/>
      <c r="D10" s="105" t="s">
        <v>46</v>
      </c>
      <c r="E10" s="106"/>
      <c r="F10" s="106"/>
      <c r="G10" s="22" t="s">
        <v>47</v>
      </c>
      <c r="H10" s="23">
        <v>1</v>
      </c>
      <c r="I10" s="23"/>
      <c r="J10" s="24"/>
      <c r="K10" s="24">
        <f>IF(AND(H10= "",I10= ""), 0, ROUND(ROUND(J10, 2) * ROUND(IF(I10="",H10,I10),  0), 2))</f>
        <v>0</v>
      </c>
      <c r="L10" s="7"/>
      <c r="N10" s="25">
        <v>0.2</v>
      </c>
      <c r="R10" s="7">
        <v>25</v>
      </c>
    </row>
    <row r="11" spans="1:18" hidden="1" x14ac:dyDescent="0.25">
      <c r="A11" s="7" t="s">
        <v>48</v>
      </c>
    </row>
    <row r="12" spans="1:18" hidden="1" x14ac:dyDescent="0.25">
      <c r="A12" s="7" t="s">
        <v>45</v>
      </c>
    </row>
    <row r="13" spans="1:18" x14ac:dyDescent="0.25">
      <c r="A13" s="7">
        <v>9</v>
      </c>
      <c r="B13" s="20"/>
      <c r="C13" s="20"/>
      <c r="D13" s="105" t="s">
        <v>49</v>
      </c>
      <c r="E13" s="106"/>
      <c r="F13" s="106"/>
      <c r="G13" s="22" t="s">
        <v>47</v>
      </c>
      <c r="H13" s="23">
        <v>1</v>
      </c>
      <c r="I13" s="23"/>
      <c r="J13" s="24"/>
      <c r="K13" s="24">
        <f>IF(AND(H13= "",I13= ""), 0, ROUND(ROUND(J13, 2) * ROUND(IF(I13="",H13,I13),  0), 2))</f>
        <v>0</v>
      </c>
      <c r="L13" s="7"/>
      <c r="N13" s="25">
        <v>0.2</v>
      </c>
      <c r="R13" s="7">
        <v>25</v>
      </c>
    </row>
    <row r="14" spans="1:18" hidden="1" x14ac:dyDescent="0.25">
      <c r="A14" s="7" t="s">
        <v>48</v>
      </c>
    </row>
    <row r="15" spans="1:18" hidden="1" x14ac:dyDescent="0.25">
      <c r="A15" s="7" t="s">
        <v>45</v>
      </c>
    </row>
    <row r="16" spans="1:18" x14ac:dyDescent="0.25">
      <c r="A16" s="7">
        <v>9</v>
      </c>
      <c r="B16" s="20"/>
      <c r="C16" s="20"/>
      <c r="D16" s="105" t="s">
        <v>50</v>
      </c>
      <c r="E16" s="106"/>
      <c r="F16" s="106"/>
      <c r="G16" s="22" t="s">
        <v>47</v>
      </c>
      <c r="H16" s="23">
        <v>1</v>
      </c>
      <c r="I16" s="23"/>
      <c r="J16" s="24"/>
      <c r="K16" s="24">
        <f>IF(AND(H16= "",I16= ""), 0, ROUND(ROUND(J16, 2) * ROUND(IF(I16="",H16,I16),  0), 2))</f>
        <v>0</v>
      </c>
      <c r="L16" s="7"/>
      <c r="N16" s="25">
        <v>0.2</v>
      </c>
      <c r="R16" s="7">
        <v>25</v>
      </c>
    </row>
    <row r="17" spans="1:18" hidden="1" x14ac:dyDescent="0.25">
      <c r="A17" s="7" t="s">
        <v>48</v>
      </c>
    </row>
    <row r="18" spans="1:18" hidden="1" x14ac:dyDescent="0.25">
      <c r="A18" s="7" t="s">
        <v>45</v>
      </c>
    </row>
    <row r="19" spans="1:18" x14ac:dyDescent="0.25">
      <c r="A19" s="7">
        <v>9</v>
      </c>
      <c r="B19" s="20"/>
      <c r="C19" s="20"/>
      <c r="D19" s="105" t="s">
        <v>51</v>
      </c>
      <c r="E19" s="106"/>
      <c r="F19" s="106"/>
      <c r="G19" s="22" t="s">
        <v>47</v>
      </c>
      <c r="H19" s="23">
        <v>1</v>
      </c>
      <c r="I19" s="23"/>
      <c r="J19" s="24"/>
      <c r="K19" s="24">
        <f>IF(AND(H19= "",I19= ""), 0, ROUND(ROUND(J19, 2) * ROUND(IF(I19="",H19,I19),  0), 2))</f>
        <v>0</v>
      </c>
      <c r="L19" s="7"/>
      <c r="N19" s="25">
        <v>0.2</v>
      </c>
      <c r="R19" s="7">
        <v>25</v>
      </c>
    </row>
    <row r="20" spans="1:18" hidden="1" x14ac:dyDescent="0.25">
      <c r="A20" s="7" t="s">
        <v>48</v>
      </c>
    </row>
    <row r="21" spans="1:18" hidden="1" x14ac:dyDescent="0.25">
      <c r="A21" s="7" t="s">
        <v>45</v>
      </c>
    </row>
    <row r="22" spans="1:18" hidden="1" x14ac:dyDescent="0.25">
      <c r="A22" s="7" t="s">
        <v>45</v>
      </c>
    </row>
    <row r="23" spans="1:18" hidden="1" x14ac:dyDescent="0.25">
      <c r="A23" s="7" t="s">
        <v>45</v>
      </c>
    </row>
    <row r="24" spans="1:18" x14ac:dyDescent="0.25">
      <c r="A24" s="7">
        <v>9</v>
      </c>
      <c r="B24" s="20"/>
      <c r="C24" s="20"/>
      <c r="D24" s="105" t="s">
        <v>52</v>
      </c>
      <c r="E24" s="106"/>
      <c r="F24" s="106"/>
      <c r="G24" s="22" t="s">
        <v>53</v>
      </c>
      <c r="H24" s="23">
        <v>1</v>
      </c>
      <c r="I24" s="23"/>
      <c r="J24" s="24"/>
      <c r="K24" s="24">
        <f>IF(AND(H24= "",I24= ""), 0, ROUND(ROUND(J24, 2) * ROUND(IF(I24="",H24,I24),  0), 2))</f>
        <v>0</v>
      </c>
      <c r="L24" s="7"/>
      <c r="N24" s="25">
        <v>0.2</v>
      </c>
      <c r="R24" s="7">
        <v>25</v>
      </c>
    </row>
    <row r="25" spans="1:18" hidden="1" x14ac:dyDescent="0.25">
      <c r="A25" s="7" t="s">
        <v>48</v>
      </c>
    </row>
    <row r="26" spans="1:18" hidden="1" x14ac:dyDescent="0.25">
      <c r="A26" s="7" t="s">
        <v>45</v>
      </c>
    </row>
    <row r="27" spans="1:18" x14ac:dyDescent="0.25">
      <c r="A27" s="7">
        <v>9</v>
      </c>
      <c r="B27" s="20"/>
      <c r="C27" s="20"/>
      <c r="D27" s="105" t="s">
        <v>54</v>
      </c>
      <c r="E27" s="106"/>
      <c r="F27" s="106"/>
      <c r="G27" s="22" t="s">
        <v>47</v>
      </c>
      <c r="H27" s="23">
        <v>1</v>
      </c>
      <c r="I27" s="23"/>
      <c r="J27" s="24"/>
      <c r="K27" s="24">
        <f>IF(AND(H27= "",I27= ""), 0, ROUND(ROUND(J27, 2) * ROUND(IF(I27="",H27,I27),  0), 2))</f>
        <v>0</v>
      </c>
      <c r="L27" s="7"/>
      <c r="N27" s="25">
        <v>0.2</v>
      </c>
      <c r="R27" s="7">
        <v>25</v>
      </c>
    </row>
    <row r="28" spans="1:18" hidden="1" x14ac:dyDescent="0.25">
      <c r="A28" s="7" t="s">
        <v>48</v>
      </c>
    </row>
    <row r="29" spans="1:18" hidden="1" x14ac:dyDescent="0.25">
      <c r="A29" s="7" t="s">
        <v>45</v>
      </c>
    </row>
    <row r="30" spans="1:18" x14ac:dyDescent="0.25">
      <c r="A30" s="7">
        <v>9</v>
      </c>
      <c r="B30" s="20"/>
      <c r="C30" s="20"/>
      <c r="D30" s="105" t="s">
        <v>55</v>
      </c>
      <c r="E30" s="106"/>
      <c r="F30" s="106"/>
      <c r="G30" s="22" t="s">
        <v>47</v>
      </c>
      <c r="H30" s="23">
        <v>1</v>
      </c>
      <c r="I30" s="23"/>
      <c r="J30" s="24"/>
      <c r="K30" s="24">
        <f>IF(AND(H30= "",I30= ""), 0, ROUND(ROUND(J30, 2) * ROUND(IF(I30="",H30,I30),  0), 2))</f>
        <v>0</v>
      </c>
      <c r="L30" s="7"/>
      <c r="N30" s="25">
        <v>0.2</v>
      </c>
      <c r="R30" s="7">
        <v>25</v>
      </c>
    </row>
    <row r="31" spans="1:18" hidden="1" x14ac:dyDescent="0.25">
      <c r="A31" s="7" t="s">
        <v>48</v>
      </c>
    </row>
    <row r="32" spans="1:18" hidden="1" x14ac:dyDescent="0.25">
      <c r="A32" s="7" t="s">
        <v>45</v>
      </c>
    </row>
    <row r="33" spans="1:18" hidden="1" x14ac:dyDescent="0.25">
      <c r="A33" s="7" t="s">
        <v>45</v>
      </c>
    </row>
    <row r="34" spans="1:18" hidden="1" x14ac:dyDescent="0.25">
      <c r="A34" s="7" t="s">
        <v>45</v>
      </c>
    </row>
    <row r="35" spans="1:18" hidden="1" x14ac:dyDescent="0.25">
      <c r="A35" s="7" t="s">
        <v>45</v>
      </c>
    </row>
    <row r="36" spans="1:18" x14ac:dyDescent="0.25">
      <c r="A36" s="7">
        <v>9</v>
      </c>
      <c r="B36" s="20"/>
      <c r="C36" s="20"/>
      <c r="D36" s="105" t="s">
        <v>56</v>
      </c>
      <c r="E36" s="106"/>
      <c r="F36" s="106"/>
      <c r="G36" s="22" t="s">
        <v>57</v>
      </c>
      <c r="H36" s="23">
        <v>1</v>
      </c>
      <c r="I36" s="23"/>
      <c r="J36" s="24"/>
      <c r="K36" s="24">
        <f>IF(AND(H36= "",I36= ""), 0, ROUND(ROUND(J36, 2) * ROUND(IF(I36="",H36,I36),  0), 2))</f>
        <v>0</v>
      </c>
      <c r="L36" s="7"/>
      <c r="N36" s="25">
        <v>0.2</v>
      </c>
      <c r="R36" s="7">
        <v>25</v>
      </c>
    </row>
    <row r="37" spans="1:18" hidden="1" x14ac:dyDescent="0.25">
      <c r="A37" s="7" t="s">
        <v>48</v>
      </c>
    </row>
    <row r="38" spans="1:18" x14ac:dyDescent="0.25">
      <c r="A38" s="7" t="s">
        <v>42</v>
      </c>
      <c r="B38" s="21"/>
      <c r="C38" s="21"/>
      <c r="D38" s="93"/>
      <c r="E38" s="93"/>
      <c r="F38" s="93"/>
      <c r="K38" s="21"/>
    </row>
    <row r="39" spans="1:18" x14ac:dyDescent="0.25">
      <c r="B39" s="21"/>
      <c r="C39" s="21"/>
      <c r="D39" s="96" t="s">
        <v>44</v>
      </c>
      <c r="E39" s="97"/>
      <c r="F39" s="97"/>
      <c r="G39" s="94"/>
      <c r="H39" s="94"/>
      <c r="I39" s="94"/>
      <c r="J39" s="94"/>
      <c r="K39" s="95"/>
    </row>
    <row r="40" spans="1:18" x14ac:dyDescent="0.25">
      <c r="B40" s="21"/>
      <c r="C40" s="21"/>
      <c r="D40" s="99"/>
      <c r="E40" s="50"/>
      <c r="F40" s="50"/>
      <c r="G40" s="50"/>
      <c r="H40" s="50"/>
      <c r="I40" s="50"/>
      <c r="J40" s="50"/>
      <c r="K40" s="98"/>
    </row>
    <row r="41" spans="1:18" x14ac:dyDescent="0.25">
      <c r="B41" s="21"/>
      <c r="C41" s="21"/>
      <c r="D41" s="89" t="s">
        <v>58</v>
      </c>
      <c r="E41" s="90"/>
      <c r="F41" s="90"/>
      <c r="G41" s="87">
        <f>SUMIF(L9:L38, IF(L8="","",L8), K9:K38)</f>
        <v>0</v>
      </c>
      <c r="H41" s="87"/>
      <c r="I41" s="87"/>
      <c r="J41" s="87"/>
      <c r="K41" s="88"/>
    </row>
    <row r="42" spans="1:18" hidden="1" x14ac:dyDescent="0.25">
      <c r="B42" s="21"/>
      <c r="C42" s="21"/>
      <c r="D42" s="102" t="s">
        <v>59</v>
      </c>
      <c r="E42" s="103"/>
      <c r="F42" s="103"/>
      <c r="G42" s="100">
        <f>ROUND(SUMIF(L9:L38, IF(L8="","",L8), K9:K38) * 0.2, 2)</f>
        <v>0</v>
      </c>
      <c r="H42" s="100"/>
      <c r="I42" s="100"/>
      <c r="J42" s="100"/>
      <c r="K42" s="101"/>
    </row>
    <row r="43" spans="1:18" hidden="1" x14ac:dyDescent="0.25">
      <c r="B43" s="21"/>
      <c r="C43" s="21"/>
      <c r="D43" s="89" t="s">
        <v>60</v>
      </c>
      <c r="E43" s="90"/>
      <c r="F43" s="90"/>
      <c r="G43" s="87">
        <f>SUM(G41:G42)</f>
        <v>0</v>
      </c>
      <c r="H43" s="87"/>
      <c r="I43" s="87"/>
      <c r="J43" s="87"/>
      <c r="K43" s="88"/>
    </row>
    <row r="44" spans="1:18" ht="15.6" customHeight="1" x14ac:dyDescent="0.25">
      <c r="A44" s="7">
        <v>3</v>
      </c>
      <c r="B44" s="17" t="s">
        <v>61</v>
      </c>
      <c r="C44" s="17"/>
      <c r="D44" s="104" t="s">
        <v>62</v>
      </c>
      <c r="E44" s="104"/>
      <c r="F44" s="104"/>
      <c r="G44" s="18"/>
      <c r="H44" s="18"/>
      <c r="I44" s="18"/>
      <c r="J44" s="18"/>
      <c r="K44" s="19"/>
      <c r="L44" s="7"/>
    </row>
    <row r="45" spans="1:18" hidden="1" x14ac:dyDescent="0.25">
      <c r="A45" s="7" t="s">
        <v>45</v>
      </c>
    </row>
    <row r="46" spans="1:18" x14ac:dyDescent="0.25">
      <c r="A46" s="7">
        <v>4</v>
      </c>
      <c r="B46" s="17" t="s">
        <v>63</v>
      </c>
      <c r="C46" s="17"/>
      <c r="D46" s="108" t="s">
        <v>64</v>
      </c>
      <c r="E46" s="108"/>
      <c r="F46" s="108"/>
      <c r="G46" s="26"/>
      <c r="H46" s="26"/>
      <c r="I46" s="26"/>
      <c r="J46" s="26"/>
      <c r="K46" s="27"/>
      <c r="L46" s="7"/>
    </row>
    <row r="47" spans="1:18" hidden="1" x14ac:dyDescent="0.25">
      <c r="A47" s="7" t="s">
        <v>65</v>
      </c>
    </row>
    <row r="48" spans="1:18" hidden="1" x14ac:dyDescent="0.25">
      <c r="A48" s="7" t="s">
        <v>65</v>
      </c>
    </row>
    <row r="49" spans="1:18" x14ac:dyDescent="0.25">
      <c r="A49" s="7">
        <v>9</v>
      </c>
      <c r="B49" s="20"/>
      <c r="C49" s="20"/>
      <c r="D49" s="105" t="s">
        <v>66</v>
      </c>
      <c r="E49" s="106"/>
      <c r="F49" s="106"/>
      <c r="G49" s="22" t="s">
        <v>47</v>
      </c>
      <c r="H49" s="23">
        <v>1</v>
      </c>
      <c r="I49" s="23"/>
      <c r="J49" s="24"/>
      <c r="K49" s="24">
        <f>IF(AND(H49= "",I49= ""), 0, ROUND(ROUND(J49, 2) * ROUND(IF(I49="",H49,I49),  0), 2))</f>
        <v>0</v>
      </c>
      <c r="L49" s="7"/>
      <c r="N49" s="25">
        <v>0.2</v>
      </c>
      <c r="R49" s="7">
        <v>25</v>
      </c>
    </row>
    <row r="50" spans="1:18" hidden="1" x14ac:dyDescent="0.25">
      <c r="A50" s="7" t="s">
        <v>48</v>
      </c>
    </row>
    <row r="51" spans="1:18" x14ac:dyDescent="0.25">
      <c r="A51" s="7" t="s">
        <v>67</v>
      </c>
      <c r="B51" s="21"/>
      <c r="C51" s="21"/>
      <c r="D51" s="93"/>
      <c r="E51" s="93"/>
      <c r="F51" s="93"/>
      <c r="K51" s="21"/>
    </row>
    <row r="52" spans="1:18" x14ac:dyDescent="0.25">
      <c r="B52" s="21"/>
      <c r="C52" s="21"/>
      <c r="D52" s="96" t="s">
        <v>64</v>
      </c>
      <c r="E52" s="97"/>
      <c r="F52" s="97"/>
      <c r="G52" s="94"/>
      <c r="H52" s="94"/>
      <c r="I52" s="94"/>
      <c r="J52" s="94"/>
      <c r="K52" s="95"/>
    </row>
    <row r="53" spans="1:18" x14ac:dyDescent="0.25">
      <c r="B53" s="21"/>
      <c r="C53" s="21"/>
      <c r="D53" s="99"/>
      <c r="E53" s="50"/>
      <c r="F53" s="50"/>
      <c r="G53" s="50"/>
      <c r="H53" s="50"/>
      <c r="I53" s="50"/>
      <c r="J53" s="50"/>
      <c r="K53" s="98"/>
    </row>
    <row r="54" spans="1:18" x14ac:dyDescent="0.25">
      <c r="B54" s="21"/>
      <c r="C54" s="21"/>
      <c r="D54" s="89" t="s">
        <v>58</v>
      </c>
      <c r="E54" s="90"/>
      <c r="F54" s="90"/>
      <c r="G54" s="87">
        <f>SUMIF(L47:L51, IF(L46="","",L46), K47:K51)</f>
        <v>0</v>
      </c>
      <c r="H54" s="87"/>
      <c r="I54" s="87"/>
      <c r="J54" s="87"/>
      <c r="K54" s="88"/>
    </row>
    <row r="55" spans="1:18" hidden="1" x14ac:dyDescent="0.25">
      <c r="B55" s="21"/>
      <c r="C55" s="21"/>
      <c r="D55" s="102" t="s">
        <v>59</v>
      </c>
      <c r="E55" s="103"/>
      <c r="F55" s="103"/>
      <c r="G55" s="100">
        <f>ROUND(SUMIF(L47:L51, IF(L46="","",L46), K47:K51) * 0.2, 2)</f>
        <v>0</v>
      </c>
      <c r="H55" s="100"/>
      <c r="I55" s="100"/>
      <c r="J55" s="100"/>
      <c r="K55" s="101"/>
    </row>
    <row r="56" spans="1:18" hidden="1" x14ac:dyDescent="0.25">
      <c r="B56" s="21"/>
      <c r="C56" s="21"/>
      <c r="D56" s="89" t="s">
        <v>60</v>
      </c>
      <c r="E56" s="90"/>
      <c r="F56" s="90"/>
      <c r="G56" s="87">
        <f>SUM(G54:G55)</f>
        <v>0</v>
      </c>
      <c r="H56" s="87"/>
      <c r="I56" s="87"/>
      <c r="J56" s="87"/>
      <c r="K56" s="88"/>
    </row>
    <row r="57" spans="1:18" x14ac:dyDescent="0.25">
      <c r="A57" s="7">
        <v>4</v>
      </c>
      <c r="B57" s="17" t="s">
        <v>68</v>
      </c>
      <c r="C57" s="17"/>
      <c r="D57" s="108" t="s">
        <v>69</v>
      </c>
      <c r="E57" s="108"/>
      <c r="F57" s="108"/>
      <c r="G57" s="26"/>
      <c r="H57" s="26"/>
      <c r="I57" s="26"/>
      <c r="J57" s="26"/>
      <c r="K57" s="27"/>
      <c r="L57" s="7"/>
    </row>
    <row r="58" spans="1:18" x14ac:dyDescent="0.25">
      <c r="A58" s="7">
        <v>5</v>
      </c>
      <c r="B58" s="17" t="s">
        <v>70</v>
      </c>
      <c r="C58" s="17"/>
      <c r="D58" s="107" t="s">
        <v>71</v>
      </c>
      <c r="E58" s="107"/>
      <c r="F58" s="107"/>
      <c r="G58" s="28"/>
      <c r="H58" s="28"/>
      <c r="I58" s="28"/>
      <c r="J58" s="28"/>
      <c r="K58" s="29"/>
      <c r="L58" s="7"/>
    </row>
    <row r="59" spans="1:18" hidden="1" x14ac:dyDescent="0.25">
      <c r="A59" s="7" t="s">
        <v>72</v>
      </c>
    </row>
    <row r="60" spans="1:18" x14ac:dyDescent="0.25">
      <c r="A60" s="7">
        <v>9</v>
      </c>
      <c r="B60" s="20"/>
      <c r="C60" s="20"/>
      <c r="D60" s="105" t="s">
        <v>73</v>
      </c>
      <c r="E60" s="106"/>
      <c r="F60" s="106"/>
      <c r="G60" s="22" t="s">
        <v>74</v>
      </c>
      <c r="H60" s="30">
        <v>5</v>
      </c>
      <c r="I60" s="30"/>
      <c r="J60" s="24"/>
      <c r="K60" s="24">
        <f>IF(AND(H60= "",I60= ""), 0, ROUND(ROUND(J60, 2) * ROUND(IF(I60="",H60,I60),  2), 2))</f>
        <v>0</v>
      </c>
      <c r="L60" s="7"/>
      <c r="N60" s="25">
        <v>0.2</v>
      </c>
      <c r="R60" s="7">
        <v>25</v>
      </c>
    </row>
    <row r="61" spans="1:18" hidden="1" x14ac:dyDescent="0.25">
      <c r="A61" s="7" t="s">
        <v>48</v>
      </c>
    </row>
    <row r="62" spans="1:18" x14ac:dyDescent="0.25">
      <c r="A62" s="7">
        <v>9</v>
      </c>
      <c r="B62" s="20"/>
      <c r="C62" s="20"/>
      <c r="D62" s="105" t="s">
        <v>75</v>
      </c>
      <c r="E62" s="106"/>
      <c r="F62" s="106"/>
      <c r="G62" s="22" t="s">
        <v>74</v>
      </c>
      <c r="H62" s="30">
        <v>12</v>
      </c>
      <c r="I62" s="30"/>
      <c r="J62" s="24"/>
      <c r="K62" s="24">
        <f>IF(AND(H62= "",I62= ""), 0, ROUND(ROUND(J62, 2) * ROUND(IF(I62="",H62,I62),  2), 2))</f>
        <v>0</v>
      </c>
      <c r="L62" s="7"/>
      <c r="N62" s="25">
        <v>0.2</v>
      </c>
      <c r="R62" s="7">
        <v>25</v>
      </c>
    </row>
    <row r="63" spans="1:18" hidden="1" x14ac:dyDescent="0.25">
      <c r="A63" s="7" t="s">
        <v>48</v>
      </c>
    </row>
    <row r="64" spans="1:18" x14ac:dyDescent="0.25">
      <c r="A64" s="7">
        <v>9</v>
      </c>
      <c r="B64" s="20"/>
      <c r="C64" s="20"/>
      <c r="D64" s="105" t="s">
        <v>76</v>
      </c>
      <c r="E64" s="106"/>
      <c r="F64" s="106"/>
      <c r="G64" s="22" t="s">
        <v>74</v>
      </c>
      <c r="H64" s="30">
        <v>10</v>
      </c>
      <c r="I64" s="30"/>
      <c r="J64" s="24"/>
      <c r="K64" s="24">
        <f>IF(AND(H64= "",I64= ""), 0, ROUND(ROUND(J64, 2) * ROUND(IF(I64="",H64,I64),  2), 2))</f>
        <v>0</v>
      </c>
      <c r="L64" s="7"/>
      <c r="N64" s="25">
        <v>0.2</v>
      </c>
      <c r="R64" s="7">
        <v>25</v>
      </c>
    </row>
    <row r="65" spans="1:18" hidden="1" x14ac:dyDescent="0.25">
      <c r="A65" s="7" t="s">
        <v>48</v>
      </c>
    </row>
    <row r="66" spans="1:18" hidden="1" x14ac:dyDescent="0.25">
      <c r="A66" s="7" t="s">
        <v>77</v>
      </c>
    </row>
    <row r="67" spans="1:18" x14ac:dyDescent="0.25">
      <c r="A67" s="7">
        <v>5</v>
      </c>
      <c r="B67" s="17" t="s">
        <v>78</v>
      </c>
      <c r="C67" s="17"/>
      <c r="D67" s="107" t="s">
        <v>79</v>
      </c>
      <c r="E67" s="107"/>
      <c r="F67" s="107"/>
      <c r="G67" s="28"/>
      <c r="H67" s="28"/>
      <c r="I67" s="28"/>
      <c r="J67" s="28"/>
      <c r="K67" s="29"/>
      <c r="L67" s="7"/>
    </row>
    <row r="68" spans="1:18" hidden="1" x14ac:dyDescent="0.25">
      <c r="A68" s="7" t="s">
        <v>72</v>
      </c>
    </row>
    <row r="69" spans="1:18" x14ac:dyDescent="0.25">
      <c r="A69" s="7">
        <v>9</v>
      </c>
      <c r="B69" s="20"/>
      <c r="C69" s="20"/>
      <c r="D69" s="105" t="s">
        <v>80</v>
      </c>
      <c r="E69" s="106"/>
      <c r="F69" s="106"/>
      <c r="G69" s="22" t="s">
        <v>74</v>
      </c>
      <c r="H69" s="30">
        <v>10</v>
      </c>
      <c r="I69" s="30"/>
      <c r="J69" s="24"/>
      <c r="K69" s="24">
        <f>IF(AND(H69= "",I69= ""), 0, ROUND(ROUND(J69, 2) * ROUND(IF(I69="",H69,I69),  2), 2))</f>
        <v>0</v>
      </c>
      <c r="L69" s="7"/>
      <c r="N69" s="25">
        <v>0.2</v>
      </c>
      <c r="R69" s="7">
        <v>25</v>
      </c>
    </row>
    <row r="70" spans="1:18" hidden="1" x14ac:dyDescent="0.25">
      <c r="A70" s="7" t="s">
        <v>48</v>
      </c>
    </row>
    <row r="71" spans="1:18" x14ac:dyDescent="0.25">
      <c r="A71" s="7">
        <v>9</v>
      </c>
      <c r="B71" s="20"/>
      <c r="C71" s="20"/>
      <c r="D71" s="105" t="s">
        <v>81</v>
      </c>
      <c r="E71" s="106"/>
      <c r="F71" s="106"/>
      <c r="G71" s="22" t="s">
        <v>74</v>
      </c>
      <c r="H71" s="30">
        <v>20</v>
      </c>
      <c r="I71" s="30"/>
      <c r="J71" s="24"/>
      <c r="K71" s="24">
        <f>IF(AND(H71= "",I71= ""), 0, ROUND(ROUND(J71, 2) * ROUND(IF(I71="",H71,I71),  2), 2))</f>
        <v>0</v>
      </c>
      <c r="L71" s="7"/>
      <c r="N71" s="25">
        <v>0.2</v>
      </c>
      <c r="R71" s="7">
        <v>25</v>
      </c>
    </row>
    <row r="72" spans="1:18" hidden="1" x14ac:dyDescent="0.25">
      <c r="A72" s="7" t="s">
        <v>48</v>
      </c>
    </row>
    <row r="73" spans="1:18" x14ac:dyDescent="0.25">
      <c r="A73" s="7">
        <v>9</v>
      </c>
      <c r="B73" s="20"/>
      <c r="C73" s="20"/>
      <c r="D73" s="105" t="s">
        <v>82</v>
      </c>
      <c r="E73" s="106"/>
      <c r="F73" s="106"/>
      <c r="G73" s="22" t="s">
        <v>74</v>
      </c>
      <c r="H73" s="30">
        <v>10</v>
      </c>
      <c r="I73" s="30"/>
      <c r="J73" s="24"/>
      <c r="K73" s="24">
        <f>IF(AND(H73= "",I73= ""), 0, ROUND(ROUND(J73, 2) * ROUND(IF(I73="",H73,I73),  2), 2))</f>
        <v>0</v>
      </c>
      <c r="L73" s="7"/>
      <c r="N73" s="25">
        <v>0.2</v>
      </c>
      <c r="R73" s="7">
        <v>25</v>
      </c>
    </row>
    <row r="74" spans="1:18" hidden="1" x14ac:dyDescent="0.25">
      <c r="A74" s="7" t="s">
        <v>48</v>
      </c>
    </row>
    <row r="75" spans="1:18" hidden="1" x14ac:dyDescent="0.25">
      <c r="A75" s="7" t="s">
        <v>77</v>
      </c>
    </row>
    <row r="76" spans="1:18" x14ac:dyDescent="0.25">
      <c r="A76" s="7">
        <v>5</v>
      </c>
      <c r="B76" s="17" t="s">
        <v>83</v>
      </c>
      <c r="C76" s="17"/>
      <c r="D76" s="107" t="s">
        <v>84</v>
      </c>
      <c r="E76" s="107"/>
      <c r="F76" s="107"/>
      <c r="G76" s="28"/>
      <c r="H76" s="28"/>
      <c r="I76" s="28"/>
      <c r="J76" s="28"/>
      <c r="K76" s="29"/>
      <c r="L76" s="7"/>
    </row>
    <row r="77" spans="1:18" hidden="1" x14ac:dyDescent="0.25">
      <c r="A77" s="7" t="s">
        <v>72</v>
      </c>
    </row>
    <row r="78" spans="1:18" hidden="1" x14ac:dyDescent="0.25">
      <c r="A78" s="31" t="s">
        <v>85</v>
      </c>
    </row>
    <row r="79" spans="1:18" x14ac:dyDescent="0.25">
      <c r="A79" s="7">
        <v>9</v>
      </c>
      <c r="B79" s="20"/>
      <c r="C79" s="20"/>
      <c r="D79" s="105" t="s">
        <v>86</v>
      </c>
      <c r="E79" s="106"/>
      <c r="F79" s="106"/>
      <c r="G79" s="22" t="s">
        <v>74</v>
      </c>
      <c r="H79" s="30">
        <v>40</v>
      </c>
      <c r="I79" s="30"/>
      <c r="J79" s="24"/>
      <c r="K79" s="24">
        <f>IF(AND(H79= "",I79= ""), 0, ROUND(ROUND(J79, 2) * ROUND(IF(I79="",H79,I79),  2), 2))</f>
        <v>0</v>
      </c>
      <c r="L79" s="7"/>
      <c r="N79" s="25">
        <v>0.2</v>
      </c>
      <c r="R79" s="7">
        <v>25</v>
      </c>
    </row>
    <row r="80" spans="1:18" hidden="1" x14ac:dyDescent="0.25">
      <c r="A80" s="7" t="s">
        <v>87</v>
      </c>
    </row>
    <row r="81" spans="1:18" hidden="1" x14ac:dyDescent="0.25">
      <c r="A81" s="7" t="s">
        <v>48</v>
      </c>
    </row>
    <row r="82" spans="1:18" x14ac:dyDescent="0.25">
      <c r="A82" s="7">
        <v>9</v>
      </c>
      <c r="B82" s="20"/>
      <c r="C82" s="20"/>
      <c r="D82" s="105" t="s">
        <v>88</v>
      </c>
      <c r="E82" s="106"/>
      <c r="F82" s="106"/>
      <c r="G82" s="22" t="s">
        <v>74</v>
      </c>
      <c r="H82" s="30">
        <v>5</v>
      </c>
      <c r="I82" s="30"/>
      <c r="J82" s="24"/>
      <c r="K82" s="24">
        <f>IF(AND(H82= "",I82= ""), 0, ROUND(ROUND(J82, 2) * ROUND(IF(I82="",H82,I82),  2), 2))</f>
        <v>0</v>
      </c>
      <c r="L82" s="7"/>
      <c r="N82" s="25">
        <v>0.2</v>
      </c>
      <c r="R82" s="7">
        <v>25</v>
      </c>
    </row>
    <row r="83" spans="1:18" hidden="1" x14ac:dyDescent="0.25">
      <c r="A83" s="7" t="s">
        <v>48</v>
      </c>
    </row>
    <row r="84" spans="1:18" x14ac:dyDescent="0.25">
      <c r="A84" s="7">
        <v>9</v>
      </c>
      <c r="B84" s="20"/>
      <c r="C84" s="20"/>
      <c r="D84" s="105" t="s">
        <v>89</v>
      </c>
      <c r="E84" s="106"/>
      <c r="F84" s="106"/>
      <c r="G84" s="22" t="s">
        <v>74</v>
      </c>
      <c r="H84" s="30">
        <v>12</v>
      </c>
      <c r="I84" s="30"/>
      <c r="J84" s="24"/>
      <c r="K84" s="24">
        <f>IF(AND(H84= "",I84= ""), 0, ROUND(ROUND(J84, 2) * ROUND(IF(I84="",H84,I84),  2), 2))</f>
        <v>0</v>
      </c>
      <c r="L84" s="7"/>
      <c r="N84" s="25">
        <v>0.2</v>
      </c>
      <c r="R84" s="7">
        <v>25</v>
      </c>
    </row>
    <row r="85" spans="1:18" hidden="1" x14ac:dyDescent="0.25">
      <c r="A85" s="7" t="s">
        <v>48</v>
      </c>
    </row>
    <row r="86" spans="1:18" x14ac:dyDescent="0.25">
      <c r="A86" s="7">
        <v>9</v>
      </c>
      <c r="B86" s="20"/>
      <c r="C86" s="20"/>
      <c r="D86" s="105" t="s">
        <v>90</v>
      </c>
      <c r="E86" s="106"/>
      <c r="F86" s="106"/>
      <c r="G86" s="22" t="s">
        <v>74</v>
      </c>
      <c r="H86" s="30">
        <v>10</v>
      </c>
      <c r="I86" s="30"/>
      <c r="J86" s="24"/>
      <c r="K86" s="24">
        <f>IF(AND(H86= "",I86= ""), 0, ROUND(ROUND(J86, 2) * ROUND(IF(I86="",H86,I86),  2), 2))</f>
        <v>0</v>
      </c>
      <c r="L86" s="7"/>
      <c r="N86" s="25">
        <v>0.2</v>
      </c>
      <c r="R86" s="7">
        <v>25</v>
      </c>
    </row>
    <row r="87" spans="1:18" hidden="1" x14ac:dyDescent="0.25">
      <c r="A87" s="7" t="s">
        <v>48</v>
      </c>
    </row>
    <row r="88" spans="1:18" hidden="1" x14ac:dyDescent="0.25">
      <c r="A88" s="7" t="s">
        <v>77</v>
      </c>
    </row>
    <row r="89" spans="1:18" x14ac:dyDescent="0.25">
      <c r="A89" s="7">
        <v>5</v>
      </c>
      <c r="B89" s="17" t="s">
        <v>91</v>
      </c>
      <c r="C89" s="17"/>
      <c r="D89" s="107" t="s">
        <v>92</v>
      </c>
      <c r="E89" s="107"/>
      <c r="F89" s="107"/>
      <c r="G89" s="28"/>
      <c r="H89" s="28"/>
      <c r="I89" s="28"/>
      <c r="J89" s="28"/>
      <c r="K89" s="29"/>
      <c r="L89" s="7"/>
    </row>
    <row r="90" spans="1:18" x14ac:dyDescent="0.25">
      <c r="A90" s="7">
        <v>8</v>
      </c>
      <c r="B90" s="20" t="s">
        <v>93</v>
      </c>
      <c r="C90" s="20"/>
      <c r="D90" s="110" t="s">
        <v>94</v>
      </c>
      <c r="E90" s="110"/>
      <c r="F90" s="110"/>
      <c r="K90" s="32"/>
      <c r="L90" s="7"/>
    </row>
    <row r="91" spans="1:18" hidden="1" x14ac:dyDescent="0.25">
      <c r="A91" s="7" t="s">
        <v>95</v>
      </c>
    </row>
    <row r="92" spans="1:18" x14ac:dyDescent="0.25">
      <c r="A92" s="7">
        <v>9</v>
      </c>
      <c r="B92" s="20"/>
      <c r="C92" s="20"/>
      <c r="D92" s="105" t="s">
        <v>96</v>
      </c>
      <c r="E92" s="106"/>
      <c r="F92" s="106"/>
      <c r="G92" s="22" t="s">
        <v>97</v>
      </c>
      <c r="H92" s="23">
        <v>2</v>
      </c>
      <c r="I92" s="23"/>
      <c r="J92" s="24"/>
      <c r="K92" s="24">
        <f>IF(AND(H92= "",I92= ""), 0, ROUND(ROUND(J92, 2) * ROUND(IF(I92="",H92,I92),  0), 2))</f>
        <v>0</v>
      </c>
      <c r="L92" s="7"/>
      <c r="N92" s="25">
        <v>0.2</v>
      </c>
      <c r="R92" s="7">
        <v>25</v>
      </c>
    </row>
    <row r="93" spans="1:18" hidden="1" x14ac:dyDescent="0.25">
      <c r="A93" s="7" t="s">
        <v>48</v>
      </c>
    </row>
    <row r="94" spans="1:18" x14ac:dyDescent="0.25">
      <c r="A94" s="7">
        <v>9</v>
      </c>
      <c r="B94" s="20"/>
      <c r="C94" s="20"/>
      <c r="D94" s="105" t="s">
        <v>98</v>
      </c>
      <c r="E94" s="106"/>
      <c r="F94" s="106"/>
      <c r="G94" s="22" t="s">
        <v>97</v>
      </c>
      <c r="H94" s="23">
        <v>1</v>
      </c>
      <c r="I94" s="23"/>
      <c r="J94" s="24"/>
      <c r="K94" s="24">
        <f>IF(AND(H94= "",I94= ""), 0, ROUND(ROUND(J94, 2) * ROUND(IF(I94="",H94,I94),  0), 2))</f>
        <v>0</v>
      </c>
      <c r="L94" s="7"/>
      <c r="N94" s="25">
        <v>0.2</v>
      </c>
      <c r="R94" s="7">
        <v>25</v>
      </c>
    </row>
    <row r="95" spans="1:18" hidden="1" x14ac:dyDescent="0.25">
      <c r="A95" s="7" t="s">
        <v>48</v>
      </c>
    </row>
    <row r="96" spans="1:18" x14ac:dyDescent="0.25">
      <c r="A96" s="7">
        <v>9</v>
      </c>
      <c r="B96" s="20"/>
      <c r="C96" s="20"/>
      <c r="D96" s="105" t="s">
        <v>99</v>
      </c>
      <c r="E96" s="106"/>
      <c r="F96" s="106"/>
      <c r="G96" s="22" t="s">
        <v>97</v>
      </c>
      <c r="H96" s="23">
        <v>1</v>
      </c>
      <c r="I96" s="23"/>
      <c r="J96" s="24"/>
      <c r="K96" s="24">
        <f>IF(AND(H96= "",I96= ""), 0, ROUND(ROUND(J96, 2) * ROUND(IF(I96="",H96,I96),  0), 2))</f>
        <v>0</v>
      </c>
      <c r="L96" s="7"/>
      <c r="N96" s="25">
        <v>0.2</v>
      </c>
      <c r="R96" s="7">
        <v>25</v>
      </c>
    </row>
    <row r="97" spans="1:18" hidden="1" x14ac:dyDescent="0.25">
      <c r="A97" s="7" t="s">
        <v>48</v>
      </c>
    </row>
    <row r="98" spans="1:18" hidden="1" x14ac:dyDescent="0.25">
      <c r="A98" s="7" t="s">
        <v>100</v>
      </c>
    </row>
    <row r="99" spans="1:18" ht="16.5" x14ac:dyDescent="0.25">
      <c r="A99" s="7">
        <v>8</v>
      </c>
      <c r="B99" s="20" t="s">
        <v>101</v>
      </c>
      <c r="C99" s="20"/>
      <c r="D99" s="110" t="s">
        <v>102</v>
      </c>
      <c r="E99" s="110"/>
      <c r="F99" s="110"/>
      <c r="K99" s="32"/>
      <c r="L99" s="7"/>
    </row>
    <row r="100" spans="1:18" hidden="1" x14ac:dyDescent="0.25">
      <c r="A100" s="7" t="s">
        <v>95</v>
      </c>
    </row>
    <row r="101" spans="1:18" x14ac:dyDescent="0.25">
      <c r="A101" s="7">
        <v>9</v>
      </c>
      <c r="B101" s="20"/>
      <c r="C101" s="20"/>
      <c r="D101" s="105" t="s">
        <v>103</v>
      </c>
      <c r="E101" s="106"/>
      <c r="F101" s="106"/>
      <c r="G101" s="22" t="s">
        <v>97</v>
      </c>
      <c r="H101" s="23">
        <v>1</v>
      </c>
      <c r="I101" s="23"/>
      <c r="J101" s="24"/>
      <c r="K101" s="24">
        <f>IF(AND(H101= "",I101= ""), 0, ROUND(ROUND(J101, 2) * ROUND(IF(I101="",H101,I101),  0), 2))</f>
        <v>0</v>
      </c>
      <c r="L101" s="7"/>
      <c r="N101" s="25">
        <v>0.2</v>
      </c>
      <c r="R101" s="7">
        <v>25</v>
      </c>
    </row>
    <row r="102" spans="1:18" hidden="1" x14ac:dyDescent="0.25">
      <c r="A102" s="7" t="s">
        <v>48</v>
      </c>
    </row>
    <row r="103" spans="1:18" hidden="1" x14ac:dyDescent="0.25">
      <c r="A103" s="7" t="s">
        <v>100</v>
      </c>
    </row>
    <row r="104" spans="1:18" hidden="1" x14ac:dyDescent="0.25">
      <c r="A104" s="7" t="s">
        <v>77</v>
      </c>
    </row>
    <row r="105" spans="1:18" x14ac:dyDescent="0.25">
      <c r="A105" s="7">
        <v>5</v>
      </c>
      <c r="B105" s="17" t="s">
        <v>104</v>
      </c>
      <c r="C105" s="17"/>
      <c r="D105" s="107" t="s">
        <v>105</v>
      </c>
      <c r="E105" s="107"/>
      <c r="F105" s="107"/>
      <c r="G105" s="28"/>
      <c r="H105" s="28"/>
      <c r="I105" s="28"/>
      <c r="J105" s="28"/>
      <c r="K105" s="29"/>
      <c r="L105" s="7"/>
    </row>
    <row r="106" spans="1:18" hidden="1" x14ac:dyDescent="0.25">
      <c r="A106" s="7" t="s">
        <v>72</v>
      </c>
    </row>
    <row r="107" spans="1:18" x14ac:dyDescent="0.25">
      <c r="A107" s="7">
        <v>9</v>
      </c>
      <c r="B107" s="20"/>
      <c r="C107" s="20"/>
      <c r="D107" s="105" t="s">
        <v>105</v>
      </c>
      <c r="E107" s="106"/>
      <c r="F107" s="106"/>
      <c r="G107" s="22" t="s">
        <v>47</v>
      </c>
      <c r="H107" s="23">
        <v>1</v>
      </c>
      <c r="I107" s="23"/>
      <c r="J107" s="24"/>
      <c r="K107" s="24">
        <f>IF(AND(H107= "",I107= ""), 0, ROUND(ROUND(J107, 2) * ROUND(IF(I107="",H107,I107),  0), 2))</f>
        <v>0</v>
      </c>
      <c r="L107" s="7"/>
      <c r="N107" s="25">
        <v>0.2</v>
      </c>
      <c r="R107" s="7">
        <v>25</v>
      </c>
    </row>
    <row r="108" spans="1:18" hidden="1" x14ac:dyDescent="0.25">
      <c r="A108" s="7" t="s">
        <v>48</v>
      </c>
    </row>
    <row r="109" spans="1:18" hidden="1" x14ac:dyDescent="0.25">
      <c r="A109" s="7" t="s">
        <v>77</v>
      </c>
    </row>
    <row r="110" spans="1:18" x14ac:dyDescent="0.25">
      <c r="A110" s="7" t="s">
        <v>67</v>
      </c>
      <c r="B110" s="21"/>
      <c r="C110" s="21"/>
      <c r="D110" s="93"/>
      <c r="E110" s="93"/>
      <c r="F110" s="93"/>
      <c r="K110" s="21"/>
    </row>
    <row r="111" spans="1:18" x14ac:dyDescent="0.25">
      <c r="B111" s="21"/>
      <c r="C111" s="21"/>
      <c r="D111" s="96" t="s">
        <v>69</v>
      </c>
      <c r="E111" s="97"/>
      <c r="F111" s="97"/>
      <c r="G111" s="94"/>
      <c r="H111" s="94"/>
      <c r="I111" s="94"/>
      <c r="J111" s="94"/>
      <c r="K111" s="95"/>
    </row>
    <row r="112" spans="1:18" x14ac:dyDescent="0.25">
      <c r="B112" s="21"/>
      <c r="C112" s="21"/>
      <c r="D112" s="99"/>
      <c r="E112" s="50"/>
      <c r="F112" s="50"/>
      <c r="G112" s="50"/>
      <c r="H112" s="50"/>
      <c r="I112" s="50"/>
      <c r="J112" s="50"/>
      <c r="K112" s="98"/>
    </row>
    <row r="113" spans="1:18" x14ac:dyDescent="0.25">
      <c r="B113" s="21"/>
      <c r="C113" s="21"/>
      <c r="D113" s="89" t="s">
        <v>58</v>
      </c>
      <c r="E113" s="90"/>
      <c r="F113" s="90"/>
      <c r="G113" s="87">
        <f>SUMIF(L58:L110, IF(L57="","",L57), K58:K110)</f>
        <v>0</v>
      </c>
      <c r="H113" s="87"/>
      <c r="I113" s="87"/>
      <c r="J113" s="87"/>
      <c r="K113" s="88"/>
    </row>
    <row r="114" spans="1:18" hidden="1" x14ac:dyDescent="0.25">
      <c r="B114" s="21"/>
      <c r="C114" s="21"/>
      <c r="D114" s="102" t="s">
        <v>59</v>
      </c>
      <c r="E114" s="103"/>
      <c r="F114" s="103"/>
      <c r="G114" s="100">
        <f>ROUND(SUMIF(L58:L110, IF(L57="","",L57), K58:K110) * 0.2, 2)</f>
        <v>0</v>
      </c>
      <c r="H114" s="100"/>
      <c r="I114" s="100"/>
      <c r="J114" s="100"/>
      <c r="K114" s="101"/>
    </row>
    <row r="115" spans="1:18" hidden="1" x14ac:dyDescent="0.25">
      <c r="B115" s="21"/>
      <c r="C115" s="21"/>
      <c r="D115" s="89" t="s">
        <v>60</v>
      </c>
      <c r="E115" s="90"/>
      <c r="F115" s="90"/>
      <c r="G115" s="87">
        <f>SUM(G113:G114)</f>
        <v>0</v>
      </c>
      <c r="H115" s="87"/>
      <c r="I115" s="87"/>
      <c r="J115" s="87"/>
      <c r="K115" s="88"/>
    </row>
    <row r="116" spans="1:18" x14ac:dyDescent="0.25">
      <c r="A116" s="7">
        <v>4</v>
      </c>
      <c r="B116" s="17" t="s">
        <v>106</v>
      </c>
      <c r="C116" s="17"/>
      <c r="D116" s="108" t="s">
        <v>107</v>
      </c>
      <c r="E116" s="108"/>
      <c r="F116" s="108"/>
      <c r="G116" s="26"/>
      <c r="H116" s="26"/>
      <c r="I116" s="26"/>
      <c r="J116" s="26"/>
      <c r="K116" s="27"/>
      <c r="L116" s="7"/>
    </row>
    <row r="117" spans="1:18" hidden="1" x14ac:dyDescent="0.25">
      <c r="A117" s="7" t="s">
        <v>65</v>
      </c>
    </row>
    <row r="118" spans="1:18" hidden="1" x14ac:dyDescent="0.25">
      <c r="A118" s="7" t="s">
        <v>65</v>
      </c>
    </row>
    <row r="119" spans="1:18" x14ac:dyDescent="0.25">
      <c r="A119" s="7">
        <v>9</v>
      </c>
      <c r="B119" s="20"/>
      <c r="C119" s="20"/>
      <c r="D119" s="105" t="s">
        <v>108</v>
      </c>
      <c r="E119" s="106"/>
      <c r="F119" s="106"/>
      <c r="G119" s="22" t="s">
        <v>47</v>
      </c>
      <c r="H119" s="23">
        <v>6</v>
      </c>
      <c r="I119" s="23"/>
      <c r="J119" s="24"/>
      <c r="K119" s="24">
        <f>IF(AND(H119= "",I119= ""), 0, ROUND(ROUND(J119, 2) * ROUND(IF(I119="",H119,I119),  0), 2))</f>
        <v>0</v>
      </c>
      <c r="L119" s="7"/>
      <c r="N119" s="25">
        <v>0.2</v>
      </c>
      <c r="R119" s="7">
        <v>25</v>
      </c>
    </row>
    <row r="120" spans="1:18" hidden="1" x14ac:dyDescent="0.25">
      <c r="A120" s="7" t="s">
        <v>48</v>
      </c>
    </row>
    <row r="121" spans="1:18" x14ac:dyDescent="0.25">
      <c r="A121" s="7">
        <v>9</v>
      </c>
      <c r="B121" s="20"/>
      <c r="C121" s="20"/>
      <c r="D121" s="105" t="s">
        <v>109</v>
      </c>
      <c r="E121" s="106"/>
      <c r="F121" s="106"/>
      <c r="G121" s="22" t="s">
        <v>47</v>
      </c>
      <c r="H121" s="23">
        <v>6</v>
      </c>
      <c r="I121" s="23"/>
      <c r="J121" s="24"/>
      <c r="K121" s="24">
        <f>IF(AND(H121= "",I121= ""), 0, ROUND(ROUND(J121, 2) * ROUND(IF(I121="",H121,I121),  0), 2))</f>
        <v>0</v>
      </c>
      <c r="L121" s="7"/>
      <c r="N121" s="25">
        <v>0.2</v>
      </c>
      <c r="R121" s="7">
        <v>25</v>
      </c>
    </row>
    <row r="122" spans="1:18" hidden="1" x14ac:dyDescent="0.25">
      <c r="A122" s="7" t="s">
        <v>48</v>
      </c>
    </row>
    <row r="123" spans="1:18" x14ac:dyDescent="0.25">
      <c r="A123" s="7" t="s">
        <v>67</v>
      </c>
      <c r="B123" s="21"/>
      <c r="C123" s="21"/>
      <c r="D123" s="93"/>
      <c r="E123" s="93"/>
      <c r="F123" s="93"/>
      <c r="K123" s="21"/>
    </row>
    <row r="124" spans="1:18" x14ac:dyDescent="0.25">
      <c r="B124" s="21"/>
      <c r="C124" s="21"/>
      <c r="D124" s="96" t="s">
        <v>107</v>
      </c>
      <c r="E124" s="97"/>
      <c r="F124" s="97"/>
      <c r="G124" s="94"/>
      <c r="H124" s="94"/>
      <c r="I124" s="94"/>
      <c r="J124" s="94"/>
      <c r="K124" s="95"/>
    </row>
    <row r="125" spans="1:18" x14ac:dyDescent="0.25">
      <c r="B125" s="21"/>
      <c r="C125" s="21"/>
      <c r="D125" s="99"/>
      <c r="E125" s="50"/>
      <c r="F125" s="50"/>
      <c r="G125" s="50"/>
      <c r="H125" s="50"/>
      <c r="I125" s="50"/>
      <c r="J125" s="50"/>
      <c r="K125" s="98"/>
    </row>
    <row r="126" spans="1:18" x14ac:dyDescent="0.25">
      <c r="B126" s="21"/>
      <c r="C126" s="21"/>
      <c r="D126" s="89" t="s">
        <v>58</v>
      </c>
      <c r="E126" s="90"/>
      <c r="F126" s="90"/>
      <c r="G126" s="87">
        <f>SUMIF(L117:L123, IF(L116="","",L116), K117:K123)</f>
        <v>0</v>
      </c>
      <c r="H126" s="87"/>
      <c r="I126" s="87"/>
      <c r="J126" s="87"/>
      <c r="K126" s="88"/>
    </row>
    <row r="127" spans="1:18" hidden="1" x14ac:dyDescent="0.25">
      <c r="B127" s="21"/>
      <c r="C127" s="21"/>
      <c r="D127" s="102" t="s">
        <v>59</v>
      </c>
      <c r="E127" s="103"/>
      <c r="F127" s="103"/>
      <c r="G127" s="100">
        <f>ROUND(SUMIF(L117:L123, IF(L116="","",L116), K117:K123) * 0.2, 2)</f>
        <v>0</v>
      </c>
      <c r="H127" s="100"/>
      <c r="I127" s="100"/>
      <c r="J127" s="100"/>
      <c r="K127" s="101"/>
    </row>
    <row r="128" spans="1:18" hidden="1" x14ac:dyDescent="0.25">
      <c r="B128" s="21"/>
      <c r="C128" s="21"/>
      <c r="D128" s="89" t="s">
        <v>60</v>
      </c>
      <c r="E128" s="90"/>
      <c r="F128" s="90"/>
      <c r="G128" s="87">
        <f>SUM(G126:G127)</f>
        <v>0</v>
      </c>
      <c r="H128" s="87"/>
      <c r="I128" s="87"/>
      <c r="J128" s="87"/>
      <c r="K128" s="88"/>
    </row>
    <row r="129" spans="1:18" x14ac:dyDescent="0.25">
      <c r="A129" s="7">
        <v>4</v>
      </c>
      <c r="B129" s="17" t="s">
        <v>110</v>
      </c>
      <c r="C129" s="17"/>
      <c r="D129" s="108" t="s">
        <v>111</v>
      </c>
      <c r="E129" s="108"/>
      <c r="F129" s="108"/>
      <c r="G129" s="26"/>
      <c r="H129" s="26"/>
      <c r="I129" s="26"/>
      <c r="J129" s="26"/>
      <c r="K129" s="27"/>
      <c r="L129" s="7"/>
    </row>
    <row r="130" spans="1:18" x14ac:dyDescent="0.25">
      <c r="A130" s="7">
        <v>8</v>
      </c>
      <c r="B130" s="20" t="s">
        <v>112</v>
      </c>
      <c r="C130" s="20"/>
      <c r="D130" s="110" t="s">
        <v>113</v>
      </c>
      <c r="E130" s="110"/>
      <c r="F130" s="110"/>
      <c r="K130" s="32"/>
      <c r="L130" s="7"/>
    </row>
    <row r="131" spans="1:18" hidden="1" x14ac:dyDescent="0.25">
      <c r="A131" s="7" t="s">
        <v>95</v>
      </c>
    </row>
    <row r="132" spans="1:18" hidden="1" x14ac:dyDescent="0.25">
      <c r="A132" s="7" t="s">
        <v>95</v>
      </c>
    </row>
    <row r="133" spans="1:18" hidden="1" x14ac:dyDescent="0.25">
      <c r="A133" s="7" t="s">
        <v>95</v>
      </c>
    </row>
    <row r="134" spans="1:18" x14ac:dyDescent="0.25">
      <c r="A134" s="7">
        <v>9</v>
      </c>
      <c r="B134" s="20"/>
      <c r="C134" s="20"/>
      <c r="D134" s="105" t="s">
        <v>114</v>
      </c>
      <c r="E134" s="106"/>
      <c r="F134" s="106"/>
      <c r="G134" s="22" t="s">
        <v>47</v>
      </c>
      <c r="H134" s="23">
        <v>1</v>
      </c>
      <c r="I134" s="23"/>
      <c r="J134" s="24"/>
      <c r="K134" s="24">
        <f>IF(AND(H134= "",I134= ""), 0, ROUND(ROUND(J134, 2) * ROUND(IF(I134="",H134,I134),  0), 2))</f>
        <v>0</v>
      </c>
      <c r="L134" s="7"/>
      <c r="N134" s="25">
        <v>0.2</v>
      </c>
      <c r="R134" s="7">
        <v>25</v>
      </c>
    </row>
    <row r="135" spans="1:18" hidden="1" x14ac:dyDescent="0.25">
      <c r="A135" s="7" t="s">
        <v>48</v>
      </c>
    </row>
    <row r="136" spans="1:18" hidden="1" x14ac:dyDescent="0.25">
      <c r="A136" s="7" t="s">
        <v>95</v>
      </c>
    </row>
    <row r="137" spans="1:18" hidden="1" x14ac:dyDescent="0.25">
      <c r="A137" s="7" t="s">
        <v>95</v>
      </c>
    </row>
    <row r="138" spans="1:18" hidden="1" x14ac:dyDescent="0.25">
      <c r="A138" s="7" t="s">
        <v>95</v>
      </c>
    </row>
    <row r="139" spans="1:18" hidden="1" x14ac:dyDescent="0.25">
      <c r="A139" s="7" t="s">
        <v>95</v>
      </c>
    </row>
    <row r="140" spans="1:18" x14ac:dyDescent="0.25">
      <c r="A140" s="7">
        <v>9</v>
      </c>
      <c r="B140" s="20"/>
      <c r="C140" s="20"/>
      <c r="D140" s="105" t="s">
        <v>115</v>
      </c>
      <c r="E140" s="106"/>
      <c r="F140" s="106"/>
      <c r="G140" s="22" t="s">
        <v>47</v>
      </c>
      <c r="H140" s="23">
        <v>1</v>
      </c>
      <c r="I140" s="23"/>
      <c r="J140" s="24"/>
      <c r="K140" s="24">
        <f>IF(AND(H140= "",I140= ""), 0, ROUND(ROUND(J140, 2) * ROUND(IF(I140="",H140,I140),  0), 2))</f>
        <v>0</v>
      </c>
      <c r="L140" s="7"/>
      <c r="N140" s="25">
        <v>0.2</v>
      </c>
      <c r="R140" s="7">
        <v>25</v>
      </c>
    </row>
    <row r="141" spans="1:18" hidden="1" x14ac:dyDescent="0.25">
      <c r="A141" s="7" t="s">
        <v>48</v>
      </c>
    </row>
    <row r="142" spans="1:18" hidden="1" x14ac:dyDescent="0.25">
      <c r="A142" s="7" t="s">
        <v>100</v>
      </c>
    </row>
    <row r="143" spans="1:18" x14ac:dyDescent="0.25">
      <c r="A143" s="7">
        <v>8</v>
      </c>
      <c r="B143" s="20" t="s">
        <v>116</v>
      </c>
      <c r="C143" s="20"/>
      <c r="D143" s="110" t="s">
        <v>117</v>
      </c>
      <c r="E143" s="110"/>
      <c r="F143" s="110"/>
      <c r="K143" s="32"/>
      <c r="L143" s="7"/>
    </row>
    <row r="144" spans="1:18" hidden="1" x14ac:dyDescent="0.25">
      <c r="A144" s="7" t="s">
        <v>95</v>
      </c>
    </row>
    <row r="145" spans="1:18" hidden="1" x14ac:dyDescent="0.25">
      <c r="A145" s="7" t="s">
        <v>95</v>
      </c>
    </row>
    <row r="146" spans="1:18" hidden="1" x14ac:dyDescent="0.25">
      <c r="A146" s="7" t="s">
        <v>95</v>
      </c>
    </row>
    <row r="147" spans="1:18" hidden="1" x14ac:dyDescent="0.25">
      <c r="A147" s="7" t="s">
        <v>118</v>
      </c>
    </row>
    <row r="148" spans="1:18" x14ac:dyDescent="0.25">
      <c r="A148" s="7">
        <v>9</v>
      </c>
      <c r="B148" s="20"/>
      <c r="C148" s="20"/>
      <c r="D148" s="105" t="s">
        <v>119</v>
      </c>
      <c r="E148" s="106"/>
      <c r="F148" s="106"/>
      <c r="G148" s="22" t="s">
        <v>97</v>
      </c>
      <c r="H148" s="23">
        <v>6</v>
      </c>
      <c r="I148" s="23"/>
      <c r="J148" s="24"/>
      <c r="K148" s="24">
        <f>IF(AND(H148= "",I148= ""), 0, ROUND(ROUND(J148, 2) * ROUND(IF(I148="",H148,I148),  0), 2))</f>
        <v>0</v>
      </c>
      <c r="L148" s="7"/>
      <c r="N148" s="25">
        <v>0.2</v>
      </c>
      <c r="R148" s="7">
        <v>25</v>
      </c>
    </row>
    <row r="149" spans="1:18" hidden="1" x14ac:dyDescent="0.25">
      <c r="A149" s="7" t="s">
        <v>48</v>
      </c>
    </row>
    <row r="150" spans="1:18" hidden="1" x14ac:dyDescent="0.25">
      <c r="A150" s="7" t="s">
        <v>95</v>
      </c>
    </row>
    <row r="151" spans="1:18" hidden="1" x14ac:dyDescent="0.25">
      <c r="A151" s="7" t="s">
        <v>95</v>
      </c>
    </row>
    <row r="152" spans="1:18" hidden="1" x14ac:dyDescent="0.25">
      <c r="A152" s="7" t="s">
        <v>95</v>
      </c>
    </row>
    <row r="153" spans="1:18" hidden="1" x14ac:dyDescent="0.25">
      <c r="A153" s="7" t="s">
        <v>95</v>
      </c>
    </row>
    <row r="154" spans="1:18" x14ac:dyDescent="0.25">
      <c r="A154" s="7">
        <v>9</v>
      </c>
      <c r="B154" s="20"/>
      <c r="C154" s="20"/>
      <c r="D154" s="105" t="s">
        <v>120</v>
      </c>
      <c r="E154" s="106"/>
      <c r="F154" s="106"/>
      <c r="G154" s="22" t="s">
        <v>47</v>
      </c>
      <c r="H154" s="23">
        <v>6</v>
      </c>
      <c r="I154" s="23"/>
      <c r="J154" s="24"/>
      <c r="K154" s="24">
        <f>IF(AND(H154= "",I154= ""), 0, ROUND(ROUND(J154, 2) * ROUND(IF(I154="",H154,I154),  0), 2))</f>
        <v>0</v>
      </c>
      <c r="L154" s="7"/>
      <c r="N154" s="25">
        <v>0.2</v>
      </c>
      <c r="R154" s="7">
        <v>25</v>
      </c>
    </row>
    <row r="155" spans="1:18" hidden="1" x14ac:dyDescent="0.25">
      <c r="A155" s="7" t="s">
        <v>48</v>
      </c>
    </row>
    <row r="156" spans="1:18" hidden="1" x14ac:dyDescent="0.25">
      <c r="A156" s="7" t="s">
        <v>100</v>
      </c>
    </row>
    <row r="157" spans="1:18" x14ac:dyDescent="0.25">
      <c r="A157" s="7">
        <v>8</v>
      </c>
      <c r="B157" s="20" t="s">
        <v>121</v>
      </c>
      <c r="C157" s="20"/>
      <c r="D157" s="110" t="s">
        <v>122</v>
      </c>
      <c r="E157" s="110"/>
      <c r="F157" s="110"/>
      <c r="K157" s="32"/>
      <c r="L157" s="7"/>
    </row>
    <row r="158" spans="1:18" hidden="1" x14ac:dyDescent="0.25">
      <c r="A158" s="7" t="s">
        <v>95</v>
      </c>
    </row>
    <row r="159" spans="1:18" hidden="1" x14ac:dyDescent="0.25">
      <c r="A159" s="7" t="s">
        <v>95</v>
      </c>
    </row>
    <row r="160" spans="1:18" hidden="1" x14ac:dyDescent="0.25">
      <c r="A160" s="7" t="s">
        <v>95</v>
      </c>
    </row>
    <row r="161" spans="1:18" hidden="1" x14ac:dyDescent="0.25">
      <c r="A161" s="7" t="s">
        <v>95</v>
      </c>
    </row>
    <row r="162" spans="1:18" x14ac:dyDescent="0.25">
      <c r="A162" s="7">
        <v>9</v>
      </c>
      <c r="B162" s="20"/>
      <c r="C162" s="20"/>
      <c r="D162" s="105" t="s">
        <v>123</v>
      </c>
      <c r="E162" s="106"/>
      <c r="F162" s="106"/>
      <c r="G162" s="22" t="s">
        <v>47</v>
      </c>
      <c r="H162" s="23">
        <v>4</v>
      </c>
      <c r="I162" s="23"/>
      <c r="J162" s="24"/>
      <c r="K162" s="24">
        <f>IF(AND(H162= "",I162= ""), 0, ROUND(ROUND(J162, 2) * ROUND(IF(I162="",H162,I162),  0), 2))</f>
        <v>0</v>
      </c>
      <c r="L162" s="7"/>
      <c r="N162" s="25">
        <v>0.2</v>
      </c>
      <c r="R162" s="7">
        <v>25</v>
      </c>
    </row>
    <row r="163" spans="1:18" hidden="1" x14ac:dyDescent="0.25">
      <c r="A163" s="7" t="s">
        <v>48</v>
      </c>
    </row>
    <row r="164" spans="1:18" hidden="1" x14ac:dyDescent="0.25">
      <c r="A164" s="7" t="s">
        <v>95</v>
      </c>
    </row>
    <row r="165" spans="1:18" hidden="1" x14ac:dyDescent="0.25">
      <c r="A165" s="7" t="s">
        <v>95</v>
      </c>
    </row>
    <row r="166" spans="1:18" hidden="1" x14ac:dyDescent="0.25">
      <c r="A166" s="7" t="s">
        <v>95</v>
      </c>
    </row>
    <row r="167" spans="1:18" hidden="1" x14ac:dyDescent="0.25">
      <c r="A167" s="7" t="s">
        <v>95</v>
      </c>
    </row>
    <row r="168" spans="1:18" x14ac:dyDescent="0.25">
      <c r="A168" s="7">
        <v>9</v>
      </c>
      <c r="B168" s="20"/>
      <c r="C168" s="20"/>
      <c r="D168" s="105" t="s">
        <v>124</v>
      </c>
      <c r="E168" s="106"/>
      <c r="F168" s="106"/>
      <c r="G168" s="22" t="s">
        <v>47</v>
      </c>
      <c r="H168" s="23">
        <v>4</v>
      </c>
      <c r="I168" s="23"/>
      <c r="J168" s="24"/>
      <c r="K168" s="24">
        <f>IF(AND(H168= "",I168= ""), 0, ROUND(ROUND(J168, 2) * ROUND(IF(I168="",H168,I168),  0), 2))</f>
        <v>0</v>
      </c>
      <c r="L168" s="7"/>
      <c r="N168" s="25">
        <v>0.2</v>
      </c>
      <c r="R168" s="7">
        <v>25</v>
      </c>
    </row>
    <row r="169" spans="1:18" hidden="1" x14ac:dyDescent="0.25">
      <c r="A169" s="7" t="s">
        <v>48</v>
      </c>
    </row>
    <row r="170" spans="1:18" hidden="1" x14ac:dyDescent="0.25">
      <c r="A170" s="7" t="s">
        <v>95</v>
      </c>
    </row>
    <row r="171" spans="1:18" hidden="1" x14ac:dyDescent="0.25">
      <c r="A171" s="7" t="s">
        <v>95</v>
      </c>
    </row>
    <row r="172" spans="1:18" hidden="1" x14ac:dyDescent="0.25">
      <c r="A172" s="7" t="s">
        <v>95</v>
      </c>
    </row>
    <row r="173" spans="1:18" hidden="1" x14ac:dyDescent="0.25">
      <c r="A173" s="7" t="s">
        <v>95</v>
      </c>
    </row>
    <row r="174" spans="1:18" x14ac:dyDescent="0.25">
      <c r="A174" s="7">
        <v>9</v>
      </c>
      <c r="B174" s="20"/>
      <c r="C174" s="20"/>
      <c r="D174" s="105" t="s">
        <v>125</v>
      </c>
      <c r="E174" s="106"/>
      <c r="F174" s="106"/>
      <c r="G174" s="22" t="s">
        <v>47</v>
      </c>
      <c r="H174" s="23">
        <v>4</v>
      </c>
      <c r="I174" s="23"/>
      <c r="J174" s="24"/>
      <c r="K174" s="24">
        <f>IF(AND(H174= "",I174= ""), 0, ROUND(ROUND(J174, 2) * ROUND(IF(I174="",H174,I174),  0), 2))</f>
        <v>0</v>
      </c>
      <c r="L174" s="7"/>
      <c r="N174" s="25">
        <v>0.2</v>
      </c>
      <c r="R174" s="7">
        <v>25</v>
      </c>
    </row>
    <row r="175" spans="1:18" hidden="1" x14ac:dyDescent="0.25">
      <c r="A175" s="7" t="s">
        <v>48</v>
      </c>
    </row>
    <row r="176" spans="1:18" hidden="1" x14ac:dyDescent="0.25">
      <c r="A176" s="7" t="s">
        <v>100</v>
      </c>
    </row>
    <row r="177" spans="1:18" x14ac:dyDescent="0.25">
      <c r="A177" s="7">
        <v>8</v>
      </c>
      <c r="B177" s="20" t="s">
        <v>126</v>
      </c>
      <c r="C177" s="20"/>
      <c r="D177" s="110" t="s">
        <v>127</v>
      </c>
      <c r="E177" s="110"/>
      <c r="F177" s="110"/>
      <c r="K177" s="32"/>
      <c r="L177" s="7"/>
    </row>
    <row r="178" spans="1:18" hidden="1" x14ac:dyDescent="0.25">
      <c r="A178" s="7" t="s">
        <v>95</v>
      </c>
    </row>
    <row r="179" spans="1:18" hidden="1" x14ac:dyDescent="0.25">
      <c r="A179" s="7" t="s">
        <v>95</v>
      </c>
    </row>
    <row r="180" spans="1:18" hidden="1" x14ac:dyDescent="0.25">
      <c r="A180" s="7" t="s">
        <v>95</v>
      </c>
    </row>
    <row r="181" spans="1:18" hidden="1" x14ac:dyDescent="0.25">
      <c r="A181" s="7" t="s">
        <v>95</v>
      </c>
    </row>
    <row r="182" spans="1:18" x14ac:dyDescent="0.25">
      <c r="A182" s="7">
        <v>9</v>
      </c>
      <c r="B182" s="20"/>
      <c r="C182" s="20"/>
      <c r="D182" s="105" t="s">
        <v>128</v>
      </c>
      <c r="E182" s="106"/>
      <c r="F182" s="106"/>
      <c r="G182" s="22" t="s">
        <v>47</v>
      </c>
      <c r="H182" s="23">
        <v>2</v>
      </c>
      <c r="I182" s="23"/>
      <c r="J182" s="24"/>
      <c r="K182" s="24">
        <f>IF(AND(H182= "",I182= ""), 0, ROUND(ROUND(J182, 2) * ROUND(IF(I182="",H182,I182),  0), 2))</f>
        <v>0</v>
      </c>
      <c r="L182" s="7"/>
      <c r="N182" s="25">
        <v>0.2</v>
      </c>
      <c r="R182" s="7">
        <v>25</v>
      </c>
    </row>
    <row r="183" spans="1:18" hidden="1" x14ac:dyDescent="0.25">
      <c r="A183" s="7" t="s">
        <v>48</v>
      </c>
    </row>
    <row r="184" spans="1:18" hidden="1" x14ac:dyDescent="0.25">
      <c r="A184" s="7" t="s">
        <v>95</v>
      </c>
    </row>
    <row r="185" spans="1:18" hidden="1" x14ac:dyDescent="0.25">
      <c r="A185" s="7" t="s">
        <v>95</v>
      </c>
    </row>
    <row r="186" spans="1:18" hidden="1" x14ac:dyDescent="0.25">
      <c r="A186" s="7" t="s">
        <v>95</v>
      </c>
    </row>
    <row r="187" spans="1:18" hidden="1" x14ac:dyDescent="0.25">
      <c r="A187" s="7" t="s">
        <v>95</v>
      </c>
    </row>
    <row r="188" spans="1:18" x14ac:dyDescent="0.25">
      <c r="A188" s="7">
        <v>9</v>
      </c>
      <c r="B188" s="20"/>
      <c r="C188" s="20"/>
      <c r="D188" s="105" t="s">
        <v>129</v>
      </c>
      <c r="E188" s="106"/>
      <c r="F188" s="106"/>
      <c r="G188" s="22" t="s">
        <v>47</v>
      </c>
      <c r="H188" s="23">
        <v>2</v>
      </c>
      <c r="I188" s="23"/>
      <c r="J188" s="24"/>
      <c r="K188" s="24">
        <f>IF(AND(H188= "",I188= ""), 0, ROUND(ROUND(J188, 2) * ROUND(IF(I188="",H188,I188),  0), 2))</f>
        <v>0</v>
      </c>
      <c r="L188" s="7"/>
      <c r="N188" s="25">
        <v>0.2</v>
      </c>
      <c r="R188" s="7">
        <v>25</v>
      </c>
    </row>
    <row r="189" spans="1:18" hidden="1" x14ac:dyDescent="0.25">
      <c r="A189" s="7" t="s">
        <v>48</v>
      </c>
    </row>
    <row r="190" spans="1:18" hidden="1" x14ac:dyDescent="0.25">
      <c r="A190" s="7" t="s">
        <v>100</v>
      </c>
    </row>
    <row r="191" spans="1:18" x14ac:dyDescent="0.25">
      <c r="A191" s="7">
        <v>8</v>
      </c>
      <c r="B191" s="20" t="s">
        <v>130</v>
      </c>
      <c r="C191" s="20"/>
      <c r="D191" s="110" t="s">
        <v>131</v>
      </c>
      <c r="E191" s="110"/>
      <c r="F191" s="110"/>
      <c r="K191" s="32"/>
      <c r="L191" s="7"/>
    </row>
    <row r="192" spans="1:18" hidden="1" x14ac:dyDescent="0.25">
      <c r="A192" s="7" t="s">
        <v>95</v>
      </c>
    </row>
    <row r="193" spans="1:18" x14ac:dyDescent="0.25">
      <c r="A193" s="7">
        <v>9</v>
      </c>
      <c r="B193" s="20"/>
      <c r="C193" s="20"/>
      <c r="D193" s="105" t="s">
        <v>132</v>
      </c>
      <c r="E193" s="106"/>
      <c r="F193" s="106"/>
      <c r="G193" s="22" t="s">
        <v>47</v>
      </c>
      <c r="H193" s="23">
        <v>2</v>
      </c>
      <c r="I193" s="23"/>
      <c r="J193" s="24"/>
      <c r="K193" s="24">
        <f>IF(AND(H193= "",I193= ""), 0, ROUND(ROUND(J193, 2) * ROUND(IF(I193="",H193,I193),  0), 2))</f>
        <v>0</v>
      </c>
      <c r="L193" s="7"/>
      <c r="N193" s="25">
        <v>0.2</v>
      </c>
      <c r="R193" s="7">
        <v>25</v>
      </c>
    </row>
    <row r="194" spans="1:18" hidden="1" x14ac:dyDescent="0.25">
      <c r="A194" s="7" t="s">
        <v>48</v>
      </c>
    </row>
    <row r="195" spans="1:18" hidden="1" x14ac:dyDescent="0.25">
      <c r="A195" s="7" t="s">
        <v>100</v>
      </c>
    </row>
    <row r="196" spans="1:18" x14ac:dyDescent="0.25">
      <c r="A196" s="7" t="s">
        <v>67</v>
      </c>
      <c r="B196" s="21"/>
      <c r="C196" s="21"/>
      <c r="D196" s="93"/>
      <c r="E196" s="93"/>
      <c r="F196" s="93"/>
      <c r="K196" s="21"/>
    </row>
    <row r="197" spans="1:18" x14ac:dyDescent="0.25">
      <c r="B197" s="21"/>
      <c r="C197" s="21"/>
      <c r="D197" s="96" t="s">
        <v>111</v>
      </c>
      <c r="E197" s="97"/>
      <c r="F197" s="97"/>
      <c r="G197" s="94"/>
      <c r="H197" s="94"/>
      <c r="I197" s="94"/>
      <c r="J197" s="94"/>
      <c r="K197" s="95"/>
    </row>
    <row r="198" spans="1:18" x14ac:dyDescent="0.25">
      <c r="B198" s="21"/>
      <c r="C198" s="21"/>
      <c r="D198" s="99"/>
      <c r="E198" s="50"/>
      <c r="F198" s="50"/>
      <c r="G198" s="50"/>
      <c r="H198" s="50"/>
      <c r="I198" s="50"/>
      <c r="J198" s="50"/>
      <c r="K198" s="98"/>
    </row>
    <row r="199" spans="1:18" x14ac:dyDescent="0.25">
      <c r="B199" s="21"/>
      <c r="C199" s="21"/>
      <c r="D199" s="89" t="s">
        <v>58</v>
      </c>
      <c r="E199" s="90"/>
      <c r="F199" s="90"/>
      <c r="G199" s="87">
        <f>SUMIF(L130:L196, IF(L129="","",L129), K130:K196)</f>
        <v>0</v>
      </c>
      <c r="H199" s="87"/>
      <c r="I199" s="87"/>
      <c r="J199" s="87"/>
      <c r="K199" s="88"/>
    </row>
    <row r="200" spans="1:18" hidden="1" x14ac:dyDescent="0.25">
      <c r="B200" s="21"/>
      <c r="C200" s="21"/>
      <c r="D200" s="102" t="s">
        <v>59</v>
      </c>
      <c r="E200" s="103"/>
      <c r="F200" s="103"/>
      <c r="G200" s="100">
        <f>ROUND(SUMIF(L130:L196, IF(L129="","",L129), K130:K196) * 0.2, 2)</f>
        <v>0</v>
      </c>
      <c r="H200" s="100"/>
      <c r="I200" s="100"/>
      <c r="J200" s="100"/>
      <c r="K200" s="101"/>
    </row>
    <row r="201" spans="1:18" hidden="1" x14ac:dyDescent="0.25">
      <c r="B201" s="21"/>
      <c r="C201" s="21"/>
      <c r="D201" s="89" t="s">
        <v>60</v>
      </c>
      <c r="E201" s="90"/>
      <c r="F201" s="90"/>
      <c r="G201" s="87">
        <f>SUM(G199:G200)</f>
        <v>0</v>
      </c>
      <c r="H201" s="87"/>
      <c r="I201" s="87"/>
      <c r="J201" s="87"/>
      <c r="K201" s="88"/>
    </row>
    <row r="202" spans="1:18" x14ac:dyDescent="0.25">
      <c r="A202" s="7">
        <v>4</v>
      </c>
      <c r="B202" s="17" t="s">
        <v>133</v>
      </c>
      <c r="C202" s="17"/>
      <c r="D202" s="108" t="s">
        <v>134</v>
      </c>
      <c r="E202" s="108"/>
      <c r="F202" s="108"/>
      <c r="G202" s="26"/>
      <c r="H202" s="26"/>
      <c r="I202" s="26"/>
      <c r="J202" s="26"/>
      <c r="K202" s="27"/>
      <c r="L202" s="7"/>
    </row>
    <row r="203" spans="1:18" x14ac:dyDescent="0.25">
      <c r="A203" s="7">
        <v>5</v>
      </c>
      <c r="B203" s="17" t="s">
        <v>135</v>
      </c>
      <c r="C203" s="17"/>
      <c r="D203" s="107" t="s">
        <v>136</v>
      </c>
      <c r="E203" s="107"/>
      <c r="F203" s="107"/>
      <c r="G203" s="28"/>
      <c r="H203" s="28"/>
      <c r="I203" s="28"/>
      <c r="J203" s="28"/>
      <c r="K203" s="29"/>
      <c r="L203" s="7"/>
    </row>
    <row r="204" spans="1:18" x14ac:dyDescent="0.25">
      <c r="A204" s="7">
        <v>8</v>
      </c>
      <c r="B204" s="20" t="s">
        <v>137</v>
      </c>
      <c r="C204" s="20"/>
      <c r="D204" s="110" t="s">
        <v>138</v>
      </c>
      <c r="E204" s="110"/>
      <c r="F204" s="110"/>
      <c r="K204" s="32"/>
      <c r="L204" s="7"/>
    </row>
    <row r="205" spans="1:18" hidden="1" x14ac:dyDescent="0.25">
      <c r="A205" s="7" t="s">
        <v>95</v>
      </c>
    </row>
    <row r="206" spans="1:18" x14ac:dyDescent="0.25">
      <c r="A206" s="7">
        <v>9</v>
      </c>
      <c r="B206" s="20"/>
      <c r="C206" s="20"/>
      <c r="D206" s="105" t="s">
        <v>139</v>
      </c>
      <c r="E206" s="106"/>
      <c r="F206" s="106"/>
      <c r="G206" s="22" t="s">
        <v>74</v>
      </c>
      <c r="H206" s="30">
        <v>6</v>
      </c>
      <c r="I206" s="30"/>
      <c r="J206" s="24"/>
      <c r="K206" s="24">
        <f>IF(AND(H206= "",I206= ""), 0, ROUND(ROUND(J206, 2) * ROUND(IF(I206="",H206,I206),  2), 2))</f>
        <v>0</v>
      </c>
      <c r="L206" s="7"/>
      <c r="N206" s="25">
        <v>0.2</v>
      </c>
      <c r="R206" s="7">
        <v>25</v>
      </c>
    </row>
    <row r="207" spans="1:18" hidden="1" x14ac:dyDescent="0.25">
      <c r="A207" s="7" t="s">
        <v>48</v>
      </c>
    </row>
    <row r="208" spans="1:18" x14ac:dyDescent="0.25">
      <c r="A208" s="7">
        <v>9</v>
      </c>
      <c r="B208" s="20"/>
      <c r="C208" s="20"/>
      <c r="D208" s="105" t="s">
        <v>140</v>
      </c>
      <c r="E208" s="106"/>
      <c r="F208" s="106"/>
      <c r="G208" s="22" t="s">
        <v>74</v>
      </c>
      <c r="H208" s="30">
        <v>20</v>
      </c>
      <c r="I208" s="30"/>
      <c r="J208" s="24"/>
      <c r="K208" s="24">
        <f>IF(AND(H208= "",I208= ""), 0, ROUND(ROUND(J208, 2) * ROUND(IF(I208="",H208,I208),  2), 2))</f>
        <v>0</v>
      </c>
      <c r="L208" s="7"/>
      <c r="N208" s="25">
        <v>0.2</v>
      </c>
      <c r="R208" s="7">
        <v>25</v>
      </c>
    </row>
    <row r="209" spans="1:18" hidden="1" x14ac:dyDescent="0.25">
      <c r="A209" s="7" t="s">
        <v>48</v>
      </c>
    </row>
    <row r="210" spans="1:18" x14ac:dyDescent="0.25">
      <c r="A210" s="7">
        <v>9</v>
      </c>
      <c r="B210" s="20"/>
      <c r="C210" s="20"/>
      <c r="D210" s="105" t="s">
        <v>141</v>
      </c>
      <c r="E210" s="106"/>
      <c r="F210" s="106"/>
      <c r="G210" s="22" t="s">
        <v>74</v>
      </c>
      <c r="H210" s="30">
        <v>6</v>
      </c>
      <c r="I210" s="30"/>
      <c r="J210" s="24"/>
      <c r="K210" s="24">
        <f>IF(AND(H210= "",I210= ""), 0, ROUND(ROUND(J210, 2) * ROUND(IF(I210="",H210,I210),  2), 2))</f>
        <v>0</v>
      </c>
      <c r="L210" s="7"/>
      <c r="N210" s="25">
        <v>0.2</v>
      </c>
      <c r="R210" s="7">
        <v>25</v>
      </c>
    </row>
    <row r="211" spans="1:18" hidden="1" x14ac:dyDescent="0.25">
      <c r="A211" s="7" t="s">
        <v>48</v>
      </c>
    </row>
    <row r="212" spans="1:18" x14ac:dyDescent="0.25">
      <c r="A212" s="7">
        <v>9</v>
      </c>
      <c r="B212" s="20"/>
      <c r="C212" s="20"/>
      <c r="D212" s="105" t="s">
        <v>142</v>
      </c>
      <c r="E212" s="106"/>
      <c r="F212" s="106"/>
      <c r="G212" s="22" t="s">
        <v>74</v>
      </c>
      <c r="H212" s="30">
        <v>50</v>
      </c>
      <c r="I212" s="30"/>
      <c r="J212" s="24"/>
      <c r="K212" s="24">
        <f>IF(AND(H212= "",I212= ""), 0, ROUND(ROUND(J212, 2) * ROUND(IF(I212="",H212,I212),  2), 2))</f>
        <v>0</v>
      </c>
      <c r="L212" s="7"/>
      <c r="N212" s="25">
        <v>0.2</v>
      </c>
      <c r="R212" s="7">
        <v>25</v>
      </c>
    </row>
    <row r="213" spans="1:18" hidden="1" x14ac:dyDescent="0.25">
      <c r="A213" s="7" t="s">
        <v>48</v>
      </c>
    </row>
    <row r="214" spans="1:18" hidden="1" x14ac:dyDescent="0.25">
      <c r="A214" s="7" t="s">
        <v>100</v>
      </c>
    </row>
    <row r="215" spans="1:18" x14ac:dyDescent="0.25">
      <c r="A215" s="7">
        <v>8</v>
      </c>
      <c r="B215" s="20" t="s">
        <v>143</v>
      </c>
      <c r="C215" s="20"/>
      <c r="D215" s="110" t="s">
        <v>144</v>
      </c>
      <c r="E215" s="110"/>
      <c r="F215" s="110"/>
      <c r="K215" s="32"/>
      <c r="L215" s="7"/>
    </row>
    <row r="216" spans="1:18" hidden="1" x14ac:dyDescent="0.25">
      <c r="A216" s="7" t="s">
        <v>95</v>
      </c>
    </row>
    <row r="217" spans="1:18" x14ac:dyDescent="0.25">
      <c r="A217" s="7">
        <v>9</v>
      </c>
      <c r="B217" s="20"/>
      <c r="C217" s="20"/>
      <c r="D217" s="105" t="s">
        <v>145</v>
      </c>
      <c r="E217" s="106"/>
      <c r="F217" s="106"/>
      <c r="G217" s="22" t="s">
        <v>97</v>
      </c>
      <c r="H217" s="23">
        <v>2</v>
      </c>
      <c r="I217" s="23"/>
      <c r="J217" s="24"/>
      <c r="K217" s="24">
        <f>IF(AND(H217= "",I217= ""), 0, ROUND(ROUND(J217, 2) * ROUND(IF(I217="",H217,I217),  0), 2))</f>
        <v>0</v>
      </c>
      <c r="L217" s="7"/>
      <c r="N217" s="25">
        <v>0.2</v>
      </c>
      <c r="R217" s="7">
        <v>25</v>
      </c>
    </row>
    <row r="218" spans="1:18" hidden="1" x14ac:dyDescent="0.25">
      <c r="A218" s="7" t="s">
        <v>48</v>
      </c>
    </row>
    <row r="219" spans="1:18" hidden="1" x14ac:dyDescent="0.25">
      <c r="A219" s="7" t="s">
        <v>100</v>
      </c>
    </row>
    <row r="220" spans="1:18" hidden="1" x14ac:dyDescent="0.25">
      <c r="A220" s="7" t="s">
        <v>77</v>
      </c>
    </row>
    <row r="221" spans="1:18" x14ac:dyDescent="0.25">
      <c r="A221" s="7" t="s">
        <v>67</v>
      </c>
      <c r="B221" s="21"/>
      <c r="C221" s="21"/>
      <c r="D221" s="93"/>
      <c r="E221" s="93"/>
      <c r="F221" s="93"/>
      <c r="K221" s="21"/>
    </row>
    <row r="222" spans="1:18" x14ac:dyDescent="0.25">
      <c r="B222" s="21"/>
      <c r="C222" s="21"/>
      <c r="D222" s="96" t="s">
        <v>134</v>
      </c>
      <c r="E222" s="97"/>
      <c r="F222" s="97"/>
      <c r="G222" s="94"/>
      <c r="H222" s="94"/>
      <c r="I222" s="94"/>
      <c r="J222" s="94"/>
      <c r="K222" s="95"/>
    </row>
    <row r="223" spans="1:18" x14ac:dyDescent="0.25">
      <c r="B223" s="21"/>
      <c r="C223" s="21"/>
      <c r="D223" s="99"/>
      <c r="E223" s="50"/>
      <c r="F223" s="50"/>
      <c r="G223" s="50"/>
      <c r="H223" s="50"/>
      <c r="I223" s="50"/>
      <c r="J223" s="50"/>
      <c r="K223" s="98"/>
    </row>
    <row r="224" spans="1:18" x14ac:dyDescent="0.25">
      <c r="B224" s="21"/>
      <c r="C224" s="21"/>
      <c r="D224" s="89" t="s">
        <v>58</v>
      </c>
      <c r="E224" s="90"/>
      <c r="F224" s="90"/>
      <c r="G224" s="87">
        <f>SUMIF(L203:L221, IF(L202="","",L202), K203:K221)</f>
        <v>0</v>
      </c>
      <c r="H224" s="87"/>
      <c r="I224" s="87"/>
      <c r="J224" s="87"/>
      <c r="K224" s="88"/>
    </row>
    <row r="225" spans="1:18" hidden="1" x14ac:dyDescent="0.25">
      <c r="B225" s="21"/>
      <c r="C225" s="21"/>
      <c r="D225" s="102" t="s">
        <v>59</v>
      </c>
      <c r="E225" s="103"/>
      <c r="F225" s="103"/>
      <c r="G225" s="100">
        <f>ROUND(SUMIF(L203:L221, IF(L202="","",L202), K203:K221) * 0.2, 2)</f>
        <v>0</v>
      </c>
      <c r="H225" s="100"/>
      <c r="I225" s="100"/>
      <c r="J225" s="100"/>
      <c r="K225" s="101"/>
    </row>
    <row r="226" spans="1:18" hidden="1" x14ac:dyDescent="0.25">
      <c r="B226" s="21"/>
      <c r="C226" s="21"/>
      <c r="D226" s="89" t="s">
        <v>60</v>
      </c>
      <c r="E226" s="90"/>
      <c r="F226" s="90"/>
      <c r="G226" s="87">
        <f>SUM(G224:G225)</f>
        <v>0</v>
      </c>
      <c r="H226" s="87"/>
      <c r="I226" s="87"/>
      <c r="J226" s="87"/>
      <c r="K226" s="88"/>
    </row>
    <row r="227" spans="1:18" x14ac:dyDescent="0.25">
      <c r="A227" s="7">
        <v>4</v>
      </c>
      <c r="B227" s="17" t="s">
        <v>146</v>
      </c>
      <c r="C227" s="17"/>
      <c r="D227" s="108" t="s">
        <v>147</v>
      </c>
      <c r="E227" s="108"/>
      <c r="F227" s="108"/>
      <c r="G227" s="26"/>
      <c r="H227" s="26"/>
      <c r="I227" s="26"/>
      <c r="J227" s="26"/>
      <c r="K227" s="27"/>
      <c r="L227" s="7"/>
    </row>
    <row r="228" spans="1:18" x14ac:dyDescent="0.25">
      <c r="A228" s="7">
        <v>5</v>
      </c>
      <c r="B228" s="17" t="s">
        <v>148</v>
      </c>
      <c r="C228" s="17"/>
      <c r="D228" s="107" t="s">
        <v>149</v>
      </c>
      <c r="E228" s="107"/>
      <c r="F228" s="107"/>
      <c r="G228" s="28"/>
      <c r="H228" s="28"/>
      <c r="I228" s="28"/>
      <c r="J228" s="28"/>
      <c r="K228" s="29"/>
      <c r="L228" s="7"/>
    </row>
    <row r="229" spans="1:18" x14ac:dyDescent="0.25">
      <c r="A229" s="7">
        <v>6</v>
      </c>
      <c r="B229" s="17" t="s">
        <v>150</v>
      </c>
      <c r="C229" s="17"/>
      <c r="D229" s="109" t="s">
        <v>151</v>
      </c>
      <c r="E229" s="109"/>
      <c r="F229" s="109"/>
      <c r="G229" s="33"/>
      <c r="H229" s="33"/>
      <c r="I229" s="33"/>
      <c r="J229" s="33"/>
      <c r="K229" s="34"/>
      <c r="L229" s="7"/>
    </row>
    <row r="230" spans="1:18" hidden="1" x14ac:dyDescent="0.25">
      <c r="A230" s="7" t="s">
        <v>152</v>
      </c>
    </row>
    <row r="231" spans="1:18" x14ac:dyDescent="0.25">
      <c r="A231" s="7">
        <v>9</v>
      </c>
      <c r="B231" s="20"/>
      <c r="C231" s="20"/>
      <c r="D231" s="105" t="s">
        <v>153</v>
      </c>
      <c r="E231" s="106"/>
      <c r="F231" s="106"/>
      <c r="G231" s="22" t="s">
        <v>154</v>
      </c>
      <c r="H231" s="30">
        <v>28</v>
      </c>
      <c r="I231" s="30"/>
      <c r="J231" s="24"/>
      <c r="K231" s="24">
        <f>IF(AND(H231= "",I231= ""), 0, ROUND(ROUND(J231, 2) * ROUND(IF(I231="",H231,I231),  2), 2))</f>
        <v>0</v>
      </c>
      <c r="L231" s="7"/>
      <c r="N231" s="25">
        <v>0.2</v>
      </c>
      <c r="R231" s="7">
        <v>25</v>
      </c>
    </row>
    <row r="232" spans="1:18" hidden="1" x14ac:dyDescent="0.25">
      <c r="A232" s="7" t="s">
        <v>155</v>
      </c>
    </row>
    <row r="233" spans="1:18" hidden="1" x14ac:dyDescent="0.25">
      <c r="A233" s="7" t="s">
        <v>48</v>
      </c>
    </row>
    <row r="234" spans="1:18" x14ac:dyDescent="0.25">
      <c r="A234" s="7">
        <v>9</v>
      </c>
      <c r="B234" s="20"/>
      <c r="C234" s="20"/>
      <c r="D234" s="105" t="s">
        <v>156</v>
      </c>
      <c r="E234" s="106"/>
      <c r="F234" s="106"/>
      <c r="G234" s="22" t="s">
        <v>47</v>
      </c>
      <c r="H234" s="23">
        <v>1</v>
      </c>
      <c r="I234" s="23"/>
      <c r="J234" s="24"/>
      <c r="K234" s="24">
        <f>IF(AND(H234= "",I234= ""), 0, ROUND(ROUND(J234, 2) * ROUND(IF(I234="",H234,I234),  0), 2))</f>
        <v>0</v>
      </c>
      <c r="L234" s="7"/>
      <c r="N234" s="25">
        <v>0.2</v>
      </c>
      <c r="R234" s="7">
        <v>25</v>
      </c>
    </row>
    <row r="235" spans="1:18" hidden="1" x14ac:dyDescent="0.25">
      <c r="A235" s="7" t="s">
        <v>48</v>
      </c>
    </row>
    <row r="236" spans="1:18" hidden="1" x14ac:dyDescent="0.25">
      <c r="A236" s="7" t="s">
        <v>157</v>
      </c>
    </row>
    <row r="237" spans="1:18" hidden="1" x14ac:dyDescent="0.25">
      <c r="A237" s="7" t="s">
        <v>77</v>
      </c>
    </row>
    <row r="238" spans="1:18" x14ac:dyDescent="0.25">
      <c r="A238" s="7">
        <v>5</v>
      </c>
      <c r="B238" s="17" t="s">
        <v>158</v>
      </c>
      <c r="C238" s="17"/>
      <c r="D238" s="107" t="s">
        <v>159</v>
      </c>
      <c r="E238" s="107"/>
      <c r="F238" s="107"/>
      <c r="G238" s="28"/>
      <c r="H238" s="28"/>
      <c r="I238" s="28"/>
      <c r="J238" s="28"/>
      <c r="K238" s="29"/>
      <c r="L238" s="7"/>
    </row>
    <row r="239" spans="1:18" hidden="1" x14ac:dyDescent="0.25">
      <c r="A239" s="7" t="s">
        <v>72</v>
      </c>
    </row>
    <row r="240" spans="1:18" x14ac:dyDescent="0.25">
      <c r="A240" s="7">
        <v>9</v>
      </c>
      <c r="B240" s="20"/>
      <c r="C240" s="20"/>
      <c r="D240" s="105" t="s">
        <v>160</v>
      </c>
      <c r="E240" s="106"/>
      <c r="F240" s="106"/>
      <c r="G240" s="22" t="s">
        <v>74</v>
      </c>
      <c r="H240" s="30">
        <v>20</v>
      </c>
      <c r="I240" s="30"/>
      <c r="J240" s="24"/>
      <c r="K240" s="24">
        <f>IF(AND(H240= "",I240= ""), 0, ROUND(ROUND(J240, 2) * ROUND(IF(I240="",H240,I240),  2), 2))</f>
        <v>0</v>
      </c>
      <c r="L240" s="7"/>
      <c r="N240" s="25">
        <v>0.2</v>
      </c>
      <c r="R240" s="7">
        <v>25</v>
      </c>
    </row>
    <row r="241" spans="1:18" hidden="1" x14ac:dyDescent="0.25">
      <c r="A241" s="7" t="s">
        <v>48</v>
      </c>
    </row>
    <row r="242" spans="1:18" x14ac:dyDescent="0.25">
      <c r="A242" s="7">
        <v>9</v>
      </c>
      <c r="B242" s="20"/>
      <c r="C242" s="20"/>
      <c r="D242" s="105" t="s">
        <v>161</v>
      </c>
      <c r="E242" s="106"/>
      <c r="F242" s="106"/>
      <c r="G242" s="22" t="s">
        <v>74</v>
      </c>
      <c r="H242" s="30">
        <v>40</v>
      </c>
      <c r="I242" s="30"/>
      <c r="J242" s="24"/>
      <c r="K242" s="24">
        <f>IF(AND(H242= "",I242= ""), 0, ROUND(ROUND(J242, 2) * ROUND(IF(I242="",H242,I242),  2), 2))</f>
        <v>0</v>
      </c>
      <c r="L242" s="7"/>
      <c r="N242" s="25">
        <v>0.2</v>
      </c>
      <c r="R242" s="7">
        <v>25</v>
      </c>
    </row>
    <row r="243" spans="1:18" hidden="1" x14ac:dyDescent="0.25">
      <c r="A243" s="7" t="s">
        <v>48</v>
      </c>
    </row>
    <row r="244" spans="1:18" hidden="1" x14ac:dyDescent="0.25">
      <c r="A244" s="7" t="s">
        <v>77</v>
      </c>
    </row>
    <row r="245" spans="1:18" x14ac:dyDescent="0.25">
      <c r="A245" s="7" t="s">
        <v>67</v>
      </c>
      <c r="B245" s="21"/>
      <c r="C245" s="21"/>
      <c r="D245" s="93"/>
      <c r="E245" s="93"/>
      <c r="F245" s="93"/>
      <c r="K245" s="21"/>
    </row>
    <row r="246" spans="1:18" x14ac:dyDescent="0.25">
      <c r="B246" s="21"/>
      <c r="C246" s="21"/>
      <c r="D246" s="96" t="s">
        <v>147</v>
      </c>
      <c r="E246" s="97"/>
      <c r="F246" s="97"/>
      <c r="G246" s="94"/>
      <c r="H246" s="94"/>
      <c r="I246" s="94"/>
      <c r="J246" s="94"/>
      <c r="K246" s="95"/>
    </row>
    <row r="247" spans="1:18" x14ac:dyDescent="0.25">
      <c r="B247" s="21"/>
      <c r="C247" s="21"/>
      <c r="D247" s="99"/>
      <c r="E247" s="50"/>
      <c r="F247" s="50"/>
      <c r="G247" s="50"/>
      <c r="H247" s="50"/>
      <c r="I247" s="50"/>
      <c r="J247" s="50"/>
      <c r="K247" s="98"/>
    </row>
    <row r="248" spans="1:18" x14ac:dyDescent="0.25">
      <c r="B248" s="21"/>
      <c r="C248" s="21"/>
      <c r="D248" s="89" t="s">
        <v>58</v>
      </c>
      <c r="E248" s="90"/>
      <c r="F248" s="90"/>
      <c r="G248" s="87">
        <f>SUMIF(L228:L245, IF(L227="","",L227), K228:K245)</f>
        <v>0</v>
      </c>
      <c r="H248" s="87"/>
      <c r="I248" s="87"/>
      <c r="J248" s="87"/>
      <c r="K248" s="88"/>
    </row>
    <row r="249" spans="1:18" hidden="1" x14ac:dyDescent="0.25">
      <c r="B249" s="21"/>
      <c r="C249" s="21"/>
      <c r="D249" s="102" t="s">
        <v>59</v>
      </c>
      <c r="E249" s="103"/>
      <c r="F249" s="103"/>
      <c r="G249" s="100">
        <f>ROUND(SUMIF(L228:L245, IF(L227="","",L227), K228:K245) * 0.2, 2)</f>
        <v>0</v>
      </c>
      <c r="H249" s="100"/>
      <c r="I249" s="100"/>
      <c r="J249" s="100"/>
      <c r="K249" s="101"/>
    </row>
    <row r="250" spans="1:18" hidden="1" x14ac:dyDescent="0.25">
      <c r="B250" s="21"/>
      <c r="C250" s="21"/>
      <c r="D250" s="89" t="s">
        <v>60</v>
      </c>
      <c r="E250" s="90"/>
      <c r="F250" s="90"/>
      <c r="G250" s="87">
        <f>SUM(G248:G249)</f>
        <v>0</v>
      </c>
      <c r="H250" s="87"/>
      <c r="I250" s="87"/>
      <c r="J250" s="87"/>
      <c r="K250" s="88"/>
    </row>
    <row r="251" spans="1:18" x14ac:dyDescent="0.25">
      <c r="A251" s="7">
        <v>4</v>
      </c>
      <c r="B251" s="17" t="s">
        <v>162</v>
      </c>
      <c r="C251" s="17"/>
      <c r="D251" s="108" t="s">
        <v>163</v>
      </c>
      <c r="E251" s="108"/>
      <c r="F251" s="108"/>
      <c r="G251" s="26"/>
      <c r="H251" s="26"/>
      <c r="I251" s="26"/>
      <c r="J251" s="26"/>
      <c r="K251" s="27"/>
      <c r="L251" s="7"/>
    </row>
    <row r="252" spans="1:18" x14ac:dyDescent="0.25">
      <c r="A252" s="7">
        <v>5</v>
      </c>
      <c r="B252" s="17" t="s">
        <v>164</v>
      </c>
      <c r="C252" s="17"/>
      <c r="D252" s="107" t="s">
        <v>151</v>
      </c>
      <c r="E252" s="107"/>
      <c r="F252" s="107"/>
      <c r="G252" s="28"/>
      <c r="H252" s="28"/>
      <c r="I252" s="28"/>
      <c r="J252" s="28"/>
      <c r="K252" s="29"/>
      <c r="L252" s="7"/>
    </row>
    <row r="253" spans="1:18" hidden="1" x14ac:dyDescent="0.25">
      <c r="A253" s="7" t="s">
        <v>72</v>
      </c>
    </row>
    <row r="254" spans="1:18" x14ac:dyDescent="0.25">
      <c r="A254" s="7">
        <v>9</v>
      </c>
      <c r="B254" s="20"/>
      <c r="C254" s="20"/>
      <c r="D254" s="105" t="s">
        <v>160</v>
      </c>
      <c r="E254" s="106"/>
      <c r="F254" s="106"/>
      <c r="G254" s="22" t="s">
        <v>74</v>
      </c>
      <c r="H254" s="30">
        <v>15</v>
      </c>
      <c r="I254" s="30"/>
      <c r="J254" s="24"/>
      <c r="K254" s="24">
        <f>IF(AND(H254= "",I254= ""), 0, ROUND(ROUND(J254, 2) * ROUND(IF(I254="",H254,I254),  2), 2))</f>
        <v>0</v>
      </c>
      <c r="L254" s="7"/>
      <c r="N254" s="25">
        <v>0.2</v>
      </c>
      <c r="R254" s="7">
        <v>25</v>
      </c>
    </row>
    <row r="255" spans="1:18" hidden="1" x14ac:dyDescent="0.25">
      <c r="A255" s="7" t="s">
        <v>48</v>
      </c>
    </row>
    <row r="256" spans="1:18" x14ac:dyDescent="0.25">
      <c r="A256" s="7">
        <v>9</v>
      </c>
      <c r="B256" s="20"/>
      <c r="C256" s="20"/>
      <c r="D256" s="105" t="s">
        <v>165</v>
      </c>
      <c r="E256" s="106"/>
      <c r="F256" s="106"/>
      <c r="G256" s="22" t="s">
        <v>74</v>
      </c>
      <c r="H256" s="30">
        <v>15</v>
      </c>
      <c r="I256" s="30"/>
      <c r="J256" s="24"/>
      <c r="K256" s="24">
        <f>IF(AND(H256= "",I256= ""), 0, ROUND(ROUND(J256, 2) * ROUND(IF(I256="",H256,I256),  2), 2))</f>
        <v>0</v>
      </c>
      <c r="L256" s="7"/>
      <c r="N256" s="25">
        <v>0.2</v>
      </c>
      <c r="R256" s="7">
        <v>25</v>
      </c>
    </row>
    <row r="257" spans="1:18" hidden="1" x14ac:dyDescent="0.25">
      <c r="A257" s="7" t="s">
        <v>48</v>
      </c>
    </row>
    <row r="258" spans="1:18" hidden="1" x14ac:dyDescent="0.25">
      <c r="A258" s="7" t="s">
        <v>77</v>
      </c>
    </row>
    <row r="259" spans="1:18" x14ac:dyDescent="0.25">
      <c r="A259" s="7">
        <v>5</v>
      </c>
      <c r="B259" s="17" t="s">
        <v>166</v>
      </c>
      <c r="C259" s="17"/>
      <c r="D259" s="107" t="s">
        <v>167</v>
      </c>
      <c r="E259" s="107"/>
      <c r="F259" s="107"/>
      <c r="G259" s="28"/>
      <c r="H259" s="28"/>
      <c r="I259" s="28"/>
      <c r="J259" s="28"/>
      <c r="K259" s="29"/>
      <c r="L259" s="7"/>
    </row>
    <row r="260" spans="1:18" x14ac:dyDescent="0.25">
      <c r="A260" s="7">
        <v>6</v>
      </c>
      <c r="B260" s="17" t="s">
        <v>168</v>
      </c>
      <c r="C260" s="17"/>
      <c r="D260" s="109" t="s">
        <v>169</v>
      </c>
      <c r="E260" s="109"/>
      <c r="F260" s="109"/>
      <c r="G260" s="33"/>
      <c r="H260" s="33"/>
      <c r="I260" s="33"/>
      <c r="J260" s="33"/>
      <c r="K260" s="34"/>
      <c r="L260" s="7"/>
    </row>
    <row r="261" spans="1:18" hidden="1" x14ac:dyDescent="0.25">
      <c r="A261" s="7" t="s">
        <v>152</v>
      </c>
    </row>
    <row r="262" spans="1:18" x14ac:dyDescent="0.25">
      <c r="A262" s="7">
        <v>9</v>
      </c>
      <c r="B262" s="20"/>
      <c r="C262" s="20"/>
      <c r="D262" s="105" t="s">
        <v>170</v>
      </c>
      <c r="E262" s="106"/>
      <c r="F262" s="106"/>
      <c r="G262" s="22" t="s">
        <v>47</v>
      </c>
      <c r="H262" s="23">
        <v>1</v>
      </c>
      <c r="I262" s="23"/>
      <c r="J262" s="24"/>
      <c r="K262" s="24">
        <f>IF(AND(H262= "",I262= ""), 0, ROUND(ROUND(J262, 2) * ROUND(IF(I262="",H262,I262),  0), 2))</f>
        <v>0</v>
      </c>
      <c r="L262" s="7"/>
      <c r="N262" s="25">
        <v>0.2</v>
      </c>
      <c r="R262" s="7">
        <v>25</v>
      </c>
    </row>
    <row r="263" spans="1:18" hidden="1" x14ac:dyDescent="0.25">
      <c r="A263" s="7" t="s">
        <v>48</v>
      </c>
    </row>
    <row r="264" spans="1:18" hidden="1" x14ac:dyDescent="0.25">
      <c r="A264" s="7" t="s">
        <v>157</v>
      </c>
    </row>
    <row r="265" spans="1:18" ht="18" x14ac:dyDescent="0.25">
      <c r="A265" s="7">
        <v>6</v>
      </c>
      <c r="B265" s="17" t="s">
        <v>171</v>
      </c>
      <c r="C265" s="17"/>
      <c r="D265" s="109" t="s">
        <v>172</v>
      </c>
      <c r="E265" s="109"/>
      <c r="F265" s="109"/>
      <c r="G265" s="33"/>
      <c r="H265" s="33"/>
      <c r="I265" s="33"/>
      <c r="J265" s="33"/>
      <c r="K265" s="34"/>
      <c r="L265" s="7"/>
    </row>
    <row r="266" spans="1:18" hidden="1" x14ac:dyDescent="0.25">
      <c r="A266" s="7" t="s">
        <v>152</v>
      </c>
    </row>
    <row r="267" spans="1:18" x14ac:dyDescent="0.25">
      <c r="A267" s="7">
        <v>9</v>
      </c>
      <c r="B267" s="20"/>
      <c r="C267" s="20"/>
      <c r="D267" s="105" t="s">
        <v>173</v>
      </c>
      <c r="E267" s="106"/>
      <c r="F267" s="106"/>
      <c r="G267" s="22" t="s">
        <v>57</v>
      </c>
      <c r="H267" s="23">
        <v>1</v>
      </c>
      <c r="I267" s="23"/>
      <c r="J267" s="24"/>
      <c r="K267" s="24">
        <f>IF(AND(H267= "",I267= ""), 0, ROUND(ROUND(J267, 2) * ROUND(IF(I267="",H267,I267),  0), 2))</f>
        <v>0</v>
      </c>
      <c r="L267" s="7"/>
      <c r="N267" s="25">
        <v>0.2</v>
      </c>
      <c r="R267" s="7">
        <v>25</v>
      </c>
    </row>
    <row r="268" spans="1:18" hidden="1" x14ac:dyDescent="0.25">
      <c r="A268" s="7" t="s">
        <v>48</v>
      </c>
    </row>
    <row r="269" spans="1:18" hidden="1" x14ac:dyDescent="0.25">
      <c r="A269" s="7" t="s">
        <v>152</v>
      </c>
    </row>
    <row r="270" spans="1:18" x14ac:dyDescent="0.25">
      <c r="A270" s="7">
        <v>9</v>
      </c>
      <c r="B270" s="20"/>
      <c r="C270" s="20"/>
      <c r="D270" s="105" t="s">
        <v>174</v>
      </c>
      <c r="E270" s="106"/>
      <c r="F270" s="106"/>
      <c r="G270" s="22" t="s">
        <v>97</v>
      </c>
      <c r="H270" s="23">
        <v>2</v>
      </c>
      <c r="I270" s="23"/>
      <c r="J270" s="24"/>
      <c r="K270" s="24">
        <f>IF(AND(H270= "",I270= ""), 0, ROUND(ROUND(J270, 2) * ROUND(IF(I270="",H270,I270),  0), 2))</f>
        <v>0</v>
      </c>
      <c r="L270" s="7"/>
      <c r="N270" s="25">
        <v>0.2</v>
      </c>
      <c r="R270" s="7">
        <v>25</v>
      </c>
    </row>
    <row r="271" spans="1:18" hidden="1" x14ac:dyDescent="0.25">
      <c r="A271" s="7" t="s">
        <v>48</v>
      </c>
    </row>
    <row r="272" spans="1:18" hidden="1" x14ac:dyDescent="0.25">
      <c r="A272" s="7" t="s">
        <v>152</v>
      </c>
    </row>
    <row r="273" spans="1:18" x14ac:dyDescent="0.25">
      <c r="A273" s="7">
        <v>9</v>
      </c>
      <c r="B273" s="20"/>
      <c r="C273" s="20"/>
      <c r="D273" s="105" t="s">
        <v>175</v>
      </c>
      <c r="E273" s="106"/>
      <c r="F273" s="106"/>
      <c r="G273" s="22" t="s">
        <v>57</v>
      </c>
      <c r="H273" s="23">
        <v>2</v>
      </c>
      <c r="I273" s="23"/>
      <c r="J273" s="24"/>
      <c r="K273" s="24">
        <f>IF(AND(H273= "",I273= ""), 0, ROUND(ROUND(J273, 2) * ROUND(IF(I273="",H273,I273),  0), 2))</f>
        <v>0</v>
      </c>
      <c r="L273" s="7"/>
      <c r="N273" s="25">
        <v>0.2</v>
      </c>
      <c r="R273" s="7">
        <v>25</v>
      </c>
    </row>
    <row r="274" spans="1:18" hidden="1" x14ac:dyDescent="0.25">
      <c r="A274" s="7" t="s">
        <v>48</v>
      </c>
    </row>
    <row r="275" spans="1:18" hidden="1" x14ac:dyDescent="0.25">
      <c r="A275" s="7" t="s">
        <v>157</v>
      </c>
    </row>
    <row r="276" spans="1:18" ht="18" x14ac:dyDescent="0.25">
      <c r="A276" s="7">
        <v>6</v>
      </c>
      <c r="B276" s="17" t="s">
        <v>176</v>
      </c>
      <c r="C276" s="17"/>
      <c r="D276" s="109" t="s">
        <v>177</v>
      </c>
      <c r="E276" s="109"/>
      <c r="F276" s="109"/>
      <c r="G276" s="33"/>
      <c r="H276" s="33"/>
      <c r="I276" s="33"/>
      <c r="J276" s="33"/>
      <c r="K276" s="34"/>
      <c r="L276" s="7"/>
    </row>
    <row r="277" spans="1:18" hidden="1" x14ac:dyDescent="0.25">
      <c r="A277" s="7" t="s">
        <v>152</v>
      </c>
    </row>
    <row r="278" spans="1:18" x14ac:dyDescent="0.25">
      <c r="A278" s="7">
        <v>9</v>
      </c>
      <c r="B278" s="20"/>
      <c r="C278" s="20"/>
      <c r="D278" s="105" t="s">
        <v>178</v>
      </c>
      <c r="E278" s="106"/>
      <c r="F278" s="106"/>
      <c r="G278" s="22" t="s">
        <v>74</v>
      </c>
      <c r="H278" s="30">
        <v>60</v>
      </c>
      <c r="I278" s="30"/>
      <c r="J278" s="24"/>
      <c r="K278" s="24">
        <f>IF(AND(H278= "",I278= ""), 0, ROUND(ROUND(J278, 2) * ROUND(IF(I278="",H278,I278),  2), 2))</f>
        <v>0</v>
      </c>
      <c r="L278" s="7"/>
      <c r="N278" s="25">
        <v>0.2</v>
      </c>
      <c r="R278" s="7">
        <v>25</v>
      </c>
    </row>
    <row r="279" spans="1:18" hidden="1" x14ac:dyDescent="0.25">
      <c r="A279" s="7" t="s">
        <v>48</v>
      </c>
    </row>
    <row r="280" spans="1:18" x14ac:dyDescent="0.25">
      <c r="A280" s="7">
        <v>9</v>
      </c>
      <c r="B280" s="20"/>
      <c r="C280" s="20"/>
      <c r="D280" s="105" t="s">
        <v>179</v>
      </c>
      <c r="E280" s="106"/>
      <c r="F280" s="106"/>
      <c r="G280" s="22" t="s">
        <v>74</v>
      </c>
      <c r="H280" s="30">
        <v>100</v>
      </c>
      <c r="I280" s="30"/>
      <c r="J280" s="24"/>
      <c r="K280" s="24">
        <f>IF(AND(H280= "",I280= ""), 0, ROUND(ROUND(J280, 2) * ROUND(IF(I280="",H280,I280),  2), 2))</f>
        <v>0</v>
      </c>
      <c r="L280" s="7"/>
      <c r="N280" s="25">
        <v>0.2</v>
      </c>
      <c r="R280" s="7">
        <v>25</v>
      </c>
    </row>
    <row r="281" spans="1:18" hidden="1" x14ac:dyDescent="0.25">
      <c r="A281" s="7" t="s">
        <v>48</v>
      </c>
    </row>
    <row r="282" spans="1:18" hidden="1" x14ac:dyDescent="0.25">
      <c r="A282" s="7" t="s">
        <v>157</v>
      </c>
    </row>
    <row r="283" spans="1:18" ht="18" x14ac:dyDescent="0.25">
      <c r="A283" s="7">
        <v>6</v>
      </c>
      <c r="B283" s="17" t="s">
        <v>180</v>
      </c>
      <c r="C283" s="17"/>
      <c r="D283" s="109" t="s">
        <v>94</v>
      </c>
      <c r="E283" s="109"/>
      <c r="F283" s="109"/>
      <c r="G283" s="33"/>
      <c r="H283" s="33"/>
      <c r="I283" s="33"/>
      <c r="J283" s="33"/>
      <c r="K283" s="34"/>
      <c r="L283" s="7"/>
    </row>
    <row r="284" spans="1:18" hidden="1" x14ac:dyDescent="0.25">
      <c r="A284" s="7" t="s">
        <v>152</v>
      </c>
    </row>
    <row r="285" spans="1:18" x14ac:dyDescent="0.25">
      <c r="A285" s="7">
        <v>9</v>
      </c>
      <c r="B285" s="20"/>
      <c r="C285" s="20"/>
      <c r="D285" s="105" t="s">
        <v>96</v>
      </c>
      <c r="E285" s="106"/>
      <c r="F285" s="106"/>
      <c r="G285" s="22" t="s">
        <v>97</v>
      </c>
      <c r="H285" s="23">
        <v>4</v>
      </c>
      <c r="I285" s="23"/>
      <c r="J285" s="24"/>
      <c r="K285" s="24">
        <f>IF(AND(H285= "",I285= ""), 0, ROUND(ROUND(J285, 2) * ROUND(IF(I285="",H285,I285),  0), 2))</f>
        <v>0</v>
      </c>
      <c r="L285" s="7"/>
      <c r="N285" s="25">
        <v>0.2</v>
      </c>
      <c r="R285" s="7">
        <v>25</v>
      </c>
    </row>
    <row r="286" spans="1:18" hidden="1" x14ac:dyDescent="0.25">
      <c r="A286" s="7" t="s">
        <v>48</v>
      </c>
    </row>
    <row r="287" spans="1:18" x14ac:dyDescent="0.25">
      <c r="A287" s="7">
        <v>9</v>
      </c>
      <c r="B287" s="20"/>
      <c r="C287" s="20"/>
      <c r="D287" s="105" t="s">
        <v>98</v>
      </c>
      <c r="E287" s="106"/>
      <c r="F287" s="106"/>
      <c r="G287" s="22" t="s">
        <v>97</v>
      </c>
      <c r="H287" s="23">
        <v>2</v>
      </c>
      <c r="I287" s="23"/>
      <c r="J287" s="24"/>
      <c r="K287" s="24">
        <f>IF(AND(H287= "",I287= ""), 0, ROUND(ROUND(J287, 2) * ROUND(IF(I287="",H287,I287),  0), 2))</f>
        <v>0</v>
      </c>
      <c r="L287" s="7"/>
      <c r="N287" s="25">
        <v>0.2</v>
      </c>
      <c r="R287" s="7">
        <v>25</v>
      </c>
    </row>
    <row r="288" spans="1:18" hidden="1" x14ac:dyDescent="0.25">
      <c r="A288" s="7" t="s">
        <v>48</v>
      </c>
    </row>
    <row r="289" spans="1:18" hidden="1" x14ac:dyDescent="0.25">
      <c r="A289" s="7" t="s">
        <v>152</v>
      </c>
    </row>
    <row r="290" spans="1:18" x14ac:dyDescent="0.25">
      <c r="A290" s="7">
        <v>9</v>
      </c>
      <c r="B290" s="20"/>
      <c r="C290" s="20"/>
      <c r="D290" s="105" t="s">
        <v>181</v>
      </c>
      <c r="E290" s="106"/>
      <c r="F290" s="106"/>
      <c r="G290" s="22" t="s">
        <v>47</v>
      </c>
      <c r="H290" s="23">
        <v>1</v>
      </c>
      <c r="I290" s="23"/>
      <c r="J290" s="24"/>
      <c r="K290" s="24">
        <f>IF(AND(H290= "",I290= ""), 0, ROUND(ROUND(J290, 2) * ROUND(IF(I290="",H290,I290),  0), 2))</f>
        <v>0</v>
      </c>
      <c r="L290" s="7"/>
      <c r="N290" s="25">
        <v>0.2</v>
      </c>
      <c r="R290" s="7">
        <v>25</v>
      </c>
    </row>
    <row r="291" spans="1:18" hidden="1" x14ac:dyDescent="0.25">
      <c r="A291" s="7" t="s">
        <v>48</v>
      </c>
    </row>
    <row r="292" spans="1:18" hidden="1" x14ac:dyDescent="0.25">
      <c r="A292" s="7" t="s">
        <v>157</v>
      </c>
    </row>
    <row r="293" spans="1:18" hidden="1" x14ac:dyDescent="0.25">
      <c r="A293" s="7" t="s">
        <v>77</v>
      </c>
    </row>
    <row r="294" spans="1:18" x14ac:dyDescent="0.25">
      <c r="A294" s="7" t="s">
        <v>67</v>
      </c>
      <c r="B294" s="21"/>
      <c r="C294" s="21"/>
      <c r="D294" s="93"/>
      <c r="E294" s="93"/>
      <c r="F294" s="93"/>
      <c r="K294" s="21"/>
    </row>
    <row r="295" spans="1:18" x14ac:dyDescent="0.25">
      <c r="B295" s="21"/>
      <c r="C295" s="21"/>
      <c r="D295" s="96" t="s">
        <v>163</v>
      </c>
      <c r="E295" s="97"/>
      <c r="F295" s="97"/>
      <c r="G295" s="94"/>
      <c r="H295" s="94"/>
      <c r="I295" s="94"/>
      <c r="J295" s="94"/>
      <c r="K295" s="95"/>
    </row>
    <row r="296" spans="1:18" x14ac:dyDescent="0.25">
      <c r="B296" s="21"/>
      <c r="C296" s="21"/>
      <c r="D296" s="99"/>
      <c r="E296" s="50"/>
      <c r="F296" s="50"/>
      <c r="G296" s="50"/>
      <c r="H296" s="50"/>
      <c r="I296" s="50"/>
      <c r="J296" s="50"/>
      <c r="K296" s="98"/>
    </row>
    <row r="297" spans="1:18" x14ac:dyDescent="0.25">
      <c r="B297" s="21"/>
      <c r="C297" s="21"/>
      <c r="D297" s="89" t="s">
        <v>58</v>
      </c>
      <c r="E297" s="90"/>
      <c r="F297" s="90"/>
      <c r="G297" s="87">
        <f>SUMIF(L252:L294, IF(L251="","",L251), K252:K294)</f>
        <v>0</v>
      </c>
      <c r="H297" s="87"/>
      <c r="I297" s="87"/>
      <c r="J297" s="87"/>
      <c r="K297" s="88"/>
    </row>
    <row r="298" spans="1:18" hidden="1" x14ac:dyDescent="0.25">
      <c r="B298" s="21"/>
      <c r="C298" s="21"/>
      <c r="D298" s="102" t="s">
        <v>59</v>
      </c>
      <c r="E298" s="103"/>
      <c r="F298" s="103"/>
      <c r="G298" s="100">
        <f>ROUND(SUMIF(L252:L294, IF(L251="","",L251), K252:K294) * 0.2, 2)</f>
        <v>0</v>
      </c>
      <c r="H298" s="100"/>
      <c r="I298" s="100"/>
      <c r="J298" s="100"/>
      <c r="K298" s="101"/>
    </row>
    <row r="299" spans="1:18" hidden="1" x14ac:dyDescent="0.25">
      <c r="B299" s="21"/>
      <c r="C299" s="21"/>
      <c r="D299" s="89" t="s">
        <v>60</v>
      </c>
      <c r="E299" s="90"/>
      <c r="F299" s="90"/>
      <c r="G299" s="87">
        <f>SUM(G297:G298)</f>
        <v>0</v>
      </c>
      <c r="H299" s="87"/>
      <c r="I299" s="87"/>
      <c r="J299" s="87"/>
      <c r="K299" s="88"/>
    </row>
    <row r="300" spans="1:18" x14ac:dyDescent="0.25">
      <c r="A300" s="7" t="s">
        <v>42</v>
      </c>
      <c r="B300" s="21"/>
      <c r="C300" s="21"/>
      <c r="D300" s="93"/>
      <c r="E300" s="93"/>
      <c r="F300" s="93"/>
      <c r="K300" s="21"/>
    </row>
    <row r="301" spans="1:18" x14ac:dyDescent="0.25">
      <c r="B301" s="21"/>
      <c r="C301" s="21"/>
      <c r="D301" s="96" t="s">
        <v>62</v>
      </c>
      <c r="E301" s="97"/>
      <c r="F301" s="97"/>
      <c r="G301" s="94"/>
      <c r="H301" s="94"/>
      <c r="I301" s="94"/>
      <c r="J301" s="94"/>
      <c r="K301" s="95"/>
    </row>
    <row r="302" spans="1:18" x14ac:dyDescent="0.25">
      <c r="B302" s="21"/>
      <c r="C302" s="21"/>
      <c r="D302" s="99"/>
      <c r="E302" s="50"/>
      <c r="F302" s="50"/>
      <c r="G302" s="50"/>
      <c r="H302" s="50"/>
      <c r="I302" s="50"/>
      <c r="J302" s="50"/>
      <c r="K302" s="98"/>
    </row>
    <row r="303" spans="1:18" x14ac:dyDescent="0.25">
      <c r="B303" s="21"/>
      <c r="C303" s="21"/>
      <c r="D303" s="89" t="s">
        <v>58</v>
      </c>
      <c r="E303" s="90"/>
      <c r="F303" s="90"/>
      <c r="G303" s="87">
        <f>SUMIF(L45:L300, IF(L44="","",L44), K45:K300)</f>
        <v>0</v>
      </c>
      <c r="H303" s="87"/>
      <c r="I303" s="87"/>
      <c r="J303" s="87"/>
      <c r="K303" s="88"/>
    </row>
    <row r="304" spans="1:18" hidden="1" x14ac:dyDescent="0.25">
      <c r="B304" s="21"/>
      <c r="C304" s="21"/>
      <c r="D304" s="102" t="s">
        <v>59</v>
      </c>
      <c r="E304" s="103"/>
      <c r="F304" s="103"/>
      <c r="G304" s="100">
        <f>ROUND(SUMIF(L45:L300, IF(L44="","",L44), K45:K300) * 0.2, 2)</f>
        <v>0</v>
      </c>
      <c r="H304" s="100"/>
      <c r="I304" s="100"/>
      <c r="J304" s="100"/>
      <c r="K304" s="101"/>
    </row>
    <row r="305" spans="1:18" hidden="1" x14ac:dyDescent="0.25">
      <c r="B305" s="21"/>
      <c r="C305" s="21"/>
      <c r="D305" s="89" t="s">
        <v>60</v>
      </c>
      <c r="E305" s="90"/>
      <c r="F305" s="90"/>
      <c r="G305" s="87">
        <f>SUM(G303:G304)</f>
        <v>0</v>
      </c>
      <c r="H305" s="87"/>
      <c r="I305" s="87"/>
      <c r="J305" s="87"/>
      <c r="K305" s="88"/>
    </row>
    <row r="306" spans="1:18" ht="15.6" customHeight="1" x14ac:dyDescent="0.25">
      <c r="A306" s="7">
        <v>3</v>
      </c>
      <c r="B306" s="17" t="s">
        <v>182</v>
      </c>
      <c r="C306" s="17"/>
      <c r="D306" s="104" t="s">
        <v>183</v>
      </c>
      <c r="E306" s="104"/>
      <c r="F306" s="104"/>
      <c r="G306" s="18"/>
      <c r="H306" s="18"/>
      <c r="I306" s="18"/>
      <c r="J306" s="18"/>
      <c r="K306" s="19"/>
      <c r="L306" s="7"/>
    </row>
    <row r="307" spans="1:18" x14ac:dyDescent="0.25">
      <c r="A307" s="7">
        <v>4</v>
      </c>
      <c r="B307" s="17" t="s">
        <v>184</v>
      </c>
      <c r="C307" s="17"/>
      <c r="D307" s="108" t="s">
        <v>64</v>
      </c>
      <c r="E307" s="108"/>
      <c r="F307" s="108"/>
      <c r="G307" s="26"/>
      <c r="H307" s="26"/>
      <c r="I307" s="26"/>
      <c r="J307" s="26"/>
      <c r="K307" s="27"/>
      <c r="L307" s="7"/>
    </row>
    <row r="308" spans="1:18" hidden="1" x14ac:dyDescent="0.25">
      <c r="A308" s="7" t="s">
        <v>65</v>
      </c>
    </row>
    <row r="309" spans="1:18" hidden="1" x14ac:dyDescent="0.25">
      <c r="A309" s="7" t="s">
        <v>65</v>
      </c>
    </row>
    <row r="310" spans="1:18" x14ac:dyDescent="0.25">
      <c r="A310" s="7">
        <v>9</v>
      </c>
      <c r="B310" s="20"/>
      <c r="C310" s="20"/>
      <c r="D310" s="105" t="s">
        <v>66</v>
      </c>
      <c r="E310" s="106"/>
      <c r="F310" s="106"/>
      <c r="G310" s="22" t="s">
        <v>47</v>
      </c>
      <c r="H310" s="23">
        <v>1</v>
      </c>
      <c r="I310" s="23"/>
      <c r="J310" s="24"/>
      <c r="K310" s="24">
        <f>IF(AND(H310= "",I310= ""), 0, ROUND(ROUND(J310, 2) * ROUND(IF(I310="",H310,I310),  0), 2))</f>
        <v>0</v>
      </c>
      <c r="L310" s="7"/>
      <c r="N310" s="25">
        <v>0.2</v>
      </c>
      <c r="R310" s="7">
        <v>25</v>
      </c>
    </row>
    <row r="311" spans="1:18" hidden="1" x14ac:dyDescent="0.25">
      <c r="A311" s="7" t="s">
        <v>48</v>
      </c>
    </row>
    <row r="312" spans="1:18" hidden="1" x14ac:dyDescent="0.25">
      <c r="A312" s="7" t="s">
        <v>65</v>
      </c>
    </row>
    <row r="313" spans="1:18" hidden="1" x14ac:dyDescent="0.25">
      <c r="A313" s="7" t="s">
        <v>65</v>
      </c>
    </row>
    <row r="314" spans="1:18" x14ac:dyDescent="0.25">
      <c r="A314" s="7">
        <v>9</v>
      </c>
      <c r="B314" s="20"/>
      <c r="C314" s="20"/>
      <c r="D314" s="105" t="s">
        <v>185</v>
      </c>
      <c r="E314" s="106"/>
      <c r="F314" s="106"/>
      <c r="G314" s="22" t="s">
        <v>47</v>
      </c>
      <c r="H314" s="23">
        <v>2</v>
      </c>
      <c r="I314" s="23"/>
      <c r="J314" s="24"/>
      <c r="K314" s="24">
        <f>IF(AND(H314= "",I314= ""), 0, ROUND(ROUND(J314, 2) * ROUND(IF(I314="",H314,I314),  0), 2))</f>
        <v>0</v>
      </c>
      <c r="L314" s="7"/>
      <c r="N314" s="25">
        <v>0.2</v>
      </c>
      <c r="R314" s="7">
        <v>25</v>
      </c>
    </row>
    <row r="315" spans="1:18" hidden="1" x14ac:dyDescent="0.25">
      <c r="A315" s="7" t="s">
        <v>48</v>
      </c>
    </row>
    <row r="316" spans="1:18" x14ac:dyDescent="0.25">
      <c r="A316" s="7">
        <v>9</v>
      </c>
      <c r="B316" s="20"/>
      <c r="C316" s="20"/>
      <c r="D316" s="105" t="s">
        <v>186</v>
      </c>
      <c r="E316" s="106"/>
      <c r="F316" s="106"/>
      <c r="G316" s="22" t="s">
        <v>47</v>
      </c>
      <c r="H316" s="23">
        <v>12</v>
      </c>
      <c r="I316" s="23"/>
      <c r="J316" s="24"/>
      <c r="K316" s="24">
        <f>IF(AND(H316= "",I316= ""), 0, ROUND(ROUND(J316, 2) * ROUND(IF(I316="",H316,I316),  0), 2))</f>
        <v>0</v>
      </c>
      <c r="L316" s="7"/>
      <c r="N316" s="25">
        <v>0.2</v>
      </c>
      <c r="R316" s="7">
        <v>25</v>
      </c>
    </row>
    <row r="317" spans="1:18" hidden="1" x14ac:dyDescent="0.25">
      <c r="A317" s="7" t="s">
        <v>48</v>
      </c>
    </row>
    <row r="318" spans="1:18" x14ac:dyDescent="0.25">
      <c r="A318" s="7">
        <v>9</v>
      </c>
      <c r="B318" s="20"/>
      <c r="C318" s="20"/>
      <c r="D318" s="105" t="s">
        <v>187</v>
      </c>
      <c r="E318" s="106"/>
      <c r="F318" s="106"/>
      <c r="G318" s="22" t="s">
        <v>47</v>
      </c>
      <c r="H318" s="23">
        <v>2</v>
      </c>
      <c r="I318" s="23"/>
      <c r="J318" s="24"/>
      <c r="K318" s="24">
        <f>IF(AND(H318= "",I318= ""), 0, ROUND(ROUND(J318, 2) * ROUND(IF(I318="",H318,I318),  0), 2))</f>
        <v>0</v>
      </c>
      <c r="L318" s="7"/>
      <c r="N318" s="25">
        <v>0.2</v>
      </c>
      <c r="R318" s="7">
        <v>25</v>
      </c>
    </row>
    <row r="319" spans="1:18" hidden="1" x14ac:dyDescent="0.25">
      <c r="A319" s="7" t="s">
        <v>48</v>
      </c>
    </row>
    <row r="320" spans="1:18" x14ac:dyDescent="0.25">
      <c r="A320" s="7">
        <v>9</v>
      </c>
      <c r="B320" s="20"/>
      <c r="C320" s="20"/>
      <c r="D320" s="105" t="s">
        <v>188</v>
      </c>
      <c r="E320" s="106"/>
      <c r="F320" s="106"/>
      <c r="G320" s="22" t="s">
        <v>47</v>
      </c>
      <c r="H320" s="23">
        <v>1</v>
      </c>
      <c r="I320" s="23"/>
      <c r="J320" s="24"/>
      <c r="K320" s="24">
        <f>IF(AND(H320= "",I320= ""), 0, ROUND(ROUND(J320, 2) * ROUND(IF(I320="",H320,I320),  0), 2))</f>
        <v>0</v>
      </c>
      <c r="L320" s="7"/>
      <c r="N320" s="25">
        <v>0.2</v>
      </c>
      <c r="R320" s="7">
        <v>25</v>
      </c>
    </row>
    <row r="321" spans="1:18" hidden="1" x14ac:dyDescent="0.25">
      <c r="A321" s="7" t="s">
        <v>48</v>
      </c>
    </row>
    <row r="322" spans="1:18" x14ac:dyDescent="0.25">
      <c r="A322" s="7">
        <v>9</v>
      </c>
      <c r="B322" s="20"/>
      <c r="C322" s="20"/>
      <c r="D322" s="105" t="s">
        <v>189</v>
      </c>
      <c r="E322" s="106"/>
      <c r="F322" s="106"/>
      <c r="G322" s="22" t="s">
        <v>47</v>
      </c>
      <c r="H322" s="23">
        <v>8</v>
      </c>
      <c r="I322" s="23"/>
      <c r="J322" s="24"/>
      <c r="K322" s="24">
        <f>IF(AND(H322= "",I322= ""), 0, ROUND(ROUND(J322, 2) * ROUND(IF(I322="",H322,I322),  0), 2))</f>
        <v>0</v>
      </c>
      <c r="L322" s="7"/>
      <c r="N322" s="25">
        <v>0.2</v>
      </c>
      <c r="R322" s="7">
        <v>25</v>
      </c>
    </row>
    <row r="323" spans="1:18" hidden="1" x14ac:dyDescent="0.25">
      <c r="A323" s="7" t="s">
        <v>48</v>
      </c>
    </row>
    <row r="324" spans="1:18" x14ac:dyDescent="0.25">
      <c r="A324" s="7" t="s">
        <v>67</v>
      </c>
      <c r="B324" s="21"/>
      <c r="C324" s="21"/>
      <c r="D324" s="93"/>
      <c r="E324" s="93"/>
      <c r="F324" s="93"/>
      <c r="K324" s="21"/>
    </row>
    <row r="325" spans="1:18" x14ac:dyDescent="0.25">
      <c r="B325" s="21"/>
      <c r="C325" s="21"/>
      <c r="D325" s="96" t="s">
        <v>64</v>
      </c>
      <c r="E325" s="97"/>
      <c r="F325" s="97"/>
      <c r="G325" s="94"/>
      <c r="H325" s="94"/>
      <c r="I325" s="94"/>
      <c r="J325" s="94"/>
      <c r="K325" s="95"/>
    </row>
    <row r="326" spans="1:18" x14ac:dyDescent="0.25">
      <c r="B326" s="21"/>
      <c r="C326" s="21"/>
      <c r="D326" s="99"/>
      <c r="E326" s="50"/>
      <c r="F326" s="50"/>
      <c r="G326" s="50"/>
      <c r="H326" s="50"/>
      <c r="I326" s="50"/>
      <c r="J326" s="50"/>
      <c r="K326" s="98"/>
    </row>
    <row r="327" spans="1:18" x14ac:dyDescent="0.25">
      <c r="B327" s="21"/>
      <c r="C327" s="21"/>
      <c r="D327" s="89" t="s">
        <v>58</v>
      </c>
      <c r="E327" s="90"/>
      <c r="F327" s="90"/>
      <c r="G327" s="87">
        <f>SUMIF(L308:L324, IF(L307="","",L307), K308:K324)</f>
        <v>0</v>
      </c>
      <c r="H327" s="87"/>
      <c r="I327" s="87"/>
      <c r="J327" s="87"/>
      <c r="K327" s="88"/>
    </row>
    <row r="328" spans="1:18" hidden="1" x14ac:dyDescent="0.25">
      <c r="B328" s="21"/>
      <c r="C328" s="21"/>
      <c r="D328" s="102" t="s">
        <v>59</v>
      </c>
      <c r="E328" s="103"/>
      <c r="F328" s="103"/>
      <c r="G328" s="100">
        <f>ROUND(SUMIF(L308:L324, IF(L307="","",L307), K308:K324) * 0.2, 2)</f>
        <v>0</v>
      </c>
      <c r="H328" s="100"/>
      <c r="I328" s="100"/>
      <c r="J328" s="100"/>
      <c r="K328" s="101"/>
    </row>
    <row r="329" spans="1:18" hidden="1" x14ac:dyDescent="0.25">
      <c r="B329" s="21"/>
      <c r="C329" s="21"/>
      <c r="D329" s="89" t="s">
        <v>60</v>
      </c>
      <c r="E329" s="90"/>
      <c r="F329" s="90"/>
      <c r="G329" s="87">
        <f>SUM(G327:G328)</f>
        <v>0</v>
      </c>
      <c r="H329" s="87"/>
      <c r="I329" s="87"/>
      <c r="J329" s="87"/>
      <c r="K329" s="88"/>
    </row>
    <row r="330" spans="1:18" x14ac:dyDescent="0.25">
      <c r="A330" s="7">
        <v>4</v>
      </c>
      <c r="B330" s="17" t="s">
        <v>190</v>
      </c>
      <c r="C330" s="17"/>
      <c r="D330" s="108" t="s">
        <v>191</v>
      </c>
      <c r="E330" s="108"/>
      <c r="F330" s="108"/>
      <c r="G330" s="26"/>
      <c r="H330" s="26"/>
      <c r="I330" s="26"/>
      <c r="J330" s="26"/>
      <c r="K330" s="27"/>
      <c r="L330" s="7"/>
    </row>
    <row r="331" spans="1:18" hidden="1" x14ac:dyDescent="0.25">
      <c r="A331" s="7" t="s">
        <v>65</v>
      </c>
    </row>
    <row r="332" spans="1:18" x14ac:dyDescent="0.25">
      <c r="A332" s="7">
        <v>9</v>
      </c>
      <c r="B332" s="20"/>
      <c r="C332" s="20"/>
      <c r="D332" s="105" t="s">
        <v>191</v>
      </c>
      <c r="E332" s="106"/>
      <c r="F332" s="106"/>
      <c r="G332" s="22" t="s">
        <v>47</v>
      </c>
      <c r="H332" s="23">
        <v>35</v>
      </c>
      <c r="I332" s="23"/>
      <c r="J332" s="24"/>
      <c r="K332" s="24">
        <f>IF(AND(H332= "",I332= ""), 0, ROUND(ROUND(J332, 2) * ROUND(IF(I332="",H332,I332),  0), 2))</f>
        <v>0</v>
      </c>
      <c r="L332" s="7"/>
      <c r="N332" s="25">
        <v>0.2</v>
      </c>
      <c r="R332" s="7">
        <v>25</v>
      </c>
    </row>
    <row r="333" spans="1:18" hidden="1" x14ac:dyDescent="0.25">
      <c r="A333" s="7" t="s">
        <v>48</v>
      </c>
    </row>
    <row r="334" spans="1:18" x14ac:dyDescent="0.25">
      <c r="A334" s="7" t="s">
        <v>67</v>
      </c>
      <c r="B334" s="21"/>
      <c r="C334" s="21"/>
      <c r="D334" s="93"/>
      <c r="E334" s="93"/>
      <c r="F334" s="93"/>
      <c r="K334" s="21"/>
    </row>
    <row r="335" spans="1:18" x14ac:dyDescent="0.25">
      <c r="B335" s="21"/>
      <c r="C335" s="21"/>
      <c r="D335" s="96" t="s">
        <v>191</v>
      </c>
      <c r="E335" s="97"/>
      <c r="F335" s="97"/>
      <c r="G335" s="94"/>
      <c r="H335" s="94"/>
      <c r="I335" s="94"/>
      <c r="J335" s="94"/>
      <c r="K335" s="95"/>
    </row>
    <row r="336" spans="1:18" x14ac:dyDescent="0.25">
      <c r="B336" s="21"/>
      <c r="C336" s="21"/>
      <c r="D336" s="99"/>
      <c r="E336" s="50"/>
      <c r="F336" s="50"/>
      <c r="G336" s="50"/>
      <c r="H336" s="50"/>
      <c r="I336" s="50"/>
      <c r="J336" s="50"/>
      <c r="K336" s="98"/>
    </row>
    <row r="337" spans="1:18" x14ac:dyDescent="0.25">
      <c r="B337" s="21"/>
      <c r="C337" s="21"/>
      <c r="D337" s="89" t="s">
        <v>58</v>
      </c>
      <c r="E337" s="90"/>
      <c r="F337" s="90"/>
      <c r="G337" s="87">
        <f>SUMIF(L331:L334, IF(L330="","",L330), K331:K334)</f>
        <v>0</v>
      </c>
      <c r="H337" s="87"/>
      <c r="I337" s="87"/>
      <c r="J337" s="87"/>
      <c r="K337" s="88"/>
    </row>
    <row r="338" spans="1:18" hidden="1" x14ac:dyDescent="0.25">
      <c r="B338" s="21"/>
      <c r="C338" s="21"/>
      <c r="D338" s="102" t="s">
        <v>59</v>
      </c>
      <c r="E338" s="103"/>
      <c r="F338" s="103"/>
      <c r="G338" s="100">
        <f>ROUND(SUMIF(L331:L334, IF(L330="","",L330), K331:K334) * 0.2, 2)</f>
        <v>0</v>
      </c>
      <c r="H338" s="100"/>
      <c r="I338" s="100"/>
      <c r="J338" s="100"/>
      <c r="K338" s="101"/>
    </row>
    <row r="339" spans="1:18" hidden="1" x14ac:dyDescent="0.25">
      <c r="B339" s="21"/>
      <c r="C339" s="21"/>
      <c r="D339" s="89" t="s">
        <v>60</v>
      </c>
      <c r="E339" s="90"/>
      <c r="F339" s="90"/>
      <c r="G339" s="87">
        <f>SUM(G337:G338)</f>
        <v>0</v>
      </c>
      <c r="H339" s="87"/>
      <c r="I339" s="87"/>
      <c r="J339" s="87"/>
      <c r="K339" s="88"/>
    </row>
    <row r="340" spans="1:18" x14ac:dyDescent="0.25">
      <c r="A340" s="7">
        <v>4</v>
      </c>
      <c r="B340" s="17" t="s">
        <v>192</v>
      </c>
      <c r="C340" s="17"/>
      <c r="D340" s="108" t="s">
        <v>193</v>
      </c>
      <c r="E340" s="108"/>
      <c r="F340" s="108"/>
      <c r="G340" s="26"/>
      <c r="H340" s="26"/>
      <c r="I340" s="26"/>
      <c r="J340" s="26"/>
      <c r="K340" s="27"/>
      <c r="L340" s="7"/>
    </row>
    <row r="341" spans="1:18" x14ac:dyDescent="0.25">
      <c r="A341" s="7">
        <v>5</v>
      </c>
      <c r="B341" s="17" t="s">
        <v>194</v>
      </c>
      <c r="C341" s="17"/>
      <c r="D341" s="107" t="s">
        <v>195</v>
      </c>
      <c r="E341" s="107"/>
      <c r="F341" s="107"/>
      <c r="G341" s="28"/>
      <c r="H341" s="28"/>
      <c r="I341" s="28"/>
      <c r="J341" s="28"/>
      <c r="K341" s="29"/>
      <c r="L341" s="7"/>
    </row>
    <row r="342" spans="1:18" x14ac:dyDescent="0.25">
      <c r="A342" s="7">
        <v>6</v>
      </c>
      <c r="B342" s="17" t="s">
        <v>196</v>
      </c>
      <c r="C342" s="17"/>
      <c r="D342" s="109" t="s">
        <v>197</v>
      </c>
      <c r="E342" s="109"/>
      <c r="F342" s="109"/>
      <c r="G342" s="33"/>
      <c r="H342" s="33"/>
      <c r="I342" s="33"/>
      <c r="J342" s="33"/>
      <c r="K342" s="34"/>
      <c r="L342" s="7"/>
    </row>
    <row r="343" spans="1:18" hidden="1" x14ac:dyDescent="0.25">
      <c r="A343" s="7" t="s">
        <v>152</v>
      </c>
    </row>
    <row r="344" spans="1:18" hidden="1" x14ac:dyDescent="0.25">
      <c r="A344" s="7" t="s">
        <v>152</v>
      </c>
    </row>
    <row r="345" spans="1:18" hidden="1" x14ac:dyDescent="0.25">
      <c r="A345" s="7" t="s">
        <v>152</v>
      </c>
    </row>
    <row r="346" spans="1:18" hidden="1" x14ac:dyDescent="0.25">
      <c r="A346" s="7" t="s">
        <v>152</v>
      </c>
    </row>
    <row r="347" spans="1:18" hidden="1" x14ac:dyDescent="0.25">
      <c r="A347" s="7" t="s">
        <v>152</v>
      </c>
    </row>
    <row r="348" spans="1:18" x14ac:dyDescent="0.25">
      <c r="A348" s="7">
        <v>9</v>
      </c>
      <c r="B348" s="20"/>
      <c r="C348" s="20"/>
      <c r="D348" s="105" t="s">
        <v>198</v>
      </c>
      <c r="E348" s="106"/>
      <c r="F348" s="106"/>
      <c r="G348" s="22" t="s">
        <v>14</v>
      </c>
      <c r="H348" s="23">
        <v>90</v>
      </c>
      <c r="I348" s="23"/>
      <c r="J348" s="24"/>
      <c r="K348" s="24">
        <f>IF(AND(H348= "",I348= ""), 0, ROUND(ROUND(J348, 2) * ROUND(IF(I348="",H348,I348),  0), 2))</f>
        <v>0</v>
      </c>
      <c r="L348" s="7"/>
      <c r="N348" s="25">
        <v>0.2</v>
      </c>
      <c r="R348" s="7">
        <v>25</v>
      </c>
    </row>
    <row r="349" spans="1:18" hidden="1" x14ac:dyDescent="0.25">
      <c r="A349" s="7" t="s">
        <v>48</v>
      </c>
    </row>
    <row r="350" spans="1:18" x14ac:dyDescent="0.25">
      <c r="A350" s="7">
        <v>9</v>
      </c>
      <c r="B350" s="20"/>
      <c r="C350" s="20"/>
      <c r="D350" s="105" t="s">
        <v>199</v>
      </c>
      <c r="E350" s="106"/>
      <c r="F350" s="106"/>
      <c r="G350" s="22" t="s">
        <v>14</v>
      </c>
      <c r="H350" s="23">
        <v>12</v>
      </c>
      <c r="I350" s="23"/>
      <c r="J350" s="24"/>
      <c r="K350" s="24">
        <f>IF(AND(H350= "",I350= ""), 0, ROUND(ROUND(J350, 2) * ROUND(IF(I350="",H350,I350),  0), 2))</f>
        <v>0</v>
      </c>
      <c r="L350" s="7"/>
      <c r="N350" s="25">
        <v>0.2</v>
      </c>
      <c r="R350" s="7">
        <v>25</v>
      </c>
    </row>
    <row r="351" spans="1:18" hidden="1" x14ac:dyDescent="0.25">
      <c r="A351" s="7" t="s">
        <v>48</v>
      </c>
    </row>
    <row r="352" spans="1:18" hidden="1" x14ac:dyDescent="0.25">
      <c r="A352" s="7" t="s">
        <v>157</v>
      </c>
    </row>
    <row r="353" spans="1:18" x14ac:dyDescent="0.25">
      <c r="A353" s="7">
        <v>6</v>
      </c>
      <c r="B353" s="17" t="s">
        <v>200</v>
      </c>
      <c r="C353" s="17"/>
      <c r="D353" s="109" t="s">
        <v>201</v>
      </c>
      <c r="E353" s="109"/>
      <c r="F353" s="109"/>
      <c r="G353" s="33"/>
      <c r="H353" s="33"/>
      <c r="I353" s="33"/>
      <c r="J353" s="33"/>
      <c r="K353" s="34"/>
      <c r="L353" s="7"/>
    </row>
    <row r="354" spans="1:18" hidden="1" x14ac:dyDescent="0.25">
      <c r="A354" s="7" t="s">
        <v>152</v>
      </c>
    </row>
    <row r="355" spans="1:18" hidden="1" x14ac:dyDescent="0.25">
      <c r="A355" s="7" t="s">
        <v>152</v>
      </c>
    </row>
    <row r="356" spans="1:18" hidden="1" x14ac:dyDescent="0.25">
      <c r="A356" s="7" t="s">
        <v>152</v>
      </c>
    </row>
    <row r="357" spans="1:18" hidden="1" x14ac:dyDescent="0.25">
      <c r="A357" s="7" t="s">
        <v>152</v>
      </c>
    </row>
    <row r="358" spans="1:18" x14ac:dyDescent="0.25">
      <c r="A358" s="7">
        <v>9</v>
      </c>
      <c r="B358" s="20"/>
      <c r="C358" s="20"/>
      <c r="D358" s="105" t="s">
        <v>202</v>
      </c>
      <c r="E358" s="106"/>
      <c r="F358" s="106"/>
      <c r="G358" s="22" t="s">
        <v>97</v>
      </c>
      <c r="H358" s="23">
        <v>90</v>
      </c>
      <c r="I358" s="23"/>
      <c r="J358" s="24"/>
      <c r="K358" s="24">
        <f>IF(AND(H358= "",I358= ""), 0, ROUND(ROUND(J358, 2) * ROUND(IF(I358="",H358,I358),  0), 2))</f>
        <v>0</v>
      </c>
      <c r="L358" s="7"/>
      <c r="N358" s="25">
        <v>0.2</v>
      </c>
      <c r="R358" s="7">
        <v>25</v>
      </c>
    </row>
    <row r="359" spans="1:18" hidden="1" x14ac:dyDescent="0.25">
      <c r="A359" s="7" t="s">
        <v>48</v>
      </c>
    </row>
    <row r="360" spans="1:18" x14ac:dyDescent="0.25">
      <c r="A360" s="7">
        <v>9</v>
      </c>
      <c r="B360" s="20"/>
      <c r="C360" s="20"/>
      <c r="D360" s="105" t="s">
        <v>203</v>
      </c>
      <c r="E360" s="106"/>
      <c r="F360" s="106"/>
      <c r="G360" s="22" t="s">
        <v>97</v>
      </c>
      <c r="H360" s="23">
        <v>12</v>
      </c>
      <c r="I360" s="23"/>
      <c r="J360" s="24"/>
      <c r="K360" s="24">
        <f>IF(AND(H360= "",I360= ""), 0, ROUND(ROUND(J360, 2) * ROUND(IF(I360="",H360,I360),  0), 2))</f>
        <v>0</v>
      </c>
      <c r="L360" s="7"/>
      <c r="N360" s="25">
        <v>0.2</v>
      </c>
      <c r="R360" s="7">
        <v>25</v>
      </c>
    </row>
    <row r="361" spans="1:18" hidden="1" x14ac:dyDescent="0.25">
      <c r="A361" s="7" t="s">
        <v>48</v>
      </c>
    </row>
    <row r="362" spans="1:18" hidden="1" x14ac:dyDescent="0.25">
      <c r="A362" s="7" t="s">
        <v>157</v>
      </c>
    </row>
    <row r="363" spans="1:18" hidden="1" x14ac:dyDescent="0.25">
      <c r="A363" s="7" t="s">
        <v>77</v>
      </c>
    </row>
    <row r="364" spans="1:18" x14ac:dyDescent="0.25">
      <c r="A364" s="7">
        <v>5</v>
      </c>
      <c r="B364" s="17" t="s">
        <v>204</v>
      </c>
      <c r="C364" s="17"/>
      <c r="D364" s="107" t="s">
        <v>205</v>
      </c>
      <c r="E364" s="107"/>
      <c r="F364" s="107"/>
      <c r="G364" s="28"/>
      <c r="H364" s="28"/>
      <c r="I364" s="28"/>
      <c r="J364" s="28"/>
      <c r="K364" s="29"/>
      <c r="L364" s="7"/>
    </row>
    <row r="365" spans="1:18" x14ac:dyDescent="0.25">
      <c r="A365" s="7">
        <v>6</v>
      </c>
      <c r="B365" s="17" t="s">
        <v>206</v>
      </c>
      <c r="C365" s="17"/>
      <c r="D365" s="109" t="s">
        <v>207</v>
      </c>
      <c r="E365" s="109"/>
      <c r="F365" s="109"/>
      <c r="G365" s="33"/>
      <c r="H365" s="33"/>
      <c r="I365" s="33"/>
      <c r="J365" s="33"/>
      <c r="K365" s="34"/>
      <c r="L365" s="7"/>
    </row>
    <row r="366" spans="1:18" hidden="1" x14ac:dyDescent="0.25">
      <c r="A366" s="7" t="s">
        <v>152</v>
      </c>
    </row>
    <row r="367" spans="1:18" hidden="1" x14ac:dyDescent="0.25">
      <c r="A367" s="7" t="s">
        <v>152</v>
      </c>
    </row>
    <row r="368" spans="1:18" hidden="1" x14ac:dyDescent="0.25">
      <c r="A368" s="7" t="s">
        <v>152</v>
      </c>
    </row>
    <row r="369" spans="1:18" hidden="1" x14ac:dyDescent="0.25">
      <c r="A369" s="7" t="s">
        <v>152</v>
      </c>
    </row>
    <row r="370" spans="1:18" x14ac:dyDescent="0.25">
      <c r="A370" s="7">
        <v>9</v>
      </c>
      <c r="B370" s="20"/>
      <c r="C370" s="20"/>
      <c r="D370" s="105" t="s">
        <v>208</v>
      </c>
      <c r="E370" s="106"/>
      <c r="F370" s="106"/>
      <c r="G370" s="22" t="s">
        <v>74</v>
      </c>
      <c r="H370" s="30">
        <v>90</v>
      </c>
      <c r="I370" s="30"/>
      <c r="J370" s="24"/>
      <c r="K370" s="24">
        <f>IF(AND(H370= "",I370= ""), 0, ROUND(ROUND(J370, 2) * ROUND(IF(I370="",H370,I370),  2), 2))</f>
        <v>0</v>
      </c>
      <c r="L370" s="7"/>
      <c r="N370" s="25">
        <v>0.2</v>
      </c>
      <c r="R370" s="7">
        <v>25</v>
      </c>
    </row>
    <row r="371" spans="1:18" hidden="1" x14ac:dyDescent="0.25">
      <c r="A371" s="7" t="s">
        <v>48</v>
      </c>
    </row>
    <row r="372" spans="1:18" x14ac:dyDescent="0.25">
      <c r="A372" s="7">
        <v>9</v>
      </c>
      <c r="B372" s="20"/>
      <c r="C372" s="20"/>
      <c r="D372" s="105" t="s">
        <v>209</v>
      </c>
      <c r="E372" s="106"/>
      <c r="F372" s="106"/>
      <c r="G372" s="22" t="s">
        <v>74</v>
      </c>
      <c r="H372" s="30">
        <v>12</v>
      </c>
      <c r="I372" s="30"/>
      <c r="J372" s="24"/>
      <c r="K372" s="24">
        <f>IF(AND(H372= "",I372= ""), 0, ROUND(ROUND(J372, 2) * ROUND(IF(I372="",H372,I372),  2), 2))</f>
        <v>0</v>
      </c>
      <c r="L372" s="7"/>
      <c r="N372" s="25">
        <v>0.2</v>
      </c>
      <c r="R372" s="7">
        <v>25</v>
      </c>
    </row>
    <row r="373" spans="1:18" hidden="1" x14ac:dyDescent="0.25">
      <c r="A373" s="7" t="s">
        <v>48</v>
      </c>
    </row>
    <row r="374" spans="1:18" hidden="1" x14ac:dyDescent="0.25">
      <c r="A374" s="7" t="s">
        <v>157</v>
      </c>
    </row>
    <row r="375" spans="1:18" ht="18" x14ac:dyDescent="0.25">
      <c r="A375" s="7">
        <v>6</v>
      </c>
      <c r="B375" s="17" t="s">
        <v>210</v>
      </c>
      <c r="C375" s="17"/>
      <c r="D375" s="109" t="s">
        <v>211</v>
      </c>
      <c r="E375" s="109"/>
      <c r="F375" s="109"/>
      <c r="G375" s="33"/>
      <c r="H375" s="33"/>
      <c r="I375" s="33"/>
      <c r="J375" s="33"/>
      <c r="K375" s="34"/>
      <c r="L375" s="7"/>
    </row>
    <row r="376" spans="1:18" hidden="1" x14ac:dyDescent="0.25">
      <c r="A376" s="7" t="s">
        <v>152</v>
      </c>
    </row>
    <row r="377" spans="1:18" hidden="1" x14ac:dyDescent="0.25">
      <c r="A377" s="7" t="s">
        <v>152</v>
      </c>
    </row>
    <row r="378" spans="1:18" hidden="1" x14ac:dyDescent="0.25">
      <c r="A378" s="7" t="s">
        <v>152</v>
      </c>
    </row>
    <row r="379" spans="1:18" hidden="1" x14ac:dyDescent="0.25">
      <c r="A379" s="7" t="s">
        <v>152</v>
      </c>
    </row>
    <row r="380" spans="1:18" x14ac:dyDescent="0.25">
      <c r="A380" s="7">
        <v>9</v>
      </c>
      <c r="B380" s="20"/>
      <c r="C380" s="20"/>
      <c r="D380" s="105" t="s">
        <v>212</v>
      </c>
      <c r="E380" s="106"/>
      <c r="F380" s="106"/>
      <c r="G380" s="22" t="s">
        <v>74</v>
      </c>
      <c r="H380" s="30">
        <v>150</v>
      </c>
      <c r="I380" s="30"/>
      <c r="J380" s="24"/>
      <c r="K380" s="24">
        <f>IF(AND(H380= "",I380= ""), 0, ROUND(ROUND(J380, 2) * ROUND(IF(I380="",H380,I380),  2), 2))</f>
        <v>0</v>
      </c>
      <c r="L380" s="7"/>
      <c r="N380" s="25">
        <v>0.2</v>
      </c>
      <c r="R380" s="7">
        <v>25</v>
      </c>
    </row>
    <row r="381" spans="1:18" hidden="1" x14ac:dyDescent="0.25">
      <c r="A381" s="7" t="s">
        <v>48</v>
      </c>
    </row>
    <row r="382" spans="1:18" x14ac:dyDescent="0.25">
      <c r="A382" s="7">
        <v>9</v>
      </c>
      <c r="B382" s="20"/>
      <c r="C382" s="20"/>
      <c r="D382" s="105" t="s">
        <v>213</v>
      </c>
      <c r="E382" s="106"/>
      <c r="F382" s="106"/>
      <c r="G382" s="22" t="s">
        <v>74</v>
      </c>
      <c r="H382" s="30">
        <v>35</v>
      </c>
      <c r="I382" s="30"/>
      <c r="J382" s="24"/>
      <c r="K382" s="24">
        <f>IF(AND(H382= "",I382= ""), 0, ROUND(ROUND(J382, 2) * ROUND(IF(I382="",H382,I382),  2), 2))</f>
        <v>0</v>
      </c>
      <c r="L382" s="7"/>
      <c r="N382" s="25">
        <v>0.2</v>
      </c>
      <c r="R382" s="7">
        <v>25</v>
      </c>
    </row>
    <row r="383" spans="1:18" hidden="1" x14ac:dyDescent="0.25">
      <c r="A383" s="7" t="s">
        <v>48</v>
      </c>
    </row>
    <row r="384" spans="1:18" x14ac:dyDescent="0.25">
      <c r="A384" s="7">
        <v>9</v>
      </c>
      <c r="B384" s="20"/>
      <c r="C384" s="20"/>
      <c r="D384" s="105" t="s">
        <v>214</v>
      </c>
      <c r="E384" s="106"/>
      <c r="F384" s="106"/>
      <c r="G384" s="22" t="s">
        <v>74</v>
      </c>
      <c r="H384" s="30">
        <v>6</v>
      </c>
      <c r="I384" s="30"/>
      <c r="J384" s="24"/>
      <c r="K384" s="24">
        <f>IF(AND(H384= "",I384= ""), 0, ROUND(ROUND(J384, 2) * ROUND(IF(I384="",H384,I384),  2), 2))</f>
        <v>0</v>
      </c>
      <c r="L384" s="7"/>
      <c r="N384" s="25">
        <v>0.2</v>
      </c>
      <c r="R384" s="7">
        <v>25</v>
      </c>
    </row>
    <row r="385" spans="1:18" hidden="1" x14ac:dyDescent="0.25">
      <c r="A385" s="7" t="s">
        <v>48</v>
      </c>
    </row>
    <row r="386" spans="1:18" x14ac:dyDescent="0.25">
      <c r="A386" s="7">
        <v>9</v>
      </c>
      <c r="B386" s="20"/>
      <c r="C386" s="20"/>
      <c r="D386" s="105" t="s">
        <v>215</v>
      </c>
      <c r="E386" s="106"/>
      <c r="F386" s="106"/>
      <c r="G386" s="22" t="s">
        <v>74</v>
      </c>
      <c r="H386" s="30">
        <v>8</v>
      </c>
      <c r="I386" s="30"/>
      <c r="J386" s="24"/>
      <c r="K386" s="24">
        <f>IF(AND(H386= "",I386= ""), 0, ROUND(ROUND(J386, 2) * ROUND(IF(I386="",H386,I386),  2), 2))</f>
        <v>0</v>
      </c>
      <c r="L386" s="7"/>
      <c r="N386" s="25">
        <v>0.2</v>
      </c>
      <c r="R386" s="7">
        <v>25</v>
      </c>
    </row>
    <row r="387" spans="1:18" hidden="1" x14ac:dyDescent="0.25">
      <c r="A387" s="7" t="s">
        <v>48</v>
      </c>
    </row>
    <row r="388" spans="1:18" hidden="1" x14ac:dyDescent="0.25">
      <c r="A388" s="7" t="s">
        <v>157</v>
      </c>
    </row>
    <row r="389" spans="1:18" ht="18" x14ac:dyDescent="0.25">
      <c r="A389" s="7">
        <v>6</v>
      </c>
      <c r="B389" s="17" t="s">
        <v>216</v>
      </c>
      <c r="C389" s="17"/>
      <c r="D389" s="109" t="s">
        <v>217</v>
      </c>
      <c r="E389" s="109"/>
      <c r="F389" s="109"/>
      <c r="G389" s="33"/>
      <c r="H389" s="33"/>
      <c r="I389" s="33"/>
      <c r="J389" s="33"/>
      <c r="K389" s="34"/>
      <c r="L389" s="7"/>
    </row>
    <row r="390" spans="1:18" hidden="1" x14ac:dyDescent="0.25">
      <c r="A390" s="7" t="s">
        <v>152</v>
      </c>
    </row>
    <row r="391" spans="1:18" x14ac:dyDescent="0.25">
      <c r="A391" s="7">
        <v>9</v>
      </c>
      <c r="B391" s="20"/>
      <c r="C391" s="20"/>
      <c r="D391" s="105" t="s">
        <v>218</v>
      </c>
      <c r="E391" s="106"/>
      <c r="F391" s="106"/>
      <c r="G391" s="22" t="s">
        <v>219</v>
      </c>
      <c r="H391" s="30">
        <v>16.100000000000001</v>
      </c>
      <c r="I391" s="30"/>
      <c r="J391" s="24"/>
      <c r="K391" s="24">
        <f>IF(AND(H391= "",I391= ""), 0, ROUND(ROUND(J391, 2) * ROUND(IF(I391="",H391,I391),  2), 2))</f>
        <v>0</v>
      </c>
      <c r="L391" s="7"/>
      <c r="N391" s="25">
        <v>0.2</v>
      </c>
      <c r="R391" s="7">
        <v>25</v>
      </c>
    </row>
    <row r="392" spans="1:18" hidden="1" x14ac:dyDescent="0.25">
      <c r="A392" s="7" t="s">
        <v>155</v>
      </c>
    </row>
    <row r="393" spans="1:18" hidden="1" x14ac:dyDescent="0.25">
      <c r="A393" s="7" t="s">
        <v>48</v>
      </c>
    </row>
    <row r="394" spans="1:18" x14ac:dyDescent="0.25">
      <c r="A394" s="7">
        <v>9</v>
      </c>
      <c r="B394" s="20"/>
      <c r="C394" s="20"/>
      <c r="D394" s="105" t="s">
        <v>220</v>
      </c>
      <c r="E394" s="106"/>
      <c r="F394" s="106"/>
      <c r="G394" s="22" t="s">
        <v>219</v>
      </c>
      <c r="H394" s="30">
        <v>4.8</v>
      </c>
      <c r="I394" s="30"/>
      <c r="J394" s="24"/>
      <c r="K394" s="24">
        <f>IF(AND(H394= "",I394= ""), 0, ROUND(ROUND(J394, 2) * ROUND(IF(I394="",H394,I394),  2), 2))</f>
        <v>0</v>
      </c>
      <c r="L394" s="7"/>
      <c r="N394" s="25">
        <v>0.2</v>
      </c>
      <c r="R394" s="7">
        <v>25</v>
      </c>
    </row>
    <row r="395" spans="1:18" hidden="1" x14ac:dyDescent="0.25">
      <c r="A395" s="7" t="s">
        <v>155</v>
      </c>
    </row>
    <row r="396" spans="1:18" hidden="1" x14ac:dyDescent="0.25">
      <c r="A396" s="7" t="s">
        <v>48</v>
      </c>
    </row>
    <row r="397" spans="1:18" x14ac:dyDescent="0.25">
      <c r="A397" s="7">
        <v>9</v>
      </c>
      <c r="B397" s="20"/>
      <c r="C397" s="20"/>
      <c r="D397" s="105" t="s">
        <v>221</v>
      </c>
      <c r="E397" s="106"/>
      <c r="F397" s="106"/>
      <c r="G397" s="22" t="s">
        <v>219</v>
      </c>
      <c r="H397" s="30">
        <v>14.4</v>
      </c>
      <c r="I397" s="30"/>
      <c r="J397" s="24"/>
      <c r="K397" s="24">
        <f>IF(AND(H397= "",I397= ""), 0, ROUND(ROUND(J397, 2) * ROUND(IF(I397="",H397,I397),  2), 2))</f>
        <v>0</v>
      </c>
      <c r="L397" s="7"/>
      <c r="N397" s="25">
        <v>0.2</v>
      </c>
      <c r="R397" s="7">
        <v>25</v>
      </c>
    </row>
    <row r="398" spans="1:18" hidden="1" x14ac:dyDescent="0.25">
      <c r="A398" s="7" t="s">
        <v>155</v>
      </c>
    </row>
    <row r="399" spans="1:18" hidden="1" x14ac:dyDescent="0.25">
      <c r="A399" s="7" t="s">
        <v>48</v>
      </c>
    </row>
    <row r="400" spans="1:18" x14ac:dyDescent="0.25">
      <c r="A400" s="7">
        <v>9</v>
      </c>
      <c r="B400" s="20"/>
      <c r="C400" s="20"/>
      <c r="D400" s="105" t="s">
        <v>222</v>
      </c>
      <c r="E400" s="106"/>
      <c r="F400" s="106"/>
      <c r="G400" s="22" t="s">
        <v>219</v>
      </c>
      <c r="H400" s="30">
        <v>6</v>
      </c>
      <c r="I400" s="30"/>
      <c r="J400" s="24"/>
      <c r="K400" s="24">
        <f>IF(AND(H400= "",I400= ""), 0, ROUND(ROUND(J400, 2) * ROUND(IF(I400="",H400,I400),  2), 2))</f>
        <v>0</v>
      </c>
      <c r="L400" s="7"/>
      <c r="N400" s="25">
        <v>0.2</v>
      </c>
      <c r="R400" s="7">
        <v>25</v>
      </c>
    </row>
    <row r="401" spans="1:18" hidden="1" x14ac:dyDescent="0.25">
      <c r="A401" s="7" t="s">
        <v>155</v>
      </c>
    </row>
    <row r="402" spans="1:18" hidden="1" x14ac:dyDescent="0.25">
      <c r="A402" s="7" t="s">
        <v>48</v>
      </c>
    </row>
    <row r="403" spans="1:18" x14ac:dyDescent="0.25">
      <c r="A403" s="7">
        <v>9</v>
      </c>
      <c r="B403" s="20"/>
      <c r="C403" s="20"/>
      <c r="D403" s="105" t="s">
        <v>223</v>
      </c>
      <c r="E403" s="106"/>
      <c r="F403" s="106"/>
      <c r="G403" s="22" t="s">
        <v>219</v>
      </c>
      <c r="H403" s="30">
        <v>13.2</v>
      </c>
      <c r="I403" s="30"/>
      <c r="J403" s="24"/>
      <c r="K403" s="24">
        <f>IF(AND(H403= "",I403= ""), 0, ROUND(ROUND(J403, 2) * ROUND(IF(I403="",H403,I403),  2), 2))</f>
        <v>0</v>
      </c>
      <c r="L403" s="7"/>
      <c r="N403" s="25">
        <v>0.2</v>
      </c>
      <c r="R403" s="7">
        <v>25</v>
      </c>
    </row>
    <row r="404" spans="1:18" hidden="1" x14ac:dyDescent="0.25">
      <c r="A404" s="7" t="s">
        <v>155</v>
      </c>
    </row>
    <row r="405" spans="1:18" hidden="1" x14ac:dyDescent="0.25">
      <c r="A405" s="7" t="s">
        <v>48</v>
      </c>
    </row>
    <row r="406" spans="1:18" x14ac:dyDescent="0.25">
      <c r="A406" s="7">
        <v>9</v>
      </c>
      <c r="B406" s="20"/>
      <c r="C406" s="20"/>
      <c r="D406" s="105" t="s">
        <v>224</v>
      </c>
      <c r="E406" s="106"/>
      <c r="F406" s="106"/>
      <c r="G406" s="22" t="s">
        <v>219</v>
      </c>
      <c r="H406" s="30">
        <v>11.7</v>
      </c>
      <c r="I406" s="30"/>
      <c r="J406" s="24"/>
      <c r="K406" s="24">
        <f>IF(AND(H406= "",I406= ""), 0, ROUND(ROUND(J406, 2) * ROUND(IF(I406="",H406,I406),  2), 2))</f>
        <v>0</v>
      </c>
      <c r="L406" s="7"/>
      <c r="N406" s="25">
        <v>0.2</v>
      </c>
      <c r="R406" s="7">
        <v>25</v>
      </c>
    </row>
    <row r="407" spans="1:18" hidden="1" x14ac:dyDescent="0.25">
      <c r="A407" s="7" t="s">
        <v>155</v>
      </c>
    </row>
    <row r="408" spans="1:18" hidden="1" x14ac:dyDescent="0.25">
      <c r="A408" s="7" t="s">
        <v>48</v>
      </c>
    </row>
    <row r="409" spans="1:18" x14ac:dyDescent="0.25">
      <c r="A409" s="7">
        <v>9</v>
      </c>
      <c r="B409" s="20"/>
      <c r="C409" s="20"/>
      <c r="D409" s="105" t="s">
        <v>225</v>
      </c>
      <c r="E409" s="106"/>
      <c r="F409" s="106"/>
      <c r="G409" s="22" t="s">
        <v>219</v>
      </c>
      <c r="H409" s="30">
        <v>5.0999999999999996</v>
      </c>
      <c r="I409" s="30"/>
      <c r="J409" s="24"/>
      <c r="K409" s="24">
        <f>IF(AND(H409= "",I409= ""), 0, ROUND(ROUND(J409, 2) * ROUND(IF(I409="",H409,I409),  2), 2))</f>
        <v>0</v>
      </c>
      <c r="L409" s="7"/>
      <c r="N409" s="25">
        <v>0.2</v>
      </c>
      <c r="R409" s="7">
        <v>25</v>
      </c>
    </row>
    <row r="410" spans="1:18" hidden="1" x14ac:dyDescent="0.25">
      <c r="A410" s="7" t="s">
        <v>155</v>
      </c>
    </row>
    <row r="411" spans="1:18" hidden="1" x14ac:dyDescent="0.25">
      <c r="A411" s="7" t="s">
        <v>48</v>
      </c>
    </row>
    <row r="412" spans="1:18" x14ac:dyDescent="0.25">
      <c r="A412" s="7">
        <v>9</v>
      </c>
      <c r="B412" s="20"/>
      <c r="C412" s="20"/>
      <c r="D412" s="105" t="s">
        <v>226</v>
      </c>
      <c r="E412" s="106"/>
      <c r="F412" s="106"/>
      <c r="G412" s="22" t="s">
        <v>219</v>
      </c>
      <c r="H412" s="30">
        <v>53.2</v>
      </c>
      <c r="I412" s="30"/>
      <c r="J412" s="24"/>
      <c r="K412" s="24">
        <f>IF(AND(H412= "",I412= ""), 0, ROUND(ROUND(J412, 2) * ROUND(IF(I412="",H412,I412),  2), 2))</f>
        <v>0</v>
      </c>
      <c r="L412" s="7"/>
      <c r="N412" s="25">
        <v>0.2</v>
      </c>
      <c r="R412" s="7">
        <v>25</v>
      </c>
    </row>
    <row r="413" spans="1:18" hidden="1" x14ac:dyDescent="0.25">
      <c r="A413" s="7" t="s">
        <v>155</v>
      </c>
    </row>
    <row r="414" spans="1:18" hidden="1" x14ac:dyDescent="0.25">
      <c r="A414" s="7" t="s">
        <v>48</v>
      </c>
    </row>
    <row r="415" spans="1:18" x14ac:dyDescent="0.25">
      <c r="A415" s="7">
        <v>9</v>
      </c>
      <c r="B415" s="20"/>
      <c r="C415" s="20"/>
      <c r="D415" s="105" t="s">
        <v>227</v>
      </c>
      <c r="E415" s="106"/>
      <c r="F415" s="106"/>
      <c r="G415" s="22" t="s">
        <v>228</v>
      </c>
      <c r="H415" s="30">
        <v>10</v>
      </c>
      <c r="I415" s="30"/>
      <c r="J415" s="24"/>
      <c r="K415" s="24">
        <f>IF(AND(H415= "",I415= ""), 0, ROUND(ROUND(J415, 2) * ROUND(IF(I415="",H415,I415),  2), 2))</f>
        <v>0</v>
      </c>
      <c r="L415" s="7"/>
      <c r="N415" s="25">
        <v>0.2</v>
      </c>
      <c r="R415" s="7">
        <v>25</v>
      </c>
    </row>
    <row r="416" spans="1:18" hidden="1" x14ac:dyDescent="0.25">
      <c r="A416" s="7" t="s">
        <v>48</v>
      </c>
    </row>
    <row r="417" spans="1:18" hidden="1" x14ac:dyDescent="0.25">
      <c r="A417" s="7" t="s">
        <v>157</v>
      </c>
    </row>
    <row r="418" spans="1:18" ht="18" x14ac:dyDescent="0.25">
      <c r="A418" s="7">
        <v>6</v>
      </c>
      <c r="B418" s="17" t="s">
        <v>229</v>
      </c>
      <c r="C418" s="17"/>
      <c r="D418" s="109" t="s">
        <v>230</v>
      </c>
      <c r="E418" s="109"/>
      <c r="F418" s="109"/>
      <c r="G418" s="33"/>
      <c r="H418" s="33"/>
      <c r="I418" s="33"/>
      <c r="J418" s="33"/>
      <c r="K418" s="34"/>
      <c r="L418" s="7"/>
    </row>
    <row r="419" spans="1:18" hidden="1" x14ac:dyDescent="0.25">
      <c r="A419" s="7" t="s">
        <v>152</v>
      </c>
    </row>
    <row r="420" spans="1:18" hidden="1" x14ac:dyDescent="0.25">
      <c r="A420" s="7" t="s">
        <v>231</v>
      </c>
    </row>
    <row r="421" spans="1:18" x14ac:dyDescent="0.25">
      <c r="A421" s="7">
        <v>9</v>
      </c>
      <c r="B421" s="20"/>
      <c r="C421" s="20"/>
      <c r="D421" s="105" t="s">
        <v>232</v>
      </c>
      <c r="E421" s="106"/>
      <c r="F421" s="106"/>
      <c r="G421" s="22" t="s">
        <v>228</v>
      </c>
      <c r="H421" s="30">
        <v>20</v>
      </c>
      <c r="I421" s="30"/>
      <c r="J421" s="24"/>
      <c r="K421" s="24">
        <f>IF(AND(H421= "",I421= ""), 0, ROUND(ROUND(J421, 2) * ROUND(IF(I421="",H421,I421),  2), 2))</f>
        <v>0</v>
      </c>
      <c r="L421" s="7"/>
      <c r="N421" s="25">
        <v>0.2</v>
      </c>
      <c r="R421" s="7">
        <v>25</v>
      </c>
    </row>
    <row r="422" spans="1:18" hidden="1" x14ac:dyDescent="0.25">
      <c r="A422" s="7" t="s">
        <v>48</v>
      </c>
    </row>
    <row r="423" spans="1:18" hidden="1" x14ac:dyDescent="0.25">
      <c r="A423" s="7" t="s">
        <v>152</v>
      </c>
    </row>
    <row r="424" spans="1:18" x14ac:dyDescent="0.25">
      <c r="A424" s="7">
        <v>9</v>
      </c>
      <c r="B424" s="20"/>
      <c r="C424" s="20"/>
      <c r="D424" s="105" t="s">
        <v>233</v>
      </c>
      <c r="E424" s="106"/>
      <c r="F424" s="106"/>
      <c r="G424" s="22" t="s">
        <v>228</v>
      </c>
      <c r="H424" s="30">
        <v>20</v>
      </c>
      <c r="I424" s="30"/>
      <c r="J424" s="24"/>
      <c r="K424" s="24">
        <f>IF(AND(H424= "",I424= ""), 0, ROUND(ROUND(J424, 2) * ROUND(IF(I424="",H424,I424),  2), 2))</f>
        <v>0</v>
      </c>
      <c r="L424" s="7"/>
      <c r="N424" s="25">
        <v>0.2</v>
      </c>
      <c r="R424" s="7">
        <v>25</v>
      </c>
    </row>
    <row r="425" spans="1:18" hidden="1" x14ac:dyDescent="0.25">
      <c r="A425" s="7" t="s">
        <v>48</v>
      </c>
    </row>
    <row r="426" spans="1:18" hidden="1" x14ac:dyDescent="0.25">
      <c r="A426" s="7" t="s">
        <v>157</v>
      </c>
    </row>
    <row r="427" spans="1:18" ht="18" x14ac:dyDescent="0.25">
      <c r="A427" s="7">
        <v>6</v>
      </c>
      <c r="B427" s="17" t="s">
        <v>234</v>
      </c>
      <c r="C427" s="17"/>
      <c r="D427" s="109" t="s">
        <v>235</v>
      </c>
      <c r="E427" s="109"/>
      <c r="F427" s="109"/>
      <c r="G427" s="33"/>
      <c r="H427" s="33"/>
      <c r="I427" s="33"/>
      <c r="J427" s="33"/>
      <c r="K427" s="34"/>
      <c r="L427" s="7"/>
    </row>
    <row r="428" spans="1:18" hidden="1" x14ac:dyDescent="0.25">
      <c r="A428" s="7" t="s">
        <v>152</v>
      </c>
    </row>
    <row r="429" spans="1:18" x14ac:dyDescent="0.25">
      <c r="A429" s="7">
        <v>9</v>
      </c>
      <c r="B429" s="20"/>
      <c r="C429" s="20"/>
      <c r="D429" s="105" t="s">
        <v>236</v>
      </c>
      <c r="E429" s="106"/>
      <c r="F429" s="106"/>
      <c r="G429" s="22" t="s">
        <v>97</v>
      </c>
      <c r="H429" s="23">
        <v>2</v>
      </c>
      <c r="I429" s="23"/>
      <c r="J429" s="24"/>
      <c r="K429" s="24">
        <f>IF(AND(H429= "",I429= ""), 0, ROUND(ROUND(J429, 2) * ROUND(IF(I429="",H429,I429),  0), 2))</f>
        <v>0</v>
      </c>
      <c r="L429" s="7"/>
      <c r="N429" s="25">
        <v>0.2</v>
      </c>
      <c r="R429" s="7">
        <v>25</v>
      </c>
    </row>
    <row r="430" spans="1:18" hidden="1" x14ac:dyDescent="0.25">
      <c r="A430" s="7" t="s">
        <v>48</v>
      </c>
    </row>
    <row r="431" spans="1:18" x14ac:dyDescent="0.25">
      <c r="A431" s="7">
        <v>9</v>
      </c>
      <c r="B431" s="20"/>
      <c r="C431" s="20"/>
      <c r="D431" s="105" t="s">
        <v>237</v>
      </c>
      <c r="E431" s="106"/>
      <c r="F431" s="106"/>
      <c r="G431" s="22" t="s">
        <v>97</v>
      </c>
      <c r="H431" s="23">
        <v>2</v>
      </c>
      <c r="I431" s="23"/>
      <c r="J431" s="24"/>
      <c r="K431" s="24">
        <f>IF(AND(H431= "",I431= ""), 0, ROUND(ROUND(J431, 2) * ROUND(IF(I431="",H431,I431),  0), 2))</f>
        <v>0</v>
      </c>
      <c r="L431" s="7"/>
      <c r="N431" s="25">
        <v>0.2</v>
      </c>
      <c r="R431" s="7">
        <v>25</v>
      </c>
    </row>
    <row r="432" spans="1:18" hidden="1" x14ac:dyDescent="0.25">
      <c r="A432" s="7" t="s">
        <v>48</v>
      </c>
    </row>
    <row r="433" spans="1:18" hidden="1" x14ac:dyDescent="0.25">
      <c r="A433" s="7" t="s">
        <v>157</v>
      </c>
    </row>
    <row r="434" spans="1:18" ht="18" x14ac:dyDescent="0.25">
      <c r="A434" s="7">
        <v>6</v>
      </c>
      <c r="B434" s="17" t="s">
        <v>238</v>
      </c>
      <c r="C434" s="17"/>
      <c r="D434" s="109" t="s">
        <v>239</v>
      </c>
      <c r="E434" s="109"/>
      <c r="F434" s="109"/>
      <c r="G434" s="33"/>
      <c r="H434" s="33"/>
      <c r="I434" s="33"/>
      <c r="J434" s="33"/>
      <c r="K434" s="34"/>
      <c r="L434" s="7"/>
    </row>
    <row r="435" spans="1:18" hidden="1" x14ac:dyDescent="0.25">
      <c r="A435" s="7" t="s">
        <v>152</v>
      </c>
    </row>
    <row r="436" spans="1:18" x14ac:dyDescent="0.25">
      <c r="A436" s="7">
        <v>9</v>
      </c>
      <c r="B436" s="20"/>
      <c r="C436" s="20"/>
      <c r="D436" s="105" t="s">
        <v>240</v>
      </c>
      <c r="E436" s="106"/>
      <c r="F436" s="106"/>
      <c r="G436" s="22" t="s">
        <v>97</v>
      </c>
      <c r="H436" s="23">
        <v>2</v>
      </c>
      <c r="I436" s="23"/>
      <c r="J436" s="24"/>
      <c r="K436" s="24">
        <f>IF(AND(H436= "",I436= ""), 0, ROUND(ROUND(J436, 2) * ROUND(IF(I436="",H436,I436),  0), 2))</f>
        <v>0</v>
      </c>
      <c r="L436" s="7"/>
      <c r="N436" s="25">
        <v>0.2</v>
      </c>
      <c r="R436" s="7">
        <v>25</v>
      </c>
    </row>
    <row r="437" spans="1:18" hidden="1" x14ac:dyDescent="0.25">
      <c r="A437" s="7" t="s">
        <v>48</v>
      </c>
    </row>
    <row r="438" spans="1:18" hidden="1" x14ac:dyDescent="0.25">
      <c r="A438" s="7" t="s">
        <v>152</v>
      </c>
    </row>
    <row r="439" spans="1:18" x14ac:dyDescent="0.25">
      <c r="A439" s="7">
        <v>9</v>
      </c>
      <c r="B439" s="20"/>
      <c r="C439" s="20"/>
      <c r="D439" s="105" t="s">
        <v>241</v>
      </c>
      <c r="E439" s="106"/>
      <c r="F439" s="106"/>
      <c r="G439" s="22" t="s">
        <v>97</v>
      </c>
      <c r="H439" s="23">
        <v>8</v>
      </c>
      <c r="I439" s="23"/>
      <c r="J439" s="24"/>
      <c r="K439" s="24">
        <f>IF(AND(H439= "",I439= ""), 0, ROUND(ROUND(J439, 2) * ROUND(IF(I439="",H439,I439),  0), 2))</f>
        <v>0</v>
      </c>
      <c r="L439" s="7"/>
      <c r="N439" s="25">
        <v>0.2</v>
      </c>
      <c r="R439" s="7">
        <v>25</v>
      </c>
    </row>
    <row r="440" spans="1:18" hidden="1" x14ac:dyDescent="0.25">
      <c r="A440" s="7" t="s">
        <v>48</v>
      </c>
    </row>
    <row r="441" spans="1:18" hidden="1" x14ac:dyDescent="0.25">
      <c r="A441" s="7" t="s">
        <v>152</v>
      </c>
    </row>
    <row r="442" spans="1:18" x14ac:dyDescent="0.25">
      <c r="A442" s="7">
        <v>9</v>
      </c>
      <c r="B442" s="20"/>
      <c r="C442" s="20"/>
      <c r="D442" s="105" t="s">
        <v>242</v>
      </c>
      <c r="E442" s="106"/>
      <c r="F442" s="106"/>
      <c r="G442" s="22" t="s">
        <v>97</v>
      </c>
      <c r="H442" s="23">
        <v>8</v>
      </c>
      <c r="I442" s="23"/>
      <c r="J442" s="24"/>
      <c r="K442" s="24">
        <f>IF(AND(H442= "",I442= ""), 0, ROUND(ROUND(J442, 2) * ROUND(IF(I442="",H442,I442),  0), 2))</f>
        <v>0</v>
      </c>
      <c r="L442" s="7"/>
      <c r="N442" s="25">
        <v>0.2</v>
      </c>
      <c r="R442" s="7">
        <v>25</v>
      </c>
    </row>
    <row r="443" spans="1:18" hidden="1" x14ac:dyDescent="0.25">
      <c r="A443" s="7" t="s">
        <v>48</v>
      </c>
    </row>
    <row r="444" spans="1:18" hidden="1" x14ac:dyDescent="0.25">
      <c r="A444" s="7" t="s">
        <v>152</v>
      </c>
    </row>
    <row r="445" spans="1:18" x14ac:dyDescent="0.25">
      <c r="A445" s="7">
        <v>9</v>
      </c>
      <c r="B445" s="20"/>
      <c r="C445" s="20"/>
      <c r="D445" s="105" t="s">
        <v>243</v>
      </c>
      <c r="E445" s="106"/>
      <c r="F445" s="106"/>
      <c r="G445" s="22" t="s">
        <v>97</v>
      </c>
      <c r="H445" s="23">
        <v>2</v>
      </c>
      <c r="I445" s="23"/>
      <c r="J445" s="24"/>
      <c r="K445" s="24">
        <f>IF(AND(H445= "",I445= ""), 0, ROUND(ROUND(J445, 2) * ROUND(IF(I445="",H445,I445),  0), 2))</f>
        <v>0</v>
      </c>
      <c r="L445" s="7"/>
      <c r="N445" s="25">
        <v>0.2</v>
      </c>
      <c r="R445" s="7">
        <v>25</v>
      </c>
    </row>
    <row r="446" spans="1:18" hidden="1" x14ac:dyDescent="0.25">
      <c r="A446" s="7" t="s">
        <v>48</v>
      </c>
    </row>
    <row r="447" spans="1:18" hidden="1" x14ac:dyDescent="0.25">
      <c r="A447" s="7" t="s">
        <v>157</v>
      </c>
    </row>
    <row r="448" spans="1:18" ht="18" x14ac:dyDescent="0.25">
      <c r="A448" s="7">
        <v>6</v>
      </c>
      <c r="B448" s="17" t="s">
        <v>244</v>
      </c>
      <c r="C448" s="17"/>
      <c r="D448" s="109" t="s">
        <v>245</v>
      </c>
      <c r="E448" s="109"/>
      <c r="F448" s="109"/>
      <c r="G448" s="33"/>
      <c r="H448" s="33"/>
      <c r="I448" s="33"/>
      <c r="J448" s="33"/>
      <c r="K448" s="34"/>
      <c r="L448" s="7"/>
    </row>
    <row r="449" spans="1:18" hidden="1" x14ac:dyDescent="0.25">
      <c r="A449" s="7" t="s">
        <v>152</v>
      </c>
    </row>
    <row r="450" spans="1:18" x14ac:dyDescent="0.25">
      <c r="A450" s="7">
        <v>9</v>
      </c>
      <c r="B450" s="20"/>
      <c r="C450" s="20"/>
      <c r="D450" s="105" t="s">
        <v>246</v>
      </c>
      <c r="E450" s="106"/>
      <c r="F450" s="106"/>
      <c r="G450" s="22" t="s">
        <v>57</v>
      </c>
      <c r="H450" s="23">
        <v>2</v>
      </c>
      <c r="I450" s="23"/>
      <c r="J450" s="24"/>
      <c r="K450" s="24">
        <f>IF(AND(H450= "",I450= ""), 0, ROUND(ROUND(J450, 2) * ROUND(IF(I450="",H450,I450),  0), 2))</f>
        <v>0</v>
      </c>
      <c r="L450" s="7"/>
      <c r="N450" s="25">
        <v>0.2</v>
      </c>
      <c r="R450" s="7">
        <v>25</v>
      </c>
    </row>
    <row r="451" spans="1:18" hidden="1" x14ac:dyDescent="0.25">
      <c r="A451" s="7" t="s">
        <v>48</v>
      </c>
    </row>
    <row r="452" spans="1:18" x14ac:dyDescent="0.25">
      <c r="A452" s="7">
        <v>9</v>
      </c>
      <c r="B452" s="20"/>
      <c r="C452" s="20"/>
      <c r="D452" s="105" t="s">
        <v>247</v>
      </c>
      <c r="E452" s="106"/>
      <c r="F452" s="106"/>
      <c r="G452" s="22" t="s">
        <v>57</v>
      </c>
      <c r="H452" s="23">
        <v>2</v>
      </c>
      <c r="I452" s="23"/>
      <c r="J452" s="24"/>
      <c r="K452" s="24">
        <f>IF(AND(H452= "",I452= ""), 0, ROUND(ROUND(J452, 2) * ROUND(IF(I452="",H452,I452),  0), 2))</f>
        <v>0</v>
      </c>
      <c r="L452" s="7"/>
      <c r="N452" s="25">
        <v>0.2</v>
      </c>
      <c r="R452" s="7">
        <v>25</v>
      </c>
    </row>
    <row r="453" spans="1:18" hidden="1" x14ac:dyDescent="0.25">
      <c r="A453" s="7" t="s">
        <v>48</v>
      </c>
    </row>
    <row r="454" spans="1:18" hidden="1" x14ac:dyDescent="0.25">
      <c r="A454" s="7" t="s">
        <v>157</v>
      </c>
    </row>
    <row r="455" spans="1:18" hidden="1" x14ac:dyDescent="0.25">
      <c r="A455" s="7" t="s">
        <v>77</v>
      </c>
    </row>
    <row r="456" spans="1:18" x14ac:dyDescent="0.25">
      <c r="A456" s="7">
        <v>5</v>
      </c>
      <c r="B456" s="17" t="s">
        <v>248</v>
      </c>
      <c r="C456" s="17"/>
      <c r="D456" s="107" t="s">
        <v>249</v>
      </c>
      <c r="E456" s="107"/>
      <c r="F456" s="107"/>
      <c r="G456" s="28"/>
      <c r="H456" s="28"/>
      <c r="I456" s="28"/>
      <c r="J456" s="28"/>
      <c r="K456" s="29"/>
      <c r="L456" s="7"/>
    </row>
    <row r="457" spans="1:18" hidden="1" x14ac:dyDescent="0.25">
      <c r="A457" s="7" t="s">
        <v>72</v>
      </c>
    </row>
    <row r="458" spans="1:18" x14ac:dyDescent="0.25">
      <c r="A458" s="7">
        <v>9</v>
      </c>
      <c r="B458" s="20"/>
      <c r="C458" s="20"/>
      <c r="D458" s="105" t="s">
        <v>249</v>
      </c>
      <c r="E458" s="106"/>
      <c r="F458" s="106"/>
      <c r="G458" s="22" t="s">
        <v>14</v>
      </c>
      <c r="H458" s="23">
        <v>1</v>
      </c>
      <c r="I458" s="23"/>
      <c r="J458" s="24"/>
      <c r="K458" s="24">
        <f>IF(AND(H458= "",I458= ""), 0, ROUND(ROUND(J458, 2) * ROUND(IF(I458="",H458,I458),  0), 2))</f>
        <v>0</v>
      </c>
      <c r="L458" s="7"/>
      <c r="N458" s="25">
        <v>0.2</v>
      </c>
      <c r="R458" s="7">
        <v>25</v>
      </c>
    </row>
    <row r="459" spans="1:18" hidden="1" x14ac:dyDescent="0.25">
      <c r="A459" s="7" t="s">
        <v>48</v>
      </c>
    </row>
    <row r="460" spans="1:18" hidden="1" x14ac:dyDescent="0.25">
      <c r="A460" s="7" t="s">
        <v>77</v>
      </c>
    </row>
    <row r="461" spans="1:18" x14ac:dyDescent="0.25">
      <c r="A461" s="7">
        <v>5</v>
      </c>
      <c r="B461" s="17" t="s">
        <v>250</v>
      </c>
      <c r="C461" s="17"/>
      <c r="D461" s="107" t="s">
        <v>251</v>
      </c>
      <c r="E461" s="107"/>
      <c r="F461" s="107"/>
      <c r="G461" s="28"/>
      <c r="H461" s="28"/>
      <c r="I461" s="28"/>
      <c r="J461" s="28"/>
      <c r="K461" s="29"/>
      <c r="L461" s="7"/>
    </row>
    <row r="462" spans="1:18" x14ac:dyDescent="0.25">
      <c r="A462" s="7">
        <v>6</v>
      </c>
      <c r="B462" s="17" t="s">
        <v>252</v>
      </c>
      <c r="C462" s="17"/>
      <c r="D462" s="109" t="s">
        <v>253</v>
      </c>
      <c r="E462" s="109"/>
      <c r="F462" s="109"/>
      <c r="G462" s="33"/>
      <c r="H462" s="33"/>
      <c r="I462" s="33"/>
      <c r="J462" s="33"/>
      <c r="K462" s="34"/>
      <c r="L462" s="7"/>
    </row>
    <row r="463" spans="1:18" hidden="1" x14ac:dyDescent="0.25">
      <c r="A463" s="7" t="s">
        <v>152</v>
      </c>
    </row>
    <row r="464" spans="1:18" hidden="1" x14ac:dyDescent="0.25">
      <c r="A464" s="7" t="s">
        <v>152</v>
      </c>
    </row>
    <row r="465" spans="1:18" hidden="1" x14ac:dyDescent="0.25">
      <c r="A465" s="7" t="s">
        <v>152</v>
      </c>
    </row>
    <row r="466" spans="1:18" hidden="1" x14ac:dyDescent="0.25">
      <c r="A466" s="7" t="s">
        <v>152</v>
      </c>
    </row>
    <row r="467" spans="1:18" hidden="1" x14ac:dyDescent="0.25">
      <c r="A467" s="7" t="s">
        <v>152</v>
      </c>
    </row>
    <row r="468" spans="1:18" hidden="1" x14ac:dyDescent="0.25">
      <c r="A468" s="7" t="s">
        <v>152</v>
      </c>
    </row>
    <row r="469" spans="1:18" hidden="1" x14ac:dyDescent="0.25">
      <c r="A469" s="7" t="s">
        <v>152</v>
      </c>
    </row>
    <row r="470" spans="1:18" hidden="1" x14ac:dyDescent="0.25">
      <c r="A470" s="7" t="s">
        <v>152</v>
      </c>
    </row>
    <row r="471" spans="1:18" hidden="1" x14ac:dyDescent="0.25">
      <c r="A471" s="7" t="s">
        <v>152</v>
      </c>
    </row>
    <row r="472" spans="1:18" x14ac:dyDescent="0.25">
      <c r="A472" s="7">
        <v>9</v>
      </c>
      <c r="B472" s="20"/>
      <c r="C472" s="20"/>
      <c r="D472" s="105" t="s">
        <v>254</v>
      </c>
      <c r="E472" s="106"/>
      <c r="F472" s="106"/>
      <c r="G472" s="22" t="s">
        <v>47</v>
      </c>
      <c r="H472" s="23">
        <v>1</v>
      </c>
      <c r="I472" s="23"/>
      <c r="J472" s="24"/>
      <c r="K472" s="24">
        <f>IF(AND(H472= "",I472= ""), 0, ROUND(ROUND(J472, 2) * ROUND(IF(I472="",H472,I472),  0), 2))</f>
        <v>0</v>
      </c>
      <c r="L472" s="7"/>
      <c r="N472" s="25">
        <v>0.2</v>
      </c>
      <c r="R472" s="7">
        <v>25</v>
      </c>
    </row>
    <row r="473" spans="1:18" hidden="1" x14ac:dyDescent="0.25">
      <c r="A473" s="7" t="s">
        <v>48</v>
      </c>
    </row>
    <row r="474" spans="1:18" hidden="1" x14ac:dyDescent="0.25">
      <c r="A474" s="7" t="s">
        <v>157</v>
      </c>
    </row>
    <row r="475" spans="1:18" ht="18" x14ac:dyDescent="0.25">
      <c r="A475" s="7">
        <v>6</v>
      </c>
      <c r="B475" s="17" t="s">
        <v>255</v>
      </c>
      <c r="C475" s="17"/>
      <c r="D475" s="109" t="s">
        <v>256</v>
      </c>
      <c r="E475" s="109"/>
      <c r="F475" s="109"/>
      <c r="G475" s="33"/>
      <c r="H475" s="33"/>
      <c r="I475" s="33"/>
      <c r="J475" s="33"/>
      <c r="K475" s="34"/>
      <c r="L475" s="7"/>
    </row>
    <row r="476" spans="1:18" hidden="1" x14ac:dyDescent="0.25">
      <c r="A476" s="7" t="s">
        <v>152</v>
      </c>
    </row>
    <row r="477" spans="1:18" hidden="1" x14ac:dyDescent="0.25">
      <c r="A477" s="7" t="s">
        <v>152</v>
      </c>
    </row>
    <row r="478" spans="1:18" hidden="1" x14ac:dyDescent="0.25">
      <c r="A478" s="7" t="s">
        <v>152</v>
      </c>
    </row>
    <row r="479" spans="1:18" x14ac:dyDescent="0.25">
      <c r="A479" s="7">
        <v>9</v>
      </c>
      <c r="B479" s="20"/>
      <c r="C479" s="20"/>
      <c r="D479" s="105" t="s">
        <v>257</v>
      </c>
      <c r="E479" s="106"/>
      <c r="F479" s="106"/>
      <c r="G479" s="22" t="s">
        <v>47</v>
      </c>
      <c r="H479" s="23">
        <v>1</v>
      </c>
      <c r="I479" s="23"/>
      <c r="J479" s="24"/>
      <c r="K479" s="24">
        <f>IF(AND(H479= "",I479= ""), 0, ROUND(ROUND(J479, 2) * ROUND(IF(I479="",H479,I479),  0), 2))</f>
        <v>0</v>
      </c>
      <c r="L479" s="7"/>
      <c r="N479" s="25">
        <v>0.2</v>
      </c>
      <c r="R479" s="7">
        <v>25</v>
      </c>
    </row>
    <row r="480" spans="1:18" hidden="1" x14ac:dyDescent="0.25">
      <c r="A480" s="7" t="s">
        <v>48</v>
      </c>
    </row>
    <row r="481" spans="1:18" hidden="1" x14ac:dyDescent="0.25">
      <c r="A481" s="7" t="s">
        <v>157</v>
      </c>
    </row>
    <row r="482" spans="1:18" hidden="1" x14ac:dyDescent="0.25">
      <c r="A482" s="7" t="s">
        <v>77</v>
      </c>
    </row>
    <row r="483" spans="1:18" x14ac:dyDescent="0.25">
      <c r="A483" s="7">
        <v>5</v>
      </c>
      <c r="B483" s="17" t="s">
        <v>258</v>
      </c>
      <c r="C483" s="17"/>
      <c r="D483" s="107" t="s">
        <v>259</v>
      </c>
      <c r="E483" s="107"/>
      <c r="F483" s="107"/>
      <c r="G483" s="28"/>
      <c r="H483" s="28"/>
      <c r="I483" s="28"/>
      <c r="J483" s="28"/>
      <c r="K483" s="29"/>
      <c r="L483" s="7"/>
    </row>
    <row r="484" spans="1:18" x14ac:dyDescent="0.25">
      <c r="A484" s="7">
        <v>8</v>
      </c>
      <c r="B484" s="20" t="s">
        <v>260</v>
      </c>
      <c r="C484" s="20"/>
      <c r="D484" s="110" t="s">
        <v>94</v>
      </c>
      <c r="E484" s="110"/>
      <c r="F484" s="110"/>
      <c r="K484" s="32"/>
      <c r="L484" s="7"/>
    </row>
    <row r="485" spans="1:18" hidden="1" x14ac:dyDescent="0.25">
      <c r="A485" s="7" t="s">
        <v>95</v>
      </c>
    </row>
    <row r="486" spans="1:18" x14ac:dyDescent="0.25">
      <c r="A486" s="7">
        <v>9</v>
      </c>
      <c r="B486" s="20"/>
      <c r="C486" s="20"/>
      <c r="D486" s="105" t="s">
        <v>96</v>
      </c>
      <c r="E486" s="106"/>
      <c r="F486" s="106"/>
      <c r="G486" s="22" t="s">
        <v>97</v>
      </c>
      <c r="H486" s="23">
        <v>2</v>
      </c>
      <c r="I486" s="23"/>
      <c r="J486" s="24"/>
      <c r="K486" s="24">
        <f>IF(AND(H486= "",I486= ""), 0, ROUND(ROUND(J486, 2) * ROUND(IF(I486="",H486,I486),  0), 2))</f>
        <v>0</v>
      </c>
      <c r="L486" s="7"/>
      <c r="N486" s="25">
        <v>0.2</v>
      </c>
      <c r="R486" s="7">
        <v>25</v>
      </c>
    </row>
    <row r="487" spans="1:18" hidden="1" x14ac:dyDescent="0.25">
      <c r="A487" s="7" t="s">
        <v>48</v>
      </c>
    </row>
    <row r="488" spans="1:18" x14ac:dyDescent="0.25">
      <c r="A488" s="7">
        <v>9</v>
      </c>
      <c r="B488" s="20"/>
      <c r="C488" s="20"/>
      <c r="D488" s="105" t="s">
        <v>98</v>
      </c>
      <c r="E488" s="106"/>
      <c r="F488" s="106"/>
      <c r="G488" s="22" t="s">
        <v>97</v>
      </c>
      <c r="H488" s="23">
        <v>3</v>
      </c>
      <c r="I488" s="23"/>
      <c r="J488" s="24"/>
      <c r="K488" s="24">
        <f>IF(AND(H488= "",I488= ""), 0, ROUND(ROUND(J488, 2) * ROUND(IF(I488="",H488,I488),  0), 2))</f>
        <v>0</v>
      </c>
      <c r="L488" s="7"/>
      <c r="N488" s="25">
        <v>0.2</v>
      </c>
      <c r="R488" s="7">
        <v>25</v>
      </c>
    </row>
    <row r="489" spans="1:18" hidden="1" x14ac:dyDescent="0.25">
      <c r="A489" s="7" t="s">
        <v>48</v>
      </c>
    </row>
    <row r="490" spans="1:18" hidden="1" x14ac:dyDescent="0.25">
      <c r="A490" s="7" t="s">
        <v>100</v>
      </c>
    </row>
    <row r="491" spans="1:18" ht="16.5" x14ac:dyDescent="0.25">
      <c r="A491" s="7">
        <v>8</v>
      </c>
      <c r="B491" s="20" t="s">
        <v>261</v>
      </c>
      <c r="C491" s="20"/>
      <c r="D491" s="110" t="s">
        <v>262</v>
      </c>
      <c r="E491" s="110"/>
      <c r="F491" s="110"/>
      <c r="K491" s="32"/>
      <c r="L491" s="7"/>
    </row>
    <row r="492" spans="1:18" hidden="1" x14ac:dyDescent="0.25">
      <c r="A492" s="7" t="s">
        <v>95</v>
      </c>
    </row>
    <row r="493" spans="1:18" x14ac:dyDescent="0.25">
      <c r="A493" s="7">
        <v>9</v>
      </c>
      <c r="B493" s="20"/>
      <c r="C493" s="20"/>
      <c r="D493" s="105" t="s">
        <v>263</v>
      </c>
      <c r="E493" s="106"/>
      <c r="F493" s="106"/>
      <c r="G493" s="22" t="s">
        <v>97</v>
      </c>
      <c r="H493" s="23">
        <v>1</v>
      </c>
      <c r="I493" s="23"/>
      <c r="J493" s="24"/>
      <c r="K493" s="24">
        <f>IF(AND(H493= "",I493= ""), 0, ROUND(ROUND(J493, 2) * ROUND(IF(I493="",H493,I493),  0), 2))</f>
        <v>0</v>
      </c>
      <c r="L493" s="7"/>
      <c r="N493" s="25">
        <v>0.2</v>
      </c>
      <c r="R493" s="7">
        <v>25</v>
      </c>
    </row>
    <row r="494" spans="1:18" hidden="1" x14ac:dyDescent="0.25">
      <c r="A494" s="7" t="s">
        <v>48</v>
      </c>
    </row>
    <row r="495" spans="1:18" hidden="1" x14ac:dyDescent="0.25">
      <c r="A495" s="7" t="s">
        <v>95</v>
      </c>
    </row>
    <row r="496" spans="1:18" x14ac:dyDescent="0.25">
      <c r="A496" s="7">
        <v>9</v>
      </c>
      <c r="B496" s="20"/>
      <c r="C496" s="20"/>
      <c r="D496" s="105" t="s">
        <v>264</v>
      </c>
      <c r="E496" s="106"/>
      <c r="F496" s="106"/>
      <c r="G496" s="22" t="s">
        <v>97</v>
      </c>
      <c r="H496" s="23">
        <v>1</v>
      </c>
      <c r="I496" s="23"/>
      <c r="J496" s="24"/>
      <c r="K496" s="24">
        <f>IF(AND(H496= "",I496= ""), 0, ROUND(ROUND(J496, 2) * ROUND(IF(I496="",H496,I496),  0), 2))</f>
        <v>0</v>
      </c>
      <c r="L496" s="7"/>
      <c r="N496" s="25">
        <v>0.2</v>
      </c>
      <c r="R496" s="7">
        <v>25</v>
      </c>
    </row>
    <row r="497" spans="1:18" hidden="1" x14ac:dyDescent="0.25">
      <c r="A497" s="7" t="s">
        <v>48</v>
      </c>
    </row>
    <row r="498" spans="1:18" hidden="1" x14ac:dyDescent="0.25">
      <c r="A498" s="7" t="s">
        <v>100</v>
      </c>
    </row>
    <row r="499" spans="1:18" ht="16.5" x14ac:dyDescent="0.25">
      <c r="A499" s="7">
        <v>8</v>
      </c>
      <c r="B499" s="20" t="s">
        <v>265</v>
      </c>
      <c r="C499" s="20"/>
      <c r="D499" s="110" t="s">
        <v>266</v>
      </c>
      <c r="E499" s="110"/>
      <c r="F499" s="110"/>
      <c r="K499" s="32"/>
      <c r="L499" s="7"/>
    </row>
    <row r="500" spans="1:18" hidden="1" x14ac:dyDescent="0.25">
      <c r="A500" s="7" t="s">
        <v>95</v>
      </c>
    </row>
    <row r="501" spans="1:18" x14ac:dyDescent="0.25">
      <c r="A501" s="7">
        <v>9</v>
      </c>
      <c r="B501" s="20"/>
      <c r="C501" s="20"/>
      <c r="D501" s="105" t="s">
        <v>267</v>
      </c>
      <c r="E501" s="106"/>
      <c r="F501" s="106"/>
      <c r="G501" s="22" t="s">
        <v>97</v>
      </c>
      <c r="H501" s="23">
        <v>2</v>
      </c>
      <c r="I501" s="23"/>
      <c r="J501" s="24"/>
      <c r="K501" s="24">
        <f>IF(AND(H501= "",I501= ""), 0, ROUND(ROUND(J501, 2) * ROUND(IF(I501="",H501,I501),  0), 2))</f>
        <v>0</v>
      </c>
      <c r="L501" s="7"/>
      <c r="N501" s="25">
        <v>0.2</v>
      </c>
      <c r="R501" s="7">
        <v>25</v>
      </c>
    </row>
    <row r="502" spans="1:18" hidden="1" x14ac:dyDescent="0.25">
      <c r="A502" s="7" t="s">
        <v>48</v>
      </c>
    </row>
    <row r="503" spans="1:18" hidden="1" x14ac:dyDescent="0.25">
      <c r="A503" s="7" t="s">
        <v>95</v>
      </c>
    </row>
    <row r="504" spans="1:18" x14ac:dyDescent="0.25">
      <c r="A504" s="7">
        <v>9</v>
      </c>
      <c r="B504" s="20"/>
      <c r="C504" s="20"/>
      <c r="D504" s="105" t="s">
        <v>268</v>
      </c>
      <c r="E504" s="106"/>
      <c r="F504" s="106"/>
      <c r="G504" s="22" t="s">
        <v>47</v>
      </c>
      <c r="H504" s="23">
        <v>2</v>
      </c>
      <c r="I504" s="23"/>
      <c r="J504" s="24"/>
      <c r="K504" s="24">
        <f>IF(AND(H504= "",I504= ""), 0, ROUND(ROUND(J504, 2) * ROUND(IF(I504="",H504,I504),  0), 2))</f>
        <v>0</v>
      </c>
      <c r="L504" s="7"/>
      <c r="N504" s="25">
        <v>0.2</v>
      </c>
      <c r="R504" s="7">
        <v>25</v>
      </c>
    </row>
    <row r="505" spans="1:18" hidden="1" x14ac:dyDescent="0.25">
      <c r="A505" s="7" t="s">
        <v>48</v>
      </c>
    </row>
    <row r="506" spans="1:18" hidden="1" x14ac:dyDescent="0.25">
      <c r="A506" s="7" t="s">
        <v>100</v>
      </c>
    </row>
    <row r="507" spans="1:18" hidden="1" x14ac:dyDescent="0.25">
      <c r="A507" s="7" t="s">
        <v>77</v>
      </c>
    </row>
    <row r="508" spans="1:18" x14ac:dyDescent="0.25">
      <c r="A508" s="7" t="s">
        <v>67</v>
      </c>
      <c r="B508" s="21"/>
      <c r="C508" s="21"/>
      <c r="D508" s="93"/>
      <c r="E508" s="93"/>
      <c r="F508" s="93"/>
      <c r="K508" s="21"/>
    </row>
    <row r="509" spans="1:18" x14ac:dyDescent="0.25">
      <c r="B509" s="21"/>
      <c r="C509" s="21"/>
      <c r="D509" s="96" t="s">
        <v>193</v>
      </c>
      <c r="E509" s="97"/>
      <c r="F509" s="97"/>
      <c r="G509" s="94"/>
      <c r="H509" s="94"/>
      <c r="I509" s="94"/>
      <c r="J509" s="94"/>
      <c r="K509" s="95"/>
    </row>
    <row r="510" spans="1:18" x14ac:dyDescent="0.25">
      <c r="B510" s="21"/>
      <c r="C510" s="21"/>
      <c r="D510" s="99"/>
      <c r="E510" s="50"/>
      <c r="F510" s="50"/>
      <c r="G510" s="50"/>
      <c r="H510" s="50"/>
      <c r="I510" s="50"/>
      <c r="J510" s="50"/>
      <c r="K510" s="98"/>
    </row>
    <row r="511" spans="1:18" x14ac:dyDescent="0.25">
      <c r="B511" s="21"/>
      <c r="C511" s="21"/>
      <c r="D511" s="89" t="s">
        <v>58</v>
      </c>
      <c r="E511" s="90"/>
      <c r="F511" s="90"/>
      <c r="G511" s="87">
        <f>SUMIF(L341:L508, IF(L340="","",L340), K341:K508)</f>
        <v>0</v>
      </c>
      <c r="H511" s="87"/>
      <c r="I511" s="87"/>
      <c r="J511" s="87"/>
      <c r="K511" s="88"/>
    </row>
    <row r="512" spans="1:18" hidden="1" x14ac:dyDescent="0.25">
      <c r="B512" s="21"/>
      <c r="C512" s="21"/>
      <c r="D512" s="102" t="s">
        <v>59</v>
      </c>
      <c r="E512" s="103"/>
      <c r="F512" s="103"/>
      <c r="G512" s="100">
        <f>ROUND(SUMIF(L341:L508, IF(L340="","",L340), K341:K508) * 0.2, 2)</f>
        <v>0</v>
      </c>
      <c r="H512" s="100"/>
      <c r="I512" s="100"/>
      <c r="J512" s="100"/>
      <c r="K512" s="101"/>
    </row>
    <row r="513" spans="1:18" hidden="1" x14ac:dyDescent="0.25">
      <c r="B513" s="21"/>
      <c r="C513" s="21"/>
      <c r="D513" s="89" t="s">
        <v>60</v>
      </c>
      <c r="E513" s="90"/>
      <c r="F513" s="90"/>
      <c r="G513" s="87">
        <f>SUM(G511:G512)</f>
        <v>0</v>
      </c>
      <c r="H513" s="87"/>
      <c r="I513" s="87"/>
      <c r="J513" s="87"/>
      <c r="K513" s="88"/>
    </row>
    <row r="514" spans="1:18" x14ac:dyDescent="0.25">
      <c r="A514" s="7" t="s">
        <v>42</v>
      </c>
      <c r="B514" s="21"/>
      <c r="C514" s="21"/>
      <c r="D514" s="93"/>
      <c r="E514" s="93"/>
      <c r="F514" s="93"/>
      <c r="K514" s="21"/>
    </row>
    <row r="515" spans="1:18" x14ac:dyDescent="0.25">
      <c r="B515" s="21"/>
      <c r="C515" s="21"/>
      <c r="D515" s="96" t="s">
        <v>183</v>
      </c>
      <c r="E515" s="97"/>
      <c r="F515" s="97"/>
      <c r="G515" s="94"/>
      <c r="H515" s="94"/>
      <c r="I515" s="94"/>
      <c r="J515" s="94"/>
      <c r="K515" s="95"/>
    </row>
    <row r="516" spans="1:18" x14ac:dyDescent="0.25">
      <c r="B516" s="21"/>
      <c r="C516" s="21"/>
      <c r="D516" s="99"/>
      <c r="E516" s="50"/>
      <c r="F516" s="50"/>
      <c r="G516" s="50"/>
      <c r="H516" s="50"/>
      <c r="I516" s="50"/>
      <c r="J516" s="50"/>
      <c r="K516" s="98"/>
    </row>
    <row r="517" spans="1:18" x14ac:dyDescent="0.25">
      <c r="B517" s="21"/>
      <c r="C517" s="21"/>
      <c r="D517" s="89" t="s">
        <v>58</v>
      </c>
      <c r="E517" s="90"/>
      <c r="F517" s="90"/>
      <c r="G517" s="87">
        <f>SUMIF(L307:L514, IF(L306="","",L306), K307:K514)</f>
        <v>0</v>
      </c>
      <c r="H517" s="87"/>
      <c r="I517" s="87"/>
      <c r="J517" s="87"/>
      <c r="K517" s="88"/>
    </row>
    <row r="518" spans="1:18" hidden="1" x14ac:dyDescent="0.25">
      <c r="B518" s="21"/>
      <c r="C518" s="21"/>
      <c r="D518" s="102" t="s">
        <v>59</v>
      </c>
      <c r="E518" s="103"/>
      <c r="F518" s="103"/>
      <c r="G518" s="100">
        <f>ROUND(SUMIF(L307:L514, IF(L306="","",L306), K307:K514) * 0.2, 2)</f>
        <v>0</v>
      </c>
      <c r="H518" s="100"/>
      <c r="I518" s="100"/>
      <c r="J518" s="100"/>
      <c r="K518" s="101"/>
    </row>
    <row r="519" spans="1:18" hidden="1" x14ac:dyDescent="0.25">
      <c r="B519" s="21"/>
      <c r="C519" s="21"/>
      <c r="D519" s="89" t="s">
        <v>60</v>
      </c>
      <c r="E519" s="90"/>
      <c r="F519" s="90"/>
      <c r="G519" s="87">
        <f>SUM(G517:G518)</f>
        <v>0</v>
      </c>
      <c r="H519" s="87"/>
      <c r="I519" s="87"/>
      <c r="J519" s="87"/>
      <c r="K519" s="88"/>
    </row>
    <row r="520" spans="1:18" ht="15.6" customHeight="1" x14ac:dyDescent="0.25">
      <c r="A520" s="7">
        <v>3</v>
      </c>
      <c r="B520" s="17" t="s">
        <v>269</v>
      </c>
      <c r="C520" s="17"/>
      <c r="D520" s="104" t="s">
        <v>270</v>
      </c>
      <c r="E520" s="104"/>
      <c r="F520" s="104"/>
      <c r="G520" s="18"/>
      <c r="H520" s="18"/>
      <c r="I520" s="18"/>
      <c r="J520" s="18"/>
      <c r="K520" s="19"/>
      <c r="L520" s="7"/>
    </row>
    <row r="521" spans="1:18" x14ac:dyDescent="0.25">
      <c r="A521" s="7">
        <v>4</v>
      </c>
      <c r="B521" s="17" t="s">
        <v>271</v>
      </c>
      <c r="C521" s="17"/>
      <c r="D521" s="108" t="s">
        <v>64</v>
      </c>
      <c r="E521" s="108"/>
      <c r="F521" s="108"/>
      <c r="G521" s="26"/>
      <c r="H521" s="26"/>
      <c r="I521" s="26"/>
      <c r="J521" s="26"/>
      <c r="K521" s="27"/>
      <c r="L521" s="7"/>
    </row>
    <row r="522" spans="1:18" hidden="1" x14ac:dyDescent="0.25">
      <c r="A522" s="7" t="s">
        <v>65</v>
      </c>
    </row>
    <row r="523" spans="1:18" hidden="1" x14ac:dyDescent="0.25">
      <c r="A523" s="7" t="s">
        <v>65</v>
      </c>
    </row>
    <row r="524" spans="1:18" x14ac:dyDescent="0.25">
      <c r="A524" s="7">
        <v>9</v>
      </c>
      <c r="B524" s="20"/>
      <c r="C524" s="20"/>
      <c r="D524" s="105" t="s">
        <v>272</v>
      </c>
      <c r="E524" s="106"/>
      <c r="F524" s="106"/>
      <c r="G524" s="22" t="s">
        <v>47</v>
      </c>
      <c r="H524" s="23">
        <v>1</v>
      </c>
      <c r="I524" s="23"/>
      <c r="J524" s="24"/>
      <c r="K524" s="24">
        <f>IF(AND(H524= "",I524= ""), 0, ROUND(ROUND(J524, 2) * ROUND(IF(I524="",H524,I524),  0), 2))</f>
        <v>0</v>
      </c>
      <c r="L524" s="7"/>
      <c r="N524" s="25">
        <v>0.2</v>
      </c>
      <c r="R524" s="7">
        <v>25</v>
      </c>
    </row>
    <row r="525" spans="1:18" hidden="1" x14ac:dyDescent="0.25">
      <c r="A525" s="7" t="s">
        <v>48</v>
      </c>
    </row>
    <row r="526" spans="1:18" x14ac:dyDescent="0.25">
      <c r="A526" s="7" t="s">
        <v>67</v>
      </c>
      <c r="B526" s="21"/>
      <c r="C526" s="21"/>
      <c r="D526" s="93"/>
      <c r="E526" s="93"/>
      <c r="F526" s="93"/>
      <c r="K526" s="21"/>
    </row>
    <row r="527" spans="1:18" x14ac:dyDescent="0.25">
      <c r="B527" s="21"/>
      <c r="C527" s="21"/>
      <c r="D527" s="96" t="s">
        <v>64</v>
      </c>
      <c r="E527" s="97"/>
      <c r="F527" s="97"/>
      <c r="G527" s="94"/>
      <c r="H527" s="94"/>
      <c r="I527" s="94"/>
      <c r="J527" s="94"/>
      <c r="K527" s="95"/>
    </row>
    <row r="528" spans="1:18" x14ac:dyDescent="0.25">
      <c r="B528" s="21"/>
      <c r="C528" s="21"/>
      <c r="D528" s="99"/>
      <c r="E528" s="50"/>
      <c r="F528" s="50"/>
      <c r="G528" s="50"/>
      <c r="H528" s="50"/>
      <c r="I528" s="50"/>
      <c r="J528" s="50"/>
      <c r="K528" s="98"/>
    </row>
    <row r="529" spans="1:18" x14ac:dyDescent="0.25">
      <c r="B529" s="21"/>
      <c r="C529" s="21"/>
      <c r="D529" s="89" t="s">
        <v>58</v>
      </c>
      <c r="E529" s="90"/>
      <c r="F529" s="90"/>
      <c r="G529" s="87">
        <f>SUMIF(L522:L526, IF(L521="","",L521), K522:K526)</f>
        <v>0</v>
      </c>
      <c r="H529" s="87"/>
      <c r="I529" s="87"/>
      <c r="J529" s="87"/>
      <c r="K529" s="88"/>
    </row>
    <row r="530" spans="1:18" hidden="1" x14ac:dyDescent="0.25">
      <c r="B530" s="21"/>
      <c r="C530" s="21"/>
      <c r="D530" s="102" t="s">
        <v>59</v>
      </c>
      <c r="E530" s="103"/>
      <c r="F530" s="103"/>
      <c r="G530" s="100">
        <f>ROUND(SUMIF(L522:L526, IF(L521="","",L521), K522:K526) * 0.2, 2)</f>
        <v>0</v>
      </c>
      <c r="H530" s="100"/>
      <c r="I530" s="100"/>
      <c r="J530" s="100"/>
      <c r="K530" s="101"/>
    </row>
    <row r="531" spans="1:18" hidden="1" x14ac:dyDescent="0.25">
      <c r="B531" s="21"/>
      <c r="C531" s="21"/>
      <c r="D531" s="89" t="s">
        <v>60</v>
      </c>
      <c r="E531" s="90"/>
      <c r="F531" s="90"/>
      <c r="G531" s="87">
        <f>SUM(G529:G530)</f>
        <v>0</v>
      </c>
      <c r="H531" s="87"/>
      <c r="I531" s="87"/>
      <c r="J531" s="87"/>
      <c r="K531" s="88"/>
    </row>
    <row r="532" spans="1:18" x14ac:dyDescent="0.25">
      <c r="A532" s="7">
        <v>4</v>
      </c>
      <c r="B532" s="17" t="s">
        <v>273</v>
      </c>
      <c r="C532" s="17"/>
      <c r="D532" s="108" t="s">
        <v>274</v>
      </c>
      <c r="E532" s="108"/>
      <c r="F532" s="108"/>
      <c r="G532" s="26"/>
      <c r="H532" s="26"/>
      <c r="I532" s="26"/>
      <c r="J532" s="26"/>
      <c r="K532" s="27"/>
      <c r="L532" s="7"/>
    </row>
    <row r="533" spans="1:18" hidden="1" x14ac:dyDescent="0.25">
      <c r="A533" s="7" t="s">
        <v>65</v>
      </c>
    </row>
    <row r="534" spans="1:18" x14ac:dyDescent="0.25">
      <c r="A534" s="7">
        <v>6</v>
      </c>
      <c r="B534" s="17" t="s">
        <v>275</v>
      </c>
      <c r="C534" s="17"/>
      <c r="D534" s="109" t="s">
        <v>276</v>
      </c>
      <c r="E534" s="109"/>
      <c r="F534" s="109"/>
      <c r="G534" s="33"/>
      <c r="H534" s="33"/>
      <c r="I534" s="33"/>
      <c r="J534" s="33"/>
      <c r="K534" s="34"/>
      <c r="L534" s="7"/>
    </row>
    <row r="535" spans="1:18" x14ac:dyDescent="0.25">
      <c r="A535" s="7">
        <v>8</v>
      </c>
      <c r="B535" s="20" t="s">
        <v>277</v>
      </c>
      <c r="C535" s="20"/>
      <c r="D535" s="110" t="s">
        <v>278</v>
      </c>
      <c r="E535" s="110"/>
      <c r="F535" s="110"/>
      <c r="K535" s="32"/>
      <c r="L535" s="7"/>
    </row>
    <row r="536" spans="1:18" hidden="1" x14ac:dyDescent="0.25">
      <c r="A536" s="7" t="s">
        <v>95</v>
      </c>
    </row>
    <row r="537" spans="1:18" hidden="1" x14ac:dyDescent="0.25">
      <c r="A537" s="7" t="s">
        <v>95</v>
      </c>
    </row>
    <row r="538" spans="1:18" hidden="1" x14ac:dyDescent="0.25">
      <c r="A538" s="7" t="s">
        <v>95</v>
      </c>
    </row>
    <row r="539" spans="1:18" hidden="1" x14ac:dyDescent="0.25">
      <c r="A539" s="7" t="s">
        <v>95</v>
      </c>
    </row>
    <row r="540" spans="1:18" hidden="1" x14ac:dyDescent="0.25">
      <c r="A540" s="7" t="s">
        <v>95</v>
      </c>
    </row>
    <row r="541" spans="1:18" hidden="1" x14ac:dyDescent="0.25">
      <c r="A541" s="7" t="s">
        <v>95</v>
      </c>
    </row>
    <row r="542" spans="1:18" x14ac:dyDescent="0.25">
      <c r="A542" s="7">
        <v>9</v>
      </c>
      <c r="B542" s="20"/>
      <c r="C542" s="20"/>
      <c r="D542" s="105" t="s">
        <v>279</v>
      </c>
      <c r="E542" s="106"/>
      <c r="F542" s="106"/>
      <c r="G542" s="22" t="s">
        <v>97</v>
      </c>
      <c r="H542" s="23">
        <v>1</v>
      </c>
      <c r="I542" s="23"/>
      <c r="J542" s="24"/>
      <c r="K542" s="24">
        <f>IF(AND(H542= "",I542= ""), 0, ROUND(ROUND(J542, 2) * ROUND(IF(I542="",H542,I542),  0), 2))</f>
        <v>0</v>
      </c>
      <c r="L542" s="7"/>
      <c r="N542" s="25">
        <v>0.2</v>
      </c>
      <c r="R542" s="7">
        <v>25</v>
      </c>
    </row>
    <row r="543" spans="1:18" hidden="1" x14ac:dyDescent="0.25">
      <c r="A543" s="7" t="s">
        <v>48</v>
      </c>
    </row>
    <row r="544" spans="1:18" hidden="1" x14ac:dyDescent="0.25">
      <c r="A544" s="7" t="s">
        <v>95</v>
      </c>
    </row>
    <row r="545" spans="1:18" hidden="1" x14ac:dyDescent="0.25">
      <c r="A545" s="7" t="s">
        <v>95</v>
      </c>
    </row>
    <row r="546" spans="1:18" hidden="1" x14ac:dyDescent="0.25">
      <c r="A546" s="7" t="s">
        <v>95</v>
      </c>
    </row>
    <row r="547" spans="1:18" hidden="1" x14ac:dyDescent="0.25">
      <c r="A547" s="7" t="s">
        <v>95</v>
      </c>
    </row>
    <row r="548" spans="1:18" x14ac:dyDescent="0.25">
      <c r="A548" s="7">
        <v>9</v>
      </c>
      <c r="B548" s="20"/>
      <c r="C548" s="20"/>
      <c r="D548" s="105" t="s">
        <v>280</v>
      </c>
      <c r="E548" s="106"/>
      <c r="F548" s="106"/>
      <c r="G548" s="22" t="s">
        <v>97</v>
      </c>
      <c r="H548" s="23">
        <v>2</v>
      </c>
      <c r="I548" s="23"/>
      <c r="J548" s="24"/>
      <c r="K548" s="24">
        <f>IF(AND(H548= "",I548= ""), 0, ROUND(ROUND(J548, 2) * ROUND(IF(I548="",H548,I548),  0), 2))</f>
        <v>0</v>
      </c>
      <c r="L548" s="7"/>
      <c r="N548" s="25">
        <v>0.2</v>
      </c>
      <c r="R548" s="7">
        <v>25</v>
      </c>
    </row>
    <row r="549" spans="1:18" hidden="1" x14ac:dyDescent="0.25">
      <c r="A549" s="7" t="s">
        <v>48</v>
      </c>
    </row>
    <row r="550" spans="1:18" hidden="1" x14ac:dyDescent="0.25">
      <c r="A550" s="7" t="s">
        <v>95</v>
      </c>
    </row>
    <row r="551" spans="1:18" hidden="1" x14ac:dyDescent="0.25">
      <c r="A551" s="7" t="s">
        <v>95</v>
      </c>
    </row>
    <row r="552" spans="1:18" x14ac:dyDescent="0.25">
      <c r="A552" s="7">
        <v>9</v>
      </c>
      <c r="B552" s="20"/>
      <c r="C552" s="20"/>
      <c r="D552" s="105" t="s">
        <v>281</v>
      </c>
      <c r="E552" s="106"/>
      <c r="F552" s="106"/>
      <c r="G552" s="22" t="s">
        <v>97</v>
      </c>
      <c r="H552" s="23">
        <v>1</v>
      </c>
      <c r="I552" s="23"/>
      <c r="J552" s="24"/>
      <c r="K552" s="24">
        <f>IF(AND(H552= "",I552= ""), 0, ROUND(ROUND(J552, 2) * ROUND(IF(I552="",H552,I552),  0), 2))</f>
        <v>0</v>
      </c>
      <c r="L552" s="7"/>
      <c r="N552" s="25">
        <v>0.2</v>
      </c>
      <c r="R552" s="7">
        <v>25</v>
      </c>
    </row>
    <row r="553" spans="1:18" hidden="1" x14ac:dyDescent="0.25">
      <c r="A553" s="7" t="s">
        <v>48</v>
      </c>
    </row>
    <row r="554" spans="1:18" hidden="1" x14ac:dyDescent="0.25">
      <c r="A554" s="7" t="s">
        <v>100</v>
      </c>
    </row>
    <row r="555" spans="1:18" hidden="1" x14ac:dyDescent="0.25">
      <c r="A555" s="7" t="s">
        <v>157</v>
      </c>
    </row>
    <row r="556" spans="1:18" x14ac:dyDescent="0.25">
      <c r="A556" s="7">
        <v>6</v>
      </c>
      <c r="B556" s="17" t="s">
        <v>282</v>
      </c>
      <c r="C556" s="17"/>
      <c r="D556" s="109" t="s">
        <v>283</v>
      </c>
      <c r="E556" s="109"/>
      <c r="F556" s="109"/>
      <c r="G556" s="33"/>
      <c r="H556" s="33"/>
      <c r="I556" s="33"/>
      <c r="J556" s="33"/>
      <c r="K556" s="34"/>
      <c r="L556" s="7"/>
    </row>
    <row r="557" spans="1:18" hidden="1" x14ac:dyDescent="0.25">
      <c r="A557" s="7" t="s">
        <v>152</v>
      </c>
    </row>
    <row r="558" spans="1:18" hidden="1" x14ac:dyDescent="0.25">
      <c r="A558" s="7" t="s">
        <v>152</v>
      </c>
    </row>
    <row r="559" spans="1:18" hidden="1" x14ac:dyDescent="0.25">
      <c r="A559" s="7" t="s">
        <v>152</v>
      </c>
    </row>
    <row r="560" spans="1:18" hidden="1" x14ac:dyDescent="0.25">
      <c r="A560" s="7" t="s">
        <v>152</v>
      </c>
    </row>
    <row r="561" spans="1:18" x14ac:dyDescent="0.25">
      <c r="A561" s="7">
        <v>9</v>
      </c>
      <c r="B561" s="20"/>
      <c r="C561" s="20"/>
      <c r="D561" s="105" t="s">
        <v>284</v>
      </c>
      <c r="E561" s="106"/>
      <c r="F561" s="106"/>
      <c r="G561" s="22" t="s">
        <v>97</v>
      </c>
      <c r="H561" s="23">
        <v>1</v>
      </c>
      <c r="I561" s="23"/>
      <c r="J561" s="24"/>
      <c r="K561" s="24">
        <f>IF(AND(H561= "",I561= ""), 0, ROUND(ROUND(J561, 2) * ROUND(IF(I561="",H561,I561),  0), 2))</f>
        <v>0</v>
      </c>
      <c r="L561" s="7"/>
      <c r="N561" s="25">
        <v>0.2</v>
      </c>
      <c r="R561" s="7">
        <v>25</v>
      </c>
    </row>
    <row r="562" spans="1:18" hidden="1" x14ac:dyDescent="0.25">
      <c r="A562" s="7" t="s">
        <v>48</v>
      </c>
    </row>
    <row r="563" spans="1:18" hidden="1" x14ac:dyDescent="0.25">
      <c r="A563" s="7" t="s">
        <v>157</v>
      </c>
    </row>
    <row r="564" spans="1:18" x14ac:dyDescent="0.25">
      <c r="A564" s="7">
        <v>6</v>
      </c>
      <c r="B564" s="17" t="s">
        <v>285</v>
      </c>
      <c r="C564" s="17"/>
      <c r="D564" s="109" t="s">
        <v>92</v>
      </c>
      <c r="E564" s="109"/>
      <c r="F564" s="109"/>
      <c r="G564" s="33"/>
      <c r="H564" s="33"/>
      <c r="I564" s="33"/>
      <c r="J564" s="33"/>
      <c r="K564" s="34"/>
      <c r="L564" s="7"/>
    </row>
    <row r="565" spans="1:18" hidden="1" x14ac:dyDescent="0.25">
      <c r="A565" s="7" t="s">
        <v>152</v>
      </c>
    </row>
    <row r="566" spans="1:18" hidden="1" x14ac:dyDescent="0.25">
      <c r="A566" s="7" t="s">
        <v>152</v>
      </c>
    </row>
    <row r="567" spans="1:18" hidden="1" x14ac:dyDescent="0.25">
      <c r="A567" s="7" t="s">
        <v>152</v>
      </c>
    </row>
    <row r="568" spans="1:18" hidden="1" x14ac:dyDescent="0.25">
      <c r="A568" s="7" t="s">
        <v>152</v>
      </c>
    </row>
    <row r="569" spans="1:18" x14ac:dyDescent="0.25">
      <c r="A569" s="7">
        <v>9</v>
      </c>
      <c r="B569" s="20"/>
      <c r="C569" s="20"/>
      <c r="D569" s="105" t="s">
        <v>96</v>
      </c>
      <c r="E569" s="106"/>
      <c r="F569" s="106"/>
      <c r="G569" s="22" t="s">
        <v>97</v>
      </c>
      <c r="H569" s="23">
        <v>2</v>
      </c>
      <c r="I569" s="23"/>
      <c r="J569" s="24"/>
      <c r="K569" s="24">
        <f>IF(AND(H569= "",I569= ""), 0, ROUND(ROUND(J569, 2) * ROUND(IF(I569="",H569,I569),  0), 2))</f>
        <v>0</v>
      </c>
      <c r="L569" s="7"/>
      <c r="N569" s="25">
        <v>0.2</v>
      </c>
      <c r="R569" s="7">
        <v>25</v>
      </c>
    </row>
    <row r="570" spans="1:18" hidden="1" x14ac:dyDescent="0.25">
      <c r="A570" s="7" t="s">
        <v>48</v>
      </c>
    </row>
    <row r="571" spans="1:18" hidden="1" x14ac:dyDescent="0.25">
      <c r="A571" s="7" t="s">
        <v>152</v>
      </c>
    </row>
    <row r="572" spans="1:18" hidden="1" x14ac:dyDescent="0.25">
      <c r="A572" s="7" t="s">
        <v>152</v>
      </c>
    </row>
    <row r="573" spans="1:18" hidden="1" x14ac:dyDescent="0.25">
      <c r="A573" s="7" t="s">
        <v>152</v>
      </c>
    </row>
    <row r="574" spans="1:18" hidden="1" x14ac:dyDescent="0.25">
      <c r="A574" s="7" t="s">
        <v>152</v>
      </c>
    </row>
    <row r="575" spans="1:18" x14ac:dyDescent="0.25">
      <c r="A575" s="7">
        <v>9</v>
      </c>
      <c r="B575" s="20"/>
      <c r="C575" s="20"/>
      <c r="D575" s="105" t="s">
        <v>286</v>
      </c>
      <c r="E575" s="106"/>
      <c r="F575" s="106"/>
      <c r="G575" s="22" t="s">
        <v>97</v>
      </c>
      <c r="H575" s="23">
        <v>4</v>
      </c>
      <c r="I575" s="23"/>
      <c r="J575" s="24"/>
      <c r="K575" s="24">
        <f>IF(AND(H575= "",I575= ""), 0, ROUND(ROUND(J575, 2) * ROUND(IF(I575="",H575,I575),  0), 2))</f>
        <v>0</v>
      </c>
      <c r="L575" s="7"/>
      <c r="N575" s="25">
        <v>0.2</v>
      </c>
      <c r="R575" s="7">
        <v>25</v>
      </c>
    </row>
    <row r="576" spans="1:18" hidden="1" x14ac:dyDescent="0.25">
      <c r="A576" s="7" t="s">
        <v>48</v>
      </c>
    </row>
    <row r="577" spans="1:18" hidden="1" x14ac:dyDescent="0.25">
      <c r="A577" s="7" t="s">
        <v>152</v>
      </c>
    </row>
    <row r="578" spans="1:18" hidden="1" x14ac:dyDescent="0.25">
      <c r="A578" s="7" t="s">
        <v>152</v>
      </c>
    </row>
    <row r="579" spans="1:18" hidden="1" x14ac:dyDescent="0.25">
      <c r="A579" s="7" t="s">
        <v>152</v>
      </c>
    </row>
    <row r="580" spans="1:18" hidden="1" x14ac:dyDescent="0.25">
      <c r="A580" s="7" t="s">
        <v>152</v>
      </c>
    </row>
    <row r="581" spans="1:18" x14ac:dyDescent="0.25">
      <c r="A581" s="7">
        <v>9</v>
      </c>
      <c r="B581" s="20"/>
      <c r="C581" s="20"/>
      <c r="D581" s="105" t="s">
        <v>287</v>
      </c>
      <c r="E581" s="106"/>
      <c r="F581" s="106"/>
      <c r="G581" s="22" t="s">
        <v>97</v>
      </c>
      <c r="H581" s="23">
        <v>1</v>
      </c>
      <c r="I581" s="23"/>
      <c r="J581" s="24"/>
      <c r="K581" s="24">
        <f>IF(AND(H581= "",I581= ""), 0, ROUND(ROUND(J581, 2) * ROUND(IF(I581="",H581,I581),  0), 2))</f>
        <v>0</v>
      </c>
      <c r="L581" s="7"/>
      <c r="N581" s="25">
        <v>0.2</v>
      </c>
      <c r="R581" s="7">
        <v>25</v>
      </c>
    </row>
    <row r="582" spans="1:18" hidden="1" x14ac:dyDescent="0.25">
      <c r="A582" s="7" t="s">
        <v>48</v>
      </c>
    </row>
    <row r="583" spans="1:18" hidden="1" x14ac:dyDescent="0.25">
      <c r="A583" s="7" t="s">
        <v>152</v>
      </c>
    </row>
    <row r="584" spans="1:18" hidden="1" x14ac:dyDescent="0.25">
      <c r="A584" s="7" t="s">
        <v>152</v>
      </c>
    </row>
    <row r="585" spans="1:18" hidden="1" x14ac:dyDescent="0.25">
      <c r="A585" s="7" t="s">
        <v>152</v>
      </c>
    </row>
    <row r="586" spans="1:18" hidden="1" x14ac:dyDescent="0.25">
      <c r="A586" s="7" t="s">
        <v>152</v>
      </c>
    </row>
    <row r="587" spans="1:18" x14ac:dyDescent="0.25">
      <c r="A587" s="7">
        <v>9</v>
      </c>
      <c r="B587" s="20"/>
      <c r="C587" s="20"/>
      <c r="D587" s="105" t="s">
        <v>288</v>
      </c>
      <c r="E587" s="106"/>
      <c r="F587" s="106"/>
      <c r="G587" s="22" t="s">
        <v>97</v>
      </c>
      <c r="H587" s="23">
        <v>1</v>
      </c>
      <c r="I587" s="23"/>
      <c r="J587" s="24"/>
      <c r="K587" s="24">
        <f>IF(AND(H587= "",I587= ""), 0, ROUND(ROUND(J587, 2) * ROUND(IF(I587="",H587,I587),  0), 2))</f>
        <v>0</v>
      </c>
      <c r="L587" s="7"/>
      <c r="N587" s="25">
        <v>0.2</v>
      </c>
      <c r="R587" s="7">
        <v>25</v>
      </c>
    </row>
    <row r="588" spans="1:18" hidden="1" x14ac:dyDescent="0.25">
      <c r="A588" s="7" t="s">
        <v>48</v>
      </c>
    </row>
    <row r="589" spans="1:18" hidden="1" x14ac:dyDescent="0.25">
      <c r="A589" s="7" t="s">
        <v>152</v>
      </c>
    </row>
    <row r="590" spans="1:18" hidden="1" x14ac:dyDescent="0.25">
      <c r="A590" s="7" t="s">
        <v>152</v>
      </c>
    </row>
    <row r="591" spans="1:18" hidden="1" x14ac:dyDescent="0.25">
      <c r="A591" s="7" t="s">
        <v>152</v>
      </c>
    </row>
    <row r="592" spans="1:18" x14ac:dyDescent="0.25">
      <c r="A592" s="7">
        <v>9</v>
      </c>
      <c r="B592" s="20"/>
      <c r="C592" s="20"/>
      <c r="D592" s="105" t="s">
        <v>267</v>
      </c>
      <c r="E592" s="106"/>
      <c r="F592" s="106"/>
      <c r="G592" s="22" t="s">
        <v>97</v>
      </c>
      <c r="H592" s="23">
        <v>4</v>
      </c>
      <c r="I592" s="23"/>
      <c r="J592" s="24"/>
      <c r="K592" s="24">
        <f>IF(AND(H592= "",I592= ""), 0, ROUND(ROUND(J592, 2) * ROUND(IF(I592="",H592,I592),  0), 2))</f>
        <v>0</v>
      </c>
      <c r="L592" s="7"/>
      <c r="N592" s="25">
        <v>0.2</v>
      </c>
      <c r="R592" s="7">
        <v>25</v>
      </c>
    </row>
    <row r="593" spans="1:18" hidden="1" x14ac:dyDescent="0.25">
      <c r="A593" s="7" t="s">
        <v>48</v>
      </c>
    </row>
    <row r="594" spans="1:18" hidden="1" x14ac:dyDescent="0.25">
      <c r="A594" s="7" t="s">
        <v>152</v>
      </c>
    </row>
    <row r="595" spans="1:18" hidden="1" x14ac:dyDescent="0.25">
      <c r="A595" s="7" t="s">
        <v>152</v>
      </c>
    </row>
    <row r="596" spans="1:18" hidden="1" x14ac:dyDescent="0.25">
      <c r="A596" s="7" t="s">
        <v>152</v>
      </c>
    </row>
    <row r="597" spans="1:18" hidden="1" x14ac:dyDescent="0.25">
      <c r="A597" s="7" t="s">
        <v>152</v>
      </c>
    </row>
    <row r="598" spans="1:18" x14ac:dyDescent="0.25">
      <c r="A598" s="7">
        <v>9</v>
      </c>
      <c r="B598" s="20"/>
      <c r="C598" s="20"/>
      <c r="D598" s="105" t="s">
        <v>268</v>
      </c>
      <c r="E598" s="106"/>
      <c r="F598" s="106"/>
      <c r="G598" s="22" t="s">
        <v>47</v>
      </c>
      <c r="H598" s="23">
        <v>4</v>
      </c>
      <c r="I598" s="23"/>
      <c r="J598" s="24"/>
      <c r="K598" s="24">
        <f>IF(AND(H598= "",I598= ""), 0, ROUND(ROUND(J598, 2) * ROUND(IF(I598="",H598,I598),  0), 2))</f>
        <v>0</v>
      </c>
      <c r="L598" s="7"/>
      <c r="N598" s="25">
        <v>0.2</v>
      </c>
      <c r="R598" s="7">
        <v>25</v>
      </c>
    </row>
    <row r="599" spans="1:18" hidden="1" x14ac:dyDescent="0.25">
      <c r="A599" s="7" t="s">
        <v>48</v>
      </c>
    </row>
    <row r="600" spans="1:18" hidden="1" x14ac:dyDescent="0.25">
      <c r="A600" s="7" t="s">
        <v>152</v>
      </c>
    </row>
    <row r="601" spans="1:18" hidden="1" x14ac:dyDescent="0.25">
      <c r="A601" s="7" t="s">
        <v>152</v>
      </c>
    </row>
    <row r="602" spans="1:18" hidden="1" x14ac:dyDescent="0.25">
      <c r="A602" s="7" t="s">
        <v>152</v>
      </c>
    </row>
    <row r="603" spans="1:18" hidden="1" x14ac:dyDescent="0.25">
      <c r="A603" s="7" t="s">
        <v>152</v>
      </c>
    </row>
    <row r="604" spans="1:18" x14ac:dyDescent="0.25">
      <c r="A604" s="7">
        <v>9</v>
      </c>
      <c r="B604" s="20"/>
      <c r="C604" s="20"/>
      <c r="D604" s="105" t="s">
        <v>289</v>
      </c>
      <c r="E604" s="106"/>
      <c r="F604" s="106"/>
      <c r="G604" s="22" t="s">
        <v>47</v>
      </c>
      <c r="H604" s="23">
        <v>1</v>
      </c>
      <c r="I604" s="23"/>
      <c r="J604" s="24"/>
      <c r="K604" s="24">
        <f>IF(AND(H604= "",I604= ""), 0, ROUND(ROUND(J604, 2) * ROUND(IF(I604="",H604,I604),  0), 2))</f>
        <v>0</v>
      </c>
      <c r="L604" s="7"/>
      <c r="N604" s="25">
        <v>0.2</v>
      </c>
      <c r="R604" s="7">
        <v>25</v>
      </c>
    </row>
    <row r="605" spans="1:18" hidden="1" x14ac:dyDescent="0.25">
      <c r="A605" s="7" t="s">
        <v>48</v>
      </c>
    </row>
    <row r="606" spans="1:18" hidden="1" x14ac:dyDescent="0.25">
      <c r="A606" s="7" t="s">
        <v>152</v>
      </c>
    </row>
    <row r="607" spans="1:18" hidden="1" x14ac:dyDescent="0.25">
      <c r="A607" s="7" t="s">
        <v>152</v>
      </c>
    </row>
    <row r="608" spans="1:18" hidden="1" x14ac:dyDescent="0.25">
      <c r="A608" s="7" t="s">
        <v>152</v>
      </c>
    </row>
    <row r="609" spans="1:18" x14ac:dyDescent="0.25">
      <c r="A609" s="7">
        <v>9</v>
      </c>
      <c r="B609" s="20"/>
      <c r="C609" s="20"/>
      <c r="D609" s="105" t="s">
        <v>290</v>
      </c>
      <c r="E609" s="106"/>
      <c r="F609" s="106"/>
      <c r="G609" s="22" t="s">
        <v>57</v>
      </c>
      <c r="H609" s="23">
        <v>1</v>
      </c>
      <c r="I609" s="23"/>
      <c r="J609" s="24"/>
      <c r="K609" s="24">
        <f>IF(AND(H609= "",I609= ""), 0, ROUND(ROUND(J609, 2) * ROUND(IF(I609="",H609,I609),  0), 2))</f>
        <v>0</v>
      </c>
      <c r="L609" s="7"/>
      <c r="N609" s="25">
        <v>0.2</v>
      </c>
      <c r="R609" s="7">
        <v>25</v>
      </c>
    </row>
    <row r="610" spans="1:18" hidden="1" x14ac:dyDescent="0.25">
      <c r="A610" s="7" t="s">
        <v>48</v>
      </c>
    </row>
    <row r="611" spans="1:18" hidden="1" x14ac:dyDescent="0.25">
      <c r="A611" s="7" t="s">
        <v>157</v>
      </c>
    </row>
    <row r="612" spans="1:18" x14ac:dyDescent="0.25">
      <c r="A612" s="7">
        <v>6</v>
      </c>
      <c r="B612" s="17" t="s">
        <v>291</v>
      </c>
      <c r="C612" s="17"/>
      <c r="D612" s="109" t="s">
        <v>292</v>
      </c>
      <c r="E612" s="109"/>
      <c r="F612" s="109"/>
      <c r="G612" s="33"/>
      <c r="H612" s="33"/>
      <c r="I612" s="33"/>
      <c r="J612" s="33"/>
      <c r="K612" s="34"/>
      <c r="L612" s="7"/>
    </row>
    <row r="613" spans="1:18" x14ac:dyDescent="0.25">
      <c r="A613" s="7">
        <v>8</v>
      </c>
      <c r="B613" s="20" t="s">
        <v>293</v>
      </c>
      <c r="C613" s="20"/>
      <c r="D613" s="110" t="s">
        <v>294</v>
      </c>
      <c r="E613" s="110"/>
      <c r="F613" s="110"/>
      <c r="K613" s="32"/>
      <c r="L613" s="7"/>
    </row>
    <row r="614" spans="1:18" hidden="1" x14ac:dyDescent="0.25">
      <c r="A614" s="7" t="s">
        <v>95</v>
      </c>
    </row>
    <row r="615" spans="1:18" hidden="1" x14ac:dyDescent="0.25">
      <c r="A615" s="7" t="s">
        <v>95</v>
      </c>
    </row>
    <row r="616" spans="1:18" hidden="1" x14ac:dyDescent="0.25">
      <c r="A616" s="7" t="s">
        <v>95</v>
      </c>
    </row>
    <row r="617" spans="1:18" hidden="1" x14ac:dyDescent="0.25">
      <c r="A617" s="7" t="s">
        <v>95</v>
      </c>
    </row>
    <row r="618" spans="1:18" hidden="1" x14ac:dyDescent="0.25">
      <c r="A618" s="7" t="s">
        <v>95</v>
      </c>
    </row>
    <row r="619" spans="1:18" hidden="1" x14ac:dyDescent="0.25">
      <c r="A619" s="7" t="s">
        <v>95</v>
      </c>
    </row>
    <row r="620" spans="1:18" hidden="1" x14ac:dyDescent="0.25">
      <c r="A620" s="7" t="s">
        <v>95</v>
      </c>
    </row>
    <row r="621" spans="1:18" hidden="1" x14ac:dyDescent="0.25">
      <c r="A621" s="7" t="s">
        <v>95</v>
      </c>
    </row>
    <row r="622" spans="1:18" hidden="1" x14ac:dyDescent="0.25">
      <c r="A622" s="7" t="s">
        <v>95</v>
      </c>
    </row>
    <row r="623" spans="1:18" x14ac:dyDescent="0.25">
      <c r="A623" s="7">
        <v>9</v>
      </c>
      <c r="B623" s="20"/>
      <c r="C623" s="20"/>
      <c r="D623" s="105" t="s">
        <v>295</v>
      </c>
      <c r="E623" s="106"/>
      <c r="F623" s="106"/>
      <c r="G623" s="22" t="s">
        <v>47</v>
      </c>
      <c r="H623" s="23">
        <v>1</v>
      </c>
      <c r="I623" s="23"/>
      <c r="J623" s="24"/>
      <c r="K623" s="24">
        <f>IF(AND(H623= "",I623= ""), 0, ROUND(ROUND(J623, 2) * ROUND(IF(I623="",H623,I623),  0), 2))</f>
        <v>0</v>
      </c>
      <c r="L623" s="7"/>
      <c r="N623" s="25">
        <v>0.2</v>
      </c>
      <c r="R623" s="7">
        <v>25</v>
      </c>
    </row>
    <row r="624" spans="1:18" hidden="1" x14ac:dyDescent="0.25">
      <c r="A624" s="7" t="s">
        <v>48</v>
      </c>
    </row>
    <row r="625" spans="1:18" hidden="1" x14ac:dyDescent="0.25">
      <c r="A625" s="7" t="s">
        <v>95</v>
      </c>
    </row>
    <row r="626" spans="1:18" hidden="1" x14ac:dyDescent="0.25">
      <c r="A626" s="7" t="s">
        <v>95</v>
      </c>
    </row>
    <row r="627" spans="1:18" x14ac:dyDescent="0.25">
      <c r="A627" s="7">
        <v>9</v>
      </c>
      <c r="B627" s="20"/>
      <c r="C627" s="20"/>
      <c r="D627" s="105" t="s">
        <v>296</v>
      </c>
      <c r="E627" s="106"/>
      <c r="F627" s="106"/>
      <c r="G627" s="22" t="s">
        <v>47</v>
      </c>
      <c r="H627" s="23">
        <v>1</v>
      </c>
      <c r="I627" s="23"/>
      <c r="J627" s="24"/>
      <c r="K627" s="24">
        <f>IF(AND(H627= "",I627= ""), 0, ROUND(ROUND(J627, 2) * ROUND(IF(I627="",H627,I627),  0), 2))</f>
        <v>0</v>
      </c>
      <c r="L627" s="7"/>
      <c r="N627" s="25">
        <v>0.2</v>
      </c>
      <c r="R627" s="7">
        <v>25</v>
      </c>
    </row>
    <row r="628" spans="1:18" hidden="1" x14ac:dyDescent="0.25">
      <c r="A628" s="7" t="s">
        <v>48</v>
      </c>
    </row>
    <row r="629" spans="1:18" hidden="1" x14ac:dyDescent="0.25">
      <c r="A629" s="7" t="s">
        <v>100</v>
      </c>
    </row>
    <row r="630" spans="1:18" ht="16.5" x14ac:dyDescent="0.25">
      <c r="A630" s="7">
        <v>8</v>
      </c>
      <c r="B630" s="20" t="s">
        <v>297</v>
      </c>
      <c r="C630" s="20"/>
      <c r="D630" s="110" t="s">
        <v>298</v>
      </c>
      <c r="E630" s="110"/>
      <c r="F630" s="110"/>
      <c r="K630" s="32"/>
      <c r="L630" s="7"/>
    </row>
    <row r="631" spans="1:18" hidden="1" x14ac:dyDescent="0.25">
      <c r="A631" s="7" t="s">
        <v>95</v>
      </c>
    </row>
    <row r="632" spans="1:18" hidden="1" x14ac:dyDescent="0.25">
      <c r="A632" s="7" t="s">
        <v>95</v>
      </c>
    </row>
    <row r="633" spans="1:18" hidden="1" x14ac:dyDescent="0.25">
      <c r="A633" s="7" t="s">
        <v>95</v>
      </c>
    </row>
    <row r="634" spans="1:18" x14ac:dyDescent="0.25">
      <c r="A634" s="7">
        <v>9</v>
      </c>
      <c r="B634" s="20"/>
      <c r="C634" s="20"/>
      <c r="D634" s="105" t="s">
        <v>299</v>
      </c>
      <c r="E634" s="106"/>
      <c r="F634" s="106"/>
      <c r="G634" s="22" t="s">
        <v>47</v>
      </c>
      <c r="H634" s="23">
        <v>1</v>
      </c>
      <c r="I634" s="23"/>
      <c r="J634" s="24"/>
      <c r="K634" s="24">
        <f>IF(AND(H634= "",I634= ""), 0, ROUND(ROUND(J634, 2) * ROUND(IF(I634="",H634,I634),  0), 2))</f>
        <v>0</v>
      </c>
      <c r="L634" s="7"/>
      <c r="N634" s="25">
        <v>0.2</v>
      </c>
      <c r="R634" s="7">
        <v>25</v>
      </c>
    </row>
    <row r="635" spans="1:18" hidden="1" x14ac:dyDescent="0.25">
      <c r="A635" s="7" t="s">
        <v>48</v>
      </c>
    </row>
    <row r="636" spans="1:18" hidden="1" x14ac:dyDescent="0.25">
      <c r="A636" s="7" t="s">
        <v>100</v>
      </c>
    </row>
    <row r="637" spans="1:18" hidden="1" x14ac:dyDescent="0.25">
      <c r="A637" s="7" t="s">
        <v>157</v>
      </c>
    </row>
    <row r="638" spans="1:18" x14ac:dyDescent="0.25">
      <c r="A638" s="7" t="s">
        <v>67</v>
      </c>
      <c r="B638" s="21"/>
      <c r="C638" s="21"/>
      <c r="D638" s="93"/>
      <c r="E638" s="93"/>
      <c r="F638" s="93"/>
      <c r="K638" s="21"/>
    </row>
    <row r="639" spans="1:18" x14ac:dyDescent="0.25">
      <c r="B639" s="21"/>
      <c r="C639" s="21"/>
      <c r="D639" s="96" t="s">
        <v>274</v>
      </c>
      <c r="E639" s="97"/>
      <c r="F639" s="97"/>
      <c r="G639" s="94"/>
      <c r="H639" s="94"/>
      <c r="I639" s="94"/>
      <c r="J639" s="94"/>
      <c r="K639" s="95"/>
    </row>
    <row r="640" spans="1:18" x14ac:dyDescent="0.25">
      <c r="B640" s="21"/>
      <c r="C640" s="21"/>
      <c r="D640" s="99"/>
      <c r="E640" s="50"/>
      <c r="F640" s="50"/>
      <c r="G640" s="50"/>
      <c r="H640" s="50"/>
      <c r="I640" s="50"/>
      <c r="J640" s="50"/>
      <c r="K640" s="98"/>
    </row>
    <row r="641" spans="1:18" x14ac:dyDescent="0.25">
      <c r="B641" s="21"/>
      <c r="C641" s="21"/>
      <c r="D641" s="89" t="s">
        <v>58</v>
      </c>
      <c r="E641" s="90"/>
      <c r="F641" s="90"/>
      <c r="G641" s="87">
        <f>SUMIF(L533:L638, IF(L532="","",L532), K533:K638)</f>
        <v>0</v>
      </c>
      <c r="H641" s="87"/>
      <c r="I641" s="87"/>
      <c r="J641" s="87"/>
      <c r="K641" s="88"/>
    </row>
    <row r="642" spans="1:18" hidden="1" x14ac:dyDescent="0.25">
      <c r="B642" s="21"/>
      <c r="C642" s="21"/>
      <c r="D642" s="102" t="s">
        <v>59</v>
      </c>
      <c r="E642" s="103"/>
      <c r="F642" s="103"/>
      <c r="G642" s="100">
        <f>ROUND(SUMIF(L533:L638, IF(L532="","",L532), K533:K638) * 0.2, 2)</f>
        <v>0</v>
      </c>
      <c r="H642" s="100"/>
      <c r="I642" s="100"/>
      <c r="J642" s="100"/>
      <c r="K642" s="101"/>
    </row>
    <row r="643" spans="1:18" hidden="1" x14ac:dyDescent="0.25">
      <c r="B643" s="21"/>
      <c r="C643" s="21"/>
      <c r="D643" s="89" t="s">
        <v>60</v>
      </c>
      <c r="E643" s="90"/>
      <c r="F643" s="90"/>
      <c r="G643" s="87">
        <f>SUM(G641:G642)</f>
        <v>0</v>
      </c>
      <c r="H643" s="87"/>
      <c r="I643" s="87"/>
      <c r="J643" s="87"/>
      <c r="K643" s="88"/>
    </row>
    <row r="644" spans="1:18" x14ac:dyDescent="0.25">
      <c r="A644" s="7">
        <v>4</v>
      </c>
      <c r="B644" s="17" t="s">
        <v>300</v>
      </c>
      <c r="C644" s="17"/>
      <c r="D644" s="108" t="s">
        <v>301</v>
      </c>
      <c r="E644" s="108"/>
      <c r="F644" s="108"/>
      <c r="G644" s="26"/>
      <c r="H644" s="26"/>
      <c r="I644" s="26"/>
      <c r="J644" s="26"/>
      <c r="K644" s="27"/>
      <c r="L644" s="7"/>
    </row>
    <row r="645" spans="1:18" x14ac:dyDescent="0.25">
      <c r="A645" s="7">
        <v>5</v>
      </c>
      <c r="B645" s="17" t="s">
        <v>302</v>
      </c>
      <c r="C645" s="17"/>
      <c r="D645" s="107" t="s">
        <v>303</v>
      </c>
      <c r="E645" s="107"/>
      <c r="F645" s="107"/>
      <c r="G645" s="28"/>
      <c r="H645" s="28"/>
      <c r="I645" s="28"/>
      <c r="J645" s="28"/>
      <c r="K645" s="29"/>
      <c r="L645" s="7"/>
    </row>
    <row r="646" spans="1:18" hidden="1" x14ac:dyDescent="0.25">
      <c r="A646" s="7" t="s">
        <v>72</v>
      </c>
    </row>
    <row r="647" spans="1:18" hidden="1" x14ac:dyDescent="0.25">
      <c r="A647" s="7" t="s">
        <v>72</v>
      </c>
    </row>
    <row r="648" spans="1:18" hidden="1" x14ac:dyDescent="0.25">
      <c r="A648" s="7" t="s">
        <v>72</v>
      </c>
    </row>
    <row r="649" spans="1:18" hidden="1" x14ac:dyDescent="0.25">
      <c r="A649" s="7" t="s">
        <v>72</v>
      </c>
    </row>
    <row r="650" spans="1:18" x14ac:dyDescent="0.25">
      <c r="A650" s="7">
        <v>9</v>
      </c>
      <c r="B650" s="20"/>
      <c r="C650" s="20"/>
      <c r="D650" s="105" t="s">
        <v>304</v>
      </c>
      <c r="E650" s="106"/>
      <c r="F650" s="106"/>
      <c r="G650" s="22" t="s">
        <v>74</v>
      </c>
      <c r="H650" s="30">
        <v>384</v>
      </c>
      <c r="I650" s="30"/>
      <c r="J650" s="24"/>
      <c r="K650" s="24">
        <f>IF(AND(H650= "",I650= ""), 0, ROUND(ROUND(J650, 2) * ROUND(IF(I650="",H650,I650),  2), 2))</f>
        <v>0</v>
      </c>
      <c r="L650" s="7"/>
      <c r="N650" s="25">
        <v>0.2</v>
      </c>
      <c r="R650" s="7">
        <v>25</v>
      </c>
    </row>
    <row r="651" spans="1:18" hidden="1" x14ac:dyDescent="0.25">
      <c r="A651" s="7" t="s">
        <v>48</v>
      </c>
    </row>
    <row r="652" spans="1:18" x14ac:dyDescent="0.25">
      <c r="A652" s="7">
        <v>9</v>
      </c>
      <c r="B652" s="20"/>
      <c r="C652" s="20"/>
      <c r="D652" s="105" t="s">
        <v>305</v>
      </c>
      <c r="E652" s="106"/>
      <c r="F652" s="106"/>
      <c r="G652" s="22" t="s">
        <v>74</v>
      </c>
      <c r="H652" s="30">
        <v>20</v>
      </c>
      <c r="I652" s="30"/>
      <c r="J652" s="24"/>
      <c r="K652" s="24">
        <f>IF(AND(H652= "",I652= ""), 0, ROUND(ROUND(J652, 2) * ROUND(IF(I652="",H652,I652),  2), 2))</f>
        <v>0</v>
      </c>
      <c r="L652" s="7"/>
      <c r="N652" s="25">
        <v>0.2</v>
      </c>
      <c r="R652" s="7">
        <v>25</v>
      </c>
    </row>
    <row r="653" spans="1:18" hidden="1" x14ac:dyDescent="0.25">
      <c r="A653" s="7" t="s">
        <v>48</v>
      </c>
    </row>
    <row r="654" spans="1:18" x14ac:dyDescent="0.25">
      <c r="A654" s="7">
        <v>9</v>
      </c>
      <c r="B654" s="20"/>
      <c r="C654" s="20"/>
      <c r="D654" s="105" t="s">
        <v>306</v>
      </c>
      <c r="E654" s="106"/>
      <c r="F654" s="106"/>
      <c r="G654" s="22" t="s">
        <v>74</v>
      </c>
      <c r="H654" s="30">
        <v>24</v>
      </c>
      <c r="I654" s="30"/>
      <c r="J654" s="24"/>
      <c r="K654" s="24">
        <f>IF(AND(H654= "",I654= ""), 0, ROUND(ROUND(J654, 2) * ROUND(IF(I654="",H654,I654),  2), 2))</f>
        <v>0</v>
      </c>
      <c r="L654" s="7"/>
      <c r="N654" s="25">
        <v>0.2</v>
      </c>
      <c r="R654" s="7">
        <v>25</v>
      </c>
    </row>
    <row r="655" spans="1:18" hidden="1" x14ac:dyDescent="0.25">
      <c r="A655" s="7" t="s">
        <v>48</v>
      </c>
    </row>
    <row r="656" spans="1:18" x14ac:dyDescent="0.25">
      <c r="A656" s="7">
        <v>9</v>
      </c>
      <c r="B656" s="20"/>
      <c r="C656" s="20"/>
      <c r="D656" s="105" t="s">
        <v>307</v>
      </c>
      <c r="E656" s="106"/>
      <c r="F656" s="106"/>
      <c r="G656" s="22" t="s">
        <v>74</v>
      </c>
      <c r="H656" s="30">
        <v>56</v>
      </c>
      <c r="I656" s="30"/>
      <c r="J656" s="24"/>
      <c r="K656" s="24">
        <f>IF(AND(H656= "",I656= ""), 0, ROUND(ROUND(J656, 2) * ROUND(IF(I656="",H656,I656),  2), 2))</f>
        <v>0</v>
      </c>
      <c r="L656" s="7"/>
      <c r="N656" s="25">
        <v>0.2</v>
      </c>
      <c r="R656" s="7">
        <v>25</v>
      </c>
    </row>
    <row r="657" spans="1:18" hidden="1" x14ac:dyDescent="0.25">
      <c r="A657" s="7" t="s">
        <v>48</v>
      </c>
    </row>
    <row r="658" spans="1:18" x14ac:dyDescent="0.25">
      <c r="A658" s="7">
        <v>9</v>
      </c>
      <c r="B658" s="20"/>
      <c r="C658" s="20"/>
      <c r="D658" s="105" t="s">
        <v>308</v>
      </c>
      <c r="E658" s="106"/>
      <c r="F658" s="106"/>
      <c r="G658" s="22" t="s">
        <v>74</v>
      </c>
      <c r="H658" s="30">
        <v>32</v>
      </c>
      <c r="I658" s="30"/>
      <c r="J658" s="24"/>
      <c r="K658" s="24">
        <f>IF(AND(H658= "",I658= ""), 0, ROUND(ROUND(J658, 2) * ROUND(IF(I658="",H658,I658),  2), 2))</f>
        <v>0</v>
      </c>
      <c r="L658" s="7"/>
      <c r="N658" s="25">
        <v>0.2</v>
      </c>
      <c r="R658" s="7">
        <v>25</v>
      </c>
    </row>
    <row r="659" spans="1:18" hidden="1" x14ac:dyDescent="0.25">
      <c r="A659" s="7" t="s">
        <v>48</v>
      </c>
    </row>
    <row r="660" spans="1:18" x14ac:dyDescent="0.25">
      <c r="A660" s="7">
        <v>9</v>
      </c>
      <c r="B660" s="20"/>
      <c r="C660" s="20"/>
      <c r="D660" s="105" t="s">
        <v>309</v>
      </c>
      <c r="E660" s="106"/>
      <c r="F660" s="106"/>
      <c r="G660" s="22" t="s">
        <v>74</v>
      </c>
      <c r="H660" s="30">
        <v>16</v>
      </c>
      <c r="I660" s="30"/>
      <c r="J660" s="24"/>
      <c r="K660" s="24">
        <f>IF(AND(H660= "",I660= ""), 0, ROUND(ROUND(J660, 2) * ROUND(IF(I660="",H660,I660),  2), 2))</f>
        <v>0</v>
      </c>
      <c r="L660" s="7"/>
      <c r="N660" s="25">
        <v>0.2</v>
      </c>
      <c r="R660" s="7">
        <v>25</v>
      </c>
    </row>
    <row r="661" spans="1:18" hidden="1" x14ac:dyDescent="0.25">
      <c r="A661" s="7" t="s">
        <v>48</v>
      </c>
    </row>
    <row r="662" spans="1:18" x14ac:dyDescent="0.25">
      <c r="A662" s="7">
        <v>9</v>
      </c>
      <c r="B662" s="20"/>
      <c r="C662" s="20"/>
      <c r="D662" s="105" t="s">
        <v>310</v>
      </c>
      <c r="E662" s="106"/>
      <c r="F662" s="106"/>
      <c r="G662" s="22" t="s">
        <v>154</v>
      </c>
      <c r="H662" s="30">
        <v>154</v>
      </c>
      <c r="I662" s="30"/>
      <c r="J662" s="24"/>
      <c r="K662" s="24">
        <f>IF(AND(H662= "",I662= ""), 0, ROUND(ROUND(J662, 2) * ROUND(IF(I662="",H662,I662),  2), 2))</f>
        <v>0</v>
      </c>
      <c r="L662" s="7"/>
      <c r="N662" s="25">
        <v>0.2</v>
      </c>
      <c r="R662" s="7">
        <v>25</v>
      </c>
    </row>
    <row r="663" spans="1:18" hidden="1" x14ac:dyDescent="0.25">
      <c r="A663" s="7" t="s">
        <v>155</v>
      </c>
    </row>
    <row r="664" spans="1:18" hidden="1" x14ac:dyDescent="0.25">
      <c r="A664" s="7" t="s">
        <v>155</v>
      </c>
    </row>
    <row r="665" spans="1:18" hidden="1" x14ac:dyDescent="0.25">
      <c r="A665" s="7" t="s">
        <v>48</v>
      </c>
    </row>
    <row r="666" spans="1:18" hidden="1" x14ac:dyDescent="0.25">
      <c r="A666" s="7" t="s">
        <v>77</v>
      </c>
    </row>
    <row r="667" spans="1:18" x14ac:dyDescent="0.25">
      <c r="A667" s="7">
        <v>5</v>
      </c>
      <c r="B667" s="17" t="s">
        <v>311</v>
      </c>
      <c r="C667" s="17"/>
      <c r="D667" s="107" t="s">
        <v>312</v>
      </c>
      <c r="E667" s="107"/>
      <c r="F667" s="107"/>
      <c r="G667" s="28"/>
      <c r="H667" s="28"/>
      <c r="I667" s="28"/>
      <c r="J667" s="28"/>
      <c r="K667" s="29"/>
      <c r="L667" s="7"/>
    </row>
    <row r="668" spans="1:18" hidden="1" x14ac:dyDescent="0.25">
      <c r="A668" s="7" t="s">
        <v>72</v>
      </c>
    </row>
    <row r="669" spans="1:18" x14ac:dyDescent="0.25">
      <c r="A669" s="7">
        <v>9</v>
      </c>
      <c r="B669" s="20"/>
      <c r="C669" s="20"/>
      <c r="D669" s="105" t="s">
        <v>313</v>
      </c>
      <c r="E669" s="106"/>
      <c r="F669" s="106"/>
      <c r="G669" s="22" t="s">
        <v>74</v>
      </c>
      <c r="H669" s="30">
        <v>32</v>
      </c>
      <c r="I669" s="30"/>
      <c r="J669" s="24"/>
      <c r="K669" s="24">
        <f>IF(AND(H669= "",I669= ""), 0, ROUND(ROUND(J669, 2) * ROUND(IF(I669="",H669,I669),  2), 2))</f>
        <v>0</v>
      </c>
      <c r="L669" s="7"/>
      <c r="N669" s="25">
        <v>0.2</v>
      </c>
      <c r="R669" s="7">
        <v>25</v>
      </c>
    </row>
    <row r="670" spans="1:18" hidden="1" x14ac:dyDescent="0.25">
      <c r="A670" s="7" t="s">
        <v>48</v>
      </c>
    </row>
    <row r="671" spans="1:18" x14ac:dyDescent="0.25">
      <c r="A671" s="7">
        <v>9</v>
      </c>
      <c r="B671" s="20"/>
      <c r="C671" s="20"/>
      <c r="D671" s="105" t="s">
        <v>314</v>
      </c>
      <c r="E671" s="106"/>
      <c r="F671" s="106"/>
      <c r="G671" s="22" t="s">
        <v>74</v>
      </c>
      <c r="H671" s="30">
        <v>16</v>
      </c>
      <c r="I671" s="30"/>
      <c r="J671" s="24"/>
      <c r="K671" s="24">
        <f>IF(AND(H671= "",I671= ""), 0, ROUND(ROUND(J671, 2) * ROUND(IF(I671="",H671,I671),  2), 2))</f>
        <v>0</v>
      </c>
      <c r="L671" s="7"/>
      <c r="N671" s="25">
        <v>0.2</v>
      </c>
      <c r="R671" s="7">
        <v>25</v>
      </c>
    </row>
    <row r="672" spans="1:18" hidden="1" x14ac:dyDescent="0.25">
      <c r="A672" s="7" t="s">
        <v>48</v>
      </c>
    </row>
    <row r="673" spans="1:18" x14ac:dyDescent="0.25">
      <c r="A673" s="7">
        <v>9</v>
      </c>
      <c r="B673" s="20"/>
      <c r="C673" s="20"/>
      <c r="D673" s="105" t="s">
        <v>315</v>
      </c>
      <c r="E673" s="106"/>
      <c r="F673" s="106"/>
      <c r="G673" s="22" t="s">
        <v>74</v>
      </c>
      <c r="H673" s="30">
        <v>154</v>
      </c>
      <c r="I673" s="30"/>
      <c r="J673" s="24"/>
      <c r="K673" s="24">
        <f>IF(AND(H673= "",I673= ""), 0, ROUND(ROUND(J673, 2) * ROUND(IF(I673="",H673,I673),  2), 2))</f>
        <v>0</v>
      </c>
      <c r="L673" s="7"/>
      <c r="N673" s="25">
        <v>0.2</v>
      </c>
      <c r="R673" s="7">
        <v>25</v>
      </c>
    </row>
    <row r="674" spans="1:18" hidden="1" x14ac:dyDescent="0.25">
      <c r="A674" s="7" t="s">
        <v>48</v>
      </c>
    </row>
    <row r="675" spans="1:18" hidden="1" x14ac:dyDescent="0.25">
      <c r="A675" s="7" t="s">
        <v>77</v>
      </c>
    </row>
    <row r="676" spans="1:18" x14ac:dyDescent="0.25">
      <c r="A676" s="7">
        <v>5</v>
      </c>
      <c r="B676" s="17" t="s">
        <v>316</v>
      </c>
      <c r="C676" s="17"/>
      <c r="D676" s="107" t="s">
        <v>317</v>
      </c>
      <c r="E676" s="107"/>
      <c r="F676" s="107"/>
      <c r="G676" s="28"/>
      <c r="H676" s="28"/>
      <c r="I676" s="28"/>
      <c r="J676" s="28"/>
      <c r="K676" s="29"/>
      <c r="L676" s="7"/>
    </row>
    <row r="677" spans="1:18" hidden="1" x14ac:dyDescent="0.25">
      <c r="A677" s="7" t="s">
        <v>72</v>
      </c>
    </row>
    <row r="678" spans="1:18" x14ac:dyDescent="0.25">
      <c r="A678" s="7">
        <v>9</v>
      </c>
      <c r="B678" s="20"/>
      <c r="C678" s="20"/>
      <c r="D678" s="105" t="s">
        <v>318</v>
      </c>
      <c r="E678" s="106"/>
      <c r="F678" s="106"/>
      <c r="G678" s="22" t="s">
        <v>74</v>
      </c>
      <c r="H678" s="30">
        <v>16</v>
      </c>
      <c r="I678" s="30"/>
      <c r="J678" s="24"/>
      <c r="K678" s="24">
        <f>IF(AND(H678= "",I678= ""), 0, ROUND(ROUND(J678, 2) * ROUND(IF(I678="",H678,I678),  2), 2))</f>
        <v>0</v>
      </c>
      <c r="L678" s="7"/>
      <c r="N678" s="25">
        <v>0.2</v>
      </c>
      <c r="R678" s="7">
        <v>25</v>
      </c>
    </row>
    <row r="679" spans="1:18" hidden="1" x14ac:dyDescent="0.25">
      <c r="A679" s="7" t="s">
        <v>48</v>
      </c>
    </row>
    <row r="680" spans="1:18" hidden="1" x14ac:dyDescent="0.25">
      <c r="A680" s="7" t="s">
        <v>77</v>
      </c>
    </row>
    <row r="681" spans="1:18" x14ac:dyDescent="0.25">
      <c r="A681" s="7">
        <v>5</v>
      </c>
      <c r="B681" s="17" t="s">
        <v>319</v>
      </c>
      <c r="C681" s="17"/>
      <c r="D681" s="107" t="s">
        <v>320</v>
      </c>
      <c r="E681" s="107"/>
      <c r="F681" s="107"/>
      <c r="G681" s="28"/>
      <c r="H681" s="28"/>
      <c r="I681" s="28"/>
      <c r="J681" s="28"/>
      <c r="K681" s="29"/>
      <c r="L681" s="7"/>
    </row>
    <row r="682" spans="1:18" hidden="1" x14ac:dyDescent="0.25">
      <c r="A682" s="7" t="s">
        <v>72</v>
      </c>
    </row>
    <row r="683" spans="1:18" hidden="1" x14ac:dyDescent="0.25">
      <c r="A683" s="7" t="s">
        <v>72</v>
      </c>
    </row>
    <row r="684" spans="1:18" hidden="1" x14ac:dyDescent="0.25">
      <c r="A684" s="31" t="s">
        <v>85</v>
      </c>
    </row>
    <row r="685" spans="1:18" x14ac:dyDescent="0.25">
      <c r="A685" s="7">
        <v>9</v>
      </c>
      <c r="B685" s="20"/>
      <c r="C685" s="20"/>
      <c r="D685" s="105" t="s">
        <v>321</v>
      </c>
      <c r="E685" s="106"/>
      <c r="F685" s="106"/>
      <c r="G685" s="22" t="s">
        <v>74</v>
      </c>
      <c r="H685" s="30">
        <v>384</v>
      </c>
      <c r="I685" s="30"/>
      <c r="J685" s="24"/>
      <c r="K685" s="24">
        <f>IF(AND(H685= "",I685= ""), 0, ROUND(ROUND(J685, 2) * ROUND(IF(I685="",H685,I685),  2), 2))</f>
        <v>0</v>
      </c>
      <c r="L685" s="7"/>
      <c r="N685" s="25">
        <v>0.2</v>
      </c>
      <c r="R685" s="7">
        <v>25</v>
      </c>
    </row>
    <row r="686" spans="1:18" hidden="1" x14ac:dyDescent="0.25">
      <c r="A686" s="7" t="s">
        <v>87</v>
      </c>
    </row>
    <row r="687" spans="1:18" hidden="1" x14ac:dyDescent="0.25">
      <c r="A687" s="7" t="s">
        <v>48</v>
      </c>
    </row>
    <row r="688" spans="1:18" x14ac:dyDescent="0.25">
      <c r="A688" s="7">
        <v>9</v>
      </c>
      <c r="B688" s="20"/>
      <c r="C688" s="20"/>
      <c r="D688" s="105" t="s">
        <v>322</v>
      </c>
      <c r="E688" s="106"/>
      <c r="F688" s="106"/>
      <c r="G688" s="22" t="s">
        <v>74</v>
      </c>
      <c r="H688" s="30">
        <v>36</v>
      </c>
      <c r="I688" s="30"/>
      <c r="J688" s="24"/>
      <c r="K688" s="24">
        <f>IF(AND(H688= "",I688= ""), 0, ROUND(ROUND(J688, 2) * ROUND(IF(I688="",H688,I688),  2), 2))</f>
        <v>0</v>
      </c>
      <c r="L688" s="7"/>
      <c r="N688" s="25">
        <v>0.2</v>
      </c>
      <c r="R688" s="7">
        <v>25</v>
      </c>
    </row>
    <row r="689" spans="1:18" hidden="1" x14ac:dyDescent="0.25">
      <c r="A689" s="7" t="s">
        <v>48</v>
      </c>
    </row>
    <row r="690" spans="1:18" x14ac:dyDescent="0.25">
      <c r="A690" s="7">
        <v>9</v>
      </c>
      <c r="B690" s="20"/>
      <c r="C690" s="20"/>
      <c r="D690" s="105" t="s">
        <v>323</v>
      </c>
      <c r="E690" s="106"/>
      <c r="F690" s="106"/>
      <c r="G690" s="22" t="s">
        <v>74</v>
      </c>
      <c r="H690" s="30">
        <v>24</v>
      </c>
      <c r="I690" s="30"/>
      <c r="J690" s="24"/>
      <c r="K690" s="24">
        <f>IF(AND(H690= "",I690= ""), 0, ROUND(ROUND(J690, 2) * ROUND(IF(I690="",H690,I690),  2), 2))</f>
        <v>0</v>
      </c>
      <c r="L690" s="7"/>
      <c r="N690" s="25">
        <v>0.2</v>
      </c>
      <c r="R690" s="7">
        <v>25</v>
      </c>
    </row>
    <row r="691" spans="1:18" hidden="1" x14ac:dyDescent="0.25">
      <c r="A691" s="7" t="s">
        <v>48</v>
      </c>
    </row>
    <row r="692" spans="1:18" x14ac:dyDescent="0.25">
      <c r="A692" s="7">
        <v>9</v>
      </c>
      <c r="B692" s="20"/>
      <c r="C692" s="20"/>
      <c r="D692" s="105" t="s">
        <v>324</v>
      </c>
      <c r="E692" s="106"/>
      <c r="F692" s="106"/>
      <c r="G692" s="22" t="s">
        <v>74</v>
      </c>
      <c r="H692" s="30">
        <v>40</v>
      </c>
      <c r="I692" s="30"/>
      <c r="J692" s="24"/>
      <c r="K692" s="24">
        <f>IF(AND(H692= "",I692= ""), 0, ROUND(ROUND(J692, 2) * ROUND(IF(I692="",H692,I692),  2), 2))</f>
        <v>0</v>
      </c>
      <c r="L692" s="7"/>
      <c r="N692" s="25">
        <v>0.2</v>
      </c>
      <c r="R692" s="7">
        <v>25</v>
      </c>
    </row>
    <row r="693" spans="1:18" hidden="1" x14ac:dyDescent="0.25">
      <c r="A693" s="7" t="s">
        <v>48</v>
      </c>
    </row>
    <row r="694" spans="1:18" hidden="1" x14ac:dyDescent="0.25">
      <c r="A694" s="7" t="s">
        <v>77</v>
      </c>
    </row>
    <row r="695" spans="1:18" x14ac:dyDescent="0.25">
      <c r="A695" s="7">
        <v>5</v>
      </c>
      <c r="B695" s="17" t="s">
        <v>325</v>
      </c>
      <c r="C695" s="17"/>
      <c r="D695" s="107" t="s">
        <v>92</v>
      </c>
      <c r="E695" s="107"/>
      <c r="F695" s="107"/>
      <c r="G695" s="28"/>
      <c r="H695" s="28"/>
      <c r="I695" s="28"/>
      <c r="J695" s="28"/>
      <c r="K695" s="29"/>
      <c r="L695" s="7"/>
    </row>
    <row r="696" spans="1:18" hidden="1" x14ac:dyDescent="0.25">
      <c r="A696" s="7" t="s">
        <v>72</v>
      </c>
    </row>
    <row r="697" spans="1:18" x14ac:dyDescent="0.25">
      <c r="A697" s="7">
        <v>8</v>
      </c>
      <c r="B697" s="20" t="s">
        <v>326</v>
      </c>
      <c r="C697" s="20"/>
      <c r="D697" s="110" t="s">
        <v>94</v>
      </c>
      <c r="E697" s="110"/>
      <c r="F697" s="110"/>
      <c r="K697" s="32"/>
      <c r="L697" s="7"/>
    </row>
    <row r="698" spans="1:18" hidden="1" x14ac:dyDescent="0.25">
      <c r="A698" s="7" t="s">
        <v>95</v>
      </c>
    </row>
    <row r="699" spans="1:18" hidden="1" x14ac:dyDescent="0.25">
      <c r="A699" s="7" t="s">
        <v>95</v>
      </c>
    </row>
    <row r="700" spans="1:18" hidden="1" x14ac:dyDescent="0.25">
      <c r="A700" s="7" t="s">
        <v>95</v>
      </c>
    </row>
    <row r="701" spans="1:18" hidden="1" x14ac:dyDescent="0.25">
      <c r="A701" s="7" t="s">
        <v>95</v>
      </c>
    </row>
    <row r="702" spans="1:18" x14ac:dyDescent="0.25">
      <c r="A702" s="7">
        <v>9</v>
      </c>
      <c r="B702" s="20"/>
      <c r="C702" s="20"/>
      <c r="D702" s="105" t="s">
        <v>96</v>
      </c>
      <c r="E702" s="106"/>
      <c r="F702" s="106"/>
      <c r="G702" s="22" t="s">
        <v>97</v>
      </c>
      <c r="H702" s="23">
        <v>2</v>
      </c>
      <c r="I702" s="23"/>
      <c r="J702" s="24"/>
      <c r="K702" s="24">
        <f>IF(AND(H702= "",I702= ""), 0, ROUND(ROUND(J702, 2) * ROUND(IF(I702="",H702,I702),  0), 2))</f>
        <v>0</v>
      </c>
      <c r="L702" s="7"/>
      <c r="N702" s="25">
        <v>0.2</v>
      </c>
      <c r="R702" s="7">
        <v>25</v>
      </c>
    </row>
    <row r="703" spans="1:18" hidden="1" x14ac:dyDescent="0.25">
      <c r="A703" s="7" t="s">
        <v>48</v>
      </c>
    </row>
    <row r="704" spans="1:18" x14ac:dyDescent="0.25">
      <c r="A704" s="7">
        <v>9</v>
      </c>
      <c r="B704" s="20"/>
      <c r="C704" s="20"/>
      <c r="D704" s="105" t="s">
        <v>98</v>
      </c>
      <c r="E704" s="106"/>
      <c r="F704" s="106"/>
      <c r="G704" s="22" t="s">
        <v>97</v>
      </c>
      <c r="H704" s="23">
        <v>2</v>
      </c>
      <c r="I704" s="23"/>
      <c r="J704" s="24"/>
      <c r="K704" s="24">
        <f>IF(AND(H704= "",I704= ""), 0, ROUND(ROUND(J704, 2) * ROUND(IF(I704="",H704,I704),  0), 2))</f>
        <v>0</v>
      </c>
      <c r="L704" s="7"/>
      <c r="N704" s="25">
        <v>0.2</v>
      </c>
      <c r="R704" s="7">
        <v>25</v>
      </c>
    </row>
    <row r="705" spans="1:18" hidden="1" x14ac:dyDescent="0.25">
      <c r="A705" s="7" t="s">
        <v>48</v>
      </c>
    </row>
    <row r="706" spans="1:18" x14ac:dyDescent="0.25">
      <c r="A706" s="7">
        <v>9</v>
      </c>
      <c r="B706" s="20"/>
      <c r="C706" s="20"/>
      <c r="D706" s="105" t="s">
        <v>327</v>
      </c>
      <c r="E706" s="106"/>
      <c r="F706" s="106"/>
      <c r="G706" s="22" t="s">
        <v>97</v>
      </c>
      <c r="H706" s="23">
        <v>2</v>
      </c>
      <c r="I706" s="23"/>
      <c r="J706" s="24"/>
      <c r="K706" s="24">
        <f>IF(AND(H706= "",I706= ""), 0, ROUND(ROUND(J706, 2) * ROUND(IF(I706="",H706,I706),  0), 2))</f>
        <v>0</v>
      </c>
      <c r="L706" s="7"/>
      <c r="N706" s="25">
        <v>0.2</v>
      </c>
      <c r="R706" s="7">
        <v>25</v>
      </c>
    </row>
    <row r="707" spans="1:18" hidden="1" x14ac:dyDescent="0.25">
      <c r="A707" s="7" t="s">
        <v>48</v>
      </c>
    </row>
    <row r="708" spans="1:18" x14ac:dyDescent="0.25">
      <c r="A708" s="7">
        <v>9</v>
      </c>
      <c r="B708" s="20"/>
      <c r="C708" s="20"/>
      <c r="D708" s="105" t="s">
        <v>328</v>
      </c>
      <c r="E708" s="106"/>
      <c r="F708" s="106"/>
      <c r="G708" s="22" t="s">
        <v>97</v>
      </c>
      <c r="H708" s="23">
        <v>2</v>
      </c>
      <c r="I708" s="23"/>
      <c r="J708" s="24"/>
      <c r="K708" s="24">
        <f>IF(AND(H708= "",I708= ""), 0, ROUND(ROUND(J708, 2) * ROUND(IF(I708="",H708,I708),  0), 2))</f>
        <v>0</v>
      </c>
      <c r="L708" s="7"/>
      <c r="N708" s="25">
        <v>0.2</v>
      </c>
      <c r="R708" s="7">
        <v>25</v>
      </c>
    </row>
    <row r="709" spans="1:18" hidden="1" x14ac:dyDescent="0.25">
      <c r="A709" s="7" t="s">
        <v>48</v>
      </c>
    </row>
    <row r="710" spans="1:18" x14ac:dyDescent="0.25">
      <c r="A710" s="7">
        <v>9</v>
      </c>
      <c r="B710" s="20"/>
      <c r="C710" s="20"/>
      <c r="D710" s="105" t="s">
        <v>329</v>
      </c>
      <c r="E710" s="106"/>
      <c r="F710" s="106"/>
      <c r="G710" s="22" t="s">
        <v>97</v>
      </c>
      <c r="H710" s="23">
        <v>2</v>
      </c>
      <c r="I710" s="23"/>
      <c r="J710" s="24"/>
      <c r="K710" s="24">
        <f>IF(AND(H710= "",I710= ""), 0, ROUND(ROUND(J710, 2) * ROUND(IF(I710="",H710,I710),  0), 2))</f>
        <v>0</v>
      </c>
      <c r="L710" s="7"/>
      <c r="N710" s="25">
        <v>0.2</v>
      </c>
      <c r="R710" s="7">
        <v>25</v>
      </c>
    </row>
    <row r="711" spans="1:18" hidden="1" x14ac:dyDescent="0.25">
      <c r="A711" s="7" t="s">
        <v>48</v>
      </c>
    </row>
    <row r="712" spans="1:18" x14ac:dyDescent="0.25">
      <c r="A712" s="7">
        <v>9</v>
      </c>
      <c r="B712" s="20"/>
      <c r="C712" s="20"/>
      <c r="D712" s="105" t="s">
        <v>330</v>
      </c>
      <c r="E712" s="106"/>
      <c r="F712" s="106"/>
      <c r="G712" s="22" t="s">
        <v>97</v>
      </c>
      <c r="H712" s="23">
        <v>2</v>
      </c>
      <c r="I712" s="23"/>
      <c r="J712" s="24"/>
      <c r="K712" s="24">
        <f>IF(AND(H712= "",I712= ""), 0, ROUND(ROUND(J712, 2) * ROUND(IF(I712="",H712,I712),  0), 2))</f>
        <v>0</v>
      </c>
      <c r="L712" s="7"/>
      <c r="N712" s="25">
        <v>0.2</v>
      </c>
      <c r="R712" s="7">
        <v>25</v>
      </c>
    </row>
    <row r="713" spans="1:18" hidden="1" x14ac:dyDescent="0.25">
      <c r="A713" s="7" t="s">
        <v>48</v>
      </c>
    </row>
    <row r="714" spans="1:18" hidden="1" x14ac:dyDescent="0.25">
      <c r="A714" s="7" t="s">
        <v>100</v>
      </c>
    </row>
    <row r="715" spans="1:18" x14ac:dyDescent="0.25">
      <c r="A715" s="7">
        <v>8</v>
      </c>
      <c r="B715" s="20" t="s">
        <v>331</v>
      </c>
      <c r="C715" s="20"/>
      <c r="D715" s="110" t="s">
        <v>262</v>
      </c>
      <c r="E715" s="110"/>
      <c r="F715" s="110"/>
      <c r="K715" s="32"/>
      <c r="L715" s="7"/>
    </row>
    <row r="716" spans="1:18" x14ac:dyDescent="0.25">
      <c r="A716" s="7">
        <v>9</v>
      </c>
      <c r="B716" s="20"/>
      <c r="C716" s="20"/>
      <c r="D716" s="105" t="s">
        <v>332</v>
      </c>
      <c r="E716" s="106"/>
      <c r="F716" s="106"/>
      <c r="G716" s="22" t="s">
        <v>97</v>
      </c>
      <c r="H716" s="23">
        <v>2</v>
      </c>
      <c r="I716" s="23"/>
      <c r="J716" s="24"/>
      <c r="K716" s="24">
        <f>IF(AND(H716= "",I716= ""), 0, ROUND(ROUND(J716, 2) * ROUND(IF(I716="",H716,I716),  0), 2))</f>
        <v>0</v>
      </c>
      <c r="L716" s="7"/>
      <c r="N716" s="25">
        <v>0.2</v>
      </c>
      <c r="R716" s="7">
        <v>25</v>
      </c>
    </row>
    <row r="717" spans="1:18" hidden="1" x14ac:dyDescent="0.25">
      <c r="A717" s="7" t="s">
        <v>48</v>
      </c>
    </row>
    <row r="718" spans="1:18" x14ac:dyDescent="0.25">
      <c r="A718" s="7">
        <v>9</v>
      </c>
      <c r="B718" s="20"/>
      <c r="C718" s="20"/>
      <c r="D718" s="105" t="s">
        <v>263</v>
      </c>
      <c r="E718" s="106"/>
      <c r="F718" s="106"/>
      <c r="G718" s="22" t="s">
        <v>97</v>
      </c>
      <c r="H718" s="23">
        <v>2</v>
      </c>
      <c r="I718" s="23"/>
      <c r="J718" s="24"/>
      <c r="K718" s="24">
        <f>IF(AND(H718= "",I718= ""), 0, ROUND(ROUND(J718, 2) * ROUND(IF(I718="",H718,I718),  0), 2))</f>
        <v>0</v>
      </c>
      <c r="L718" s="7"/>
      <c r="N718" s="25">
        <v>0.2</v>
      </c>
      <c r="R718" s="7">
        <v>25</v>
      </c>
    </row>
    <row r="719" spans="1:18" hidden="1" x14ac:dyDescent="0.25">
      <c r="A719" s="7" t="s">
        <v>48</v>
      </c>
    </row>
    <row r="720" spans="1:18" x14ac:dyDescent="0.25">
      <c r="A720" s="7">
        <v>9</v>
      </c>
      <c r="B720" s="20"/>
      <c r="C720" s="20"/>
      <c r="D720" s="105" t="s">
        <v>333</v>
      </c>
      <c r="E720" s="106"/>
      <c r="F720" s="106"/>
      <c r="G720" s="22" t="s">
        <v>97</v>
      </c>
      <c r="H720" s="23">
        <v>2</v>
      </c>
      <c r="I720" s="23"/>
      <c r="J720" s="24"/>
      <c r="K720" s="24">
        <f>IF(AND(H720= "",I720= ""), 0, ROUND(ROUND(J720, 2) * ROUND(IF(I720="",H720,I720),  0), 2))</f>
        <v>0</v>
      </c>
      <c r="L720" s="7"/>
      <c r="N720" s="25">
        <v>0.2</v>
      </c>
      <c r="R720" s="7">
        <v>25</v>
      </c>
    </row>
    <row r="721" spans="1:18" hidden="1" x14ac:dyDescent="0.25">
      <c r="A721" s="7" t="s">
        <v>48</v>
      </c>
    </row>
    <row r="722" spans="1:18" x14ac:dyDescent="0.25">
      <c r="A722" s="7">
        <v>9</v>
      </c>
      <c r="B722" s="20"/>
      <c r="C722" s="20"/>
      <c r="D722" s="105" t="s">
        <v>334</v>
      </c>
      <c r="E722" s="106"/>
      <c r="F722" s="106"/>
      <c r="G722" s="22" t="s">
        <v>97</v>
      </c>
      <c r="H722" s="23">
        <v>2</v>
      </c>
      <c r="I722" s="23"/>
      <c r="J722" s="24"/>
      <c r="K722" s="24">
        <f>IF(AND(H722= "",I722= ""), 0, ROUND(ROUND(J722, 2) * ROUND(IF(I722="",H722,I722),  0), 2))</f>
        <v>0</v>
      </c>
      <c r="L722" s="7"/>
      <c r="N722" s="25">
        <v>0.2</v>
      </c>
      <c r="R722" s="7">
        <v>25</v>
      </c>
    </row>
    <row r="723" spans="1:18" hidden="1" x14ac:dyDescent="0.25">
      <c r="A723" s="7" t="s">
        <v>48</v>
      </c>
    </row>
    <row r="724" spans="1:18" x14ac:dyDescent="0.25">
      <c r="A724" s="7">
        <v>9</v>
      </c>
      <c r="B724" s="20"/>
      <c r="C724" s="20"/>
      <c r="D724" s="105" t="s">
        <v>335</v>
      </c>
      <c r="E724" s="106"/>
      <c r="F724" s="106"/>
      <c r="G724" s="22" t="s">
        <v>97</v>
      </c>
      <c r="H724" s="23">
        <v>2</v>
      </c>
      <c r="I724" s="23"/>
      <c r="J724" s="24"/>
      <c r="K724" s="24">
        <f>IF(AND(H724= "",I724= ""), 0, ROUND(ROUND(J724, 2) * ROUND(IF(I724="",H724,I724),  0), 2))</f>
        <v>0</v>
      </c>
      <c r="L724" s="7"/>
      <c r="N724" s="25">
        <v>0.2</v>
      </c>
      <c r="R724" s="7">
        <v>25</v>
      </c>
    </row>
    <row r="725" spans="1:18" hidden="1" x14ac:dyDescent="0.25">
      <c r="A725" s="7" t="s">
        <v>48</v>
      </c>
    </row>
    <row r="726" spans="1:18" hidden="1" x14ac:dyDescent="0.25">
      <c r="A726" s="7" t="s">
        <v>95</v>
      </c>
    </row>
    <row r="727" spans="1:18" hidden="1" x14ac:dyDescent="0.25">
      <c r="A727" s="7" t="s">
        <v>95</v>
      </c>
    </row>
    <row r="728" spans="1:18" hidden="1" x14ac:dyDescent="0.25">
      <c r="A728" s="7" t="s">
        <v>95</v>
      </c>
    </row>
    <row r="729" spans="1:18" hidden="1" x14ac:dyDescent="0.25">
      <c r="A729" s="7" t="s">
        <v>95</v>
      </c>
    </row>
    <row r="730" spans="1:18" x14ac:dyDescent="0.25">
      <c r="A730" s="7">
        <v>9</v>
      </c>
      <c r="B730" s="20"/>
      <c r="C730" s="20"/>
      <c r="D730" s="105" t="s">
        <v>336</v>
      </c>
      <c r="E730" s="106"/>
      <c r="F730" s="106"/>
      <c r="G730" s="22" t="s">
        <v>97</v>
      </c>
      <c r="H730" s="23">
        <v>2</v>
      </c>
      <c r="I730" s="23"/>
      <c r="J730" s="24"/>
      <c r="K730" s="24">
        <f>IF(AND(H730= "",I730= ""), 0, ROUND(ROUND(J730, 2) * ROUND(IF(I730="",H730,I730),  0), 2))</f>
        <v>0</v>
      </c>
      <c r="L730" s="7"/>
      <c r="N730" s="25">
        <v>0.2</v>
      </c>
      <c r="R730" s="7">
        <v>25</v>
      </c>
    </row>
    <row r="731" spans="1:18" hidden="1" x14ac:dyDescent="0.25">
      <c r="A731" s="7" t="s">
        <v>48</v>
      </c>
    </row>
    <row r="732" spans="1:18" hidden="1" x14ac:dyDescent="0.25">
      <c r="A732" s="7" t="s">
        <v>100</v>
      </c>
    </row>
    <row r="733" spans="1:18" x14ac:dyDescent="0.25">
      <c r="A733" s="7">
        <v>8</v>
      </c>
      <c r="B733" s="20" t="s">
        <v>337</v>
      </c>
      <c r="C733" s="20"/>
      <c r="D733" s="110" t="s">
        <v>338</v>
      </c>
      <c r="E733" s="110"/>
      <c r="F733" s="110"/>
      <c r="K733" s="32"/>
      <c r="L733" s="7"/>
    </row>
    <row r="734" spans="1:18" hidden="1" x14ac:dyDescent="0.25">
      <c r="A734" s="7" t="s">
        <v>95</v>
      </c>
    </row>
    <row r="735" spans="1:18" hidden="1" x14ac:dyDescent="0.25">
      <c r="A735" s="7" t="s">
        <v>95</v>
      </c>
    </row>
    <row r="736" spans="1:18" hidden="1" x14ac:dyDescent="0.25">
      <c r="A736" s="7" t="s">
        <v>95</v>
      </c>
    </row>
    <row r="737" spans="1:18" hidden="1" x14ac:dyDescent="0.25">
      <c r="A737" s="7" t="s">
        <v>95</v>
      </c>
    </row>
    <row r="738" spans="1:18" x14ac:dyDescent="0.25">
      <c r="A738" s="7">
        <v>9</v>
      </c>
      <c r="B738" s="20"/>
      <c r="C738" s="20"/>
      <c r="D738" s="105" t="s">
        <v>268</v>
      </c>
      <c r="E738" s="106"/>
      <c r="F738" s="106"/>
      <c r="G738" s="22" t="s">
        <v>47</v>
      </c>
      <c r="H738" s="23">
        <v>16</v>
      </c>
      <c r="I738" s="23"/>
      <c r="J738" s="24"/>
      <c r="K738" s="24">
        <f>IF(AND(H738= "",I738= ""), 0, ROUND(ROUND(J738, 2) * ROUND(IF(I738="",H738,I738),  0), 2))</f>
        <v>0</v>
      </c>
      <c r="L738" s="7"/>
      <c r="N738" s="25">
        <v>0.2</v>
      </c>
      <c r="R738" s="7">
        <v>25</v>
      </c>
    </row>
    <row r="739" spans="1:18" hidden="1" x14ac:dyDescent="0.25">
      <c r="A739" s="7" t="s">
        <v>48</v>
      </c>
    </row>
    <row r="740" spans="1:18" hidden="1" x14ac:dyDescent="0.25">
      <c r="A740" s="7" t="s">
        <v>100</v>
      </c>
    </row>
    <row r="741" spans="1:18" hidden="1" x14ac:dyDescent="0.25">
      <c r="A741" s="7" t="s">
        <v>77</v>
      </c>
    </row>
    <row r="742" spans="1:18" x14ac:dyDescent="0.25">
      <c r="A742" s="7" t="s">
        <v>67</v>
      </c>
      <c r="B742" s="21"/>
      <c r="C742" s="21"/>
      <c r="D742" s="93"/>
      <c r="E742" s="93"/>
      <c r="F742" s="93"/>
      <c r="K742" s="21"/>
    </row>
    <row r="743" spans="1:18" x14ac:dyDescent="0.25">
      <c r="B743" s="21"/>
      <c r="C743" s="21"/>
      <c r="D743" s="96" t="s">
        <v>301</v>
      </c>
      <c r="E743" s="97"/>
      <c r="F743" s="97"/>
      <c r="G743" s="94"/>
      <c r="H743" s="94"/>
      <c r="I743" s="94"/>
      <c r="J743" s="94"/>
      <c r="K743" s="95"/>
    </row>
    <row r="744" spans="1:18" x14ac:dyDescent="0.25">
      <c r="B744" s="21"/>
      <c r="C744" s="21"/>
      <c r="D744" s="99"/>
      <c r="E744" s="50"/>
      <c r="F744" s="50"/>
      <c r="G744" s="50"/>
      <c r="H744" s="50"/>
      <c r="I744" s="50"/>
      <c r="J744" s="50"/>
      <c r="K744" s="98"/>
    </row>
    <row r="745" spans="1:18" x14ac:dyDescent="0.25">
      <c r="B745" s="21"/>
      <c r="C745" s="21"/>
      <c r="D745" s="89" t="s">
        <v>58</v>
      </c>
      <c r="E745" s="90"/>
      <c r="F745" s="90"/>
      <c r="G745" s="87">
        <f>SUMIF(L645:L742, IF(L644="","",L644), K645:K742)</f>
        <v>0</v>
      </c>
      <c r="H745" s="87"/>
      <c r="I745" s="87"/>
      <c r="J745" s="87"/>
      <c r="K745" s="88"/>
    </row>
    <row r="746" spans="1:18" hidden="1" x14ac:dyDescent="0.25">
      <c r="B746" s="21"/>
      <c r="C746" s="21"/>
      <c r="D746" s="102" t="s">
        <v>59</v>
      </c>
      <c r="E746" s="103"/>
      <c r="F746" s="103"/>
      <c r="G746" s="100">
        <f>ROUND(SUMIF(L645:L742, IF(L644="","",L644), K645:K742) * 0.2, 2)</f>
        <v>0</v>
      </c>
      <c r="H746" s="100"/>
      <c r="I746" s="100"/>
      <c r="J746" s="100"/>
      <c r="K746" s="101"/>
    </row>
    <row r="747" spans="1:18" hidden="1" x14ac:dyDescent="0.25">
      <c r="B747" s="21"/>
      <c r="C747" s="21"/>
      <c r="D747" s="89" t="s">
        <v>60</v>
      </c>
      <c r="E747" s="90"/>
      <c r="F747" s="90"/>
      <c r="G747" s="87">
        <f>SUM(G745:G746)</f>
        <v>0</v>
      </c>
      <c r="H747" s="87"/>
      <c r="I747" s="87"/>
      <c r="J747" s="87"/>
      <c r="K747" s="88"/>
    </row>
    <row r="748" spans="1:18" x14ac:dyDescent="0.25">
      <c r="A748" s="7">
        <v>4</v>
      </c>
      <c r="B748" s="17" t="s">
        <v>339</v>
      </c>
      <c r="C748" s="17"/>
      <c r="D748" s="108" t="s">
        <v>340</v>
      </c>
      <c r="E748" s="108"/>
      <c r="F748" s="108"/>
      <c r="G748" s="26"/>
      <c r="H748" s="26"/>
      <c r="I748" s="26"/>
      <c r="J748" s="26"/>
      <c r="K748" s="27"/>
      <c r="L748" s="7"/>
    </row>
    <row r="749" spans="1:18" x14ac:dyDescent="0.25">
      <c r="A749" s="7">
        <v>5</v>
      </c>
      <c r="B749" s="17" t="s">
        <v>341</v>
      </c>
      <c r="C749" s="17"/>
      <c r="D749" s="107" t="s">
        <v>342</v>
      </c>
      <c r="E749" s="107"/>
      <c r="F749" s="107"/>
      <c r="G749" s="28"/>
      <c r="H749" s="28"/>
      <c r="I749" s="28"/>
      <c r="J749" s="28"/>
      <c r="K749" s="29"/>
      <c r="L749" s="7"/>
    </row>
    <row r="750" spans="1:18" x14ac:dyDescent="0.25">
      <c r="A750" s="7">
        <v>6</v>
      </c>
      <c r="B750" s="17" t="s">
        <v>343</v>
      </c>
      <c r="C750" s="17"/>
      <c r="D750" s="109" t="s">
        <v>344</v>
      </c>
      <c r="E750" s="109"/>
      <c r="F750" s="109"/>
      <c r="G750" s="33"/>
      <c r="H750" s="33"/>
      <c r="I750" s="33"/>
      <c r="J750" s="33"/>
      <c r="K750" s="34"/>
      <c r="L750" s="7"/>
    </row>
    <row r="751" spans="1:18" hidden="1" x14ac:dyDescent="0.25">
      <c r="A751" s="7" t="s">
        <v>152</v>
      </c>
    </row>
    <row r="752" spans="1:18" hidden="1" x14ac:dyDescent="0.25">
      <c r="A752" s="7" t="s">
        <v>152</v>
      </c>
    </row>
    <row r="753" spans="1:18" hidden="1" x14ac:dyDescent="0.25">
      <c r="A753" s="7" t="s">
        <v>152</v>
      </c>
    </row>
    <row r="754" spans="1:18" hidden="1" x14ac:dyDescent="0.25">
      <c r="A754" s="7" t="s">
        <v>152</v>
      </c>
    </row>
    <row r="755" spans="1:18" x14ac:dyDescent="0.25">
      <c r="A755" s="7">
        <v>9</v>
      </c>
      <c r="B755" s="20"/>
      <c r="C755" s="20"/>
      <c r="D755" s="105" t="s">
        <v>345</v>
      </c>
      <c r="E755" s="106"/>
      <c r="F755" s="106"/>
      <c r="G755" s="22" t="s">
        <v>97</v>
      </c>
      <c r="H755" s="23">
        <v>2</v>
      </c>
      <c r="I755" s="23"/>
      <c r="J755" s="24"/>
      <c r="K755" s="24">
        <f>IF(AND(H755= "",I755= ""), 0, ROUND(ROUND(J755, 2) * ROUND(IF(I755="",H755,I755),  0), 2))</f>
        <v>0</v>
      </c>
      <c r="L755" s="7"/>
      <c r="N755" s="25">
        <v>0.2</v>
      </c>
      <c r="R755" s="7">
        <v>25</v>
      </c>
    </row>
    <row r="756" spans="1:18" hidden="1" x14ac:dyDescent="0.25">
      <c r="A756" s="7" t="s">
        <v>48</v>
      </c>
    </row>
    <row r="757" spans="1:18" hidden="1" x14ac:dyDescent="0.25">
      <c r="A757" s="7" t="s">
        <v>157</v>
      </c>
    </row>
    <row r="758" spans="1:18" x14ac:dyDescent="0.25">
      <c r="A758" s="7">
        <v>6</v>
      </c>
      <c r="B758" s="17" t="s">
        <v>346</v>
      </c>
      <c r="C758" s="17"/>
      <c r="D758" s="109" t="s">
        <v>347</v>
      </c>
      <c r="E758" s="109"/>
      <c r="F758" s="109"/>
      <c r="G758" s="33"/>
      <c r="H758" s="33"/>
      <c r="I758" s="33"/>
      <c r="J758" s="33"/>
      <c r="K758" s="34"/>
      <c r="L758" s="7"/>
    </row>
    <row r="759" spans="1:18" hidden="1" x14ac:dyDescent="0.25">
      <c r="A759" s="7" t="s">
        <v>152</v>
      </c>
    </row>
    <row r="760" spans="1:18" hidden="1" x14ac:dyDescent="0.25">
      <c r="A760" s="7" t="s">
        <v>152</v>
      </c>
    </row>
    <row r="761" spans="1:18" hidden="1" x14ac:dyDescent="0.25">
      <c r="A761" s="7" t="s">
        <v>152</v>
      </c>
    </row>
    <row r="762" spans="1:18" hidden="1" x14ac:dyDescent="0.25">
      <c r="A762" s="7" t="s">
        <v>152</v>
      </c>
    </row>
    <row r="763" spans="1:18" hidden="1" x14ac:dyDescent="0.25">
      <c r="A763" s="7" t="s">
        <v>152</v>
      </c>
    </row>
    <row r="764" spans="1:18" hidden="1" x14ac:dyDescent="0.25">
      <c r="A764" s="7" t="s">
        <v>152</v>
      </c>
    </row>
    <row r="765" spans="1:18" x14ac:dyDescent="0.25">
      <c r="A765" s="7">
        <v>9</v>
      </c>
      <c r="B765" s="20"/>
      <c r="C765" s="20"/>
      <c r="D765" s="105" t="s">
        <v>348</v>
      </c>
      <c r="E765" s="106"/>
      <c r="F765" s="106"/>
      <c r="G765" s="22" t="s">
        <v>47</v>
      </c>
      <c r="H765" s="23">
        <v>2</v>
      </c>
      <c r="I765" s="23"/>
      <c r="J765" s="24"/>
      <c r="K765" s="24">
        <f>IF(AND(H765= "",I765= ""), 0, ROUND(ROUND(J765, 2) * ROUND(IF(I765="",H765,I765),  0), 2))</f>
        <v>0</v>
      </c>
      <c r="L765" s="7"/>
      <c r="N765" s="25">
        <v>0.2</v>
      </c>
      <c r="R765" s="7">
        <v>25</v>
      </c>
    </row>
    <row r="766" spans="1:18" hidden="1" x14ac:dyDescent="0.25">
      <c r="A766" s="7" t="s">
        <v>48</v>
      </c>
    </row>
    <row r="767" spans="1:18" hidden="1" x14ac:dyDescent="0.25">
      <c r="A767" s="7" t="s">
        <v>152</v>
      </c>
    </row>
    <row r="768" spans="1:18" hidden="1" x14ac:dyDescent="0.25">
      <c r="A768" s="7" t="s">
        <v>152</v>
      </c>
    </row>
    <row r="769" spans="1:18" hidden="1" x14ac:dyDescent="0.25">
      <c r="A769" s="7" t="s">
        <v>152</v>
      </c>
    </row>
    <row r="770" spans="1:18" hidden="1" x14ac:dyDescent="0.25">
      <c r="A770" s="7" t="s">
        <v>152</v>
      </c>
    </row>
    <row r="771" spans="1:18" x14ac:dyDescent="0.25">
      <c r="A771" s="7">
        <v>9</v>
      </c>
      <c r="B771" s="20"/>
      <c r="C771" s="20"/>
      <c r="D771" s="105" t="s">
        <v>349</v>
      </c>
      <c r="E771" s="106"/>
      <c r="F771" s="106"/>
      <c r="G771" s="22" t="s">
        <v>47</v>
      </c>
      <c r="H771" s="23">
        <v>2</v>
      </c>
      <c r="I771" s="23"/>
      <c r="J771" s="24"/>
      <c r="K771" s="24">
        <f>IF(AND(H771= "",I771= ""), 0, ROUND(ROUND(J771, 2) * ROUND(IF(I771="",H771,I771),  0), 2))</f>
        <v>0</v>
      </c>
      <c r="L771" s="7"/>
      <c r="N771" s="25">
        <v>0.2</v>
      </c>
      <c r="R771" s="7">
        <v>25</v>
      </c>
    </row>
    <row r="772" spans="1:18" hidden="1" x14ac:dyDescent="0.25">
      <c r="A772" s="7" t="s">
        <v>48</v>
      </c>
    </row>
    <row r="773" spans="1:18" hidden="1" x14ac:dyDescent="0.25">
      <c r="A773" s="7" t="s">
        <v>157</v>
      </c>
    </row>
    <row r="774" spans="1:18" hidden="1" x14ac:dyDescent="0.25">
      <c r="A774" s="7" t="s">
        <v>77</v>
      </c>
    </row>
    <row r="775" spans="1:18" x14ac:dyDescent="0.25">
      <c r="A775" s="7">
        <v>5</v>
      </c>
      <c r="B775" s="17" t="s">
        <v>350</v>
      </c>
      <c r="C775" s="17"/>
      <c r="D775" s="107" t="s">
        <v>351</v>
      </c>
      <c r="E775" s="107"/>
      <c r="F775" s="107"/>
      <c r="G775" s="28"/>
      <c r="H775" s="28"/>
      <c r="I775" s="28"/>
      <c r="J775" s="28"/>
      <c r="K775" s="29"/>
      <c r="L775" s="7"/>
    </row>
    <row r="776" spans="1:18" hidden="1" x14ac:dyDescent="0.25">
      <c r="A776" s="7" t="s">
        <v>72</v>
      </c>
    </row>
    <row r="777" spans="1:18" hidden="1" x14ac:dyDescent="0.25">
      <c r="A777" s="7" t="s">
        <v>72</v>
      </c>
    </row>
    <row r="778" spans="1:18" hidden="1" x14ac:dyDescent="0.25">
      <c r="A778" s="7" t="s">
        <v>72</v>
      </c>
    </row>
    <row r="779" spans="1:18" hidden="1" x14ac:dyDescent="0.25">
      <c r="A779" s="7" t="s">
        <v>72</v>
      </c>
    </row>
    <row r="780" spans="1:18" x14ac:dyDescent="0.25">
      <c r="A780" s="7">
        <v>9</v>
      </c>
      <c r="B780" s="20"/>
      <c r="C780" s="20"/>
      <c r="D780" s="105" t="s">
        <v>352</v>
      </c>
      <c r="E780" s="106"/>
      <c r="F780" s="106"/>
      <c r="G780" s="22" t="s">
        <v>47</v>
      </c>
      <c r="H780" s="23">
        <v>85</v>
      </c>
      <c r="I780" s="23"/>
      <c r="J780" s="24"/>
      <c r="K780" s="24">
        <f>IF(AND(H780= "",I780= ""), 0, ROUND(ROUND(J780, 2) * ROUND(IF(I780="",H780,I780),  0), 2))</f>
        <v>0</v>
      </c>
      <c r="L780" s="7"/>
      <c r="N780" s="25">
        <v>0.2</v>
      </c>
      <c r="R780" s="7">
        <v>25</v>
      </c>
    </row>
    <row r="781" spans="1:18" hidden="1" x14ac:dyDescent="0.25">
      <c r="A781" s="7" t="s">
        <v>48</v>
      </c>
    </row>
    <row r="782" spans="1:18" hidden="1" x14ac:dyDescent="0.25">
      <c r="A782" s="7" t="s">
        <v>72</v>
      </c>
    </row>
    <row r="783" spans="1:18" hidden="1" x14ac:dyDescent="0.25">
      <c r="A783" s="7" t="s">
        <v>72</v>
      </c>
    </row>
    <row r="784" spans="1:18" hidden="1" x14ac:dyDescent="0.25">
      <c r="A784" s="7" t="s">
        <v>72</v>
      </c>
    </row>
    <row r="785" spans="1:18" hidden="1" x14ac:dyDescent="0.25">
      <c r="A785" s="7" t="s">
        <v>72</v>
      </c>
    </row>
    <row r="786" spans="1:18" x14ac:dyDescent="0.25">
      <c r="A786" s="7">
        <v>9</v>
      </c>
      <c r="B786" s="20"/>
      <c r="C786" s="20"/>
      <c r="D786" s="105" t="s">
        <v>96</v>
      </c>
      <c r="E786" s="106"/>
      <c r="F786" s="106"/>
      <c r="G786" s="22" t="s">
        <v>97</v>
      </c>
      <c r="H786" s="23">
        <v>85</v>
      </c>
      <c r="I786" s="23"/>
      <c r="J786" s="24"/>
      <c r="K786" s="24">
        <f>IF(AND(H786= "",I786= ""), 0, ROUND(ROUND(J786, 2) * ROUND(IF(I786="",H786,I786),  0), 2))</f>
        <v>0</v>
      </c>
      <c r="L786" s="7"/>
      <c r="N786" s="25">
        <v>0.2</v>
      </c>
      <c r="R786" s="7">
        <v>25</v>
      </c>
    </row>
    <row r="787" spans="1:18" hidden="1" x14ac:dyDescent="0.25">
      <c r="A787" s="7" t="s">
        <v>48</v>
      </c>
    </row>
    <row r="788" spans="1:18" hidden="1" x14ac:dyDescent="0.25">
      <c r="A788" s="7" t="s">
        <v>72</v>
      </c>
    </row>
    <row r="789" spans="1:18" hidden="1" x14ac:dyDescent="0.25">
      <c r="A789" s="7" t="s">
        <v>72</v>
      </c>
    </row>
    <row r="790" spans="1:18" hidden="1" x14ac:dyDescent="0.25">
      <c r="A790" s="7" t="s">
        <v>72</v>
      </c>
    </row>
    <row r="791" spans="1:18" x14ac:dyDescent="0.25">
      <c r="A791" s="7">
        <v>9</v>
      </c>
      <c r="B791" s="20"/>
      <c r="C791" s="20"/>
      <c r="D791" s="105" t="s">
        <v>332</v>
      </c>
      <c r="E791" s="106"/>
      <c r="F791" s="106"/>
      <c r="G791" s="22" t="s">
        <v>97</v>
      </c>
      <c r="H791" s="23">
        <v>85</v>
      </c>
      <c r="I791" s="23"/>
      <c r="J791" s="24"/>
      <c r="K791" s="24">
        <f>IF(AND(H791= "",I791= ""), 0, ROUND(ROUND(J791, 2) * ROUND(IF(I791="",H791,I791),  0), 2))</f>
        <v>0</v>
      </c>
      <c r="L791" s="7"/>
      <c r="N791" s="25">
        <v>0.2</v>
      </c>
      <c r="R791" s="7">
        <v>25</v>
      </c>
    </row>
    <row r="792" spans="1:18" hidden="1" x14ac:dyDescent="0.25">
      <c r="A792" s="7" t="s">
        <v>48</v>
      </c>
    </row>
    <row r="793" spans="1:18" hidden="1" x14ac:dyDescent="0.25">
      <c r="A793" s="7" t="s">
        <v>72</v>
      </c>
    </row>
    <row r="794" spans="1:18" hidden="1" x14ac:dyDescent="0.25">
      <c r="A794" s="7" t="s">
        <v>72</v>
      </c>
    </row>
    <row r="795" spans="1:18" hidden="1" x14ac:dyDescent="0.25">
      <c r="A795" s="7" t="s">
        <v>72</v>
      </c>
    </row>
    <row r="796" spans="1:18" x14ac:dyDescent="0.25">
      <c r="A796" s="7">
        <v>9</v>
      </c>
      <c r="B796" s="20"/>
      <c r="C796" s="20"/>
      <c r="D796" s="105" t="s">
        <v>353</v>
      </c>
      <c r="E796" s="106"/>
      <c r="F796" s="106"/>
      <c r="G796" s="22" t="s">
        <v>97</v>
      </c>
      <c r="H796" s="23">
        <v>170</v>
      </c>
      <c r="I796" s="23"/>
      <c r="J796" s="24"/>
      <c r="K796" s="24">
        <f>IF(AND(H796= "",I796= ""), 0, ROUND(ROUND(J796, 2) * ROUND(IF(I796="",H796,I796),  0), 2))</f>
        <v>0</v>
      </c>
      <c r="L796" s="7"/>
      <c r="N796" s="25">
        <v>0.2</v>
      </c>
      <c r="R796" s="7">
        <v>25</v>
      </c>
    </row>
    <row r="797" spans="1:18" hidden="1" x14ac:dyDescent="0.25">
      <c r="A797" s="7" t="s">
        <v>48</v>
      </c>
    </row>
    <row r="798" spans="1:18" hidden="1" x14ac:dyDescent="0.25">
      <c r="A798" s="7" t="s">
        <v>72</v>
      </c>
    </row>
    <row r="799" spans="1:18" hidden="1" x14ac:dyDescent="0.25">
      <c r="A799" s="7" t="s">
        <v>72</v>
      </c>
    </row>
    <row r="800" spans="1:18" x14ac:dyDescent="0.25">
      <c r="A800" s="7">
        <v>9</v>
      </c>
      <c r="B800" s="20"/>
      <c r="C800" s="20"/>
      <c r="D800" s="105" t="s">
        <v>354</v>
      </c>
      <c r="E800" s="106"/>
      <c r="F800" s="106"/>
      <c r="G800" s="22" t="s">
        <v>97</v>
      </c>
      <c r="H800" s="23">
        <v>36</v>
      </c>
      <c r="I800" s="23"/>
      <c r="J800" s="24"/>
      <c r="K800" s="24">
        <f>IF(AND(H800= "",I800= ""), 0, ROUND(ROUND(J800, 2) * ROUND(IF(I800="",H800,I800),  0), 2))</f>
        <v>0</v>
      </c>
      <c r="L800" s="7"/>
      <c r="N800" s="25">
        <v>0.2</v>
      </c>
      <c r="R800" s="7">
        <v>25</v>
      </c>
    </row>
    <row r="801" spans="1:18" hidden="1" x14ac:dyDescent="0.25">
      <c r="A801" s="7" t="s">
        <v>48</v>
      </c>
    </row>
    <row r="802" spans="1:18" hidden="1" x14ac:dyDescent="0.25">
      <c r="A802" s="7" t="s">
        <v>72</v>
      </c>
    </row>
    <row r="803" spans="1:18" hidden="1" x14ac:dyDescent="0.25">
      <c r="A803" s="7" t="s">
        <v>72</v>
      </c>
    </row>
    <row r="804" spans="1:18" x14ac:dyDescent="0.25">
      <c r="A804" s="7">
        <v>9</v>
      </c>
      <c r="B804" s="20"/>
      <c r="C804" s="20"/>
      <c r="D804" s="105" t="s">
        <v>355</v>
      </c>
      <c r="E804" s="106"/>
      <c r="F804" s="106"/>
      <c r="G804" s="22" t="s">
        <v>47</v>
      </c>
      <c r="H804" s="23">
        <v>1</v>
      </c>
      <c r="I804" s="23"/>
      <c r="J804" s="24"/>
      <c r="K804" s="24">
        <f>IF(AND(H804= "",I804= ""), 0, ROUND(ROUND(J804, 2) * ROUND(IF(I804="",H804,I804),  0), 2))</f>
        <v>0</v>
      </c>
      <c r="L804" s="7"/>
      <c r="N804" s="25">
        <v>0.2</v>
      </c>
      <c r="R804" s="7">
        <v>25</v>
      </c>
    </row>
    <row r="805" spans="1:18" hidden="1" x14ac:dyDescent="0.25">
      <c r="A805" s="7" t="s">
        <v>48</v>
      </c>
    </row>
    <row r="806" spans="1:18" hidden="1" x14ac:dyDescent="0.25">
      <c r="A806" s="7" t="s">
        <v>77</v>
      </c>
    </row>
    <row r="807" spans="1:18" x14ac:dyDescent="0.25">
      <c r="A807" s="7" t="s">
        <v>67</v>
      </c>
      <c r="B807" s="21"/>
      <c r="C807" s="21"/>
      <c r="D807" s="93"/>
      <c r="E807" s="93"/>
      <c r="F807" s="93"/>
      <c r="K807" s="21"/>
    </row>
    <row r="808" spans="1:18" x14ac:dyDescent="0.25">
      <c r="B808" s="21"/>
      <c r="C808" s="21"/>
      <c r="D808" s="96" t="s">
        <v>340</v>
      </c>
      <c r="E808" s="97"/>
      <c r="F808" s="97"/>
      <c r="G808" s="94"/>
      <c r="H808" s="94"/>
      <c r="I808" s="94"/>
      <c r="J808" s="94"/>
      <c r="K808" s="95"/>
    </row>
    <row r="809" spans="1:18" x14ac:dyDescent="0.25">
      <c r="B809" s="21"/>
      <c r="C809" s="21"/>
      <c r="D809" s="99"/>
      <c r="E809" s="50"/>
      <c r="F809" s="50"/>
      <c r="G809" s="50"/>
      <c r="H809" s="50"/>
      <c r="I809" s="50"/>
      <c r="J809" s="50"/>
      <c r="K809" s="98"/>
    </row>
    <row r="810" spans="1:18" x14ac:dyDescent="0.25">
      <c r="B810" s="21"/>
      <c r="C810" s="21"/>
      <c r="D810" s="89" t="s">
        <v>58</v>
      </c>
      <c r="E810" s="90"/>
      <c r="F810" s="90"/>
      <c r="G810" s="87">
        <f>SUMIF(L749:L807, IF(L748="","",L748), K749:K807)</f>
        <v>0</v>
      </c>
      <c r="H810" s="87"/>
      <c r="I810" s="87"/>
      <c r="J810" s="87"/>
      <c r="K810" s="88"/>
    </row>
    <row r="811" spans="1:18" hidden="1" x14ac:dyDescent="0.25">
      <c r="B811" s="21"/>
      <c r="C811" s="21"/>
      <c r="D811" s="102" t="s">
        <v>59</v>
      </c>
      <c r="E811" s="103"/>
      <c r="F811" s="103"/>
      <c r="G811" s="100">
        <f>ROUND(SUMIF(L749:L807, IF(L748="","",L748), K749:K807) * 0.2, 2)</f>
        <v>0</v>
      </c>
      <c r="H811" s="100"/>
      <c r="I811" s="100"/>
      <c r="J811" s="100"/>
      <c r="K811" s="101"/>
    </row>
    <row r="812" spans="1:18" hidden="1" x14ac:dyDescent="0.25">
      <c r="B812" s="21"/>
      <c r="C812" s="21"/>
      <c r="D812" s="89" t="s">
        <v>60</v>
      </c>
      <c r="E812" s="90"/>
      <c r="F812" s="90"/>
      <c r="G812" s="87">
        <f>SUM(G810:G811)</f>
        <v>0</v>
      </c>
      <c r="H812" s="87"/>
      <c r="I812" s="87"/>
      <c r="J812" s="87"/>
      <c r="K812" s="88"/>
    </row>
    <row r="813" spans="1:18" x14ac:dyDescent="0.25">
      <c r="A813" s="7" t="s">
        <v>42</v>
      </c>
      <c r="B813" s="21"/>
      <c r="C813" s="21"/>
      <c r="D813" s="93"/>
      <c r="E813" s="93"/>
      <c r="F813" s="93"/>
      <c r="K813" s="21"/>
    </row>
    <row r="814" spans="1:18" x14ac:dyDescent="0.25">
      <c r="B814" s="21"/>
      <c r="C814" s="21"/>
      <c r="D814" s="96" t="s">
        <v>270</v>
      </c>
      <c r="E814" s="97"/>
      <c r="F814" s="97"/>
      <c r="G814" s="94"/>
      <c r="H814" s="94"/>
      <c r="I814" s="94"/>
      <c r="J814" s="94"/>
      <c r="K814" s="95"/>
    </row>
    <row r="815" spans="1:18" x14ac:dyDescent="0.25">
      <c r="B815" s="21"/>
      <c r="C815" s="21"/>
      <c r="D815" s="99"/>
      <c r="E815" s="50"/>
      <c r="F815" s="50"/>
      <c r="G815" s="50"/>
      <c r="H815" s="50"/>
      <c r="I815" s="50"/>
      <c r="J815" s="50"/>
      <c r="K815" s="98"/>
    </row>
    <row r="816" spans="1:18" x14ac:dyDescent="0.25">
      <c r="B816" s="21"/>
      <c r="C816" s="21"/>
      <c r="D816" s="89" t="s">
        <v>58</v>
      </c>
      <c r="E816" s="90"/>
      <c r="F816" s="90"/>
      <c r="G816" s="87">
        <f>SUMIF(L521:L813, IF(L520="","",L520), K521:K813)</f>
        <v>0</v>
      </c>
      <c r="H816" s="87"/>
      <c r="I816" s="87"/>
      <c r="J816" s="87"/>
      <c r="K816" s="88"/>
    </row>
    <row r="817" spans="1:18" hidden="1" x14ac:dyDescent="0.25">
      <c r="B817" s="21"/>
      <c r="C817" s="21"/>
      <c r="D817" s="102" t="s">
        <v>59</v>
      </c>
      <c r="E817" s="103"/>
      <c r="F817" s="103"/>
      <c r="G817" s="100">
        <f>ROUND(SUMIF(L521:L813, IF(L520="","",L520), K521:K813) * 0.2, 2)</f>
        <v>0</v>
      </c>
      <c r="H817" s="100"/>
      <c r="I817" s="100"/>
      <c r="J817" s="100"/>
      <c r="K817" s="101"/>
    </row>
    <row r="818" spans="1:18" hidden="1" x14ac:dyDescent="0.25">
      <c r="B818" s="21"/>
      <c r="C818" s="21"/>
      <c r="D818" s="89" t="s">
        <v>60</v>
      </c>
      <c r="E818" s="90"/>
      <c r="F818" s="90"/>
      <c r="G818" s="87">
        <f>SUM(G816:G817)</f>
        <v>0</v>
      </c>
      <c r="H818" s="87"/>
      <c r="I818" s="87"/>
      <c r="J818" s="87"/>
      <c r="K818" s="88"/>
    </row>
    <row r="819" spans="1:18" ht="15.6" customHeight="1" x14ac:dyDescent="0.25">
      <c r="A819" s="7">
        <v>3</v>
      </c>
      <c r="B819" s="17" t="s">
        <v>356</v>
      </c>
      <c r="C819" s="17"/>
      <c r="D819" s="104" t="s">
        <v>357</v>
      </c>
      <c r="E819" s="104"/>
      <c r="F819" s="104"/>
      <c r="G819" s="18"/>
      <c r="H819" s="18"/>
      <c r="I819" s="18"/>
      <c r="J819" s="18"/>
      <c r="K819" s="19"/>
      <c r="L819" s="7"/>
    </row>
    <row r="820" spans="1:18" hidden="1" x14ac:dyDescent="0.25">
      <c r="A820" s="7" t="s">
        <v>45</v>
      </c>
    </row>
    <row r="821" spans="1:18" hidden="1" x14ac:dyDescent="0.25">
      <c r="A821" s="7" t="s">
        <v>45</v>
      </c>
    </row>
    <row r="822" spans="1:18" hidden="1" x14ac:dyDescent="0.25">
      <c r="A822" s="7" t="s">
        <v>45</v>
      </c>
    </row>
    <row r="823" spans="1:18" hidden="1" x14ac:dyDescent="0.25">
      <c r="A823" s="7" t="s">
        <v>45</v>
      </c>
    </row>
    <row r="824" spans="1:18" hidden="1" x14ac:dyDescent="0.25">
      <c r="A824" s="7" t="s">
        <v>45</v>
      </c>
    </row>
    <row r="825" spans="1:18" x14ac:dyDescent="0.25">
      <c r="A825" s="7">
        <v>9</v>
      </c>
      <c r="B825" s="20"/>
      <c r="C825" s="20"/>
      <c r="D825" s="105" t="s">
        <v>358</v>
      </c>
      <c r="E825" s="106"/>
      <c r="F825" s="106"/>
      <c r="G825" s="22" t="s">
        <v>47</v>
      </c>
      <c r="H825" s="23">
        <v>1</v>
      </c>
      <c r="I825" s="23"/>
      <c r="J825" s="24"/>
      <c r="K825" s="24">
        <f>IF(AND(H825= "",I825= ""), 0, ROUND(ROUND(J825, 2) * ROUND(IF(I825="",H825,I825),  0), 2))</f>
        <v>0</v>
      </c>
      <c r="L825" s="7"/>
      <c r="N825" s="25">
        <v>0.2</v>
      </c>
      <c r="R825" s="7">
        <v>25</v>
      </c>
    </row>
    <row r="826" spans="1:18" hidden="1" x14ac:dyDescent="0.25">
      <c r="A826" s="7" t="s">
        <v>48</v>
      </c>
    </row>
    <row r="827" spans="1:18" hidden="1" x14ac:dyDescent="0.25">
      <c r="A827" s="7" t="s">
        <v>45</v>
      </c>
    </row>
    <row r="828" spans="1:18" x14ac:dyDescent="0.25">
      <c r="A828" s="7">
        <v>9</v>
      </c>
      <c r="B828" s="20"/>
      <c r="C828" s="20"/>
      <c r="D828" s="105" t="s">
        <v>359</v>
      </c>
      <c r="E828" s="106"/>
      <c r="F828" s="106"/>
      <c r="G828" s="22" t="s">
        <v>47</v>
      </c>
      <c r="H828" s="23">
        <v>1</v>
      </c>
      <c r="I828" s="23"/>
      <c r="J828" s="24"/>
      <c r="K828" s="24">
        <f>IF(AND(H828= "",I828= ""), 0, ROUND(ROUND(J828, 2) * ROUND(IF(I828="",H828,I828),  0), 2))</f>
        <v>0</v>
      </c>
      <c r="L828" s="7"/>
      <c r="N828" s="25">
        <v>0.2</v>
      </c>
      <c r="R828" s="7">
        <v>25</v>
      </c>
    </row>
    <row r="829" spans="1:18" hidden="1" x14ac:dyDescent="0.25">
      <c r="A829" s="7" t="s">
        <v>48</v>
      </c>
    </row>
    <row r="830" spans="1:18" hidden="1" x14ac:dyDescent="0.25">
      <c r="A830" s="7" t="s">
        <v>45</v>
      </c>
    </row>
    <row r="831" spans="1:18" x14ac:dyDescent="0.25">
      <c r="A831" s="7">
        <v>9</v>
      </c>
      <c r="B831" s="20"/>
      <c r="C831" s="20"/>
      <c r="D831" s="105" t="s">
        <v>360</v>
      </c>
      <c r="E831" s="106"/>
      <c r="F831" s="106"/>
      <c r="G831" s="22" t="s">
        <v>47</v>
      </c>
      <c r="H831" s="23">
        <v>1</v>
      </c>
      <c r="I831" s="23"/>
      <c r="J831" s="24"/>
      <c r="K831" s="24">
        <f>IF(AND(H831= "",I831= ""), 0, ROUND(ROUND(J831, 2) * ROUND(IF(I831="",H831,I831),  0), 2))</f>
        <v>0</v>
      </c>
      <c r="L831" s="7"/>
      <c r="N831" s="25">
        <v>0.2</v>
      </c>
      <c r="R831" s="7">
        <v>25</v>
      </c>
    </row>
    <row r="832" spans="1:18" hidden="1" x14ac:dyDescent="0.25">
      <c r="A832" s="7" t="s">
        <v>48</v>
      </c>
    </row>
    <row r="833" spans="1:18" hidden="1" x14ac:dyDescent="0.25">
      <c r="A833" s="7" t="s">
        <v>45</v>
      </c>
    </row>
    <row r="834" spans="1:18" x14ac:dyDescent="0.25">
      <c r="A834" s="7">
        <v>9</v>
      </c>
      <c r="B834" s="20"/>
      <c r="C834" s="20"/>
      <c r="D834" s="105" t="s">
        <v>361</v>
      </c>
      <c r="E834" s="106"/>
      <c r="F834" s="106"/>
      <c r="G834" s="22" t="s">
        <v>47</v>
      </c>
      <c r="H834" s="23">
        <v>4</v>
      </c>
      <c r="I834" s="23"/>
      <c r="J834" s="24"/>
      <c r="K834" s="24">
        <f>IF(AND(H834= "",I834= ""), 0, ROUND(ROUND(J834, 2) * ROUND(IF(I834="",H834,I834),  0), 2))</f>
        <v>0</v>
      </c>
      <c r="L834" s="7"/>
      <c r="N834" s="25">
        <v>0.2</v>
      </c>
      <c r="R834" s="7">
        <v>25</v>
      </c>
    </row>
    <row r="835" spans="1:18" hidden="1" x14ac:dyDescent="0.25">
      <c r="A835" s="7" t="s">
        <v>48</v>
      </c>
    </row>
    <row r="836" spans="1:18" x14ac:dyDescent="0.25">
      <c r="A836" s="7" t="s">
        <v>42</v>
      </c>
      <c r="B836" s="21"/>
      <c r="C836" s="21"/>
      <c r="D836" s="93"/>
      <c r="E836" s="93"/>
      <c r="F836" s="93"/>
      <c r="K836" s="21"/>
    </row>
    <row r="837" spans="1:18" x14ac:dyDescent="0.25">
      <c r="B837" s="21"/>
      <c r="C837" s="21"/>
      <c r="D837" s="96" t="s">
        <v>357</v>
      </c>
      <c r="E837" s="97"/>
      <c r="F837" s="97"/>
      <c r="G837" s="94"/>
      <c r="H837" s="94"/>
      <c r="I837" s="94"/>
      <c r="J837" s="94"/>
      <c r="K837" s="95"/>
    </row>
    <row r="838" spans="1:18" x14ac:dyDescent="0.25">
      <c r="B838" s="21"/>
      <c r="C838" s="21"/>
      <c r="D838" s="99"/>
      <c r="E838" s="50"/>
      <c r="F838" s="50"/>
      <c r="G838" s="50"/>
      <c r="H838" s="50"/>
      <c r="I838" s="50"/>
      <c r="J838" s="50"/>
      <c r="K838" s="98"/>
    </row>
    <row r="839" spans="1:18" x14ac:dyDescent="0.25">
      <c r="B839" s="21"/>
      <c r="C839" s="21"/>
      <c r="D839" s="89" t="s">
        <v>58</v>
      </c>
      <c r="E839" s="90"/>
      <c r="F839" s="90"/>
      <c r="G839" s="87">
        <f>SUMIF(L820:L836, IF(L819="","",L819), K820:K836)</f>
        <v>0</v>
      </c>
      <c r="H839" s="87"/>
      <c r="I839" s="87"/>
      <c r="J839" s="87"/>
      <c r="K839" s="88"/>
    </row>
    <row r="840" spans="1:18" hidden="1" x14ac:dyDescent="0.25">
      <c r="B840" s="21"/>
      <c r="C840" s="21"/>
      <c r="D840" s="102" t="s">
        <v>59</v>
      </c>
      <c r="E840" s="103"/>
      <c r="F840" s="103"/>
      <c r="G840" s="100">
        <f>ROUND(SUMIF(L820:L836, IF(L819="","",L819), K820:K836) * 0.2, 2)</f>
        <v>0</v>
      </c>
      <c r="H840" s="100"/>
      <c r="I840" s="100"/>
      <c r="J840" s="100"/>
      <c r="K840" s="101"/>
    </row>
    <row r="841" spans="1:18" hidden="1" x14ac:dyDescent="0.25">
      <c r="B841" s="21"/>
      <c r="C841" s="21"/>
      <c r="D841" s="89" t="s">
        <v>60</v>
      </c>
      <c r="E841" s="90"/>
      <c r="F841" s="90"/>
      <c r="G841" s="87">
        <f>SUM(G839:G840)</f>
        <v>0</v>
      </c>
      <c r="H841" s="87"/>
      <c r="I841" s="87"/>
      <c r="J841" s="87"/>
      <c r="K841" s="88"/>
    </row>
    <row r="842" spans="1:18" hidden="1" x14ac:dyDescent="0.25">
      <c r="A842" s="7">
        <v>3</v>
      </c>
    </row>
    <row r="843" spans="1:18" hidden="1" x14ac:dyDescent="0.25">
      <c r="A843" s="7" t="s">
        <v>42</v>
      </c>
    </row>
    <row r="844" spans="1:18" ht="30.95" customHeight="1" x14ac:dyDescent="0.25">
      <c r="B844" s="3"/>
      <c r="C844" s="3"/>
      <c r="D844" s="91" t="s">
        <v>362</v>
      </c>
      <c r="E844" s="91"/>
      <c r="F844" s="91"/>
      <c r="G844" s="91"/>
      <c r="H844" s="91"/>
      <c r="I844" s="91"/>
      <c r="J844" s="91"/>
      <c r="K844" s="91"/>
    </row>
    <row r="846" spans="1:18" x14ac:dyDescent="0.25">
      <c r="D846" s="92" t="s">
        <v>363</v>
      </c>
      <c r="E846" s="92"/>
      <c r="F846" s="92"/>
      <c r="G846" s="92"/>
      <c r="H846" s="92"/>
      <c r="I846" s="92"/>
      <c r="J846" s="92"/>
      <c r="K846" s="92"/>
    </row>
    <row r="847" spans="1:18" x14ac:dyDescent="0.25">
      <c r="D847" s="68" t="s">
        <v>364</v>
      </c>
      <c r="E847" s="69"/>
      <c r="F847" s="69"/>
      <c r="G847" s="67">
        <f>SUMIF(L10:L36, "", K10:K36)</f>
        <v>0</v>
      </c>
      <c r="H847" s="67"/>
      <c r="I847" s="67"/>
      <c r="J847" s="67"/>
      <c r="K847" s="67"/>
    </row>
    <row r="848" spans="1:18" x14ac:dyDescent="0.25">
      <c r="D848" s="68" t="s">
        <v>365</v>
      </c>
      <c r="E848" s="69"/>
      <c r="F848" s="69"/>
      <c r="G848" s="67">
        <f>SUMIF(L49:L290, "", K49:K290)</f>
        <v>0</v>
      </c>
      <c r="H848" s="67"/>
      <c r="I848" s="67"/>
      <c r="J848" s="67"/>
      <c r="K848" s="67"/>
    </row>
    <row r="849" spans="4:11" x14ac:dyDescent="0.25">
      <c r="D849" s="86" t="s">
        <v>366</v>
      </c>
      <c r="E849" s="61"/>
      <c r="F849" s="61"/>
      <c r="G849" s="84">
        <f>SUMIF(L49:L49, "", K49:K49)</f>
        <v>0</v>
      </c>
      <c r="H849" s="85"/>
      <c r="I849" s="85"/>
      <c r="J849" s="85"/>
      <c r="K849" s="85"/>
    </row>
    <row r="850" spans="4:11" x14ac:dyDescent="0.25">
      <c r="D850" s="86" t="s">
        <v>367</v>
      </c>
      <c r="E850" s="61"/>
      <c r="F850" s="61"/>
      <c r="G850" s="84">
        <f>SUMIF(L60:L107, "", K60:K107)</f>
        <v>0</v>
      </c>
      <c r="H850" s="85"/>
      <c r="I850" s="85"/>
      <c r="J850" s="85"/>
      <c r="K850" s="85"/>
    </row>
    <row r="851" spans="4:11" x14ac:dyDescent="0.25">
      <c r="D851" s="86" t="s">
        <v>368</v>
      </c>
      <c r="E851" s="61"/>
      <c r="F851" s="61"/>
      <c r="G851" s="84">
        <f>SUMIF(L119:L121, "", K119:K121)</f>
        <v>0</v>
      </c>
      <c r="H851" s="85"/>
      <c r="I851" s="85"/>
      <c r="J851" s="85"/>
      <c r="K851" s="85"/>
    </row>
    <row r="852" spans="4:11" x14ac:dyDescent="0.25">
      <c r="D852" s="86" t="s">
        <v>369</v>
      </c>
      <c r="E852" s="61"/>
      <c r="F852" s="61"/>
      <c r="G852" s="84">
        <f>SUMIF(L134:L193, "", K134:K193)</f>
        <v>0</v>
      </c>
      <c r="H852" s="85"/>
      <c r="I852" s="85"/>
      <c r="J852" s="85"/>
      <c r="K852" s="85"/>
    </row>
    <row r="853" spans="4:11" x14ac:dyDescent="0.25">
      <c r="D853" s="86" t="s">
        <v>370</v>
      </c>
      <c r="E853" s="61"/>
      <c r="F853" s="61"/>
      <c r="G853" s="84">
        <f>SUMIF(L206:L217, "", K206:K217)</f>
        <v>0</v>
      </c>
      <c r="H853" s="85"/>
      <c r="I853" s="85"/>
      <c r="J853" s="85"/>
      <c r="K853" s="85"/>
    </row>
    <row r="854" spans="4:11" x14ac:dyDescent="0.25">
      <c r="D854" s="86" t="s">
        <v>371</v>
      </c>
      <c r="E854" s="61"/>
      <c r="F854" s="61"/>
      <c r="G854" s="84">
        <f>SUMIF(L231:L242, "", K231:K242)</f>
        <v>0</v>
      </c>
      <c r="H854" s="85"/>
      <c r="I854" s="85"/>
      <c r="J854" s="85"/>
      <c r="K854" s="85"/>
    </row>
    <row r="855" spans="4:11" x14ac:dyDescent="0.25">
      <c r="D855" s="86" t="s">
        <v>372</v>
      </c>
      <c r="E855" s="61"/>
      <c r="F855" s="61"/>
      <c r="G855" s="84">
        <f>SUMIF(L254:L290, "", K254:K290)</f>
        <v>0</v>
      </c>
      <c r="H855" s="85"/>
      <c r="I855" s="85"/>
      <c r="J855" s="85"/>
      <c r="K855" s="85"/>
    </row>
    <row r="856" spans="4:11" x14ac:dyDescent="0.25">
      <c r="D856" s="68" t="s">
        <v>373</v>
      </c>
      <c r="E856" s="69"/>
      <c r="F856" s="69"/>
      <c r="G856" s="67">
        <f>SUMIF(L310:L504, "", K310:K504)</f>
        <v>0</v>
      </c>
      <c r="H856" s="67"/>
      <c r="I856" s="67"/>
      <c r="J856" s="67"/>
      <c r="K856" s="67"/>
    </row>
    <row r="857" spans="4:11" x14ac:dyDescent="0.25">
      <c r="D857" s="86" t="s">
        <v>374</v>
      </c>
      <c r="E857" s="61"/>
      <c r="F857" s="61"/>
      <c r="G857" s="84">
        <f>SUMIF(L310:L322, "", K310:K322)</f>
        <v>0</v>
      </c>
      <c r="H857" s="85"/>
      <c r="I857" s="85"/>
      <c r="J857" s="85"/>
      <c r="K857" s="85"/>
    </row>
    <row r="858" spans="4:11" x14ac:dyDescent="0.25">
      <c r="D858" s="86" t="s">
        <v>375</v>
      </c>
      <c r="E858" s="61"/>
      <c r="F858" s="61"/>
      <c r="G858" s="84">
        <f>SUMIF(L332:L332, "", K332:K332)</f>
        <v>0</v>
      </c>
      <c r="H858" s="85"/>
      <c r="I858" s="85"/>
      <c r="J858" s="85"/>
      <c r="K858" s="85"/>
    </row>
    <row r="859" spans="4:11" x14ac:dyDescent="0.25">
      <c r="D859" s="86" t="s">
        <v>376</v>
      </c>
      <c r="E859" s="61"/>
      <c r="F859" s="61"/>
      <c r="G859" s="84">
        <f>SUMIF(L348:L504, "", K348:K504)</f>
        <v>0</v>
      </c>
      <c r="H859" s="85"/>
      <c r="I859" s="85"/>
      <c r="J859" s="85"/>
      <c r="K859" s="85"/>
    </row>
    <row r="860" spans="4:11" x14ac:dyDescent="0.25">
      <c r="D860" s="68" t="s">
        <v>377</v>
      </c>
      <c r="E860" s="69"/>
      <c r="F860" s="69"/>
      <c r="G860" s="67">
        <f>SUMIF(L524:L804, "", K524:K804)</f>
        <v>0</v>
      </c>
      <c r="H860" s="67"/>
      <c r="I860" s="67"/>
      <c r="J860" s="67"/>
      <c r="K860" s="67"/>
    </row>
    <row r="861" spans="4:11" x14ac:dyDescent="0.25">
      <c r="D861" s="86" t="s">
        <v>378</v>
      </c>
      <c r="E861" s="61"/>
      <c r="F861" s="61"/>
      <c r="G861" s="84">
        <f>SUMIF(L524:L524, "", K524:K524)</f>
        <v>0</v>
      </c>
      <c r="H861" s="85"/>
      <c r="I861" s="85"/>
      <c r="J861" s="85"/>
      <c r="K861" s="85"/>
    </row>
    <row r="862" spans="4:11" x14ac:dyDescent="0.25">
      <c r="D862" s="86" t="s">
        <v>379</v>
      </c>
      <c r="E862" s="61"/>
      <c r="F862" s="61"/>
      <c r="G862" s="84">
        <f>SUMIF(L542:L634, "", K542:K634)</f>
        <v>0</v>
      </c>
      <c r="H862" s="85"/>
      <c r="I862" s="85"/>
      <c r="J862" s="85"/>
      <c r="K862" s="85"/>
    </row>
    <row r="863" spans="4:11" x14ac:dyDescent="0.25">
      <c r="D863" s="86" t="s">
        <v>380</v>
      </c>
      <c r="E863" s="61"/>
      <c r="F863" s="61"/>
      <c r="G863" s="84">
        <f>SUMIF(L650:L738, "", K650:K738)</f>
        <v>0</v>
      </c>
      <c r="H863" s="85"/>
      <c r="I863" s="85"/>
      <c r="J863" s="85"/>
      <c r="K863" s="85"/>
    </row>
    <row r="864" spans="4:11" x14ac:dyDescent="0.25">
      <c r="D864" s="86" t="s">
        <v>381</v>
      </c>
      <c r="E864" s="61"/>
      <c r="F864" s="61"/>
      <c r="G864" s="84">
        <f>SUMIF(L755:L804, "", K755:K804)</f>
        <v>0</v>
      </c>
      <c r="H864" s="85"/>
      <c r="I864" s="85"/>
      <c r="J864" s="85"/>
      <c r="K864" s="85"/>
    </row>
    <row r="865" spans="1:11" x14ac:dyDescent="0.25">
      <c r="D865" s="68" t="s">
        <v>382</v>
      </c>
      <c r="E865" s="69"/>
      <c r="F865" s="69"/>
      <c r="G865" s="67">
        <f>SUMIF(L825:L834, "", K825:K834)</f>
        <v>0</v>
      </c>
      <c r="H865" s="67"/>
      <c r="I865" s="67"/>
      <c r="J865" s="67"/>
      <c r="K865" s="67"/>
    </row>
    <row r="866" spans="1:11" x14ac:dyDescent="0.25">
      <c r="D866" s="70" t="s">
        <v>383</v>
      </c>
      <c r="E866" s="71"/>
      <c r="F866" s="71"/>
      <c r="G866" s="36"/>
      <c r="H866" s="36"/>
      <c r="I866" s="36"/>
      <c r="J866" s="36"/>
      <c r="K866" s="37"/>
    </row>
    <row r="867" spans="1:11" x14ac:dyDescent="0.25">
      <c r="D867" s="72"/>
      <c r="E867" s="73"/>
      <c r="F867" s="73"/>
      <c r="G867" s="73"/>
      <c r="H867" s="73"/>
      <c r="I867" s="73"/>
      <c r="J867" s="73"/>
      <c r="K867" s="74"/>
    </row>
    <row r="868" spans="1:11" x14ac:dyDescent="0.25">
      <c r="A868" s="31"/>
      <c r="D868" s="75" t="s">
        <v>58</v>
      </c>
      <c r="E868" s="50"/>
      <c r="F868" s="50"/>
      <c r="G868" s="76">
        <f>SUMIF(L6:L844, IF(L5="","",L5), K6:K844)</f>
        <v>0</v>
      </c>
      <c r="H868" s="77"/>
      <c r="I868" s="77"/>
      <c r="J868" s="77"/>
      <c r="K868" s="78"/>
    </row>
    <row r="869" spans="1:11" x14ac:dyDescent="0.25">
      <c r="A869" s="31"/>
      <c r="D869" s="75" t="s">
        <v>59</v>
      </c>
      <c r="E869" s="50"/>
      <c r="F869" s="50"/>
      <c r="G869" s="76">
        <f>ROUND(SUMIF(L6:L844, IF(L5="","",L5), K6:K844) * 0.2, 2)</f>
        <v>0</v>
      </c>
      <c r="H869" s="77"/>
      <c r="I869" s="77"/>
      <c r="J869" s="77"/>
      <c r="K869" s="78"/>
    </row>
    <row r="870" spans="1:11" x14ac:dyDescent="0.25">
      <c r="D870" s="79" t="s">
        <v>60</v>
      </c>
      <c r="E870" s="80"/>
      <c r="F870" s="80"/>
      <c r="G870" s="81">
        <f>SUM(G868:G869)</f>
        <v>0</v>
      </c>
      <c r="H870" s="82"/>
      <c r="I870" s="82"/>
      <c r="J870" s="82"/>
      <c r="K870" s="83"/>
    </row>
    <row r="871" spans="1:11" x14ac:dyDescent="0.25">
      <c r="D871" s="61"/>
      <c r="E871" s="50"/>
      <c r="F871" s="50"/>
      <c r="G871" s="50"/>
      <c r="H871" s="50"/>
      <c r="I871" s="50"/>
      <c r="J871" s="50"/>
      <c r="K871" s="50"/>
    </row>
    <row r="872" spans="1:11" x14ac:dyDescent="0.25">
      <c r="D872" s="62" t="s">
        <v>384</v>
      </c>
      <c r="E872" s="62"/>
      <c r="F872" s="62"/>
      <c r="G872" s="62"/>
      <c r="H872" s="62"/>
      <c r="I872" s="62"/>
      <c r="J872" s="62"/>
      <c r="K872" s="62"/>
    </row>
    <row r="873" spans="1:11" x14ac:dyDescent="0.25">
      <c r="D873" s="63" t="str">
        <f>IF(Paramètres!AA2&lt;&gt;"",Paramètres!AA2,"")</f>
        <v xml:space="preserve">Zéro euro </v>
      </c>
      <c r="E873" s="63"/>
      <c r="F873" s="63"/>
      <c r="G873" s="63"/>
      <c r="H873" s="63"/>
      <c r="I873" s="63"/>
      <c r="J873" s="63"/>
      <c r="K873" s="63"/>
    </row>
    <row r="874" spans="1:11" x14ac:dyDescent="0.25">
      <c r="D874" s="63"/>
      <c r="E874" s="63"/>
      <c r="F874" s="63"/>
      <c r="G874" s="63"/>
      <c r="H874" s="63"/>
      <c r="I874" s="63"/>
      <c r="J874" s="63"/>
      <c r="K874" s="63"/>
    </row>
    <row r="875" spans="1:11" ht="56.85" customHeight="1" x14ac:dyDescent="0.25">
      <c r="G875" s="64" t="s">
        <v>385</v>
      </c>
      <c r="H875" s="64"/>
      <c r="I875" s="64"/>
      <c r="J875" s="64"/>
      <c r="K875" s="64"/>
    </row>
    <row r="877" spans="1:11" ht="84.95" customHeight="1" x14ac:dyDescent="0.25">
      <c r="D877" s="65" t="s">
        <v>386</v>
      </c>
      <c r="E877" s="65"/>
      <c r="G877" s="65" t="s">
        <v>387</v>
      </c>
      <c r="H877" s="65"/>
      <c r="I877" s="65"/>
      <c r="J877" s="65"/>
      <c r="K877" s="65"/>
    </row>
    <row r="878" spans="1:11" x14ac:dyDescent="0.25">
      <c r="D878" s="66" t="s">
        <v>388</v>
      </c>
      <c r="E878" s="66"/>
      <c r="F878" s="66"/>
      <c r="G878" s="66"/>
      <c r="H878" s="66"/>
      <c r="I878" s="66"/>
      <c r="J878" s="66"/>
      <c r="K878" s="66"/>
    </row>
  </sheetData>
  <mergeCells count="507">
    <mergeCell ref="D3:F3"/>
    <mergeCell ref="D5:F5"/>
    <mergeCell ref="D8:F8"/>
    <mergeCell ref="D10:F10"/>
    <mergeCell ref="D13:F13"/>
    <mergeCell ref="D16:F16"/>
    <mergeCell ref="D19:F19"/>
    <mergeCell ref="D24:F24"/>
    <mergeCell ref="D27:F27"/>
    <mergeCell ref="D4:J4"/>
    <mergeCell ref="D30:F30"/>
    <mergeCell ref="D36:F36"/>
    <mergeCell ref="D38:F38"/>
    <mergeCell ref="G39:K39"/>
    <mergeCell ref="D39:F39"/>
    <mergeCell ref="G40:K40"/>
    <mergeCell ref="D40:F40"/>
    <mergeCell ref="G41:K41"/>
    <mergeCell ref="D41:F41"/>
    <mergeCell ref="G42:K42"/>
    <mergeCell ref="D42:F42"/>
    <mergeCell ref="G43:K43"/>
    <mergeCell ref="D43:F43"/>
    <mergeCell ref="D44:F44"/>
    <mergeCell ref="D46:F46"/>
    <mergeCell ref="D49:F49"/>
    <mergeCell ref="D51:F51"/>
    <mergeCell ref="G52:K52"/>
    <mergeCell ref="D52:F52"/>
    <mergeCell ref="G53:K53"/>
    <mergeCell ref="D53:F53"/>
    <mergeCell ref="G54:K54"/>
    <mergeCell ref="D54:F54"/>
    <mergeCell ref="G55:K55"/>
    <mergeCell ref="D55:F55"/>
    <mergeCell ref="G56:K56"/>
    <mergeCell ref="D56:F56"/>
    <mergeCell ref="D57:F57"/>
    <mergeCell ref="D58:F58"/>
    <mergeCell ref="D60:F60"/>
    <mergeCell ref="D62:F62"/>
    <mergeCell ref="D64:F64"/>
    <mergeCell ref="D67:F67"/>
    <mergeCell ref="D69:F69"/>
    <mergeCell ref="D71:F71"/>
    <mergeCell ref="D73:F73"/>
    <mergeCell ref="D76:F76"/>
    <mergeCell ref="D79:F79"/>
    <mergeCell ref="D82:F82"/>
    <mergeCell ref="D84:F84"/>
    <mergeCell ref="D86:F86"/>
    <mergeCell ref="D89:F89"/>
    <mergeCell ref="D90:F90"/>
    <mergeCell ref="D92:F92"/>
    <mergeCell ref="D94:F94"/>
    <mergeCell ref="D96:F96"/>
    <mergeCell ref="D99:F99"/>
    <mergeCell ref="D101:F101"/>
    <mergeCell ref="D105:F105"/>
    <mergeCell ref="D107:F107"/>
    <mergeCell ref="D110:F110"/>
    <mergeCell ref="G111:K111"/>
    <mergeCell ref="D111:F111"/>
    <mergeCell ref="G112:K112"/>
    <mergeCell ref="D112:F112"/>
    <mergeCell ref="G113:K113"/>
    <mergeCell ref="D113:F113"/>
    <mergeCell ref="G114:K114"/>
    <mergeCell ref="D114:F114"/>
    <mergeCell ref="G115:K115"/>
    <mergeCell ref="D115:F115"/>
    <mergeCell ref="D116:F116"/>
    <mergeCell ref="D119:F119"/>
    <mergeCell ref="D121:F121"/>
    <mergeCell ref="D123:F123"/>
    <mergeCell ref="G124:K124"/>
    <mergeCell ref="D124:F124"/>
    <mergeCell ref="G125:K125"/>
    <mergeCell ref="D125:F125"/>
    <mergeCell ref="G126:K126"/>
    <mergeCell ref="D126:F126"/>
    <mergeCell ref="G127:K127"/>
    <mergeCell ref="D127:F127"/>
    <mergeCell ref="G128:K128"/>
    <mergeCell ref="D128:F128"/>
    <mergeCell ref="D129:F129"/>
    <mergeCell ref="D130:F130"/>
    <mergeCell ref="D134:F134"/>
    <mergeCell ref="D140:F140"/>
    <mergeCell ref="D143:F143"/>
    <mergeCell ref="D148:F148"/>
    <mergeCell ref="D154:F154"/>
    <mergeCell ref="D157:F157"/>
    <mergeCell ref="D162:F162"/>
    <mergeCell ref="D168:F168"/>
    <mergeCell ref="D174:F174"/>
    <mergeCell ref="D177:F177"/>
    <mergeCell ref="D182:F182"/>
    <mergeCell ref="D188:F188"/>
    <mergeCell ref="D191:F191"/>
    <mergeCell ref="D193:F193"/>
    <mergeCell ref="D196:F196"/>
    <mergeCell ref="G197:K197"/>
    <mergeCell ref="D197:F197"/>
    <mergeCell ref="G198:K198"/>
    <mergeCell ref="D198:F198"/>
    <mergeCell ref="G199:K199"/>
    <mergeCell ref="D199:F199"/>
    <mergeCell ref="G200:K200"/>
    <mergeCell ref="D200:F200"/>
    <mergeCell ref="G201:K201"/>
    <mergeCell ref="D201:F201"/>
    <mergeCell ref="D202:F202"/>
    <mergeCell ref="D203:F203"/>
    <mergeCell ref="D204:F204"/>
    <mergeCell ref="D206:F206"/>
    <mergeCell ref="D208:F208"/>
    <mergeCell ref="D210:F210"/>
    <mergeCell ref="D212:F212"/>
    <mergeCell ref="D215:F215"/>
    <mergeCell ref="D217:F217"/>
    <mergeCell ref="D221:F221"/>
    <mergeCell ref="G222:K222"/>
    <mergeCell ref="D222:F222"/>
    <mergeCell ref="G223:K223"/>
    <mergeCell ref="D223:F223"/>
    <mergeCell ref="G224:K224"/>
    <mergeCell ref="D224:F224"/>
    <mergeCell ref="G225:K225"/>
    <mergeCell ref="D225:F225"/>
    <mergeCell ref="G226:K226"/>
    <mergeCell ref="D226:F226"/>
    <mergeCell ref="D227:F227"/>
    <mergeCell ref="D228:F228"/>
    <mergeCell ref="D229:F229"/>
    <mergeCell ref="D231:F231"/>
    <mergeCell ref="D234:F234"/>
    <mergeCell ref="D238:F238"/>
    <mergeCell ref="D240:F240"/>
    <mergeCell ref="D242:F242"/>
    <mergeCell ref="D245:F245"/>
    <mergeCell ref="G246:K246"/>
    <mergeCell ref="D246:F246"/>
    <mergeCell ref="G247:K247"/>
    <mergeCell ref="D247:F247"/>
    <mergeCell ref="G248:K248"/>
    <mergeCell ref="D248:F248"/>
    <mergeCell ref="G249:K249"/>
    <mergeCell ref="D249:F249"/>
    <mergeCell ref="G250:K250"/>
    <mergeCell ref="D250:F250"/>
    <mergeCell ref="D251:F251"/>
    <mergeCell ref="D252:F252"/>
    <mergeCell ref="D254:F254"/>
    <mergeCell ref="D256:F256"/>
    <mergeCell ref="D259:F259"/>
    <mergeCell ref="D260:F260"/>
    <mergeCell ref="D262:F262"/>
    <mergeCell ref="D265:F265"/>
    <mergeCell ref="D267:F267"/>
    <mergeCell ref="D270:F270"/>
    <mergeCell ref="D273:F273"/>
    <mergeCell ref="D276:F276"/>
    <mergeCell ref="D278:F278"/>
    <mergeCell ref="D280:F280"/>
    <mergeCell ref="D283:F283"/>
    <mergeCell ref="D285:F285"/>
    <mergeCell ref="D287:F287"/>
    <mergeCell ref="D290:F290"/>
    <mergeCell ref="D294:F294"/>
    <mergeCell ref="G295:K295"/>
    <mergeCell ref="D295:F295"/>
    <mergeCell ref="G296:K296"/>
    <mergeCell ref="D296:F296"/>
    <mergeCell ref="G297:K297"/>
    <mergeCell ref="D297:F297"/>
    <mergeCell ref="G298:K298"/>
    <mergeCell ref="D298:F298"/>
    <mergeCell ref="G299:K299"/>
    <mergeCell ref="D299:F299"/>
    <mergeCell ref="D300:F300"/>
    <mergeCell ref="G301:K301"/>
    <mergeCell ref="D301:F301"/>
    <mergeCell ref="G302:K302"/>
    <mergeCell ref="D302:F302"/>
    <mergeCell ref="G303:K303"/>
    <mergeCell ref="D303:F303"/>
    <mergeCell ref="G304:K304"/>
    <mergeCell ref="D304:F304"/>
    <mergeCell ref="G305:K305"/>
    <mergeCell ref="D305:F305"/>
    <mergeCell ref="D306:F306"/>
    <mergeCell ref="D307:F307"/>
    <mergeCell ref="D310:F310"/>
    <mergeCell ref="D314:F314"/>
    <mergeCell ref="D316:F316"/>
    <mergeCell ref="D318:F318"/>
    <mergeCell ref="D320:F320"/>
    <mergeCell ref="D322:F322"/>
    <mergeCell ref="D324:F324"/>
    <mergeCell ref="G325:K325"/>
    <mergeCell ref="D325:F325"/>
    <mergeCell ref="G326:K326"/>
    <mergeCell ref="D326:F326"/>
    <mergeCell ref="G327:K327"/>
    <mergeCell ref="D327:F327"/>
    <mergeCell ref="G328:K328"/>
    <mergeCell ref="D328:F328"/>
    <mergeCell ref="G329:K329"/>
    <mergeCell ref="D329:F329"/>
    <mergeCell ref="D330:F330"/>
    <mergeCell ref="D332:F332"/>
    <mergeCell ref="D334:F334"/>
    <mergeCell ref="G335:K335"/>
    <mergeCell ref="D335:F335"/>
    <mergeCell ref="G336:K336"/>
    <mergeCell ref="D336:F336"/>
    <mergeCell ref="G337:K337"/>
    <mergeCell ref="D337:F337"/>
    <mergeCell ref="G338:K338"/>
    <mergeCell ref="D338:F338"/>
    <mergeCell ref="G339:K339"/>
    <mergeCell ref="D339:F339"/>
    <mergeCell ref="D340:F340"/>
    <mergeCell ref="D341:F341"/>
    <mergeCell ref="D342:F342"/>
    <mergeCell ref="D348:F348"/>
    <mergeCell ref="D350:F350"/>
    <mergeCell ref="D353:F353"/>
    <mergeCell ref="D358:F358"/>
    <mergeCell ref="D360:F360"/>
    <mergeCell ref="D364:F364"/>
    <mergeCell ref="D365:F365"/>
    <mergeCell ref="D370:F370"/>
    <mergeCell ref="D372:F372"/>
    <mergeCell ref="D375:F375"/>
    <mergeCell ref="D380:F380"/>
    <mergeCell ref="D382:F382"/>
    <mergeCell ref="D384:F384"/>
    <mergeCell ref="D386:F386"/>
    <mergeCell ref="D389:F389"/>
    <mergeCell ref="D391:F391"/>
    <mergeCell ref="D394:F394"/>
    <mergeCell ref="D397:F397"/>
    <mergeCell ref="D400:F400"/>
    <mergeCell ref="D403:F403"/>
    <mergeCell ref="D406:F406"/>
    <mergeCell ref="D409:F409"/>
    <mergeCell ref="D412:F412"/>
    <mergeCell ref="D415:F415"/>
    <mergeCell ref="D418:F418"/>
    <mergeCell ref="D421:F421"/>
    <mergeCell ref="D424:F424"/>
    <mergeCell ref="D427:F427"/>
    <mergeCell ref="D429:F429"/>
    <mergeCell ref="D431:F431"/>
    <mergeCell ref="D434:F434"/>
    <mergeCell ref="D436:F436"/>
    <mergeCell ref="D439:F439"/>
    <mergeCell ref="D442:F442"/>
    <mergeCell ref="D445:F445"/>
    <mergeCell ref="D448:F448"/>
    <mergeCell ref="D450:F450"/>
    <mergeCell ref="D452:F452"/>
    <mergeCell ref="D456:F456"/>
    <mergeCell ref="D458:F458"/>
    <mergeCell ref="D461:F461"/>
    <mergeCell ref="D462:F462"/>
    <mergeCell ref="D472:F472"/>
    <mergeCell ref="D475:F475"/>
    <mergeCell ref="D479:F479"/>
    <mergeCell ref="D483:F483"/>
    <mergeCell ref="D484:F484"/>
    <mergeCell ref="D486:F486"/>
    <mergeCell ref="D488:F488"/>
    <mergeCell ref="D491:F491"/>
    <mergeCell ref="D493:F493"/>
    <mergeCell ref="D496:F496"/>
    <mergeCell ref="D499:F499"/>
    <mergeCell ref="D501:F501"/>
    <mergeCell ref="D504:F504"/>
    <mergeCell ref="D508:F508"/>
    <mergeCell ref="G509:K509"/>
    <mergeCell ref="D509:F509"/>
    <mergeCell ref="G510:K510"/>
    <mergeCell ref="D510:F510"/>
    <mergeCell ref="G511:K511"/>
    <mergeCell ref="D511:F511"/>
    <mergeCell ref="G512:K512"/>
    <mergeCell ref="D512:F512"/>
    <mergeCell ref="G513:K513"/>
    <mergeCell ref="D513:F513"/>
    <mergeCell ref="D514:F514"/>
    <mergeCell ref="G515:K515"/>
    <mergeCell ref="D515:F515"/>
    <mergeCell ref="G516:K516"/>
    <mergeCell ref="D516:F516"/>
    <mergeCell ref="G517:K517"/>
    <mergeCell ref="D517:F517"/>
    <mergeCell ref="G518:K518"/>
    <mergeCell ref="D518:F518"/>
    <mergeCell ref="G519:K519"/>
    <mergeCell ref="D519:F519"/>
    <mergeCell ref="D520:F520"/>
    <mergeCell ref="D521:F521"/>
    <mergeCell ref="D524:F524"/>
    <mergeCell ref="D526:F526"/>
    <mergeCell ref="G527:K527"/>
    <mergeCell ref="D527:F527"/>
    <mergeCell ref="G528:K528"/>
    <mergeCell ref="D528:F528"/>
    <mergeCell ref="G529:K529"/>
    <mergeCell ref="D529:F529"/>
    <mergeCell ref="G530:K530"/>
    <mergeCell ref="D530:F530"/>
    <mergeCell ref="G531:K531"/>
    <mergeCell ref="D531:F531"/>
    <mergeCell ref="D532:F532"/>
    <mergeCell ref="D534:F534"/>
    <mergeCell ref="D535:F535"/>
    <mergeCell ref="D542:F542"/>
    <mergeCell ref="D548:F548"/>
    <mergeCell ref="D552:F552"/>
    <mergeCell ref="D556:F556"/>
    <mergeCell ref="D561:F561"/>
    <mergeCell ref="D564:F564"/>
    <mergeCell ref="D569:F569"/>
    <mergeCell ref="D575:F575"/>
    <mergeCell ref="D581:F581"/>
    <mergeCell ref="D587:F587"/>
    <mergeCell ref="D592:F592"/>
    <mergeCell ref="D598:F598"/>
    <mergeCell ref="D604:F604"/>
    <mergeCell ref="D609:F609"/>
    <mergeCell ref="D612:F612"/>
    <mergeCell ref="D613:F613"/>
    <mergeCell ref="D623:F623"/>
    <mergeCell ref="D627:F627"/>
    <mergeCell ref="D630:F630"/>
    <mergeCell ref="D634:F634"/>
    <mergeCell ref="D638:F638"/>
    <mergeCell ref="G639:K639"/>
    <mergeCell ref="D639:F639"/>
    <mergeCell ref="G640:K640"/>
    <mergeCell ref="D640:F640"/>
    <mergeCell ref="G641:K641"/>
    <mergeCell ref="D641:F641"/>
    <mergeCell ref="G642:K642"/>
    <mergeCell ref="D642:F642"/>
    <mergeCell ref="G643:K643"/>
    <mergeCell ref="D643:F643"/>
    <mergeCell ref="D644:F644"/>
    <mergeCell ref="D645:F645"/>
    <mergeCell ref="D650:F650"/>
    <mergeCell ref="D652:F652"/>
    <mergeCell ref="D654:F654"/>
    <mergeCell ref="D656:F656"/>
    <mergeCell ref="D658:F658"/>
    <mergeCell ref="D660:F660"/>
    <mergeCell ref="D662:F662"/>
    <mergeCell ref="D667:F667"/>
    <mergeCell ref="D669:F669"/>
    <mergeCell ref="D671:F671"/>
    <mergeCell ref="D673:F673"/>
    <mergeCell ref="D676:F676"/>
    <mergeCell ref="D678:F678"/>
    <mergeCell ref="D681:F681"/>
    <mergeCell ref="D685:F685"/>
    <mergeCell ref="D688:F688"/>
    <mergeCell ref="D690:F690"/>
    <mergeCell ref="D692:F692"/>
    <mergeCell ref="D695:F695"/>
    <mergeCell ref="D697:F697"/>
    <mergeCell ref="D702:F702"/>
    <mergeCell ref="D704:F704"/>
    <mergeCell ref="D706:F706"/>
    <mergeCell ref="D708:F708"/>
    <mergeCell ref="D710:F710"/>
    <mergeCell ref="D712:F712"/>
    <mergeCell ref="D715:F715"/>
    <mergeCell ref="D716:F716"/>
    <mergeCell ref="D718:F718"/>
    <mergeCell ref="D720:F720"/>
    <mergeCell ref="D722:F722"/>
    <mergeCell ref="D724:F724"/>
    <mergeCell ref="D730:F730"/>
    <mergeCell ref="D733:F733"/>
    <mergeCell ref="D738:F738"/>
    <mergeCell ref="D742:F742"/>
    <mergeCell ref="G743:K743"/>
    <mergeCell ref="D743:F743"/>
    <mergeCell ref="G744:K744"/>
    <mergeCell ref="D744:F744"/>
    <mergeCell ref="G745:K745"/>
    <mergeCell ref="D745:F745"/>
    <mergeCell ref="G746:K746"/>
    <mergeCell ref="D746:F746"/>
    <mergeCell ref="G747:K747"/>
    <mergeCell ref="D747:F747"/>
    <mergeCell ref="D748:F748"/>
    <mergeCell ref="D749:F749"/>
    <mergeCell ref="D750:F750"/>
    <mergeCell ref="D755:F755"/>
    <mergeCell ref="D758:F758"/>
    <mergeCell ref="D765:F765"/>
    <mergeCell ref="D771:F771"/>
    <mergeCell ref="D775:F775"/>
    <mergeCell ref="D780:F780"/>
    <mergeCell ref="D786:F786"/>
    <mergeCell ref="D791:F791"/>
    <mergeCell ref="D796:F796"/>
    <mergeCell ref="D800:F800"/>
    <mergeCell ref="D804:F804"/>
    <mergeCell ref="D807:F807"/>
    <mergeCell ref="G808:K808"/>
    <mergeCell ref="D808:F808"/>
    <mergeCell ref="G809:K809"/>
    <mergeCell ref="D809:F809"/>
    <mergeCell ref="G810:K810"/>
    <mergeCell ref="D810:F810"/>
    <mergeCell ref="G811:K811"/>
    <mergeCell ref="D811:F811"/>
    <mergeCell ref="G812:K812"/>
    <mergeCell ref="D812:F812"/>
    <mergeCell ref="D813:F813"/>
    <mergeCell ref="G814:K814"/>
    <mergeCell ref="D814:F814"/>
    <mergeCell ref="G815:K815"/>
    <mergeCell ref="D815:F815"/>
    <mergeCell ref="G816:K816"/>
    <mergeCell ref="D816:F816"/>
    <mergeCell ref="G817:K817"/>
    <mergeCell ref="D817:F817"/>
    <mergeCell ref="G818:K818"/>
    <mergeCell ref="D818:F818"/>
    <mergeCell ref="D819:F819"/>
    <mergeCell ref="D825:F825"/>
    <mergeCell ref="D828:F828"/>
    <mergeCell ref="D831:F831"/>
    <mergeCell ref="D834:F834"/>
    <mergeCell ref="D836:F836"/>
    <mergeCell ref="G837:K837"/>
    <mergeCell ref="D837:F837"/>
    <mergeCell ref="G838:K838"/>
    <mergeCell ref="D838:F838"/>
    <mergeCell ref="G839:K839"/>
    <mergeCell ref="D839:F839"/>
    <mergeCell ref="G840:K840"/>
    <mergeCell ref="D840:F840"/>
    <mergeCell ref="G841:K841"/>
    <mergeCell ref="D841:F841"/>
    <mergeCell ref="D844:K844"/>
    <mergeCell ref="D846:K846"/>
    <mergeCell ref="G847:K847"/>
    <mergeCell ref="D847:F847"/>
    <mergeCell ref="G848:K848"/>
    <mergeCell ref="D848:F848"/>
    <mergeCell ref="G849:K849"/>
    <mergeCell ref="D849:F849"/>
    <mergeCell ref="G850:K850"/>
    <mergeCell ref="D850:F850"/>
    <mergeCell ref="G851:K851"/>
    <mergeCell ref="D851:F851"/>
    <mergeCell ref="G852:K852"/>
    <mergeCell ref="D852:F852"/>
    <mergeCell ref="G853:K853"/>
    <mergeCell ref="D853:F853"/>
    <mergeCell ref="G854:K854"/>
    <mergeCell ref="D854:F854"/>
    <mergeCell ref="G855:K855"/>
    <mergeCell ref="D855:F855"/>
    <mergeCell ref="G856:K856"/>
    <mergeCell ref="D856:F856"/>
    <mergeCell ref="G857:K857"/>
    <mergeCell ref="D857:F857"/>
    <mergeCell ref="G858:K858"/>
    <mergeCell ref="D858:F858"/>
    <mergeCell ref="G859:K859"/>
    <mergeCell ref="D859:F859"/>
    <mergeCell ref="G860:K860"/>
    <mergeCell ref="D860:F860"/>
    <mergeCell ref="G861:K861"/>
    <mergeCell ref="D861:F861"/>
    <mergeCell ref="G862:K862"/>
    <mergeCell ref="D862:F862"/>
    <mergeCell ref="G863:K863"/>
    <mergeCell ref="D863:F863"/>
    <mergeCell ref="G864:K864"/>
    <mergeCell ref="D864:F864"/>
    <mergeCell ref="D871:K871"/>
    <mergeCell ref="D872:K872"/>
    <mergeCell ref="D873:K873"/>
    <mergeCell ref="D874:K874"/>
    <mergeCell ref="G875:K875"/>
    <mergeCell ref="D877:E877"/>
    <mergeCell ref="G877:K877"/>
    <mergeCell ref="D878:K878"/>
    <mergeCell ref="G865:K865"/>
    <mergeCell ref="D865:F865"/>
    <mergeCell ref="D866:F866"/>
    <mergeCell ref="D867:K867"/>
    <mergeCell ref="D868:F868"/>
    <mergeCell ref="G868:K868"/>
    <mergeCell ref="D869:F869"/>
    <mergeCell ref="G869:K869"/>
    <mergeCell ref="D870:F870"/>
    <mergeCell ref="G870:K87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&amp;L24.03.033 - Rénovation bâtiment D
&amp;RDPGF - Lot n°9 Plomberie Ventilation Chauffage 
DCE$</oddHeader>
    <oddFooter>&amp;LMATTE SAS 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10937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5" t="s">
        <v>389</v>
      </c>
      <c r="AA1" s="7">
        <f>IF(DPGF!G870&lt;&gt;"",DPGF!G870,"0")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9" t="s">
        <v>390</v>
      </c>
      <c r="B3" s="38" t="s">
        <v>391</v>
      </c>
      <c r="C3" s="113" t="s">
        <v>416</v>
      </c>
      <c r="D3" s="113"/>
      <c r="E3" s="113"/>
      <c r="F3" s="113"/>
      <c r="G3" s="113"/>
      <c r="H3" s="113"/>
      <c r="I3" s="113"/>
      <c r="J3" s="113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9" t="s">
        <v>392</v>
      </c>
      <c r="B5" s="38" t="s">
        <v>393</v>
      </c>
      <c r="C5" s="113" t="s">
        <v>417</v>
      </c>
      <c r="D5" s="113"/>
      <c r="E5" s="113"/>
      <c r="F5" s="113"/>
      <c r="G5" s="113"/>
      <c r="H5" s="113"/>
      <c r="I5" s="113"/>
      <c r="J5" s="113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9" t="s">
        <v>402</v>
      </c>
      <c r="B7" s="38" t="s">
        <v>403</v>
      </c>
      <c r="C7" s="40" t="s">
        <v>418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404</v>
      </c>
      <c r="B9" s="38" t="s">
        <v>405</v>
      </c>
      <c r="C9" s="40" t="s">
        <v>40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9" t="s">
        <v>394</v>
      </c>
      <c r="B11" s="38" t="s">
        <v>395</v>
      </c>
      <c r="C11" s="113" t="s">
        <v>41</v>
      </c>
      <c r="D11" s="113"/>
      <c r="E11" s="113"/>
      <c r="F11" s="113"/>
      <c r="G11" s="113"/>
      <c r="H11" s="113"/>
      <c r="I11" s="113"/>
      <c r="J11" s="113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9" t="s">
        <v>406</v>
      </c>
      <c r="B13" s="38" t="s">
        <v>407</v>
      </c>
      <c r="C13" s="40" t="s">
        <v>419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9" t="s">
        <v>408</v>
      </c>
      <c r="B15" s="38" t="s">
        <v>409</v>
      </c>
      <c r="C15" s="40" t="s">
        <v>420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9" t="s">
        <v>410</v>
      </c>
      <c r="B17" s="38" t="s">
        <v>411</v>
      </c>
      <c r="C17" s="40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1">
        <v>0.2</v>
      </c>
      <c r="E19" s="42" t="s">
        <v>412</v>
      </c>
      <c r="AA19" s="7">
        <f>INT((AA5-AA18*100)/10)</f>
        <v>0</v>
      </c>
    </row>
    <row r="20" spans="1:27" ht="12.75" customHeight="1" x14ac:dyDescent="0.25">
      <c r="C20" s="43">
        <v>5.5E-2</v>
      </c>
      <c r="E20" s="42" t="s">
        <v>413</v>
      </c>
      <c r="AA20" s="7">
        <f>AA5-AA18*100-AA19*10</f>
        <v>0</v>
      </c>
    </row>
    <row r="21" spans="1:27" ht="12.75" customHeight="1" x14ac:dyDescent="0.25">
      <c r="C21" s="43">
        <v>0</v>
      </c>
      <c r="E21" s="42" t="s">
        <v>414</v>
      </c>
      <c r="AA21" s="7">
        <f>INT(AA6/10)</f>
        <v>0</v>
      </c>
    </row>
    <row r="22" spans="1:27" ht="12.75" customHeight="1" x14ac:dyDescent="0.25">
      <c r="C22" s="44">
        <v>0</v>
      </c>
      <c r="E22" s="42" t="s">
        <v>415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9" t="s">
        <v>396</v>
      </c>
      <c r="B24" s="38" t="s">
        <v>397</v>
      </c>
      <c r="C24" s="113"/>
      <c r="D24" s="113"/>
      <c r="E24" s="113"/>
      <c r="F24" s="113"/>
      <c r="G24" s="113"/>
      <c r="H24" s="113"/>
      <c r="I24" s="113"/>
      <c r="J24" s="113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9" t="s">
        <v>398</v>
      </c>
      <c r="B26" s="38" t="s">
        <v>399</v>
      </c>
      <c r="C26" s="113"/>
      <c r="D26" s="113"/>
      <c r="E26" s="113"/>
      <c r="F26" s="113"/>
      <c r="G26" s="113"/>
      <c r="H26" s="113"/>
      <c r="I26" s="113"/>
      <c r="J26" s="113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9" t="s">
        <v>400</v>
      </c>
      <c r="B28" s="38" t="s">
        <v>401</v>
      </c>
      <c r="C28" s="113"/>
      <c r="D28" s="113"/>
      <c r="E28" s="113"/>
      <c r="F28" s="113"/>
      <c r="G28" s="113"/>
      <c r="H28" s="113"/>
      <c r="I28" s="113"/>
      <c r="J28" s="113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109375" defaultRowHeight="15" x14ac:dyDescent="0.25"/>
  <cols>
    <col min="1" max="1" width="24.7109375" customWidth="1"/>
  </cols>
  <sheetData>
    <row r="1" spans="1:3" x14ac:dyDescent="0.25">
      <c r="A1" s="7" t="s">
        <v>421</v>
      </c>
      <c r="B1" s="7" t="s">
        <v>422</v>
      </c>
    </row>
    <row r="2" spans="1:3" x14ac:dyDescent="0.25">
      <c r="A2" s="7" t="s">
        <v>423</v>
      </c>
      <c r="B2" s="7" t="s">
        <v>416</v>
      </c>
    </row>
    <row r="3" spans="1:3" x14ac:dyDescent="0.25">
      <c r="A3" s="7" t="s">
        <v>424</v>
      </c>
      <c r="B3" s="7">
        <v>1</v>
      </c>
    </row>
    <row r="4" spans="1:3" x14ac:dyDescent="0.25">
      <c r="A4" s="7" t="s">
        <v>425</v>
      </c>
      <c r="B4" s="7">
        <v>0</v>
      </c>
    </row>
    <row r="5" spans="1:3" x14ac:dyDescent="0.25">
      <c r="A5" s="7" t="s">
        <v>426</v>
      </c>
      <c r="B5" s="7">
        <v>0</v>
      </c>
    </row>
    <row r="6" spans="1:3" x14ac:dyDescent="0.25">
      <c r="A6" s="7" t="s">
        <v>427</v>
      </c>
      <c r="B6" s="7">
        <v>1</v>
      </c>
    </row>
    <row r="7" spans="1:3" x14ac:dyDescent="0.25">
      <c r="A7" s="7" t="s">
        <v>428</v>
      </c>
      <c r="B7" s="7">
        <v>1</v>
      </c>
    </row>
    <row r="8" spans="1:3" x14ac:dyDescent="0.25">
      <c r="A8" s="7" t="s">
        <v>429</v>
      </c>
      <c r="B8" s="7">
        <v>0</v>
      </c>
    </row>
    <row r="9" spans="1:3" x14ac:dyDescent="0.25">
      <c r="A9" s="7" t="s">
        <v>430</v>
      </c>
      <c r="B9" s="7">
        <v>0</v>
      </c>
    </row>
    <row r="10" spans="1:3" x14ac:dyDescent="0.25">
      <c r="A10" s="7" t="s">
        <v>431</v>
      </c>
      <c r="C10" s="7" t="s">
        <v>432</v>
      </c>
    </row>
    <row r="11" spans="1:3" x14ac:dyDescent="0.25">
      <c r="A11" s="7" t="s">
        <v>433</v>
      </c>
      <c r="B11" s="7">
        <v>0</v>
      </c>
    </row>
    <row r="12" spans="1:3" x14ac:dyDescent="0.25">
      <c r="A12" s="7" t="s">
        <v>434</v>
      </c>
      <c r="B12" s="7" t="s">
        <v>435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71093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6" t="s">
        <v>436</v>
      </c>
      <c r="C2" s="116"/>
      <c r="D2" s="116"/>
      <c r="E2" s="116"/>
      <c r="F2" s="116"/>
      <c r="G2" s="116"/>
      <c r="H2" s="116"/>
      <c r="I2" s="116"/>
      <c r="J2" s="116"/>
    </row>
    <row r="4" spans="1:10" ht="12.75" customHeight="1" x14ac:dyDescent="0.25">
      <c r="A4" s="39" t="s">
        <v>390</v>
      </c>
      <c r="B4" s="38" t="s">
        <v>437</v>
      </c>
      <c r="C4" s="115"/>
      <c r="D4" s="115"/>
      <c r="E4" s="115"/>
      <c r="F4" s="115"/>
      <c r="G4" s="115"/>
      <c r="H4" s="115"/>
      <c r="I4" s="115"/>
      <c r="J4" s="115"/>
    </row>
    <row r="6" spans="1:10" ht="12.75" customHeight="1" x14ac:dyDescent="0.25">
      <c r="A6" s="39" t="s">
        <v>392</v>
      </c>
      <c r="B6" s="38" t="s">
        <v>438</v>
      </c>
      <c r="C6" s="115"/>
      <c r="D6" s="115"/>
      <c r="E6" s="115"/>
      <c r="F6" s="115"/>
      <c r="G6" s="115"/>
      <c r="H6" s="115"/>
      <c r="I6" s="115"/>
      <c r="J6" s="115"/>
    </row>
    <row r="8" spans="1:10" ht="12.75" customHeight="1" x14ac:dyDescent="0.25">
      <c r="A8" s="39" t="s">
        <v>402</v>
      </c>
      <c r="B8" s="38" t="s">
        <v>439</v>
      </c>
      <c r="C8" s="115"/>
      <c r="D8" s="115"/>
      <c r="E8" s="115"/>
      <c r="F8" s="115"/>
      <c r="G8" s="115"/>
      <c r="H8" s="115"/>
      <c r="I8" s="115"/>
      <c r="J8" s="115"/>
    </row>
    <row r="10" spans="1:10" ht="12.75" customHeight="1" x14ac:dyDescent="0.25">
      <c r="A10" s="39" t="s">
        <v>404</v>
      </c>
      <c r="B10" s="38" t="s">
        <v>440</v>
      </c>
      <c r="C10" s="117"/>
      <c r="D10" s="117"/>
      <c r="E10" s="117"/>
      <c r="F10" s="117"/>
      <c r="G10" s="117"/>
      <c r="H10" s="117"/>
      <c r="I10" s="117"/>
      <c r="J10" s="117"/>
    </row>
    <row r="12" spans="1:10" ht="12.75" customHeight="1" x14ac:dyDescent="0.25">
      <c r="A12" s="39" t="s">
        <v>394</v>
      </c>
      <c r="B12" s="38" t="s">
        <v>441</v>
      </c>
      <c r="C12" s="115"/>
      <c r="D12" s="115"/>
      <c r="E12" s="115"/>
      <c r="F12" s="115"/>
      <c r="G12" s="115"/>
      <c r="H12" s="115"/>
      <c r="I12" s="115"/>
      <c r="J12" s="115"/>
    </row>
    <row r="14" spans="1:10" ht="12.75" customHeight="1" x14ac:dyDescent="0.25">
      <c r="A14" s="39" t="s">
        <v>406</v>
      </c>
      <c r="B14" s="38" t="s">
        <v>442</v>
      </c>
      <c r="C14" s="115"/>
      <c r="D14" s="115"/>
      <c r="E14" s="115"/>
      <c r="F14" s="115"/>
      <c r="G14" s="115"/>
      <c r="H14" s="115"/>
      <c r="I14" s="115"/>
      <c r="J14" s="115"/>
    </row>
    <row r="16" spans="1:10" ht="12.75" customHeight="1" x14ac:dyDescent="0.25">
      <c r="A16" s="39" t="s">
        <v>408</v>
      </c>
      <c r="B16" s="38" t="s">
        <v>443</v>
      </c>
      <c r="C16" s="115"/>
      <c r="D16" s="115"/>
      <c r="E16" s="115"/>
      <c r="F16" s="115"/>
      <c r="G16" s="115"/>
      <c r="H16" s="115"/>
      <c r="I16" s="115"/>
      <c r="J16" s="115"/>
    </row>
    <row r="18" spans="1:10" ht="12.75" customHeight="1" x14ac:dyDescent="0.25">
      <c r="A18" s="39" t="s">
        <v>410</v>
      </c>
      <c r="B18" s="38" t="s">
        <v>444</v>
      </c>
      <c r="C18" s="114"/>
      <c r="D18" s="114"/>
      <c r="E18" s="114"/>
      <c r="F18" s="114"/>
      <c r="G18" s="114"/>
      <c r="H18" s="114"/>
      <c r="I18" s="114"/>
      <c r="J18" s="114"/>
    </row>
    <row r="20" spans="1:10" ht="12.75" customHeight="1" x14ac:dyDescent="0.25">
      <c r="A20" s="39" t="s">
        <v>445</v>
      </c>
      <c r="B20" s="38" t="s">
        <v>446</v>
      </c>
      <c r="C20" s="114"/>
      <c r="D20" s="114"/>
      <c r="E20" s="114"/>
      <c r="F20" s="114"/>
      <c r="G20" s="114"/>
      <c r="H20" s="114"/>
      <c r="I20" s="114"/>
      <c r="J20" s="114"/>
    </row>
    <row r="22" spans="1:10" ht="12.75" customHeight="1" x14ac:dyDescent="0.25">
      <c r="A22" s="39" t="s">
        <v>396</v>
      </c>
      <c r="B22" s="38" t="s">
        <v>447</v>
      </c>
      <c r="C22" s="114"/>
      <c r="D22" s="114"/>
      <c r="E22" s="114"/>
      <c r="F22" s="114"/>
      <c r="G22" s="114"/>
      <c r="H22" s="114"/>
      <c r="I22" s="114"/>
      <c r="J22" s="114"/>
    </row>
    <row r="24" spans="1:10" ht="12.75" customHeight="1" x14ac:dyDescent="0.25">
      <c r="A24" s="39" t="s">
        <v>398</v>
      </c>
      <c r="B24" s="38" t="s">
        <v>448</v>
      </c>
      <c r="C24" s="115"/>
      <c r="D24" s="115"/>
      <c r="E24" s="115"/>
      <c r="F24" s="115"/>
      <c r="G24" s="115"/>
      <c r="H24" s="115"/>
      <c r="I24" s="115"/>
      <c r="J24" s="115"/>
    </row>
    <row r="28" spans="1:10" ht="60" customHeight="1" x14ac:dyDescent="0.25">
      <c r="A28" s="39" t="s">
        <v>400</v>
      </c>
      <c r="B28" s="38" t="s">
        <v>449</v>
      </c>
      <c r="C28" s="115"/>
      <c r="D28" s="115"/>
      <c r="E28" s="115"/>
      <c r="F28" s="115"/>
      <c r="G28" s="115"/>
      <c r="H28" s="115"/>
      <c r="I28" s="115"/>
      <c r="J28" s="115"/>
    </row>
  </sheetData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Comme</dc:creator>
  <cp:lastModifiedBy>Romane Frouté</cp:lastModifiedBy>
  <dcterms:created xsi:type="dcterms:W3CDTF">2025-01-26T15:49:37Z</dcterms:created>
  <dcterms:modified xsi:type="dcterms:W3CDTF">2025-01-27T07:28:18Z</dcterms:modified>
</cp:coreProperties>
</file>