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DAM\SACO_ECH\GLT\CONSULTATIONS\2024\COCHET Sylvie\B24-01949- MCO TCE\1_DCE\DLT-B24-01949-SC\DCE-DLT-B2401949-SC_DOC DO\"/>
    </mc:Choice>
  </mc:AlternateContent>
  <bookViews>
    <workbookView xWindow="0" yWindow="0" windowWidth="28800" windowHeight="13500" tabRatio="891" firstSheet="10" activeTab="20"/>
  </bookViews>
  <sheets>
    <sheet name="1. PdG" sheetId="25" r:id="rId1"/>
    <sheet name="2. Gros Oeuvre" sheetId="1" r:id="rId2"/>
    <sheet name="3. Revetements durs" sheetId="2" r:id="rId3"/>
    <sheet name="4. Menuiseries Int" sheetId="3" r:id="rId4"/>
    <sheet name="5. Platre &amp; Plafonds" sheetId="4" r:id="rId5"/>
    <sheet name="6. Faux-plafonds" sheetId="5" r:id="rId6"/>
    <sheet name="7. Cloisons" sheetId="6" r:id="rId7"/>
    <sheet name="8. Faux-Planchers" sheetId="7" r:id="rId8"/>
    <sheet name="9. Sols souples" sheetId="8" r:id="rId9"/>
    <sheet name="10. Peintures" sheetId="9" r:id="rId10"/>
    <sheet name="11. Serrures &amp; Quinc. (SEQ)" sheetId="10" r:id="rId11"/>
    <sheet name="12. Vitrerie &amp; Signalétique" sheetId="11" r:id="rId12"/>
    <sheet name="13. Métallerie" sheetId="12" r:id="rId13"/>
    <sheet name="14. Electricité" sheetId="30" r:id="rId14"/>
    <sheet name="15. Plomberie" sheetId="28" r:id="rId15"/>
    <sheet name="16. Pose d'équipements" sheetId="29" r:id="rId16"/>
    <sheet name="17. Maintenance des ouvrants" sheetId="33" r:id="rId17"/>
    <sheet name="18. Généralités travaux " sheetId="35" r:id="rId18"/>
    <sheet name="19. SS4 et Plomb" sheetId="31" r:id="rId19"/>
    <sheet name="20. Forfaits" sheetId="23" r:id="rId20"/>
    <sheet name="21. Taux horaires" sheetId="36" r:id="rId21"/>
    <sheet name="22. Remises BATIPRIX" sheetId="37" r:id="rId22"/>
    <sheet name="23, Options" sheetId="40" r:id="rId23"/>
    <sheet name="24,Synthèse scénario" sheetId="38" r:id="rId24"/>
  </sheets>
  <definedNames>
    <definedName name="_xlnm.Print_Titles" localSheetId="9">'10. Peintures'!$2:$5</definedName>
    <definedName name="_xlnm.Print_Titles" localSheetId="10">'11. Serrures &amp; Quinc. (SEQ)'!$2:$5</definedName>
    <definedName name="_xlnm.Print_Titles" localSheetId="12">'13. Métallerie'!$2:$5</definedName>
    <definedName name="_xlnm.Print_Titles" localSheetId="13">'14. Electricité'!$2:$5</definedName>
    <definedName name="_xlnm.Print_Titles" localSheetId="14">'15. Plomberie'!$2:$5</definedName>
    <definedName name="_xlnm.Print_Titles" localSheetId="15">'16. Pose d''équipements'!$2:$5</definedName>
    <definedName name="_xlnm.Print_Titles" localSheetId="16">'17. Maintenance des ouvrants'!$2:$5</definedName>
    <definedName name="_xlnm.Print_Titles" localSheetId="17">'18. Généralités travaux '!$2:$5</definedName>
    <definedName name="_xlnm.Print_Titles" localSheetId="18">'19. SS4 et Plomb'!$2:$5</definedName>
    <definedName name="_xlnm.Print_Titles" localSheetId="1">'2. Gros Oeuvre'!$2:$5</definedName>
    <definedName name="_xlnm.Print_Titles" localSheetId="2">'3. Revetements durs'!$2:$5</definedName>
    <definedName name="_xlnm.Print_Titles" localSheetId="3">'4. Menuiseries Int'!$2:$5</definedName>
    <definedName name="_xlnm.Print_Titles" localSheetId="4">'5. Platre &amp; Plafonds'!$2:$5</definedName>
    <definedName name="_xlnm.Print_Titles" localSheetId="5">'6. Faux-plafonds'!$2:$5</definedName>
    <definedName name="_xlnm.Print_Titles" localSheetId="6">'7. Cloisons'!$2:$5</definedName>
    <definedName name="_xlnm.Print_Titles" localSheetId="7">'8. Faux-Planchers'!$2:$5</definedName>
    <definedName name="_xlnm.Print_Titles" localSheetId="8">'9. Sols souples'!$2:$5</definedName>
    <definedName name="_xlnm.Print_Area" localSheetId="0">'1. PdG'!$A$1:$Z$43</definedName>
    <definedName name="_xlnm.Print_Area" localSheetId="9">'10. Peintures'!$A$1:$J$104</definedName>
    <definedName name="_xlnm.Print_Area" localSheetId="10">'11. Serrures &amp; Quinc. (SEQ)'!$A$1:$J$92</definedName>
    <definedName name="_xlnm.Print_Area" localSheetId="11">'12. Vitrerie &amp; Signalétique'!$A$1:$J$34</definedName>
    <definedName name="_xlnm.Print_Area" localSheetId="12">'13. Métallerie'!$A$1:$J$122</definedName>
    <definedName name="_xlnm.Print_Area" localSheetId="13">'14. Electricité'!$A$1:$J$138</definedName>
    <definedName name="_xlnm.Print_Area" localSheetId="14">'15. Plomberie'!$A$1:$J$61</definedName>
    <definedName name="_xlnm.Print_Area" localSheetId="15">'16. Pose d''équipements'!$A$1:$J$28</definedName>
    <definedName name="_xlnm.Print_Area" localSheetId="16">'17. Maintenance des ouvrants'!$A$1:$J$9</definedName>
    <definedName name="_xlnm.Print_Area" localSheetId="17">'18. Généralités travaux '!$A$1:$F$42</definedName>
    <definedName name="_xlnm.Print_Area" localSheetId="18">'19. SS4 et Plomb'!$A$1:$J$16</definedName>
    <definedName name="_xlnm.Print_Area" localSheetId="1">'2. Gros Oeuvre'!$A$1:$J$233</definedName>
    <definedName name="_xlnm.Print_Area" localSheetId="19">'20. Forfaits'!$A$1:$L$26</definedName>
    <definedName name="_xlnm.Print_Area" localSheetId="20">'21. Taux horaires'!$B$2:$F$24</definedName>
    <definedName name="_xlnm.Print_Area" localSheetId="21">'22. Remises BATIPRIX'!$B$2:$F$15</definedName>
    <definedName name="_xlnm.Print_Area" localSheetId="22">'23, Options'!$A$1:$L$5</definedName>
    <definedName name="_xlnm.Print_Area" localSheetId="23">'24,Synthèse scénario'!$B$2:$D$36</definedName>
    <definedName name="_xlnm.Print_Area" localSheetId="2">'3. Revetements durs'!$A$1:$J$58</definedName>
    <definedName name="_xlnm.Print_Area" localSheetId="3">'4. Menuiseries Int'!$A$1:$J$88</definedName>
    <definedName name="_xlnm.Print_Area" localSheetId="4">'5. Platre &amp; Plafonds'!$A$2:$J$75</definedName>
    <definedName name="_xlnm.Print_Area" localSheetId="5">'6. Faux-plafonds'!$A$1:$J$48</definedName>
    <definedName name="_xlnm.Print_Area" localSheetId="6">'7. Cloisons'!$A$1:$J$126</definedName>
    <definedName name="_xlnm.Print_Area" localSheetId="7">'8. Faux-Planchers'!$A$1:$J$33</definedName>
    <definedName name="_xlnm.Print_Area" localSheetId="8">'9. Sols souples'!$A$1:$J$101</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38" l="1"/>
  <c r="D26" i="38"/>
  <c r="D27" i="38"/>
  <c r="F14" i="36"/>
  <c r="D28" i="38"/>
  <c r="D35" i="38" l="1"/>
  <c r="F6" i="37" l="1"/>
  <c r="F7" i="37"/>
  <c r="F8" i="37"/>
  <c r="F9" i="37"/>
  <c r="F10" i="37"/>
  <c r="F11" i="37"/>
  <c r="F12" i="37"/>
  <c r="F5" i="37"/>
  <c r="F23" i="36"/>
  <c r="F7" i="36"/>
  <c r="F8" i="36"/>
  <c r="F9" i="36"/>
  <c r="F10" i="36"/>
  <c r="F11" i="36"/>
  <c r="F12" i="36"/>
  <c r="F13" i="36"/>
  <c r="F6" i="36"/>
  <c r="D25" i="38" l="1"/>
  <c r="F13" i="37"/>
  <c r="K9" i="40" l="1"/>
  <c r="K8" i="40"/>
  <c r="K7" i="40"/>
  <c r="J8" i="40"/>
  <c r="J7" i="40"/>
  <c r="D24" i="38"/>
  <c r="J16" i="31"/>
  <c r="D23" i="38"/>
  <c r="F42" i="35"/>
  <c r="J9" i="33"/>
  <c r="D22" i="38"/>
  <c r="D21" i="38"/>
  <c r="J27" i="29"/>
  <c r="D20" i="38"/>
  <c r="J61" i="28"/>
  <c r="D19" i="38"/>
  <c r="J138" i="30"/>
  <c r="D18" i="38"/>
  <c r="J122" i="12"/>
  <c r="D17" i="38"/>
  <c r="J34" i="11"/>
  <c r="D16" i="38"/>
  <c r="J92" i="10"/>
  <c r="D15" i="38"/>
  <c r="J104" i="9"/>
  <c r="D14" i="38"/>
  <c r="J101" i="8"/>
  <c r="D13" i="38"/>
  <c r="J33" i="7"/>
  <c r="D12" i="38"/>
  <c r="J126" i="6"/>
  <c r="D11" i="38"/>
  <c r="J47" i="5"/>
  <c r="D10" i="38"/>
  <c r="J74" i="4"/>
  <c r="D9" i="38"/>
  <c r="J88" i="3"/>
  <c r="D8" i="38" l="1"/>
  <c r="J58" i="2"/>
  <c r="D7" i="38"/>
  <c r="D6" i="38"/>
  <c r="D33" i="38" l="1"/>
  <c r="D34" i="38"/>
  <c r="J233" i="1"/>
  <c r="D36" i="38" l="1"/>
  <c r="J18" i="23"/>
  <c r="J19" i="23"/>
  <c r="J20" i="23"/>
  <c r="J21" i="23"/>
  <c r="J8" i="31"/>
  <c r="J9" i="31"/>
  <c r="J10" i="31"/>
  <c r="J11" i="31"/>
  <c r="J12" i="31"/>
  <c r="J13" i="31"/>
  <c r="J14" i="31"/>
  <c r="J15" i="31"/>
  <c r="G8" i="31"/>
  <c r="H8" i="31" s="1"/>
  <c r="G9" i="31"/>
  <c r="H9" i="31"/>
  <c r="G10" i="31"/>
  <c r="H10" i="31"/>
  <c r="G11" i="31"/>
  <c r="H11" i="31"/>
  <c r="G12" i="31"/>
  <c r="H12" i="31"/>
  <c r="G13" i="31"/>
  <c r="H13" i="31"/>
  <c r="G14" i="31"/>
  <c r="H14" i="31" s="1"/>
  <c r="G15" i="31"/>
  <c r="H15" i="31"/>
  <c r="J7" i="31"/>
  <c r="H7" i="31"/>
  <c r="G7" i="31"/>
  <c r="F9" i="35"/>
  <c r="F10" i="35"/>
  <c r="F11" i="35"/>
  <c r="F12" i="35"/>
  <c r="F13" i="35"/>
  <c r="F14" i="35"/>
  <c r="F15" i="35"/>
  <c r="F16" i="35"/>
  <c r="F17" i="35"/>
  <c r="F18" i="35"/>
  <c r="F20" i="35"/>
  <c r="F21" i="35"/>
  <c r="F22" i="35"/>
  <c r="F24" i="35"/>
  <c r="F25" i="35"/>
  <c r="F26" i="35"/>
  <c r="F28" i="35"/>
  <c r="F29" i="35"/>
  <c r="F30" i="35"/>
  <c r="F33" i="35"/>
  <c r="F34" i="35"/>
  <c r="F35" i="35"/>
  <c r="F36" i="35"/>
  <c r="F38" i="35"/>
  <c r="F39" i="35"/>
  <c r="F40" i="35"/>
  <c r="F41" i="35"/>
  <c r="F8" i="35"/>
  <c r="J8" i="33" l="1"/>
  <c r="G8" i="33"/>
  <c r="H8" i="33" s="1"/>
  <c r="J7" i="33"/>
  <c r="H7" i="33"/>
  <c r="G7" i="33"/>
  <c r="J8" i="29"/>
  <c r="J10" i="29"/>
  <c r="J14" i="29"/>
  <c r="J20" i="29"/>
  <c r="G8" i="29"/>
  <c r="H8" i="29" s="1"/>
  <c r="G9" i="29"/>
  <c r="H9" i="29"/>
  <c r="J9" i="29" s="1"/>
  <c r="G10" i="29"/>
  <c r="H10" i="29" s="1"/>
  <c r="G11" i="29"/>
  <c r="H11" i="29" s="1"/>
  <c r="J11" i="29" s="1"/>
  <c r="G12" i="29"/>
  <c r="H12" i="29" s="1"/>
  <c r="J12" i="29" s="1"/>
  <c r="G13" i="29"/>
  <c r="H13" i="29" s="1"/>
  <c r="J13" i="29" s="1"/>
  <c r="G14" i="29"/>
  <c r="H14" i="29" s="1"/>
  <c r="G15" i="29"/>
  <c r="H15" i="29"/>
  <c r="J15" i="29" s="1"/>
  <c r="G16" i="29"/>
  <c r="H16" i="29"/>
  <c r="J16" i="29" s="1"/>
  <c r="G17" i="29"/>
  <c r="H17" i="29"/>
  <c r="J17" i="29" s="1"/>
  <c r="G18" i="29"/>
  <c r="H18" i="29"/>
  <c r="J18" i="29" s="1"/>
  <c r="G19" i="29"/>
  <c r="H19" i="29"/>
  <c r="J19" i="29" s="1"/>
  <c r="G20" i="29"/>
  <c r="H20" i="29" s="1"/>
  <c r="G21" i="29"/>
  <c r="H21" i="29" s="1"/>
  <c r="J21" i="29" s="1"/>
  <c r="G22" i="29"/>
  <c r="H22" i="29" s="1"/>
  <c r="J22" i="29" s="1"/>
  <c r="G23" i="29"/>
  <c r="H23" i="29" s="1"/>
  <c r="J23" i="29" s="1"/>
  <c r="G24" i="29"/>
  <c r="H24" i="29" s="1"/>
  <c r="J24" i="29" s="1"/>
  <c r="G26" i="29"/>
  <c r="H26" i="29" s="1"/>
  <c r="J26" i="29" s="1"/>
  <c r="H7" i="29"/>
  <c r="J7" i="29" s="1"/>
  <c r="G7" i="29"/>
  <c r="J28" i="29"/>
  <c r="J8" i="28"/>
  <c r="J9" i="28"/>
  <c r="J10" i="28"/>
  <c r="J11" i="28"/>
  <c r="J12" i="28"/>
  <c r="J13" i="28"/>
  <c r="J14" i="28"/>
  <c r="J16" i="28"/>
  <c r="J17" i="28"/>
  <c r="J18" i="28"/>
  <c r="J19" i="28"/>
  <c r="J20" i="28"/>
  <c r="J21" i="28"/>
  <c r="J22" i="28"/>
  <c r="J23" i="28"/>
  <c r="J24" i="28"/>
  <c r="J25" i="28"/>
  <c r="J26" i="28"/>
  <c r="J27" i="28"/>
  <c r="J28" i="28"/>
  <c r="J29" i="28"/>
  <c r="J30" i="28"/>
  <c r="J31" i="28"/>
  <c r="J32" i="28"/>
  <c r="J33" i="28"/>
  <c r="J35" i="28"/>
  <c r="J36" i="28"/>
  <c r="J37" i="28"/>
  <c r="J38" i="28"/>
  <c r="J39" i="28"/>
  <c r="J40" i="28"/>
  <c r="J42" i="28"/>
  <c r="J43" i="28"/>
  <c r="J44" i="28"/>
  <c r="J45" i="28"/>
  <c r="J46" i="28"/>
  <c r="J47" i="28"/>
  <c r="J48" i="28"/>
  <c r="J49" i="28"/>
  <c r="J50" i="28"/>
  <c r="J51" i="28"/>
  <c r="J52" i="28"/>
  <c r="J53" i="28"/>
  <c r="J54" i="28"/>
  <c r="J55" i="28"/>
  <c r="J56" i="28"/>
  <c r="J57" i="28"/>
  <c r="J58" i="28"/>
  <c r="J59" i="28"/>
  <c r="J60" i="28"/>
  <c r="G8" i="28"/>
  <c r="H8" i="28" s="1"/>
  <c r="G9" i="28"/>
  <c r="H9" i="28"/>
  <c r="G10" i="28"/>
  <c r="H10" i="28"/>
  <c r="G11" i="28"/>
  <c r="H11" i="28"/>
  <c r="G12" i="28"/>
  <c r="H12" i="28" s="1"/>
  <c r="G13" i="28"/>
  <c r="H13" i="28"/>
  <c r="G14" i="28"/>
  <c r="H14" i="28" s="1"/>
  <c r="G16" i="28"/>
  <c r="H16" i="28"/>
  <c r="G17" i="28"/>
  <c r="H17" i="28"/>
  <c r="G18" i="28"/>
  <c r="H18" i="28" s="1"/>
  <c r="G19" i="28"/>
  <c r="H19" i="28"/>
  <c r="G20" i="28"/>
  <c r="H20" i="28" s="1"/>
  <c r="G21" i="28"/>
  <c r="H21" i="28"/>
  <c r="G22" i="28"/>
  <c r="H22" i="28"/>
  <c r="G23" i="28"/>
  <c r="H23" i="28"/>
  <c r="G24" i="28"/>
  <c r="H24" i="28" s="1"/>
  <c r="G25" i="28"/>
  <c r="H25" i="28"/>
  <c r="G26" i="28"/>
  <c r="H26" i="28" s="1"/>
  <c r="G27" i="28"/>
  <c r="H27" i="28"/>
  <c r="G28" i="28"/>
  <c r="H28" i="28"/>
  <c r="G29" i="28"/>
  <c r="H29" i="28"/>
  <c r="G30" i="28"/>
  <c r="H30" i="28" s="1"/>
  <c r="G31" i="28"/>
  <c r="H31" i="28"/>
  <c r="G32" i="28"/>
  <c r="H32" i="28" s="1"/>
  <c r="G33" i="28"/>
  <c r="H33" i="28"/>
  <c r="G35" i="28"/>
  <c r="H35" i="28"/>
  <c r="G36" i="28"/>
  <c r="H36" i="28" s="1"/>
  <c r="G37" i="28"/>
  <c r="H37" i="28"/>
  <c r="G38" i="28"/>
  <c r="H38" i="28" s="1"/>
  <c r="G39" i="28"/>
  <c r="H39" i="28"/>
  <c r="G40" i="28"/>
  <c r="H40" i="28"/>
  <c r="G42" i="28"/>
  <c r="H42" i="28" s="1"/>
  <c r="G43" i="28"/>
  <c r="H43" i="28"/>
  <c r="G44" i="28"/>
  <c r="H44" i="28" s="1"/>
  <c r="G45" i="28"/>
  <c r="H45" i="28"/>
  <c r="G46" i="28"/>
  <c r="H46" i="28"/>
  <c r="G47" i="28"/>
  <c r="H47" i="28"/>
  <c r="G48" i="28"/>
  <c r="H48" i="28" s="1"/>
  <c r="G49" i="28"/>
  <c r="H49" i="28"/>
  <c r="G50" i="28"/>
  <c r="H50" i="28" s="1"/>
  <c r="G51" i="28"/>
  <c r="H51" i="28"/>
  <c r="G52" i="28"/>
  <c r="H52" i="28"/>
  <c r="G53" i="28"/>
  <c r="H53" i="28"/>
  <c r="G54" i="28"/>
  <c r="H54" i="28" s="1"/>
  <c r="G55" i="28"/>
  <c r="H55" i="28"/>
  <c r="G56" i="28"/>
  <c r="H56" i="28" s="1"/>
  <c r="G57" i="28"/>
  <c r="H57" i="28"/>
  <c r="G58" i="28"/>
  <c r="H58" i="28"/>
  <c r="G59" i="28"/>
  <c r="H59" i="28"/>
  <c r="G60" i="28"/>
  <c r="H60" i="28" s="1"/>
  <c r="J7" i="28"/>
  <c r="H7" i="28"/>
  <c r="G7" i="28"/>
  <c r="J9" i="30"/>
  <c r="J10" i="30"/>
  <c r="J11" i="30"/>
  <c r="J12" i="30"/>
  <c r="J13" i="30"/>
  <c r="J14" i="30"/>
  <c r="J15" i="30"/>
  <c r="J16" i="30"/>
  <c r="J17" i="30"/>
  <c r="J18" i="30"/>
  <c r="J20" i="30"/>
  <c r="J21" i="30"/>
  <c r="J22" i="30"/>
  <c r="J23" i="30"/>
  <c r="J24" i="30"/>
  <c r="J25" i="30"/>
  <c r="J26" i="30"/>
  <c r="J27" i="30"/>
  <c r="J28" i="30"/>
  <c r="J30" i="30"/>
  <c r="J31" i="30"/>
  <c r="J32" i="30"/>
  <c r="J33" i="30"/>
  <c r="J34" i="30"/>
  <c r="J35" i="30"/>
  <c r="J36" i="30"/>
  <c r="J37" i="30"/>
  <c r="J38" i="30"/>
  <c r="J40" i="30"/>
  <c r="J41" i="30"/>
  <c r="J42" i="30"/>
  <c r="J43" i="30"/>
  <c r="J44" i="30"/>
  <c r="J45" i="30"/>
  <c r="J46" i="30"/>
  <c r="J48" i="30"/>
  <c r="J49" i="30"/>
  <c r="J50" i="30"/>
  <c r="J51" i="30"/>
  <c r="J52" i="30"/>
  <c r="J54" i="30"/>
  <c r="J55" i="30"/>
  <c r="J56" i="30"/>
  <c r="J57" i="30"/>
  <c r="J58" i="30"/>
  <c r="J61" i="30"/>
  <c r="J62" i="30"/>
  <c r="J63" i="30"/>
  <c r="J64" i="30"/>
  <c r="J65" i="30"/>
  <c r="J66" i="30"/>
  <c r="J69" i="30"/>
  <c r="J70" i="30"/>
  <c r="J71" i="30"/>
  <c r="J72" i="30"/>
  <c r="J73" i="30"/>
  <c r="J74" i="30"/>
  <c r="J75" i="30"/>
  <c r="J76" i="30"/>
  <c r="J77" i="30"/>
  <c r="J78" i="30"/>
  <c r="J79" i="30"/>
  <c r="J80" i="30"/>
  <c r="J81" i="30"/>
  <c r="J82" i="30"/>
  <c r="J83" i="30"/>
  <c r="J84" i="30"/>
  <c r="J85" i="30"/>
  <c r="J86" i="30"/>
  <c r="J88" i="30"/>
  <c r="J89" i="30"/>
  <c r="J90" i="30"/>
  <c r="J91" i="30"/>
  <c r="J92" i="30"/>
  <c r="J93" i="30"/>
  <c r="J94" i="30"/>
  <c r="J95" i="30"/>
  <c r="J96" i="30"/>
  <c r="J97" i="30"/>
  <c r="J98" i="30"/>
  <c r="J99" i="30"/>
  <c r="J100" i="30"/>
  <c r="J101" i="30"/>
  <c r="J102" i="30"/>
  <c r="J103" i="30"/>
  <c r="J104" i="30"/>
  <c r="J105" i="30"/>
  <c r="J106" i="30"/>
  <c r="J107" i="30"/>
  <c r="J108" i="30"/>
  <c r="J110" i="30"/>
  <c r="J111" i="30"/>
  <c r="J112" i="30"/>
  <c r="J113" i="30"/>
  <c r="J114" i="30"/>
  <c r="J115" i="30"/>
  <c r="J118" i="30"/>
  <c r="J119" i="30"/>
  <c r="J120" i="30"/>
  <c r="J121" i="30"/>
  <c r="J122" i="30"/>
  <c r="J123" i="30"/>
  <c r="J124" i="30"/>
  <c r="J125" i="30"/>
  <c r="J126" i="30"/>
  <c r="J128" i="30"/>
  <c r="J129" i="30"/>
  <c r="J130" i="30"/>
  <c r="J131" i="30"/>
  <c r="J132" i="30"/>
  <c r="J133" i="30"/>
  <c r="J134" i="30"/>
  <c r="J135" i="30"/>
  <c r="J137" i="30"/>
  <c r="G9" i="30"/>
  <c r="H9" i="30" s="1"/>
  <c r="G10" i="30"/>
  <c r="H10" i="30" s="1"/>
  <c r="G11" i="30"/>
  <c r="H11" i="30"/>
  <c r="G12" i="30"/>
  <c r="H12" i="30"/>
  <c r="G13" i="30"/>
  <c r="H13" i="30" s="1"/>
  <c r="G14" i="30"/>
  <c r="H14" i="30" s="1"/>
  <c r="G15" i="30"/>
  <c r="H15" i="30" s="1"/>
  <c r="G16" i="30"/>
  <c r="H16" i="30"/>
  <c r="G17" i="30"/>
  <c r="H17" i="30"/>
  <c r="G18" i="30"/>
  <c r="H18" i="30"/>
  <c r="G20" i="30"/>
  <c r="H20" i="30" s="1"/>
  <c r="G21" i="30"/>
  <c r="H21" i="30" s="1"/>
  <c r="G22" i="30"/>
  <c r="H22" i="30"/>
  <c r="G23" i="30"/>
  <c r="H23" i="30"/>
  <c r="G24" i="30"/>
  <c r="H24" i="30"/>
  <c r="G25" i="30"/>
  <c r="H25" i="30" s="1"/>
  <c r="G26" i="30"/>
  <c r="H26" i="30" s="1"/>
  <c r="G27" i="30"/>
  <c r="H27" i="30" s="1"/>
  <c r="G28" i="30"/>
  <c r="H28" i="30"/>
  <c r="G30" i="30"/>
  <c r="H30" i="30"/>
  <c r="G31" i="30"/>
  <c r="H31" i="30" s="1"/>
  <c r="G32" i="30"/>
  <c r="H32" i="30" s="1"/>
  <c r="G33" i="30"/>
  <c r="H33" i="30" s="1"/>
  <c r="G34" i="30"/>
  <c r="H34" i="30"/>
  <c r="G35" i="30"/>
  <c r="H35" i="30"/>
  <c r="G36" i="30"/>
  <c r="H36" i="30"/>
  <c r="G37" i="30"/>
  <c r="H37" i="30" s="1"/>
  <c r="G38" i="30"/>
  <c r="H38" i="30" s="1"/>
  <c r="G40" i="30"/>
  <c r="H40" i="30" s="1"/>
  <c r="G41" i="30"/>
  <c r="H41" i="30"/>
  <c r="G42" i="30"/>
  <c r="H42" i="30"/>
  <c r="G43" i="30"/>
  <c r="H43" i="30" s="1"/>
  <c r="G44" i="30"/>
  <c r="H44" i="30" s="1"/>
  <c r="G45" i="30"/>
  <c r="H45" i="30" s="1"/>
  <c r="G46" i="30"/>
  <c r="H46" i="30" s="1"/>
  <c r="G48" i="30"/>
  <c r="H48" i="30"/>
  <c r="G49" i="30"/>
  <c r="H49" i="30" s="1"/>
  <c r="G50" i="30"/>
  <c r="H50" i="30" s="1"/>
  <c r="G51" i="30"/>
  <c r="H51" i="30" s="1"/>
  <c r="G52" i="30"/>
  <c r="H52" i="30"/>
  <c r="G54" i="30"/>
  <c r="H54" i="30"/>
  <c r="G55" i="30"/>
  <c r="H55" i="30" s="1"/>
  <c r="G56" i="30"/>
  <c r="H56" i="30" s="1"/>
  <c r="G57" i="30"/>
  <c r="H57" i="30" s="1"/>
  <c r="G58" i="30"/>
  <c r="H58" i="30" s="1"/>
  <c r="G61" i="30"/>
  <c r="H61" i="30" s="1"/>
  <c r="G62" i="30"/>
  <c r="H62" i="30" s="1"/>
  <c r="G63" i="30"/>
  <c r="H63" i="30" s="1"/>
  <c r="G64" i="30"/>
  <c r="H64" i="30" s="1"/>
  <c r="G65" i="30"/>
  <c r="H65" i="30"/>
  <c r="G66" i="30"/>
  <c r="H66" i="30"/>
  <c r="G69" i="30"/>
  <c r="H69" i="30" s="1"/>
  <c r="G70" i="30"/>
  <c r="H70" i="30" s="1"/>
  <c r="G71" i="30"/>
  <c r="H71" i="30"/>
  <c r="G72" i="30"/>
  <c r="H72" i="30"/>
  <c r="G73" i="30"/>
  <c r="H73" i="30" s="1"/>
  <c r="G74" i="30"/>
  <c r="H74" i="30" s="1"/>
  <c r="G75" i="30"/>
  <c r="H75" i="30" s="1"/>
  <c r="G76" i="30"/>
  <c r="H76" i="30" s="1"/>
  <c r="G77" i="30"/>
  <c r="H77" i="30"/>
  <c r="G78" i="30"/>
  <c r="H78" i="30"/>
  <c r="G79" i="30"/>
  <c r="H79" i="30" s="1"/>
  <c r="G80" i="30"/>
  <c r="H80" i="30" s="1"/>
  <c r="G81" i="30"/>
  <c r="H81" i="30"/>
  <c r="G82" i="30"/>
  <c r="H82" i="30" s="1"/>
  <c r="G83" i="30"/>
  <c r="H83" i="30"/>
  <c r="G84" i="30"/>
  <c r="H84" i="30"/>
  <c r="G85" i="30"/>
  <c r="H85" i="30" s="1"/>
  <c r="G86" i="30"/>
  <c r="H86" i="30" s="1"/>
  <c r="G88" i="30"/>
  <c r="H88" i="30" s="1"/>
  <c r="G89" i="30"/>
  <c r="H89" i="30"/>
  <c r="G90" i="30"/>
  <c r="H90" i="30"/>
  <c r="G91" i="30"/>
  <c r="H91" i="30" s="1"/>
  <c r="G92" i="30"/>
  <c r="H92" i="30" s="1"/>
  <c r="G93" i="30"/>
  <c r="H93" i="30"/>
  <c r="G94" i="30"/>
  <c r="H94" i="30" s="1"/>
  <c r="G95" i="30"/>
  <c r="H95" i="30"/>
  <c r="G96" i="30"/>
  <c r="H96" i="30"/>
  <c r="G97" i="30"/>
  <c r="H97" i="30" s="1"/>
  <c r="G98" i="30"/>
  <c r="H98" i="30" s="1"/>
  <c r="G99" i="30"/>
  <c r="H99" i="30"/>
  <c r="G100" i="30"/>
  <c r="H100" i="30" s="1"/>
  <c r="G101" i="30"/>
  <c r="H101" i="30"/>
  <c r="G102" i="30"/>
  <c r="H102" i="30"/>
  <c r="G103" i="30"/>
  <c r="H103" i="30" s="1"/>
  <c r="G104" i="30"/>
  <c r="H104" i="30" s="1"/>
  <c r="G105" i="30"/>
  <c r="H105" i="30"/>
  <c r="G106" i="30"/>
  <c r="H106" i="30" s="1"/>
  <c r="G107" i="30"/>
  <c r="H107" i="30"/>
  <c r="G108" i="30"/>
  <c r="H108" i="30"/>
  <c r="G110" i="30"/>
  <c r="H110" i="30" s="1"/>
  <c r="G111" i="30"/>
  <c r="H111" i="30"/>
  <c r="G112" i="30"/>
  <c r="H112" i="30" s="1"/>
  <c r="G113" i="30"/>
  <c r="H113" i="30"/>
  <c r="G114" i="30"/>
  <c r="H114" i="30"/>
  <c r="G115" i="30"/>
  <c r="H115" i="30" s="1"/>
  <c r="G118" i="30"/>
  <c r="H118" i="30" s="1"/>
  <c r="G119" i="30"/>
  <c r="H119" i="30"/>
  <c r="G120" i="30"/>
  <c r="H120" i="30"/>
  <c r="G121" i="30"/>
  <c r="H121" i="30" s="1"/>
  <c r="G122" i="30"/>
  <c r="H122" i="30" s="1"/>
  <c r="G123" i="30"/>
  <c r="H123" i="30" s="1"/>
  <c r="G124" i="30"/>
  <c r="H124" i="30" s="1"/>
  <c r="G125" i="30"/>
  <c r="H125" i="30"/>
  <c r="G126" i="30"/>
  <c r="H126" i="30"/>
  <c r="G128" i="30"/>
  <c r="H128" i="30" s="1"/>
  <c r="G129" i="30"/>
  <c r="H129" i="30" s="1"/>
  <c r="G130" i="30"/>
  <c r="H130" i="30" s="1"/>
  <c r="G131" i="30"/>
  <c r="H131" i="30"/>
  <c r="G132" i="30"/>
  <c r="H132" i="30"/>
  <c r="G133" i="30"/>
  <c r="H133" i="30" s="1"/>
  <c r="G134" i="30"/>
  <c r="H134" i="30" s="1"/>
  <c r="G135" i="30"/>
  <c r="H135" i="30" s="1"/>
  <c r="G137" i="30"/>
  <c r="H137" i="30"/>
  <c r="J8" i="30"/>
  <c r="H8" i="30"/>
  <c r="G8" i="30"/>
  <c r="J8" i="12"/>
  <c r="J9" i="12"/>
  <c r="J10" i="12"/>
  <c r="J11" i="12"/>
  <c r="J12" i="12"/>
  <c r="J13" i="12"/>
  <c r="J14" i="12"/>
  <c r="J15" i="12"/>
  <c r="J16" i="12"/>
  <c r="J17" i="12"/>
  <c r="J18" i="12"/>
  <c r="J20" i="12"/>
  <c r="J21" i="12"/>
  <c r="J22" i="12"/>
  <c r="J23" i="12"/>
  <c r="J24" i="12"/>
  <c r="J25" i="12"/>
  <c r="J26" i="12"/>
  <c r="J27" i="12"/>
  <c r="J28" i="12"/>
  <c r="J29" i="12"/>
  <c r="J30" i="12"/>
  <c r="J31" i="12"/>
  <c r="J32" i="12"/>
  <c r="J33" i="12"/>
  <c r="J34" i="12"/>
  <c r="J37" i="12"/>
  <c r="J38" i="12"/>
  <c r="J39" i="12"/>
  <c r="J40" i="12"/>
  <c r="J41" i="12"/>
  <c r="J42" i="12"/>
  <c r="J44" i="12"/>
  <c r="J45" i="12"/>
  <c r="J46" i="12"/>
  <c r="J47" i="12"/>
  <c r="J48" i="12"/>
  <c r="J49" i="12"/>
  <c r="J51" i="12"/>
  <c r="J52" i="12"/>
  <c r="J53" i="12"/>
  <c r="J54" i="12"/>
  <c r="J55" i="12"/>
  <c r="J56" i="12"/>
  <c r="J57" i="12"/>
  <c r="J59" i="12"/>
  <c r="J60" i="12"/>
  <c r="J61" i="12"/>
  <c r="J62" i="12"/>
  <c r="J63" i="12"/>
  <c r="J64" i="12"/>
  <c r="J65" i="12"/>
  <c r="J66" i="12"/>
  <c r="J67" i="12"/>
  <c r="J69" i="12"/>
  <c r="J70" i="12"/>
  <c r="J72" i="12"/>
  <c r="J73" i="12"/>
  <c r="J75" i="12"/>
  <c r="J76" i="12"/>
  <c r="J77" i="12"/>
  <c r="J78" i="12"/>
  <c r="J79" i="12"/>
  <c r="J80" i="12"/>
  <c r="J81" i="12"/>
  <c r="J82" i="12"/>
  <c r="J83" i="12"/>
  <c r="J84" i="12"/>
  <c r="J85" i="12"/>
  <c r="J86" i="12"/>
  <c r="J87" i="12"/>
  <c r="J88" i="12"/>
  <c r="J89" i="12"/>
  <c r="J91" i="12"/>
  <c r="J94" i="12"/>
  <c r="J95" i="12"/>
  <c r="J96" i="12"/>
  <c r="J98" i="12"/>
  <c r="J100" i="12"/>
  <c r="J102" i="12"/>
  <c r="J103" i="12"/>
  <c r="J105" i="12"/>
  <c r="J106" i="12"/>
  <c r="J108" i="12"/>
  <c r="J109" i="12"/>
  <c r="J110" i="12"/>
  <c r="J111" i="12"/>
  <c r="J112" i="12"/>
  <c r="J114" i="12"/>
  <c r="J115" i="12"/>
  <c r="J116" i="12"/>
  <c r="J117" i="12"/>
  <c r="J118" i="12"/>
  <c r="J120" i="12"/>
  <c r="J121" i="12"/>
  <c r="G8" i="12"/>
  <c r="H8" i="12" s="1"/>
  <c r="G9" i="12"/>
  <c r="H9" i="12"/>
  <c r="G10" i="12"/>
  <c r="H10" i="12" s="1"/>
  <c r="G11" i="12"/>
  <c r="H11" i="12"/>
  <c r="G12" i="12"/>
  <c r="H12" i="12"/>
  <c r="G13" i="12"/>
  <c r="H13" i="12"/>
  <c r="G14" i="12"/>
  <c r="H14" i="12" s="1"/>
  <c r="G15" i="12"/>
  <c r="H15" i="12"/>
  <c r="G16" i="12"/>
  <c r="H16" i="12" s="1"/>
  <c r="G17" i="12"/>
  <c r="H17" i="12"/>
  <c r="G18" i="12"/>
  <c r="H18" i="12"/>
  <c r="G20" i="12"/>
  <c r="H20" i="12" s="1"/>
  <c r="G21" i="12"/>
  <c r="H21" i="12"/>
  <c r="G22" i="12"/>
  <c r="H22" i="12" s="1"/>
  <c r="G23" i="12"/>
  <c r="H23" i="12"/>
  <c r="G24" i="12"/>
  <c r="H24" i="12"/>
  <c r="G25" i="12"/>
  <c r="H25" i="12"/>
  <c r="G26" i="12"/>
  <c r="H26" i="12" s="1"/>
  <c r="G27" i="12"/>
  <c r="H27" i="12"/>
  <c r="G28" i="12"/>
  <c r="H28" i="12" s="1"/>
  <c r="G29" i="12"/>
  <c r="H29" i="12"/>
  <c r="G30" i="12"/>
  <c r="H30" i="12"/>
  <c r="G31" i="12"/>
  <c r="H31" i="12"/>
  <c r="G32" i="12"/>
  <c r="H32" i="12" s="1"/>
  <c r="G33" i="12"/>
  <c r="H33" i="12"/>
  <c r="G34" i="12"/>
  <c r="H34" i="12" s="1"/>
  <c r="G37" i="12"/>
  <c r="H37" i="12"/>
  <c r="G38" i="12"/>
  <c r="H38" i="12" s="1"/>
  <c r="G39" i="12"/>
  <c r="H39" i="12"/>
  <c r="G40" i="12"/>
  <c r="H40" i="12" s="1"/>
  <c r="G41" i="12"/>
  <c r="H41" i="12"/>
  <c r="G42" i="12"/>
  <c r="H42" i="12"/>
  <c r="G44" i="12"/>
  <c r="H44" i="12" s="1"/>
  <c r="G45" i="12"/>
  <c r="H45" i="12"/>
  <c r="G46" i="12"/>
  <c r="H46" i="12" s="1"/>
  <c r="G47" i="12"/>
  <c r="H47" i="12"/>
  <c r="G48" i="12"/>
  <c r="H48" i="12"/>
  <c r="G49" i="12"/>
  <c r="H49" i="12"/>
  <c r="G51" i="12"/>
  <c r="H51" i="12"/>
  <c r="G52" i="12"/>
  <c r="H52" i="12" s="1"/>
  <c r="G53" i="12"/>
  <c r="H53" i="12"/>
  <c r="G54" i="12"/>
  <c r="H54" i="12"/>
  <c r="G55" i="12"/>
  <c r="H55" i="12"/>
  <c r="G56" i="12"/>
  <c r="H56" i="12" s="1"/>
  <c r="G57" i="12"/>
  <c r="H57" i="12"/>
  <c r="G59" i="12"/>
  <c r="H59" i="12"/>
  <c r="G60" i="12"/>
  <c r="H60" i="12"/>
  <c r="G61" i="12"/>
  <c r="H61" i="12"/>
  <c r="G62" i="12"/>
  <c r="H62" i="12" s="1"/>
  <c r="G63" i="12"/>
  <c r="H63" i="12"/>
  <c r="G64" i="12"/>
  <c r="H64" i="12" s="1"/>
  <c r="G65" i="12"/>
  <c r="H65" i="12"/>
  <c r="G66" i="12"/>
  <c r="H66" i="12"/>
  <c r="G67" i="12"/>
  <c r="H67" i="12"/>
  <c r="G69" i="12"/>
  <c r="H69" i="12"/>
  <c r="G70" i="12"/>
  <c r="H70" i="12" s="1"/>
  <c r="G72" i="12"/>
  <c r="H72" i="12"/>
  <c r="G73" i="12"/>
  <c r="H73" i="12"/>
  <c r="G75" i="12"/>
  <c r="H75" i="12" s="1"/>
  <c r="G76" i="12"/>
  <c r="H76" i="12" s="1"/>
  <c r="G77" i="12"/>
  <c r="H77" i="12"/>
  <c r="G78" i="12"/>
  <c r="H78" i="12"/>
  <c r="G79" i="12"/>
  <c r="H79" i="12"/>
  <c r="G80" i="12"/>
  <c r="H80" i="12" s="1"/>
  <c r="G81" i="12"/>
  <c r="H81" i="12"/>
  <c r="G82" i="12"/>
  <c r="H82" i="12" s="1"/>
  <c r="G83" i="12"/>
  <c r="H83" i="12"/>
  <c r="G84" i="12"/>
  <c r="H84" i="12"/>
  <c r="G85" i="12"/>
  <c r="H85" i="12"/>
  <c r="G86" i="12"/>
  <c r="H86" i="12" s="1"/>
  <c r="G87" i="12"/>
  <c r="H87" i="12"/>
  <c r="G88" i="12"/>
  <c r="H88" i="12" s="1"/>
  <c r="G89" i="12"/>
  <c r="H89" i="12"/>
  <c r="G91" i="12"/>
  <c r="H91" i="12"/>
  <c r="G94" i="12"/>
  <c r="H94" i="12" s="1"/>
  <c r="G95" i="12"/>
  <c r="H95" i="12"/>
  <c r="G96" i="12"/>
  <c r="H96" i="12"/>
  <c r="G98" i="12"/>
  <c r="H98" i="12" s="1"/>
  <c r="G100" i="12"/>
  <c r="H100" i="12" s="1"/>
  <c r="G102" i="12"/>
  <c r="H102" i="12"/>
  <c r="G103" i="12"/>
  <c r="H103" i="12"/>
  <c r="G105" i="12"/>
  <c r="H105" i="12"/>
  <c r="G106" i="12"/>
  <c r="H106" i="12" s="1"/>
  <c r="G108" i="12"/>
  <c r="H108" i="12"/>
  <c r="G109" i="12"/>
  <c r="H109" i="12"/>
  <c r="G110" i="12"/>
  <c r="H110" i="12" s="1"/>
  <c r="G111" i="12"/>
  <c r="H111" i="12"/>
  <c r="G112" i="12"/>
  <c r="H112" i="12" s="1"/>
  <c r="G114" i="12"/>
  <c r="H114" i="12"/>
  <c r="G115" i="12"/>
  <c r="H115" i="12"/>
  <c r="G116" i="12"/>
  <c r="H116" i="12" s="1"/>
  <c r="G117" i="12"/>
  <c r="H117" i="12"/>
  <c r="G118" i="12"/>
  <c r="H118" i="12" s="1"/>
  <c r="G120" i="12"/>
  <c r="H120" i="12"/>
  <c r="G121" i="12"/>
  <c r="H121" i="12"/>
  <c r="J7" i="12"/>
  <c r="H7" i="12"/>
  <c r="G7" i="12"/>
  <c r="J8" i="11"/>
  <c r="J9" i="11"/>
  <c r="J10" i="11"/>
  <c r="J11" i="11"/>
  <c r="J12" i="11"/>
  <c r="J13" i="11"/>
  <c r="J14" i="11"/>
  <c r="J15" i="11"/>
  <c r="J18" i="11"/>
  <c r="J19" i="11"/>
  <c r="J20" i="11"/>
  <c r="J21" i="11"/>
  <c r="J23" i="11"/>
  <c r="J25" i="11"/>
  <c r="J26" i="11"/>
  <c r="J27" i="11"/>
  <c r="J28" i="11"/>
  <c r="J29" i="11"/>
  <c r="J30" i="11"/>
  <c r="J31" i="11"/>
  <c r="J32" i="11"/>
  <c r="J33" i="11"/>
  <c r="G8" i="11"/>
  <c r="H8" i="11" s="1"/>
  <c r="G9" i="11"/>
  <c r="H9" i="11"/>
  <c r="G10" i="11"/>
  <c r="H10" i="11" s="1"/>
  <c r="G11" i="11"/>
  <c r="H11" i="11"/>
  <c r="G12" i="11"/>
  <c r="H12" i="11" s="1"/>
  <c r="G13" i="11"/>
  <c r="H13" i="11"/>
  <c r="G14" i="11"/>
  <c r="H14" i="11" s="1"/>
  <c r="G15" i="11"/>
  <c r="H15" i="11"/>
  <c r="G18" i="11"/>
  <c r="H18" i="11" s="1"/>
  <c r="G19" i="11"/>
  <c r="H19" i="11"/>
  <c r="G20" i="11"/>
  <c r="H20" i="11" s="1"/>
  <c r="G21" i="11"/>
  <c r="H21" i="11"/>
  <c r="G23" i="11"/>
  <c r="H23" i="11"/>
  <c r="G25" i="11"/>
  <c r="H25" i="11"/>
  <c r="G26" i="11"/>
  <c r="H26" i="11" s="1"/>
  <c r="G27" i="11"/>
  <c r="H27" i="11"/>
  <c r="G28" i="11"/>
  <c r="H28" i="11" s="1"/>
  <c r="G29" i="11"/>
  <c r="H29" i="11"/>
  <c r="G30" i="11"/>
  <c r="H30" i="11" s="1"/>
  <c r="G31" i="11"/>
  <c r="H31" i="11"/>
  <c r="G32" i="11"/>
  <c r="H32" i="11" s="1"/>
  <c r="G33" i="11"/>
  <c r="H33" i="11"/>
  <c r="J7" i="11"/>
  <c r="H7" i="11"/>
  <c r="G7" i="11"/>
  <c r="J9" i="10"/>
  <c r="J11" i="10"/>
  <c r="J12" i="10"/>
  <c r="J13" i="10"/>
  <c r="J15" i="10"/>
  <c r="J16" i="10"/>
  <c r="J18" i="10"/>
  <c r="J19" i="10"/>
  <c r="J20" i="10"/>
  <c r="J21" i="10"/>
  <c r="J22" i="10"/>
  <c r="J23" i="10"/>
  <c r="J24" i="10"/>
  <c r="J25" i="10"/>
  <c r="J26" i="10"/>
  <c r="J27" i="10"/>
  <c r="J28" i="10"/>
  <c r="J30" i="10"/>
  <c r="J31" i="10"/>
  <c r="J32" i="10"/>
  <c r="J33" i="10"/>
  <c r="J34" i="10"/>
  <c r="J35" i="10"/>
  <c r="J37" i="10"/>
  <c r="J38" i="10"/>
  <c r="J39" i="10"/>
  <c r="J40" i="10"/>
  <c r="J41" i="10"/>
  <c r="J42" i="10"/>
  <c r="J43" i="10"/>
  <c r="J44" i="10"/>
  <c r="J45" i="10"/>
  <c r="J46" i="10"/>
  <c r="J48" i="10"/>
  <c r="J49" i="10"/>
  <c r="J50" i="10"/>
  <c r="J52" i="10"/>
  <c r="J53" i="10"/>
  <c r="J54" i="10"/>
  <c r="J55" i="10"/>
  <c r="J57" i="10"/>
  <c r="J58" i="10"/>
  <c r="J59" i="10"/>
  <c r="J61" i="10"/>
  <c r="J62" i="10"/>
  <c r="J63" i="10"/>
  <c r="J64" i="10"/>
  <c r="J66" i="10"/>
  <c r="J67" i="10"/>
  <c r="J68" i="10"/>
  <c r="J70" i="10"/>
  <c r="J71" i="10"/>
  <c r="J72" i="10"/>
  <c r="J73" i="10"/>
  <c r="J74" i="10"/>
  <c r="J75" i="10"/>
  <c r="J76" i="10"/>
  <c r="J78" i="10"/>
  <c r="J79" i="10"/>
  <c r="J80" i="10"/>
  <c r="J81" i="10"/>
  <c r="J82" i="10"/>
  <c r="J83" i="10"/>
  <c r="J86" i="10"/>
  <c r="J88" i="10"/>
  <c r="J89" i="10"/>
  <c r="J90" i="10"/>
  <c r="J91" i="10"/>
  <c r="G9" i="10"/>
  <c r="H9" i="10" s="1"/>
  <c r="G11" i="10"/>
  <c r="H11" i="10" s="1"/>
  <c r="G12" i="10"/>
  <c r="H12" i="10"/>
  <c r="G13" i="10"/>
  <c r="H13" i="10"/>
  <c r="G15" i="10"/>
  <c r="H15" i="10" s="1"/>
  <c r="G16" i="10"/>
  <c r="H16" i="10"/>
  <c r="G18" i="10"/>
  <c r="H18" i="10"/>
  <c r="G19" i="10"/>
  <c r="H19" i="10"/>
  <c r="G20" i="10"/>
  <c r="H20" i="10"/>
  <c r="G21" i="10"/>
  <c r="H21" i="10" s="1"/>
  <c r="G22" i="10"/>
  <c r="H22" i="10"/>
  <c r="G23" i="10"/>
  <c r="H23" i="10" s="1"/>
  <c r="G24" i="10"/>
  <c r="H24" i="10"/>
  <c r="G25" i="10"/>
  <c r="H25" i="10"/>
  <c r="G26" i="10"/>
  <c r="H26" i="10"/>
  <c r="G27" i="10"/>
  <c r="H27" i="10" s="1"/>
  <c r="G28" i="10"/>
  <c r="H28" i="10"/>
  <c r="G30" i="10"/>
  <c r="H30" i="10"/>
  <c r="G31" i="10"/>
  <c r="H31" i="10"/>
  <c r="G32" i="10"/>
  <c r="H32" i="10"/>
  <c r="G33" i="10"/>
  <c r="H33" i="10" s="1"/>
  <c r="G34" i="10"/>
  <c r="H34" i="10"/>
  <c r="G35" i="10"/>
  <c r="H35" i="10" s="1"/>
  <c r="G37" i="10"/>
  <c r="H37" i="10"/>
  <c r="G38" i="10"/>
  <c r="H38" i="10"/>
  <c r="G39" i="10"/>
  <c r="H39" i="10" s="1"/>
  <c r="G40" i="10"/>
  <c r="H40" i="10"/>
  <c r="G41" i="10"/>
  <c r="H41" i="10" s="1"/>
  <c r="G42" i="10"/>
  <c r="H42" i="10"/>
  <c r="G43" i="10"/>
  <c r="H43" i="10"/>
  <c r="G44" i="10"/>
  <c r="H44" i="10"/>
  <c r="G45" i="10"/>
  <c r="H45" i="10" s="1"/>
  <c r="G46" i="10"/>
  <c r="H46" i="10" s="1"/>
  <c r="G48" i="10"/>
  <c r="H48" i="10"/>
  <c r="G49" i="10"/>
  <c r="H49" i="10"/>
  <c r="G50" i="10"/>
  <c r="H50" i="10"/>
  <c r="G52" i="10"/>
  <c r="H52" i="10" s="1"/>
  <c r="G53" i="10"/>
  <c r="H53" i="10" s="1"/>
  <c r="G54" i="10"/>
  <c r="H54" i="10"/>
  <c r="G55" i="10"/>
  <c r="H55" i="10"/>
  <c r="G57" i="10"/>
  <c r="H57" i="10" s="1"/>
  <c r="G58" i="10"/>
  <c r="H58" i="10" s="1"/>
  <c r="G59" i="10"/>
  <c r="H59" i="10" s="1"/>
  <c r="G61" i="10"/>
  <c r="H61" i="10"/>
  <c r="G62" i="10"/>
  <c r="H62" i="10"/>
  <c r="G63" i="10"/>
  <c r="H63" i="10" s="1"/>
  <c r="G64" i="10"/>
  <c r="H64" i="10" s="1"/>
  <c r="G66" i="10"/>
  <c r="H66" i="10"/>
  <c r="G67" i="10"/>
  <c r="H67" i="10"/>
  <c r="G68" i="10"/>
  <c r="H68" i="10"/>
  <c r="G70" i="10"/>
  <c r="H70" i="10" s="1"/>
  <c r="G71" i="10"/>
  <c r="H71" i="10" s="1"/>
  <c r="G72" i="10"/>
  <c r="H72" i="10"/>
  <c r="G73" i="10"/>
  <c r="H73" i="10"/>
  <c r="G74" i="10"/>
  <c r="H74" i="10"/>
  <c r="G75" i="10"/>
  <c r="H75" i="10" s="1"/>
  <c r="G76" i="10"/>
  <c r="H76" i="10" s="1"/>
  <c r="G78" i="10"/>
  <c r="H78" i="10"/>
  <c r="G79" i="10"/>
  <c r="H79" i="10"/>
  <c r="G80" i="10"/>
  <c r="H80" i="10"/>
  <c r="G81" i="10"/>
  <c r="H81" i="10" s="1"/>
  <c r="G82" i="10"/>
  <c r="H82" i="10" s="1"/>
  <c r="G83" i="10"/>
  <c r="H83" i="10" s="1"/>
  <c r="G86" i="10"/>
  <c r="H86" i="10"/>
  <c r="G88" i="10"/>
  <c r="H88" i="10" s="1"/>
  <c r="G89" i="10"/>
  <c r="H89" i="10" s="1"/>
  <c r="G90" i="10"/>
  <c r="H90" i="10"/>
  <c r="G91" i="10"/>
  <c r="H91" i="10"/>
  <c r="J8" i="10"/>
  <c r="H8" i="10"/>
  <c r="G8" i="10"/>
  <c r="J9" i="9"/>
  <c r="J10" i="9"/>
  <c r="J13" i="9"/>
  <c r="J14" i="9"/>
  <c r="J15" i="9"/>
  <c r="J16" i="9"/>
  <c r="J18" i="9"/>
  <c r="J19" i="9"/>
  <c r="J20" i="9"/>
  <c r="J22" i="9"/>
  <c r="J23" i="9"/>
  <c r="J24" i="9"/>
  <c r="J26" i="9"/>
  <c r="J27" i="9"/>
  <c r="J30" i="9"/>
  <c r="J32" i="9"/>
  <c r="J33" i="9"/>
  <c r="J35" i="9"/>
  <c r="J36" i="9"/>
  <c r="J37" i="9"/>
  <c r="J38" i="9"/>
  <c r="J41" i="9"/>
  <c r="J42" i="9"/>
  <c r="J43" i="9"/>
  <c r="J44" i="9"/>
  <c r="J45" i="9"/>
  <c r="J46" i="9"/>
  <c r="J47" i="9"/>
  <c r="J48" i="9"/>
  <c r="J50" i="9"/>
  <c r="J51" i="9"/>
  <c r="J52" i="9"/>
  <c r="J53" i="9"/>
  <c r="J54" i="9"/>
  <c r="J55" i="9"/>
  <c r="J56" i="9"/>
  <c r="J57" i="9"/>
  <c r="J58" i="9"/>
  <c r="J59" i="9"/>
  <c r="J60" i="9"/>
  <c r="J62" i="9"/>
  <c r="J63" i="9"/>
  <c r="J65" i="9"/>
  <c r="J66" i="9"/>
  <c r="J67" i="9"/>
  <c r="J70" i="9"/>
  <c r="J71" i="9"/>
  <c r="J72" i="9"/>
  <c r="J73" i="9"/>
  <c r="J74" i="9"/>
  <c r="J75" i="9"/>
  <c r="J76" i="9"/>
  <c r="J78" i="9"/>
  <c r="J79" i="9"/>
  <c r="J80" i="9"/>
  <c r="J81" i="9"/>
  <c r="J82" i="9"/>
  <c r="J83" i="9"/>
  <c r="J84" i="9"/>
  <c r="J87" i="9"/>
  <c r="J88" i="9"/>
  <c r="J89" i="9"/>
  <c r="J91" i="9"/>
  <c r="J92" i="9"/>
  <c r="J93" i="9"/>
  <c r="J95" i="9"/>
  <c r="J97" i="9"/>
  <c r="J98" i="9"/>
  <c r="J99" i="9"/>
  <c r="J101" i="9"/>
  <c r="J102" i="9"/>
  <c r="J103" i="9"/>
  <c r="G9" i="9"/>
  <c r="H9" i="9"/>
  <c r="G10" i="9"/>
  <c r="H10" i="9"/>
  <c r="G13" i="9"/>
  <c r="H13" i="9"/>
  <c r="G14" i="9"/>
  <c r="H14" i="9"/>
  <c r="G15" i="9"/>
  <c r="H15" i="9"/>
  <c r="G16" i="9"/>
  <c r="H16" i="9"/>
  <c r="G18" i="9"/>
  <c r="H18" i="9"/>
  <c r="G19" i="9"/>
  <c r="H19" i="9"/>
  <c r="G20" i="9"/>
  <c r="H20" i="9"/>
  <c r="G22" i="9"/>
  <c r="H22" i="9"/>
  <c r="G23" i="9"/>
  <c r="H23" i="9"/>
  <c r="G24" i="9"/>
  <c r="H24" i="9"/>
  <c r="G26" i="9"/>
  <c r="H26" i="9"/>
  <c r="G27" i="9"/>
  <c r="H27" i="9" s="1"/>
  <c r="G30" i="9"/>
  <c r="H30" i="9"/>
  <c r="G32" i="9"/>
  <c r="H32" i="9"/>
  <c r="G33" i="9"/>
  <c r="H33" i="9"/>
  <c r="G35" i="9"/>
  <c r="H35" i="9"/>
  <c r="G36" i="9"/>
  <c r="H36" i="9"/>
  <c r="G37" i="9"/>
  <c r="H37" i="9"/>
  <c r="G38" i="9"/>
  <c r="H38" i="9"/>
  <c r="G41" i="9"/>
  <c r="H41" i="9"/>
  <c r="G42" i="9"/>
  <c r="H42" i="9"/>
  <c r="G43" i="9"/>
  <c r="H43" i="9"/>
  <c r="G44" i="9"/>
  <c r="H44" i="9"/>
  <c r="G45" i="9"/>
  <c r="H45" i="9" s="1"/>
  <c r="G46" i="9"/>
  <c r="H46" i="9"/>
  <c r="G47" i="9"/>
  <c r="H47" i="9" s="1"/>
  <c r="G48" i="9"/>
  <c r="H48" i="9"/>
  <c r="G50" i="9"/>
  <c r="H50" i="9"/>
  <c r="G51" i="9"/>
  <c r="H51" i="9" s="1"/>
  <c r="G52" i="9"/>
  <c r="H52" i="9"/>
  <c r="G53" i="9"/>
  <c r="H53" i="9"/>
  <c r="G54" i="9"/>
  <c r="H54" i="9"/>
  <c r="G55" i="9"/>
  <c r="H55" i="9"/>
  <c r="G56" i="9"/>
  <c r="H56" i="9"/>
  <c r="G57" i="9"/>
  <c r="H57" i="9" s="1"/>
  <c r="G58" i="9"/>
  <c r="H58" i="9"/>
  <c r="G59" i="9"/>
  <c r="H59" i="9"/>
  <c r="G60" i="9"/>
  <c r="H60" i="9"/>
  <c r="G62" i="9"/>
  <c r="H62" i="9"/>
  <c r="G63" i="9"/>
  <c r="H63" i="9" s="1"/>
  <c r="G65" i="9"/>
  <c r="H65" i="9"/>
  <c r="G66" i="9"/>
  <c r="H66" i="9"/>
  <c r="G67" i="9"/>
  <c r="H67" i="9"/>
  <c r="G70" i="9"/>
  <c r="H70" i="9"/>
  <c r="G71" i="9"/>
  <c r="H71" i="9"/>
  <c r="G72" i="9"/>
  <c r="H72" i="9"/>
  <c r="G73" i="9"/>
  <c r="H73" i="9"/>
  <c r="G74" i="9"/>
  <c r="H74" i="9"/>
  <c r="G75" i="9"/>
  <c r="H75" i="9" s="1"/>
  <c r="G76" i="9"/>
  <c r="H76" i="9"/>
  <c r="G78" i="9"/>
  <c r="H78" i="9"/>
  <c r="G79" i="9"/>
  <c r="H79" i="9"/>
  <c r="G80" i="9"/>
  <c r="H80" i="9"/>
  <c r="G81" i="9"/>
  <c r="H81" i="9" s="1"/>
  <c r="G82" i="9"/>
  <c r="H82" i="9"/>
  <c r="G83" i="9"/>
  <c r="H83" i="9"/>
  <c r="G84" i="9"/>
  <c r="H84" i="9"/>
  <c r="G87" i="9"/>
  <c r="H87" i="9" s="1"/>
  <c r="G88" i="9"/>
  <c r="H88" i="9"/>
  <c r="G89" i="9"/>
  <c r="H89" i="9"/>
  <c r="G91" i="9"/>
  <c r="H91" i="9"/>
  <c r="G92" i="9"/>
  <c r="H92" i="9"/>
  <c r="G93" i="9"/>
  <c r="H93" i="9" s="1"/>
  <c r="G95" i="9"/>
  <c r="H95" i="9"/>
  <c r="G97" i="9"/>
  <c r="H97" i="9"/>
  <c r="G98" i="9"/>
  <c r="H98" i="9"/>
  <c r="G99" i="9"/>
  <c r="H99" i="9" s="1"/>
  <c r="G101" i="9"/>
  <c r="H101" i="9" s="1"/>
  <c r="G102" i="9"/>
  <c r="H102" i="9"/>
  <c r="G103" i="9"/>
  <c r="H103" i="9"/>
  <c r="J8" i="9"/>
  <c r="H8" i="9"/>
  <c r="G8" i="9"/>
  <c r="J10" i="8"/>
  <c r="J11" i="8"/>
  <c r="J13" i="8"/>
  <c r="J14" i="8"/>
  <c r="J15" i="8"/>
  <c r="J16" i="8"/>
  <c r="J19" i="8"/>
  <c r="J20" i="8"/>
  <c r="J21" i="8"/>
  <c r="J22" i="8"/>
  <c r="J24" i="8"/>
  <c r="J25" i="8"/>
  <c r="J26" i="8"/>
  <c r="J27" i="8"/>
  <c r="J29" i="8"/>
  <c r="J30" i="8"/>
  <c r="J33" i="8"/>
  <c r="J35" i="8"/>
  <c r="J37" i="8"/>
  <c r="J38" i="8"/>
  <c r="J39" i="8"/>
  <c r="J40" i="8"/>
  <c r="J41" i="8"/>
  <c r="J42" i="8"/>
  <c r="J43" i="8"/>
  <c r="J46" i="8"/>
  <c r="J47" i="8"/>
  <c r="J50" i="8"/>
  <c r="J51" i="8"/>
  <c r="J52" i="8"/>
  <c r="J53" i="8"/>
  <c r="J54" i="8"/>
  <c r="J55" i="8"/>
  <c r="J56" i="8"/>
  <c r="J57" i="8"/>
  <c r="J59" i="8"/>
  <c r="J60" i="8"/>
  <c r="J62" i="8"/>
  <c r="J63" i="8"/>
  <c r="J66" i="8"/>
  <c r="J68" i="8"/>
  <c r="J70" i="8"/>
  <c r="J73" i="8"/>
  <c r="J75" i="8"/>
  <c r="J76" i="8"/>
  <c r="J79" i="8"/>
  <c r="J80" i="8"/>
  <c r="J81" i="8"/>
  <c r="J82" i="8"/>
  <c r="J84" i="8"/>
  <c r="J85" i="8"/>
  <c r="J86" i="8"/>
  <c r="J87" i="8"/>
  <c r="J89" i="8"/>
  <c r="J92" i="8"/>
  <c r="J93" i="8"/>
  <c r="J94" i="8"/>
  <c r="J96" i="8"/>
  <c r="J97" i="8"/>
  <c r="J98" i="8"/>
  <c r="J100" i="8"/>
  <c r="G10" i="8"/>
  <c r="H10" i="8" s="1"/>
  <c r="G11" i="8"/>
  <c r="H11" i="8"/>
  <c r="G13" i="8"/>
  <c r="H13" i="8"/>
  <c r="G14" i="8"/>
  <c r="H14" i="8"/>
  <c r="G15" i="8"/>
  <c r="H15" i="8"/>
  <c r="G16" i="8"/>
  <c r="H16" i="8" s="1"/>
  <c r="G19" i="8"/>
  <c r="H19" i="8"/>
  <c r="G20" i="8"/>
  <c r="H20" i="8"/>
  <c r="G21" i="8"/>
  <c r="H21" i="8"/>
  <c r="G22" i="8"/>
  <c r="H22" i="8" s="1"/>
  <c r="G24" i="8"/>
  <c r="H24" i="8" s="1"/>
  <c r="G25" i="8"/>
  <c r="H25" i="8"/>
  <c r="G26" i="8"/>
  <c r="H26" i="8"/>
  <c r="G27" i="8"/>
  <c r="H27" i="8"/>
  <c r="G29" i="8"/>
  <c r="H29" i="8"/>
  <c r="G30" i="8"/>
  <c r="H30" i="8" s="1"/>
  <c r="G33" i="8"/>
  <c r="H33" i="8"/>
  <c r="G35" i="8"/>
  <c r="H35" i="8"/>
  <c r="G37" i="8"/>
  <c r="H37" i="8"/>
  <c r="G38" i="8"/>
  <c r="H38" i="8"/>
  <c r="G39" i="8"/>
  <c r="H39" i="8"/>
  <c r="G40" i="8"/>
  <c r="H40" i="8" s="1"/>
  <c r="G41" i="8"/>
  <c r="H41" i="8"/>
  <c r="G42" i="8"/>
  <c r="H42" i="8" s="1"/>
  <c r="G43" i="8"/>
  <c r="H43" i="8"/>
  <c r="G46" i="8"/>
  <c r="H46" i="8" s="1"/>
  <c r="G47" i="8"/>
  <c r="H47" i="8"/>
  <c r="G50" i="8"/>
  <c r="H50" i="8"/>
  <c r="G51" i="8"/>
  <c r="H51" i="8"/>
  <c r="G52" i="8"/>
  <c r="H52" i="8" s="1"/>
  <c r="G53" i="8"/>
  <c r="H53" i="8"/>
  <c r="G54" i="8"/>
  <c r="H54" i="8" s="1"/>
  <c r="G55" i="8"/>
  <c r="H55" i="8"/>
  <c r="G56" i="8"/>
  <c r="H56" i="8"/>
  <c r="G57" i="8"/>
  <c r="H57" i="8"/>
  <c r="G59" i="8"/>
  <c r="H59" i="8"/>
  <c r="G60" i="8"/>
  <c r="H60" i="8" s="1"/>
  <c r="G62" i="8"/>
  <c r="H62" i="8"/>
  <c r="G63" i="8"/>
  <c r="H63" i="8"/>
  <c r="G66" i="8"/>
  <c r="H66" i="8" s="1"/>
  <c r="G68" i="8"/>
  <c r="H68" i="8"/>
  <c r="G70" i="8"/>
  <c r="H70" i="8" s="1"/>
  <c r="G73" i="8"/>
  <c r="H73" i="8"/>
  <c r="G75" i="8"/>
  <c r="H75" i="8"/>
  <c r="G76" i="8"/>
  <c r="H76" i="8" s="1"/>
  <c r="G79" i="8"/>
  <c r="H79" i="8"/>
  <c r="G80" i="8"/>
  <c r="H80" i="8"/>
  <c r="G81" i="8"/>
  <c r="H81" i="8"/>
  <c r="G82" i="8"/>
  <c r="H82" i="8"/>
  <c r="G84" i="8"/>
  <c r="H84" i="8" s="1"/>
  <c r="G85" i="8"/>
  <c r="H85" i="8"/>
  <c r="G86" i="8"/>
  <c r="H86" i="8"/>
  <c r="G87" i="8"/>
  <c r="H87" i="8"/>
  <c r="G89" i="8"/>
  <c r="H89" i="8"/>
  <c r="G92" i="8"/>
  <c r="H92" i="8"/>
  <c r="G93" i="8"/>
  <c r="H93" i="8"/>
  <c r="G94" i="8"/>
  <c r="H94" i="8"/>
  <c r="G96" i="8"/>
  <c r="H96" i="8" s="1"/>
  <c r="G97" i="8"/>
  <c r="H97" i="8"/>
  <c r="G98" i="8"/>
  <c r="H98" i="8"/>
  <c r="G100" i="8"/>
  <c r="H100" i="8"/>
  <c r="J9" i="8"/>
  <c r="H9" i="8"/>
  <c r="G9" i="8"/>
  <c r="J8" i="7"/>
  <c r="J9" i="7"/>
  <c r="J10" i="7"/>
  <c r="J13" i="7"/>
  <c r="J14" i="7"/>
  <c r="J16" i="7"/>
  <c r="J18" i="7"/>
  <c r="J19" i="7"/>
  <c r="J20" i="7"/>
  <c r="J21" i="7"/>
  <c r="J23" i="7"/>
  <c r="J24" i="7"/>
  <c r="J26" i="7"/>
  <c r="J27" i="7"/>
  <c r="J28" i="7"/>
  <c r="J29" i="7"/>
  <c r="J30" i="7"/>
  <c r="J31" i="7"/>
  <c r="J32" i="7"/>
  <c r="G8" i="7"/>
  <c r="H8" i="7" s="1"/>
  <c r="G9" i="7"/>
  <c r="H9" i="7"/>
  <c r="G10" i="7"/>
  <c r="H10" i="7" s="1"/>
  <c r="G13" i="7"/>
  <c r="H13" i="7"/>
  <c r="G14" i="7"/>
  <c r="H14" i="7"/>
  <c r="G16" i="7"/>
  <c r="H16" i="7" s="1"/>
  <c r="G18" i="7"/>
  <c r="H18" i="7"/>
  <c r="G19" i="7"/>
  <c r="H19" i="7"/>
  <c r="G20" i="7"/>
  <c r="H20" i="7"/>
  <c r="G21" i="7"/>
  <c r="H21" i="7"/>
  <c r="G23" i="7"/>
  <c r="H23" i="7"/>
  <c r="G24" i="7"/>
  <c r="H24" i="7"/>
  <c r="G26" i="7"/>
  <c r="H26" i="7"/>
  <c r="G27" i="7"/>
  <c r="H27" i="7"/>
  <c r="G28" i="7"/>
  <c r="H28" i="7" s="1"/>
  <c r="G29" i="7"/>
  <c r="H29" i="7"/>
  <c r="G30" i="7"/>
  <c r="H30" i="7"/>
  <c r="G31" i="7"/>
  <c r="H31" i="7"/>
  <c r="G32" i="7"/>
  <c r="H32" i="7"/>
  <c r="J7" i="7"/>
  <c r="H7" i="7"/>
  <c r="G7" i="7"/>
  <c r="G9" i="6"/>
  <c r="H9" i="6" s="1"/>
  <c r="J9" i="6" s="1"/>
  <c r="G10" i="6"/>
  <c r="H10" i="6"/>
  <c r="G11" i="6"/>
  <c r="H11" i="6" s="1"/>
  <c r="J11" i="6" s="1"/>
  <c r="G13" i="6"/>
  <c r="H13" i="6"/>
  <c r="G14" i="6"/>
  <c r="H14" i="6"/>
  <c r="G16" i="6"/>
  <c r="H16" i="6"/>
  <c r="G17" i="6"/>
  <c r="H17" i="6" s="1"/>
  <c r="J17" i="6" s="1"/>
  <c r="G20" i="6"/>
  <c r="H20" i="6"/>
  <c r="J20" i="6" s="1"/>
  <c r="G21" i="6"/>
  <c r="H21" i="6" s="1"/>
  <c r="J21" i="6" s="1"/>
  <c r="G22" i="6"/>
  <c r="H22" i="6"/>
  <c r="G23" i="6"/>
  <c r="H23" i="6" s="1"/>
  <c r="J23" i="6" s="1"/>
  <c r="G25" i="6"/>
  <c r="H25" i="6"/>
  <c r="G26" i="6"/>
  <c r="H26" i="6"/>
  <c r="G27" i="6"/>
  <c r="H27" i="6" s="1"/>
  <c r="J27" i="6" s="1"/>
  <c r="G28" i="6"/>
  <c r="H28" i="6"/>
  <c r="G29" i="6"/>
  <c r="H29" i="6" s="1"/>
  <c r="J29" i="6" s="1"/>
  <c r="G31" i="6"/>
  <c r="H31" i="6"/>
  <c r="J31" i="6" s="1"/>
  <c r="G32" i="6"/>
  <c r="H32" i="6"/>
  <c r="J32" i="6" s="1"/>
  <c r="G33" i="6"/>
  <c r="H33" i="6" s="1"/>
  <c r="J33" i="6" s="1"/>
  <c r="G34" i="6"/>
  <c r="H34" i="6"/>
  <c r="G36" i="6"/>
  <c r="H36" i="6"/>
  <c r="G37" i="6"/>
  <c r="H37" i="6"/>
  <c r="G41" i="6"/>
  <c r="H41" i="6" s="1"/>
  <c r="J41" i="6" s="1"/>
  <c r="G42" i="6"/>
  <c r="H42" i="6"/>
  <c r="J42" i="6" s="1"/>
  <c r="G43" i="6"/>
  <c r="H43" i="6"/>
  <c r="J43" i="6" s="1"/>
  <c r="G45" i="6"/>
  <c r="H45" i="6" s="1"/>
  <c r="J45" i="6" s="1"/>
  <c r="G46" i="6"/>
  <c r="H46" i="6"/>
  <c r="G47" i="6"/>
  <c r="H47" i="6" s="1"/>
  <c r="J47" i="6" s="1"/>
  <c r="G50" i="6"/>
  <c r="H50" i="6"/>
  <c r="G51" i="6"/>
  <c r="H51" i="6" s="1"/>
  <c r="J51" i="6" s="1"/>
  <c r="G52" i="6"/>
  <c r="H52" i="6"/>
  <c r="G54" i="6"/>
  <c r="H54" i="6"/>
  <c r="J54" i="6" s="1"/>
  <c r="G55" i="6"/>
  <c r="H55" i="6"/>
  <c r="J55" i="6" s="1"/>
  <c r="G57" i="6"/>
  <c r="H57" i="6" s="1"/>
  <c r="J57" i="6" s="1"/>
  <c r="G58" i="6"/>
  <c r="H58" i="6"/>
  <c r="G61" i="6"/>
  <c r="H61" i="6"/>
  <c r="G62" i="6"/>
  <c r="H62" i="6"/>
  <c r="G63" i="6"/>
  <c r="H63" i="6" s="1"/>
  <c r="J63" i="6" s="1"/>
  <c r="G64" i="6"/>
  <c r="H64" i="6"/>
  <c r="G66" i="6"/>
  <c r="H66" i="6"/>
  <c r="J66" i="6" s="1"/>
  <c r="G67" i="6"/>
  <c r="H67" i="6"/>
  <c r="J67" i="6" s="1"/>
  <c r="G68" i="6"/>
  <c r="H68" i="6"/>
  <c r="J68" i="6" s="1"/>
  <c r="G69" i="6"/>
  <c r="H69" i="6" s="1"/>
  <c r="J69" i="6" s="1"/>
  <c r="G71" i="6"/>
  <c r="H71" i="6" s="1"/>
  <c r="J71" i="6" s="1"/>
  <c r="G72" i="6"/>
  <c r="H72" i="6"/>
  <c r="G73" i="6"/>
  <c r="H73" i="6"/>
  <c r="G74" i="6"/>
  <c r="H74" i="6"/>
  <c r="G76" i="6"/>
  <c r="H76" i="6"/>
  <c r="G77" i="6"/>
  <c r="H77" i="6" s="1"/>
  <c r="J77" i="6" s="1"/>
  <c r="G78" i="6"/>
  <c r="H78" i="6"/>
  <c r="J78" i="6" s="1"/>
  <c r="G79" i="6"/>
  <c r="H79" i="6"/>
  <c r="J79" i="6" s="1"/>
  <c r="G82" i="6"/>
  <c r="H82" i="6"/>
  <c r="G83" i="6"/>
  <c r="H83" i="6" s="1"/>
  <c r="J83" i="6" s="1"/>
  <c r="G85" i="6"/>
  <c r="H85" i="6"/>
  <c r="G86" i="6"/>
  <c r="H86" i="6"/>
  <c r="G87" i="6"/>
  <c r="H87" i="6" s="1"/>
  <c r="J87" i="6" s="1"/>
  <c r="G89" i="6"/>
  <c r="H89" i="6" s="1"/>
  <c r="J89" i="6" s="1"/>
  <c r="G90" i="6"/>
  <c r="H90" i="6"/>
  <c r="J90" i="6" s="1"/>
  <c r="G92" i="6"/>
  <c r="H92" i="6"/>
  <c r="J92" i="6" s="1"/>
  <c r="G93" i="6"/>
  <c r="H93" i="6" s="1"/>
  <c r="J93" i="6" s="1"/>
  <c r="G94" i="6"/>
  <c r="H94" i="6"/>
  <c r="G96" i="6"/>
  <c r="H96" i="6"/>
  <c r="G99" i="6"/>
  <c r="H99" i="6" s="1"/>
  <c r="J99" i="6" s="1"/>
  <c r="G100" i="6"/>
  <c r="H100" i="6"/>
  <c r="G101" i="6"/>
  <c r="H101" i="6" s="1"/>
  <c r="J101" i="6" s="1"/>
  <c r="G103" i="6"/>
  <c r="H103" i="6"/>
  <c r="J103" i="6" s="1"/>
  <c r="G104" i="6"/>
  <c r="H104" i="6"/>
  <c r="J104" i="6" s="1"/>
  <c r="G105" i="6"/>
  <c r="H105" i="6" s="1"/>
  <c r="J105" i="6" s="1"/>
  <c r="G106" i="6"/>
  <c r="H106" i="6"/>
  <c r="G107" i="6"/>
  <c r="H107" i="6" s="1"/>
  <c r="J107" i="6" s="1"/>
  <c r="G108" i="6"/>
  <c r="H108" i="6"/>
  <c r="G111" i="6"/>
  <c r="H111" i="6" s="1"/>
  <c r="J111" i="6" s="1"/>
  <c r="G112" i="6"/>
  <c r="H112" i="6"/>
  <c r="G113" i="6"/>
  <c r="H113" i="6" s="1"/>
  <c r="J113" i="6" s="1"/>
  <c r="G114" i="6"/>
  <c r="H114" i="6"/>
  <c r="J114" i="6" s="1"/>
  <c r="G115" i="6"/>
  <c r="H115" i="6"/>
  <c r="J115" i="6" s="1"/>
  <c r="G116" i="6"/>
  <c r="H116" i="6"/>
  <c r="J116" i="6" s="1"/>
  <c r="G118" i="6"/>
  <c r="H118" i="6"/>
  <c r="G119" i="6"/>
  <c r="H119" i="6" s="1"/>
  <c r="J119" i="6" s="1"/>
  <c r="G122" i="6"/>
  <c r="H122" i="6"/>
  <c r="G123" i="6"/>
  <c r="H123" i="6" s="1"/>
  <c r="J123" i="6" s="1"/>
  <c r="G125" i="6"/>
  <c r="H125" i="6" s="1"/>
  <c r="J125" i="6" s="1"/>
  <c r="J10" i="6"/>
  <c r="J13" i="6"/>
  <c r="J14" i="6"/>
  <c r="J16" i="6"/>
  <c r="J22" i="6"/>
  <c r="J25" i="6"/>
  <c r="J26" i="6"/>
  <c r="J28" i="6"/>
  <c r="J34" i="6"/>
  <c r="J36" i="6"/>
  <c r="J37" i="6"/>
  <c r="J46" i="6"/>
  <c r="J50" i="6"/>
  <c r="J52" i="6"/>
  <c r="J58" i="6"/>
  <c r="J61" i="6"/>
  <c r="J62" i="6"/>
  <c r="J64" i="6"/>
  <c r="J72" i="6"/>
  <c r="J73" i="6"/>
  <c r="J74" i="6"/>
  <c r="J76" i="6"/>
  <c r="J82" i="6"/>
  <c r="J85" i="6"/>
  <c r="J86" i="6"/>
  <c r="J94" i="6"/>
  <c r="J96" i="6"/>
  <c r="J100" i="6"/>
  <c r="J106" i="6"/>
  <c r="J108" i="6"/>
  <c r="J112" i="6"/>
  <c r="J118" i="6"/>
  <c r="J122" i="6"/>
  <c r="J8" i="6"/>
  <c r="H8" i="6"/>
  <c r="G8" i="6"/>
  <c r="J10" i="5"/>
  <c r="J11" i="5"/>
  <c r="J12" i="5"/>
  <c r="J14" i="5"/>
  <c r="J15" i="5"/>
  <c r="J16" i="5"/>
  <c r="J17" i="5"/>
  <c r="J20" i="5"/>
  <c r="J21" i="5"/>
  <c r="J23" i="5"/>
  <c r="J24" i="5"/>
  <c r="J25" i="5"/>
  <c r="J27" i="5"/>
  <c r="J28" i="5"/>
  <c r="J29" i="5"/>
  <c r="J31" i="5"/>
  <c r="J32" i="5"/>
  <c r="J33" i="5"/>
  <c r="J34" i="5"/>
  <c r="J35" i="5"/>
  <c r="J38" i="5"/>
  <c r="J39" i="5"/>
  <c r="J42" i="5"/>
  <c r="J44" i="5"/>
  <c r="J46" i="5"/>
  <c r="G10" i="5"/>
  <c r="H10" i="5" s="1"/>
  <c r="G11" i="5"/>
  <c r="H11" i="5" s="1"/>
  <c r="G12" i="5"/>
  <c r="H12" i="5" s="1"/>
  <c r="G14" i="5"/>
  <c r="H14" i="5"/>
  <c r="G15" i="5"/>
  <c r="H15" i="5"/>
  <c r="G16" i="5"/>
  <c r="H16" i="5" s="1"/>
  <c r="G17" i="5"/>
  <c r="H17" i="5" s="1"/>
  <c r="G20" i="5"/>
  <c r="H20" i="5"/>
  <c r="G21" i="5"/>
  <c r="H21" i="5"/>
  <c r="G23" i="5"/>
  <c r="H23" i="5" s="1"/>
  <c r="G24" i="5"/>
  <c r="H24" i="5" s="1"/>
  <c r="G25" i="5"/>
  <c r="H25" i="5"/>
  <c r="G27" i="5"/>
  <c r="H27" i="5"/>
  <c r="G28" i="5"/>
  <c r="H28" i="5" s="1"/>
  <c r="G29" i="5"/>
  <c r="H29" i="5" s="1"/>
  <c r="G31" i="5"/>
  <c r="H31" i="5"/>
  <c r="G32" i="5"/>
  <c r="H32" i="5"/>
  <c r="G33" i="5"/>
  <c r="H33" i="5"/>
  <c r="G34" i="5"/>
  <c r="H34" i="5"/>
  <c r="G35" i="5"/>
  <c r="H35" i="5" s="1"/>
  <c r="G38" i="5"/>
  <c r="H38" i="5"/>
  <c r="G39" i="5"/>
  <c r="H39" i="5"/>
  <c r="G42" i="5"/>
  <c r="H42" i="5" s="1"/>
  <c r="G44" i="5"/>
  <c r="H44" i="5"/>
  <c r="G46" i="5"/>
  <c r="H46" i="5"/>
  <c r="J9" i="5"/>
  <c r="H9" i="5"/>
  <c r="G9" i="5"/>
  <c r="J10" i="4"/>
  <c r="J11" i="4"/>
  <c r="J12" i="4"/>
  <c r="J13" i="4"/>
  <c r="J15" i="4"/>
  <c r="J18" i="4"/>
  <c r="J19" i="4"/>
  <c r="J20" i="4"/>
  <c r="J22" i="4"/>
  <c r="J23" i="4"/>
  <c r="J24" i="4"/>
  <c r="J26" i="4"/>
  <c r="J29" i="4"/>
  <c r="J30" i="4"/>
  <c r="J32" i="4"/>
  <c r="J33" i="4"/>
  <c r="J34" i="4"/>
  <c r="J38" i="4"/>
  <c r="J39" i="4"/>
  <c r="J40" i="4"/>
  <c r="J41" i="4"/>
  <c r="J43" i="4"/>
  <c r="J44" i="4"/>
  <c r="J47" i="4"/>
  <c r="J49" i="4"/>
  <c r="J50" i="4"/>
  <c r="J52" i="4"/>
  <c r="J53" i="4"/>
  <c r="J55" i="4"/>
  <c r="J56" i="4"/>
  <c r="J58" i="4"/>
  <c r="J60" i="4"/>
  <c r="J62" i="4"/>
  <c r="J63" i="4"/>
  <c r="J64" i="4"/>
  <c r="J65" i="4"/>
  <c r="J66" i="4"/>
  <c r="J67" i="4"/>
  <c r="J68" i="4"/>
  <c r="J71" i="4"/>
  <c r="J72" i="4"/>
  <c r="J73" i="4"/>
  <c r="G10" i="4"/>
  <c r="H10" i="4" s="1"/>
  <c r="G11" i="4"/>
  <c r="H11" i="4"/>
  <c r="G12" i="4"/>
  <c r="H12" i="4" s="1"/>
  <c r="G13" i="4"/>
  <c r="H13" i="4"/>
  <c r="G15" i="4"/>
  <c r="H15" i="4"/>
  <c r="G18" i="4"/>
  <c r="H18" i="4" s="1"/>
  <c r="G19" i="4"/>
  <c r="H19" i="4"/>
  <c r="G20" i="4"/>
  <c r="H20" i="4" s="1"/>
  <c r="G22" i="4"/>
  <c r="H22" i="4"/>
  <c r="G23" i="4"/>
  <c r="H23" i="4"/>
  <c r="G24" i="4"/>
  <c r="H24" i="4" s="1"/>
  <c r="G26" i="4"/>
  <c r="H26" i="4" s="1"/>
  <c r="G29" i="4"/>
  <c r="H29" i="4"/>
  <c r="G30" i="4"/>
  <c r="H30" i="4" s="1"/>
  <c r="G32" i="4"/>
  <c r="H32" i="4" s="1"/>
  <c r="G33" i="4"/>
  <c r="H33" i="4"/>
  <c r="G34" i="4"/>
  <c r="H34" i="4" s="1"/>
  <c r="G38" i="4"/>
  <c r="H38" i="4" s="1"/>
  <c r="G39" i="4"/>
  <c r="H39" i="4"/>
  <c r="G40" i="4"/>
  <c r="H40" i="4"/>
  <c r="G41" i="4"/>
  <c r="H41" i="4"/>
  <c r="G43" i="4"/>
  <c r="H43" i="4"/>
  <c r="G44" i="4"/>
  <c r="H44" i="4" s="1"/>
  <c r="G47" i="4"/>
  <c r="H47" i="4"/>
  <c r="G49" i="4"/>
  <c r="H49" i="4"/>
  <c r="G50" i="4"/>
  <c r="H50" i="4" s="1"/>
  <c r="G52" i="4"/>
  <c r="H52" i="4"/>
  <c r="G53" i="4"/>
  <c r="H53" i="4"/>
  <c r="G55" i="4"/>
  <c r="H55" i="4"/>
  <c r="G56" i="4"/>
  <c r="H56" i="4" s="1"/>
  <c r="G58" i="4"/>
  <c r="H58" i="4"/>
  <c r="G60" i="4"/>
  <c r="H60" i="4" s="1"/>
  <c r="G62" i="4"/>
  <c r="H62" i="4" s="1"/>
  <c r="G63" i="4"/>
  <c r="H63" i="4"/>
  <c r="G64" i="4"/>
  <c r="H64" i="4"/>
  <c r="G65" i="4"/>
  <c r="H65" i="4"/>
  <c r="G66" i="4"/>
  <c r="H66" i="4" s="1"/>
  <c r="G67" i="4"/>
  <c r="H67" i="4"/>
  <c r="G68" i="4"/>
  <c r="H68" i="4" s="1"/>
  <c r="G71" i="4"/>
  <c r="H71" i="4"/>
  <c r="G72" i="4"/>
  <c r="H72" i="4" s="1"/>
  <c r="G73" i="4"/>
  <c r="H73" i="4"/>
  <c r="J9" i="4"/>
  <c r="H9" i="4"/>
  <c r="G9" i="4"/>
  <c r="J9" i="3"/>
  <c r="J10" i="3"/>
  <c r="J11" i="3"/>
  <c r="J12" i="3"/>
  <c r="J13" i="3"/>
  <c r="J14" i="3"/>
  <c r="J15" i="3"/>
  <c r="J17" i="3"/>
  <c r="J18" i="3"/>
  <c r="J19" i="3"/>
  <c r="J20" i="3"/>
  <c r="J21" i="3"/>
  <c r="J22" i="3"/>
  <c r="J23" i="3"/>
  <c r="J24" i="3"/>
  <c r="J26" i="3"/>
  <c r="J27" i="3"/>
  <c r="J28" i="3"/>
  <c r="J29" i="3"/>
  <c r="J30" i="3"/>
  <c r="J31" i="3"/>
  <c r="J32" i="3"/>
  <c r="J33" i="3"/>
  <c r="J35" i="3"/>
  <c r="J36" i="3"/>
  <c r="J38" i="3"/>
  <c r="J39" i="3"/>
  <c r="J40" i="3"/>
  <c r="J41" i="3"/>
  <c r="J42" i="3"/>
  <c r="J43" i="3"/>
  <c r="J44" i="3"/>
  <c r="J45" i="3"/>
  <c r="J46" i="3"/>
  <c r="J51" i="3"/>
  <c r="J53" i="3"/>
  <c r="J54" i="3"/>
  <c r="J56" i="3"/>
  <c r="J57" i="3"/>
  <c r="J58" i="3"/>
  <c r="J59" i="3"/>
  <c r="J61" i="3"/>
  <c r="J62" i="3"/>
  <c r="J63" i="3"/>
  <c r="J64" i="3"/>
  <c r="J66" i="3"/>
  <c r="J67" i="3"/>
  <c r="J68" i="3"/>
  <c r="J69" i="3"/>
  <c r="J70" i="3"/>
  <c r="J71" i="3"/>
  <c r="J72" i="3"/>
  <c r="J74" i="3"/>
  <c r="J75" i="3"/>
  <c r="J76" i="3"/>
  <c r="J77" i="3"/>
  <c r="J78" i="3"/>
  <c r="J79" i="3"/>
  <c r="J80" i="3"/>
  <c r="J82" i="3"/>
  <c r="J83" i="3"/>
  <c r="J84" i="3"/>
  <c r="J85" i="3"/>
  <c r="J87" i="3"/>
  <c r="G9" i="3"/>
  <c r="H9" i="3"/>
  <c r="G10" i="3"/>
  <c r="H10" i="3"/>
  <c r="G11" i="3"/>
  <c r="H11" i="3" s="1"/>
  <c r="G12" i="3"/>
  <c r="H12" i="3"/>
  <c r="G13" i="3"/>
  <c r="H13" i="3"/>
  <c r="G14" i="3"/>
  <c r="H14" i="3"/>
  <c r="G15" i="3"/>
  <c r="H15" i="3"/>
  <c r="G17" i="3"/>
  <c r="H17" i="3" s="1"/>
  <c r="G18" i="3"/>
  <c r="H18" i="3"/>
  <c r="G19" i="3"/>
  <c r="H19" i="3"/>
  <c r="G20" i="3"/>
  <c r="H20" i="3"/>
  <c r="G21" i="3"/>
  <c r="H21" i="3"/>
  <c r="G22" i="3"/>
  <c r="H22" i="3"/>
  <c r="G23" i="3"/>
  <c r="H23" i="3" s="1"/>
  <c r="G24" i="3"/>
  <c r="H24" i="3"/>
  <c r="G26" i="3"/>
  <c r="H26" i="3"/>
  <c r="G27" i="3"/>
  <c r="H27" i="3" s="1"/>
  <c r="G28" i="3"/>
  <c r="H28" i="3"/>
  <c r="G29" i="3"/>
  <c r="H29" i="3" s="1"/>
  <c r="G30" i="3"/>
  <c r="H30" i="3"/>
  <c r="G31" i="3"/>
  <c r="H31" i="3"/>
  <c r="G32" i="3"/>
  <c r="H32" i="3"/>
  <c r="G33" i="3"/>
  <c r="H33" i="3"/>
  <c r="G35" i="3"/>
  <c r="H35" i="3" s="1"/>
  <c r="G36" i="3"/>
  <c r="H36" i="3"/>
  <c r="G38" i="3"/>
  <c r="H38" i="3"/>
  <c r="G39" i="3"/>
  <c r="H39" i="3"/>
  <c r="G40" i="3"/>
  <c r="H40" i="3"/>
  <c r="G41" i="3"/>
  <c r="H41" i="3" s="1"/>
  <c r="G42" i="3"/>
  <c r="H42" i="3"/>
  <c r="G43" i="3"/>
  <c r="H43" i="3"/>
  <c r="G44" i="3"/>
  <c r="H44" i="3"/>
  <c r="G45" i="3"/>
  <c r="H45" i="3"/>
  <c r="G46" i="3"/>
  <c r="H46" i="3"/>
  <c r="G51" i="3"/>
  <c r="H51" i="3"/>
  <c r="G53" i="3"/>
  <c r="H53" i="3" s="1"/>
  <c r="G54" i="3"/>
  <c r="H54" i="3"/>
  <c r="G56" i="3"/>
  <c r="H56" i="3"/>
  <c r="G57" i="3"/>
  <c r="H57" i="3"/>
  <c r="G58" i="3"/>
  <c r="H58" i="3"/>
  <c r="G59" i="3"/>
  <c r="H59" i="3" s="1"/>
  <c r="G61" i="3"/>
  <c r="H61" i="3"/>
  <c r="G62" i="3"/>
  <c r="H62" i="3"/>
  <c r="G63" i="3"/>
  <c r="H63" i="3" s="1"/>
  <c r="G64" i="3"/>
  <c r="H64" i="3"/>
  <c r="G66" i="3"/>
  <c r="H66" i="3"/>
  <c r="G67" i="3"/>
  <c r="H67" i="3"/>
  <c r="G68" i="3"/>
  <c r="H68" i="3"/>
  <c r="G69" i="3"/>
  <c r="H69" i="3" s="1"/>
  <c r="G70" i="3"/>
  <c r="H70" i="3"/>
  <c r="G71" i="3"/>
  <c r="H71" i="3" s="1"/>
  <c r="G72" i="3"/>
  <c r="H72" i="3"/>
  <c r="G74" i="3"/>
  <c r="H74" i="3"/>
  <c r="G75" i="3"/>
  <c r="H75" i="3" s="1"/>
  <c r="G76" i="3"/>
  <c r="H76" i="3"/>
  <c r="G77" i="3"/>
  <c r="H77" i="3" s="1"/>
  <c r="G78" i="3"/>
  <c r="H78" i="3"/>
  <c r="G79" i="3"/>
  <c r="H79" i="3"/>
  <c r="G80" i="3"/>
  <c r="H80" i="3"/>
  <c r="G82" i="3"/>
  <c r="H82" i="3"/>
  <c r="G83" i="3"/>
  <c r="H83" i="3" s="1"/>
  <c r="G84" i="3"/>
  <c r="H84" i="3"/>
  <c r="G85" i="3"/>
  <c r="H85" i="3"/>
  <c r="G87" i="3"/>
  <c r="H87" i="3" s="1"/>
  <c r="J8" i="3"/>
  <c r="H8" i="3"/>
  <c r="G8" i="3"/>
  <c r="J10" i="2"/>
  <c r="J11" i="2"/>
  <c r="J12" i="2"/>
  <c r="J14" i="2"/>
  <c r="J15" i="2"/>
  <c r="J17" i="2"/>
  <c r="J18" i="2"/>
  <c r="J19" i="2"/>
  <c r="J20" i="2"/>
  <c r="J23" i="2"/>
  <c r="J24" i="2"/>
  <c r="J26" i="2"/>
  <c r="J27" i="2"/>
  <c r="J28" i="2"/>
  <c r="J30" i="2"/>
  <c r="J31" i="2"/>
  <c r="J32" i="2"/>
  <c r="J34" i="2"/>
  <c r="J35" i="2"/>
  <c r="J36" i="2"/>
  <c r="J37" i="2"/>
  <c r="J39" i="2"/>
  <c r="J40" i="2"/>
  <c r="J41" i="2"/>
  <c r="J42" i="2"/>
  <c r="J43" i="2"/>
  <c r="J45" i="2"/>
  <c r="J46" i="2"/>
  <c r="J48" i="2"/>
  <c r="J49" i="2"/>
  <c r="J50" i="2"/>
  <c r="J51" i="2"/>
  <c r="J52" i="2"/>
  <c r="J53" i="2"/>
  <c r="J54" i="2"/>
  <c r="J55" i="2"/>
  <c r="J56" i="2"/>
  <c r="J57" i="2"/>
  <c r="G10" i="2"/>
  <c r="H10" i="2" s="1"/>
  <c r="G11" i="2"/>
  <c r="H11" i="2" s="1"/>
  <c r="G12" i="2"/>
  <c r="H12" i="2"/>
  <c r="G14" i="2"/>
  <c r="H14" i="2"/>
  <c r="G15" i="2"/>
  <c r="H15" i="2" s="1"/>
  <c r="G17" i="2"/>
  <c r="H17" i="2" s="1"/>
  <c r="G18" i="2"/>
  <c r="H18" i="2"/>
  <c r="G19" i="2"/>
  <c r="H19" i="2"/>
  <c r="G20" i="2"/>
  <c r="H20" i="2"/>
  <c r="G23" i="2"/>
  <c r="H23" i="2" s="1"/>
  <c r="G24" i="2"/>
  <c r="H24" i="2"/>
  <c r="G26" i="2"/>
  <c r="H26" i="2"/>
  <c r="G27" i="2"/>
  <c r="H27" i="2" s="1"/>
  <c r="G28" i="2"/>
  <c r="H28" i="2" s="1"/>
  <c r="G30" i="2"/>
  <c r="H30" i="2"/>
  <c r="G31" i="2"/>
  <c r="H31" i="2"/>
  <c r="G32" i="2"/>
  <c r="H32" i="2"/>
  <c r="G34" i="2"/>
  <c r="H34" i="2" s="1"/>
  <c r="G35" i="2"/>
  <c r="H35" i="2" s="1"/>
  <c r="G36" i="2"/>
  <c r="H36" i="2"/>
  <c r="G37" i="2"/>
  <c r="H37" i="2"/>
  <c r="G39" i="2"/>
  <c r="H39" i="2" s="1"/>
  <c r="G40" i="2"/>
  <c r="H40" i="2" s="1"/>
  <c r="G41" i="2"/>
  <c r="H41" i="2" s="1"/>
  <c r="G42" i="2"/>
  <c r="H42" i="2"/>
  <c r="G43" i="2"/>
  <c r="H43" i="2"/>
  <c r="G45" i="2"/>
  <c r="H45" i="2" s="1"/>
  <c r="G46" i="2"/>
  <c r="H46" i="2" s="1"/>
  <c r="G48" i="2"/>
  <c r="H48" i="2"/>
  <c r="G49" i="2"/>
  <c r="H49" i="2"/>
  <c r="G50" i="2"/>
  <c r="H50" i="2"/>
  <c r="G51" i="2"/>
  <c r="H51" i="2" s="1"/>
  <c r="G52" i="2"/>
  <c r="H52" i="2" s="1"/>
  <c r="G53" i="2"/>
  <c r="H53" i="2" s="1"/>
  <c r="G54" i="2"/>
  <c r="H54" i="2"/>
  <c r="G55" i="2"/>
  <c r="H55" i="2"/>
  <c r="G56" i="2"/>
  <c r="H56" i="2"/>
  <c r="G57" i="2"/>
  <c r="H57" i="2" s="1"/>
  <c r="J8" i="2"/>
  <c r="H8" i="2"/>
  <c r="G8" i="2"/>
  <c r="J213" i="1"/>
  <c r="J214" i="1"/>
  <c r="J215" i="1"/>
  <c r="J216" i="1"/>
  <c r="J217" i="1"/>
  <c r="J220" i="1"/>
  <c r="J221" i="1"/>
  <c r="J223" i="1"/>
  <c r="J224" i="1"/>
  <c r="J226" i="1"/>
  <c r="J227" i="1"/>
  <c r="J228" i="1"/>
  <c r="J229" i="1"/>
  <c r="J230" i="1"/>
  <c r="J231" i="1"/>
  <c r="J232" i="1"/>
  <c r="G213" i="1"/>
  <c r="G214" i="1"/>
  <c r="G215" i="1"/>
  <c r="G216" i="1"/>
  <c r="G217" i="1"/>
  <c r="G220" i="1"/>
  <c r="G221" i="1"/>
  <c r="G223" i="1"/>
  <c r="G224" i="1"/>
  <c r="G226" i="1"/>
  <c r="G227" i="1"/>
  <c r="G228" i="1"/>
  <c r="G229" i="1"/>
  <c r="G230" i="1"/>
  <c r="G231" i="1"/>
  <c r="G232" i="1"/>
  <c r="J168" i="1"/>
  <c r="J169" i="1"/>
  <c r="J171" i="1"/>
  <c r="J172" i="1"/>
  <c r="J174" i="1"/>
  <c r="J175" i="1"/>
  <c r="J178" i="1"/>
  <c r="J179" i="1"/>
  <c r="J180" i="1"/>
  <c r="J181" i="1"/>
  <c r="J182" i="1"/>
  <c r="J183" i="1"/>
  <c r="J184" i="1"/>
  <c r="J185" i="1"/>
  <c r="J187" i="1"/>
  <c r="J188" i="1"/>
  <c r="J190" i="1"/>
  <c r="J191" i="1"/>
  <c r="J192" i="1"/>
  <c r="J193" i="1"/>
  <c r="J194" i="1"/>
  <c r="J196" i="1"/>
  <c r="J197" i="1"/>
  <c r="J198" i="1"/>
  <c r="J199" i="1"/>
  <c r="J202" i="1"/>
  <c r="J203" i="1"/>
  <c r="J204" i="1"/>
  <c r="J206" i="1"/>
  <c r="J208" i="1"/>
  <c r="J209" i="1"/>
  <c r="J210" i="1"/>
  <c r="J211" i="1"/>
  <c r="G168" i="1"/>
  <c r="G169" i="1"/>
  <c r="G171" i="1"/>
  <c r="G172" i="1"/>
  <c r="G174" i="1"/>
  <c r="G175" i="1"/>
  <c r="G178" i="1"/>
  <c r="G179" i="1"/>
  <c r="G180" i="1"/>
  <c r="G181" i="1"/>
  <c r="G182" i="1"/>
  <c r="G183" i="1"/>
  <c r="G184" i="1"/>
  <c r="G185" i="1"/>
  <c r="G187" i="1"/>
  <c r="G188" i="1"/>
  <c r="G190" i="1"/>
  <c r="G191" i="1"/>
  <c r="G192" i="1"/>
  <c r="G193" i="1"/>
  <c r="G194" i="1"/>
  <c r="G196" i="1"/>
  <c r="G197" i="1"/>
  <c r="G198" i="1"/>
  <c r="G199" i="1"/>
  <c r="G202" i="1"/>
  <c r="G203" i="1"/>
  <c r="G204" i="1"/>
  <c r="G206" i="1"/>
  <c r="G208" i="1"/>
  <c r="G209" i="1"/>
  <c r="G210" i="1"/>
  <c r="G211" i="1"/>
  <c r="J125" i="1"/>
  <c r="J126" i="1"/>
  <c r="J128" i="1"/>
  <c r="J129" i="1"/>
  <c r="J131" i="1"/>
  <c r="J132" i="1"/>
  <c r="J134" i="1"/>
  <c r="J135" i="1"/>
  <c r="J137" i="1"/>
  <c r="J138" i="1"/>
  <c r="J141" i="1"/>
  <c r="J143" i="1"/>
  <c r="J144" i="1"/>
  <c r="J145" i="1"/>
  <c r="J146" i="1"/>
  <c r="J149" i="1"/>
  <c r="J150" i="1"/>
  <c r="J151" i="1"/>
  <c r="J152" i="1"/>
  <c r="J154" i="1"/>
  <c r="J155" i="1"/>
  <c r="J156" i="1"/>
  <c r="J159" i="1"/>
  <c r="J160" i="1"/>
  <c r="J161" i="1"/>
  <c r="J163" i="1"/>
  <c r="J164" i="1"/>
  <c r="J165" i="1"/>
  <c r="G125" i="1"/>
  <c r="G126" i="1"/>
  <c r="G128" i="1"/>
  <c r="G129" i="1"/>
  <c r="G131" i="1"/>
  <c r="G132" i="1"/>
  <c r="G134" i="1"/>
  <c r="G135" i="1"/>
  <c r="G137" i="1"/>
  <c r="G138" i="1"/>
  <c r="G141" i="1"/>
  <c r="G143" i="1"/>
  <c r="G144" i="1"/>
  <c r="G145" i="1"/>
  <c r="G146" i="1"/>
  <c r="G149" i="1"/>
  <c r="G150" i="1"/>
  <c r="G151" i="1"/>
  <c r="G152" i="1"/>
  <c r="G154" i="1"/>
  <c r="G155" i="1"/>
  <c r="G156" i="1"/>
  <c r="G159" i="1"/>
  <c r="G160" i="1"/>
  <c r="G161" i="1"/>
  <c r="G163" i="1"/>
  <c r="G164" i="1"/>
  <c r="G165" i="1"/>
  <c r="J72" i="1"/>
  <c r="J73" i="1"/>
  <c r="J74" i="1"/>
  <c r="J75" i="1"/>
  <c r="J77" i="1"/>
  <c r="J78" i="1"/>
  <c r="J79" i="1"/>
  <c r="J82" i="1"/>
  <c r="J83" i="1"/>
  <c r="J84" i="1"/>
  <c r="J85" i="1"/>
  <c r="J86" i="1"/>
  <c r="J87" i="1"/>
  <c r="J89" i="1"/>
  <c r="J90" i="1"/>
  <c r="J91" i="1"/>
  <c r="J92" i="1"/>
  <c r="J95" i="1"/>
  <c r="J96" i="1"/>
  <c r="J97" i="1"/>
  <c r="J98" i="1"/>
  <c r="J99" i="1"/>
  <c r="J100" i="1"/>
  <c r="J104" i="1"/>
  <c r="J105" i="1"/>
  <c r="J106" i="1"/>
  <c r="J107" i="1"/>
  <c r="J108" i="1"/>
  <c r="J110" i="1"/>
  <c r="J111" i="1"/>
  <c r="J112" i="1"/>
  <c r="J113" i="1"/>
  <c r="J114" i="1"/>
  <c r="J115" i="1"/>
  <c r="J116" i="1"/>
  <c r="J117" i="1"/>
  <c r="J119" i="1"/>
  <c r="J120" i="1"/>
  <c r="J121" i="1"/>
  <c r="G72" i="1"/>
  <c r="G73" i="1"/>
  <c r="G74" i="1"/>
  <c r="G75" i="1"/>
  <c r="G77" i="1"/>
  <c r="G78" i="1"/>
  <c r="G79" i="1"/>
  <c r="G82" i="1"/>
  <c r="G83" i="1"/>
  <c r="G84" i="1"/>
  <c r="G85" i="1"/>
  <c r="G86" i="1"/>
  <c r="G87" i="1"/>
  <c r="G89" i="1"/>
  <c r="G90" i="1"/>
  <c r="G91" i="1"/>
  <c r="G92" i="1"/>
  <c r="G95" i="1"/>
  <c r="G96" i="1"/>
  <c r="G97" i="1"/>
  <c r="G98" i="1"/>
  <c r="G99" i="1"/>
  <c r="G100" i="1"/>
  <c r="G104" i="1"/>
  <c r="G105" i="1"/>
  <c r="G106" i="1"/>
  <c r="G107" i="1"/>
  <c r="G108" i="1"/>
  <c r="G110" i="1"/>
  <c r="G111" i="1"/>
  <c r="G112" i="1"/>
  <c r="G113" i="1"/>
  <c r="G114" i="1"/>
  <c r="G115" i="1"/>
  <c r="G116" i="1"/>
  <c r="G117" i="1"/>
  <c r="G119" i="1"/>
  <c r="G120" i="1"/>
  <c r="G121" i="1"/>
  <c r="J36" i="1"/>
  <c r="J37" i="1"/>
  <c r="J38" i="1"/>
  <c r="J39" i="1"/>
  <c r="J40" i="1"/>
  <c r="J41" i="1"/>
  <c r="J43" i="1"/>
  <c r="J44" i="1"/>
  <c r="J45" i="1"/>
  <c r="J46" i="1"/>
  <c r="J47" i="1"/>
  <c r="J48" i="1"/>
  <c r="J49" i="1"/>
  <c r="J50" i="1"/>
  <c r="J51" i="1"/>
  <c r="J52" i="1"/>
  <c r="J53" i="1"/>
  <c r="J55" i="1"/>
  <c r="J56" i="1"/>
  <c r="J57" i="1"/>
  <c r="J58" i="1"/>
  <c r="J59" i="1"/>
  <c r="J60" i="1"/>
  <c r="J61" i="1"/>
  <c r="J62" i="1"/>
  <c r="J63" i="1"/>
  <c r="J65" i="1"/>
  <c r="J66" i="1"/>
  <c r="J67" i="1"/>
  <c r="J68" i="1"/>
  <c r="J69" i="1"/>
  <c r="G32" i="1"/>
  <c r="G33" i="1"/>
  <c r="G36" i="1"/>
  <c r="G37" i="1"/>
  <c r="G38" i="1"/>
  <c r="G39" i="1"/>
  <c r="G40" i="1"/>
  <c r="G41" i="1"/>
  <c r="G43" i="1"/>
  <c r="G44" i="1"/>
  <c r="G45" i="1"/>
  <c r="G46" i="1"/>
  <c r="G47" i="1"/>
  <c r="G48" i="1"/>
  <c r="G49" i="1"/>
  <c r="G50" i="1"/>
  <c r="G51" i="1"/>
  <c r="G52" i="1"/>
  <c r="G53" i="1"/>
  <c r="G55" i="1"/>
  <c r="G56" i="1"/>
  <c r="G57" i="1"/>
  <c r="G58" i="1"/>
  <c r="G59" i="1"/>
  <c r="G60" i="1"/>
  <c r="G61" i="1"/>
  <c r="G62" i="1"/>
  <c r="G63" i="1"/>
  <c r="G65" i="1"/>
  <c r="G66" i="1"/>
  <c r="G67" i="1"/>
  <c r="G68" i="1"/>
  <c r="G69" i="1"/>
  <c r="J14" i="1"/>
  <c r="J15" i="1"/>
  <c r="J17" i="1"/>
  <c r="J19" i="1"/>
  <c r="J20" i="1"/>
  <c r="J22" i="1"/>
  <c r="J25" i="1"/>
  <c r="J26" i="1"/>
  <c r="J28" i="1"/>
  <c r="J29" i="1"/>
  <c r="J30" i="1"/>
  <c r="G14" i="1"/>
  <c r="G15" i="1"/>
  <c r="G17" i="1"/>
  <c r="G19" i="1"/>
  <c r="G20" i="1"/>
  <c r="G22" i="1"/>
  <c r="G25" i="1"/>
  <c r="G26" i="1"/>
  <c r="G28" i="1"/>
  <c r="G29" i="1"/>
  <c r="G30" i="1"/>
  <c r="J9" i="1"/>
  <c r="J10" i="1"/>
  <c r="J8" i="1"/>
  <c r="G9" i="1"/>
  <c r="G10" i="1"/>
  <c r="G8" i="1"/>
  <c r="G18" i="23"/>
  <c r="K18" i="23" s="1"/>
  <c r="G19" i="23"/>
  <c r="K19" i="23" s="1"/>
  <c r="G20" i="23"/>
  <c r="K20" i="23" s="1"/>
  <c r="G21" i="23"/>
  <c r="K21" i="23" s="1"/>
  <c r="J17" i="23"/>
  <c r="G17" i="23"/>
  <c r="J16" i="23"/>
  <c r="G16" i="23"/>
  <c r="J15" i="23"/>
  <c r="K15" i="23" s="1"/>
  <c r="J14" i="23"/>
  <c r="K14" i="23" s="1"/>
  <c r="J13" i="23"/>
  <c r="K13" i="23" s="1"/>
  <c r="J12" i="23"/>
  <c r="K12" i="23" s="1"/>
  <c r="J11" i="23"/>
  <c r="K11" i="23" s="1"/>
  <c r="J9" i="23"/>
  <c r="K9" i="23" s="1"/>
  <c r="J8" i="23"/>
  <c r="K8" i="23" s="1"/>
  <c r="J7" i="23"/>
  <c r="K7" i="23" s="1"/>
  <c r="K17" i="23" l="1"/>
  <c r="K16" i="23"/>
  <c r="K22" i="23" s="1"/>
  <c r="K24" i="23" l="1"/>
  <c r="K26" i="23"/>
  <c r="H14" i="1" l="1"/>
  <c r="H15" i="1"/>
  <c r="H17" i="1"/>
  <c r="H19" i="1"/>
  <c r="H20" i="1"/>
  <c r="H22" i="1"/>
  <c r="H25" i="1"/>
  <c r="H26" i="1"/>
  <c r="H28" i="1"/>
  <c r="H29" i="1"/>
  <c r="H30" i="1"/>
  <c r="H32" i="1"/>
  <c r="J32" i="1" s="1"/>
  <c r="H33" i="1"/>
  <c r="J33" i="1" s="1"/>
  <c r="H36" i="1"/>
  <c r="H37" i="1"/>
  <c r="H38" i="1"/>
  <c r="H39" i="1"/>
  <c r="H40" i="1"/>
  <c r="H41" i="1"/>
  <c r="H43" i="1"/>
  <c r="H44" i="1"/>
  <c r="H45" i="1"/>
  <c r="H46" i="1"/>
  <c r="H47" i="1"/>
  <c r="H48" i="1"/>
  <c r="H49" i="1"/>
  <c r="H50" i="1"/>
  <c r="H51" i="1"/>
  <c r="H52" i="1"/>
  <c r="H53" i="1"/>
  <c r="H55" i="1"/>
  <c r="H56" i="1"/>
  <c r="H57" i="1"/>
  <c r="H58" i="1"/>
  <c r="H59" i="1"/>
  <c r="H60" i="1"/>
  <c r="H61" i="1"/>
  <c r="H62" i="1"/>
  <c r="H63" i="1"/>
  <c r="H65" i="1"/>
  <c r="H66" i="1"/>
  <c r="H67" i="1"/>
  <c r="H68" i="1"/>
  <c r="H69" i="1"/>
  <c r="H72" i="1"/>
  <c r="H73" i="1"/>
  <c r="H74" i="1"/>
  <c r="H75" i="1"/>
  <c r="H77" i="1"/>
  <c r="H78" i="1"/>
  <c r="H79" i="1"/>
  <c r="H82" i="1"/>
  <c r="H83" i="1"/>
  <c r="H84" i="1"/>
  <c r="H85" i="1"/>
  <c r="H86" i="1"/>
  <c r="H87" i="1"/>
  <c r="H89" i="1"/>
  <c r="H90" i="1"/>
  <c r="H91" i="1"/>
  <c r="H92" i="1"/>
  <c r="H95" i="1"/>
  <c r="H96" i="1"/>
  <c r="H97" i="1"/>
  <c r="H98" i="1"/>
  <c r="H99" i="1"/>
  <c r="H100" i="1"/>
  <c r="H104" i="1"/>
  <c r="H105" i="1"/>
  <c r="H106" i="1"/>
  <c r="H107" i="1"/>
  <c r="H108" i="1"/>
  <c r="H110" i="1"/>
  <c r="H111" i="1"/>
  <c r="H112" i="1"/>
  <c r="H113" i="1"/>
  <c r="H114" i="1"/>
  <c r="H115" i="1"/>
  <c r="H116" i="1"/>
  <c r="H117" i="1"/>
  <c r="H119" i="1"/>
  <c r="H120" i="1"/>
  <c r="H121" i="1"/>
  <c r="H125" i="1"/>
  <c r="H126" i="1"/>
  <c r="H128" i="1"/>
  <c r="H129" i="1"/>
  <c r="H131" i="1"/>
  <c r="H132" i="1"/>
  <c r="H134" i="1"/>
  <c r="H135" i="1"/>
  <c r="H137" i="1"/>
  <c r="H138" i="1"/>
  <c r="H141" i="1"/>
  <c r="H143" i="1"/>
  <c r="H144" i="1"/>
  <c r="H145" i="1"/>
  <c r="H146" i="1"/>
  <c r="H149" i="1"/>
  <c r="H150" i="1"/>
  <c r="H151" i="1"/>
  <c r="H152" i="1"/>
  <c r="H154" i="1"/>
  <c r="H155" i="1"/>
  <c r="H156" i="1"/>
  <c r="H159" i="1"/>
  <c r="H160" i="1"/>
  <c r="H161" i="1"/>
  <c r="H163" i="1"/>
  <c r="H164" i="1"/>
  <c r="H165" i="1"/>
  <c r="H168" i="1"/>
  <c r="H169" i="1"/>
  <c r="H171" i="1"/>
  <c r="H172" i="1"/>
  <c r="H174" i="1"/>
  <c r="H175" i="1"/>
  <c r="H178" i="1"/>
  <c r="H179" i="1"/>
  <c r="H180" i="1"/>
  <c r="H181" i="1"/>
  <c r="H182" i="1"/>
  <c r="H183" i="1"/>
  <c r="H184" i="1"/>
  <c r="H185" i="1"/>
  <c r="H187" i="1"/>
  <c r="H188" i="1"/>
  <c r="H190" i="1"/>
  <c r="H191" i="1"/>
  <c r="H192" i="1"/>
  <c r="H193" i="1"/>
  <c r="H194" i="1"/>
  <c r="H196" i="1"/>
  <c r="H197" i="1"/>
  <c r="H198" i="1"/>
  <c r="H199" i="1"/>
  <c r="H202" i="1"/>
  <c r="H203" i="1"/>
  <c r="H204" i="1"/>
  <c r="H206" i="1"/>
  <c r="H208" i="1"/>
  <c r="H209" i="1"/>
  <c r="H210" i="1"/>
  <c r="H211" i="1"/>
  <c r="H213" i="1"/>
  <c r="H214" i="1"/>
  <c r="H215" i="1"/>
  <c r="H216" i="1"/>
  <c r="H217" i="1"/>
  <c r="H220" i="1"/>
  <c r="H221" i="1"/>
  <c r="H223" i="1"/>
  <c r="H224" i="1"/>
  <c r="H226" i="1"/>
  <c r="H227" i="1"/>
  <c r="H228" i="1"/>
  <c r="H229" i="1"/>
  <c r="H230" i="1"/>
  <c r="H231" i="1"/>
  <c r="H232" i="1"/>
  <c r="H9" i="1"/>
  <c r="H10" i="1"/>
  <c r="H8" i="1"/>
</calcChain>
</file>

<file path=xl/sharedStrings.xml><?xml version="1.0" encoding="utf-8"?>
<sst xmlns="http://schemas.openxmlformats.org/spreadsheetml/2006/main" count="3750" uniqueCount="2306">
  <si>
    <t>DESIGNATION</t>
  </si>
  <si>
    <t>Unité</t>
  </si>
  <si>
    <t>ml</t>
  </si>
  <si>
    <t>u</t>
  </si>
  <si>
    <t>m²</t>
  </si>
  <si>
    <t>GRAVOIS &amp; NETTOYAGE</t>
  </si>
  <si>
    <t>Manutention - Mise en bennes - Enlèvement terre, gravois, equipements techniques divers</t>
  </si>
  <si>
    <r>
      <t>m</t>
    </r>
    <r>
      <rPr>
        <vertAlign val="superscript"/>
        <sz val="11"/>
        <color indexed="8"/>
        <rFont val="Calibri"/>
        <family val="2"/>
      </rPr>
      <t>3</t>
    </r>
  </si>
  <si>
    <t>Nettoyage fin de chantier</t>
  </si>
  <si>
    <t>DEMOLITIONS  INTERIEURES</t>
  </si>
  <si>
    <t>DEPOSE D'ELEMENTS DE MENUISERIE</t>
  </si>
  <si>
    <t>PORTES</t>
  </si>
  <si>
    <t>PORTES D'ENTREE OU DE SERVICE</t>
  </si>
  <si>
    <t>DEPOSE ET DESCELLEMENT DES DORMANTS</t>
  </si>
  <si>
    <t>BOISERIES ET PLINTHES</t>
  </si>
  <si>
    <t>REVETEMENTS DE SOLS ET MURS EN DUR</t>
  </si>
  <si>
    <t>PARQUET</t>
  </si>
  <si>
    <t>CARRELAGE AU SOL ET CHAPE</t>
  </si>
  <si>
    <t>FAIENCE MURALE</t>
  </si>
  <si>
    <t>DEMOLITION DE CLOISONS PLAFONDS ET MURS</t>
  </si>
  <si>
    <t>DEMOLITION DE CLOISONS</t>
  </si>
  <si>
    <t>m3</t>
  </si>
  <si>
    <t>DEMOLITION, DEPOSE DE PLAFONDS ET DALLES</t>
  </si>
  <si>
    <t>DEMOLITION DE MURS</t>
  </si>
  <si>
    <t xml:space="preserve"> DEMOLITION D'OUVRAGES EN BETON</t>
  </si>
  <si>
    <t>Démolition de marches d'escaliers compris paillasse (compter le ML de marche)</t>
  </si>
  <si>
    <t>PERCEMENTS DES MURS POUR CREATION OUVERTURE</t>
  </si>
  <si>
    <t>PERCEMENT DE PLANCHERS</t>
  </si>
  <si>
    <t>Carottage inférieur à 100 mm jusqu'à 20 cm</t>
  </si>
  <si>
    <t>Carottage supérieur à 100 mm jusqu'à 20 cm</t>
  </si>
  <si>
    <t>Dans plancher en poutrelles métalliques et vautains en briques pleines</t>
  </si>
  <si>
    <t>Chevêtre dans plancher et solives et poutres massives en chêne</t>
  </si>
  <si>
    <t>FACADES</t>
  </si>
  <si>
    <t>DEPOSE DES ELEMENTS DE FACADE</t>
  </si>
  <si>
    <t>SUPERSTRUCTURE</t>
  </si>
  <si>
    <t xml:space="preserve"> MURS EN AGGLOMERES DE CIMENT CLASSIQUE</t>
  </si>
  <si>
    <t>MURS EN AGGLOMERES PLEINS</t>
  </si>
  <si>
    <t>MURS EN AGGLOMERES CREUX</t>
  </si>
  <si>
    <t>Arase pointe de pignons</t>
  </si>
  <si>
    <t>MURS EN BLOCS A BANCHER</t>
  </si>
  <si>
    <t>Bloc épaisseur 15 cm</t>
  </si>
  <si>
    <t>Bloc épaisseur 20 cm</t>
  </si>
  <si>
    <t>Bloc épaisseur 30 cm</t>
  </si>
  <si>
    <t>PLANCHER BETON PREFABRIQUE</t>
  </si>
  <si>
    <t>PLANCHER COURANT Y COMPRIS CHAINAGE</t>
  </si>
  <si>
    <t>Plancher épaisseur 16+4 cm, portée jusqu'à 3,00 m</t>
  </si>
  <si>
    <t>Plancher épaisseur 16+4 cm, portée jusqu'à 4,00 m</t>
  </si>
  <si>
    <t>Plancher épaisseur 16+4 cm, portée jusqu'à 5,00 m</t>
  </si>
  <si>
    <t>Plancher, portée jusqu'à 6,50 m</t>
  </si>
  <si>
    <t xml:space="preserve"> FINITIONS</t>
  </si>
  <si>
    <t>Ragréage sous-face de dalle pleine</t>
  </si>
  <si>
    <t>REBOUCHEMENTS DE TREMIES</t>
  </si>
  <si>
    <t>ELEMENTS SPECIAUX</t>
  </si>
  <si>
    <t>BRIQUE DE VERRE</t>
  </si>
  <si>
    <t>APPUIS DE FENETRE PREFABRIQUES</t>
  </si>
  <si>
    <t xml:space="preserve">APPUIS REALISES EN PLACE </t>
  </si>
  <si>
    <t>ESCALIERS EN BETON ARME</t>
  </si>
  <si>
    <t>ESCALIER COULE SUR PLACE</t>
  </si>
  <si>
    <t>ESCALIER PREFABRIQUE</t>
  </si>
  <si>
    <t>Escalier courant en BA volées droites</t>
  </si>
  <si>
    <t>Escalier courant en BA volées quartiers tournants</t>
  </si>
  <si>
    <t>Structure en béton armé sur terre-plein sans poutre</t>
  </si>
  <si>
    <t>Structure en béton armé sur terre-plein avec poutre</t>
  </si>
  <si>
    <t>Finition sur béton chape ciment plane</t>
  </si>
  <si>
    <t>Finition sur béton chape ciment striée</t>
  </si>
  <si>
    <t>Finition sur béton chape asphalte</t>
  </si>
  <si>
    <t xml:space="preserve">ACCESSOIRES EN POSE SEULE </t>
  </si>
  <si>
    <t>SOLS CHAPES ET PRODUIT DE LISSAGE</t>
  </si>
  <si>
    <t>CHAPE ORDINAIRE</t>
  </si>
  <si>
    <t>CHAPE FLOTTANTE</t>
  </si>
  <si>
    <t>BETON LEGER (cis formes de pentes)</t>
  </si>
  <si>
    <t>PRODUIT DE LISSAGE</t>
  </si>
  <si>
    <t>PV marche d'escalier</t>
  </si>
  <si>
    <t>OUVRAGES DIVERS</t>
  </si>
  <si>
    <t>ISOLATIONS</t>
  </si>
  <si>
    <t>Flocage coupe-feu et thermique</t>
  </si>
  <si>
    <t>Isolation thermique fixée mécaniquement</t>
  </si>
  <si>
    <t>ETANCHEITE</t>
  </si>
  <si>
    <t>AUTRES</t>
  </si>
  <si>
    <t>Socles et massifs</t>
  </si>
  <si>
    <t>Plots BA</t>
  </si>
  <si>
    <t>Sorties et édicules en terrasse</t>
  </si>
  <si>
    <t>Relevés BA pour étanchéité</t>
  </si>
  <si>
    <t>Joints de dilatation</t>
  </si>
  <si>
    <t>Caniveaux en béton armé 20*20ht</t>
  </si>
  <si>
    <t xml:space="preserve">Siphons de sol </t>
  </si>
  <si>
    <t>OUVRAGES PREPARATOIRES</t>
  </si>
  <si>
    <t>ETANCHÉITÉ SOUS CARRELAGE</t>
  </si>
  <si>
    <t xml:space="preserve">SOUS-COUCHE ISO-PHONIQUES </t>
  </si>
  <si>
    <t>Sous-couche isophonique</t>
  </si>
  <si>
    <t>Chape flottante</t>
  </si>
  <si>
    <t>Dépose</t>
  </si>
  <si>
    <r>
      <t xml:space="preserve">Dépose et </t>
    </r>
    <r>
      <rPr>
        <sz val="11"/>
        <rFont val="Calibri"/>
        <family val="2"/>
      </rPr>
      <t>évacuation de carrelage existant (pose scellée)</t>
    </r>
  </si>
  <si>
    <t>Dépose et évacuation de carrelage existant (pose collée)</t>
  </si>
  <si>
    <t>REVÊTEMENTS DE SOLS CARRELÉS</t>
  </si>
  <si>
    <t>FOURNITURE ET POSE COLLEE</t>
  </si>
  <si>
    <t>Carrelage en grès cérame – Type 1</t>
  </si>
  <si>
    <t>Carrelage en grès cérame – Type 2</t>
  </si>
  <si>
    <t>FOURNITURE ET POSE SCELLE</t>
  </si>
  <si>
    <t>Carrelage en grès cérame antidérapant format 20 x 20 cm – Type 3</t>
  </si>
  <si>
    <t>FOURNITURE ET POSE PLINTHES EN CARRELAGE</t>
  </si>
  <si>
    <t>Plinthes droites en grès cérame – Type 1</t>
  </si>
  <si>
    <t>Plinthes droites en grès cérame – Type 2</t>
  </si>
  <si>
    <t>Plinthes à gorges en grès cérame pour sols antidérapants – Type1</t>
  </si>
  <si>
    <t>Plinthes à gorges en grès cérame pour sols antidérapants – Type 3</t>
  </si>
  <si>
    <t>REVÊTEMENTS MURAUX EN CARRELAGE</t>
  </si>
  <si>
    <t>Grés cérame</t>
  </si>
  <si>
    <t>Grés pressé émaillé</t>
  </si>
  <si>
    <t>OUVRAGES ANNEXES</t>
  </si>
  <si>
    <t>Pose de siphons de sols</t>
  </si>
  <si>
    <t>Joints de fractionnement</t>
  </si>
  <si>
    <t>Joint d’étanchéité</t>
  </si>
  <si>
    <t>Trappes à carreler</t>
  </si>
  <si>
    <t>Lisses de protection</t>
  </si>
  <si>
    <t>Socles et paillasses des douches</t>
  </si>
  <si>
    <t>Tapis essuie-pieds</t>
  </si>
  <si>
    <t>Profil de transition</t>
  </si>
  <si>
    <t>Cornières de protection d’angle</t>
  </si>
  <si>
    <t>FOURNITURE</t>
  </si>
  <si>
    <t>POSE</t>
  </si>
  <si>
    <t>Prix total en € H.T.</t>
  </si>
  <si>
    <t>Plinthes à gorges en grès cérame pour sols antidérapants – Type 2</t>
  </si>
  <si>
    <t>N°</t>
  </si>
  <si>
    <t>CLOISON DE PLATRE</t>
  </si>
  <si>
    <t xml:space="preserve">BETON CELLULAIRE </t>
  </si>
  <si>
    <t xml:space="preserve">CLOISON EN CARREAUX DE PLATRE PLEIN </t>
  </si>
  <si>
    <t xml:space="preserve">CARREAU DE PLATRE TRES HAUTE DURETE </t>
  </si>
  <si>
    <t xml:space="preserve">CARREAU DE PLATRE HYDROFUGE </t>
  </si>
  <si>
    <t>CLOISONS EN CARREAUX DE TERRE CUITE</t>
  </si>
  <si>
    <t>GO08</t>
  </si>
  <si>
    <t>GO09</t>
  </si>
  <si>
    <t>GO34</t>
  </si>
  <si>
    <t>GO38</t>
  </si>
  <si>
    <t>GO39</t>
  </si>
  <si>
    <t>GO40</t>
  </si>
  <si>
    <t>CLOISONNEMENT - DOUBLAGE  - ISOLATION INTERIEURE</t>
  </si>
  <si>
    <t>ENDUIT PLATRE SUR PARTIES VERTICALES (à la main)</t>
  </si>
  <si>
    <t>CLOISON EN CARREAUX DE PLATRE ALVEOLES</t>
  </si>
  <si>
    <t>BRIQUE TERRE CUITE du type CARROBRIC ISOPHON  ou équivalent</t>
  </si>
  <si>
    <t>RAMPES ET PLANS INCLINES</t>
  </si>
  <si>
    <t>RD 01</t>
  </si>
  <si>
    <t>RD 02</t>
  </si>
  <si>
    <t>RD 03</t>
  </si>
  <si>
    <t>RD 04</t>
  </si>
  <si>
    <t>RD 05</t>
  </si>
  <si>
    <t>RD 06</t>
  </si>
  <si>
    <t>RD 07</t>
  </si>
  <si>
    <t>RD 08</t>
  </si>
  <si>
    <t>RD 09</t>
  </si>
  <si>
    <t>RD 10</t>
  </si>
  <si>
    <t>RD 11</t>
  </si>
  <si>
    <t>RD 12</t>
  </si>
  <si>
    <t>RD 13</t>
  </si>
  <si>
    <t>RD 14</t>
  </si>
  <si>
    <t>RD 15</t>
  </si>
  <si>
    <t>RD 16</t>
  </si>
  <si>
    <t>RD 17</t>
  </si>
  <si>
    <t>RD 18</t>
  </si>
  <si>
    <t>RD 19</t>
  </si>
  <si>
    <t>RD 20</t>
  </si>
  <si>
    <t>RD 21</t>
  </si>
  <si>
    <t>RD 22</t>
  </si>
  <si>
    <t>RD 23</t>
  </si>
  <si>
    <t>RD 24</t>
  </si>
  <si>
    <t>RD 25</t>
  </si>
  <si>
    <t>RD 26</t>
  </si>
  <si>
    <t>RD 30</t>
  </si>
  <si>
    <t>RD 31</t>
  </si>
  <si>
    <t>Taux de majoration selon conditions d’intervention :</t>
  </si>
  <si>
    <t xml:space="preserve">Intervention hors heures normales (Avant 7h30 et après 19h30) </t>
  </si>
  <si>
    <t>ENTRETIEN DE CHANTIER</t>
  </si>
  <si>
    <t>RD 27</t>
  </si>
  <si>
    <t>RD 28</t>
  </si>
  <si>
    <t>RD 29</t>
  </si>
  <si>
    <t>RD 32</t>
  </si>
  <si>
    <t>RD 33</t>
  </si>
  <si>
    <t>RD 34</t>
  </si>
  <si>
    <t>RD 35</t>
  </si>
  <si>
    <t>RD 36</t>
  </si>
  <si>
    <t>RD 37</t>
  </si>
  <si>
    <t>RD 38</t>
  </si>
  <si>
    <t>GO01</t>
  </si>
  <si>
    <t>GO02</t>
  </si>
  <si>
    <t>GO11</t>
  </si>
  <si>
    <t>GO 12</t>
  </si>
  <si>
    <t>GO03</t>
  </si>
  <si>
    <t>GO04</t>
  </si>
  <si>
    <t>GO05</t>
  </si>
  <si>
    <t>GO06</t>
  </si>
  <si>
    <t>GO07</t>
  </si>
  <si>
    <t>GO10</t>
  </si>
  <si>
    <t>GO 13</t>
  </si>
  <si>
    <t>GO 14</t>
  </si>
  <si>
    <t>GO 15</t>
  </si>
  <si>
    <t>GO16</t>
  </si>
  <si>
    <t>GO17</t>
  </si>
  <si>
    <t>GO18</t>
  </si>
  <si>
    <t>GO19</t>
  </si>
  <si>
    <t>GO20</t>
  </si>
  <si>
    <t>GO21</t>
  </si>
  <si>
    <t>GO22</t>
  </si>
  <si>
    <t>GO23</t>
  </si>
  <si>
    <t>GO24</t>
  </si>
  <si>
    <t>GO25</t>
  </si>
  <si>
    <t>GO26</t>
  </si>
  <si>
    <t>GO27</t>
  </si>
  <si>
    <t>GO28</t>
  </si>
  <si>
    <t>GO29</t>
  </si>
  <si>
    <t>GO30</t>
  </si>
  <si>
    <t>GO31</t>
  </si>
  <si>
    <t>GO32</t>
  </si>
  <si>
    <t>GO33</t>
  </si>
  <si>
    <t>GO35</t>
  </si>
  <si>
    <t>GO36</t>
  </si>
  <si>
    <t>GO37</t>
  </si>
  <si>
    <t>GO41</t>
  </si>
  <si>
    <t>GO42</t>
  </si>
  <si>
    <t>GO43</t>
  </si>
  <si>
    <t>GO44</t>
  </si>
  <si>
    <t>GO45</t>
  </si>
  <si>
    <t>GO46</t>
  </si>
  <si>
    <t>GO47</t>
  </si>
  <si>
    <t>GO48</t>
  </si>
  <si>
    <t>GO49</t>
  </si>
  <si>
    <t>GO50</t>
  </si>
  <si>
    <t>GO51</t>
  </si>
  <si>
    <t>GO52</t>
  </si>
  <si>
    <t>GO53</t>
  </si>
  <si>
    <t>GO54</t>
  </si>
  <si>
    <t>GO55</t>
  </si>
  <si>
    <t>GO56</t>
  </si>
  <si>
    <t>GO57</t>
  </si>
  <si>
    <t>GO58</t>
  </si>
  <si>
    <t>GO59</t>
  </si>
  <si>
    <t>GO60</t>
  </si>
  <si>
    <t>GO61</t>
  </si>
  <si>
    <t>GO62</t>
  </si>
  <si>
    <t>GO63</t>
  </si>
  <si>
    <t>GO64</t>
  </si>
  <si>
    <t>GO65</t>
  </si>
  <si>
    <t>GO66</t>
  </si>
  <si>
    <t>GO67</t>
  </si>
  <si>
    <t>GO68</t>
  </si>
  <si>
    <t>GO69</t>
  </si>
  <si>
    <t>GO70</t>
  </si>
  <si>
    <t>GO71</t>
  </si>
  <si>
    <t>GO72</t>
  </si>
  <si>
    <t>GO73</t>
  </si>
  <si>
    <t>GO74</t>
  </si>
  <si>
    <t>GO75</t>
  </si>
  <si>
    <t>GO76</t>
  </si>
  <si>
    <t>GO77</t>
  </si>
  <si>
    <t>GO78</t>
  </si>
  <si>
    <t>GO79</t>
  </si>
  <si>
    <t>GO80</t>
  </si>
  <si>
    <t>GO81</t>
  </si>
  <si>
    <t>GO82</t>
  </si>
  <si>
    <t>GO83</t>
  </si>
  <si>
    <t>GO84</t>
  </si>
  <si>
    <t>GO85</t>
  </si>
  <si>
    <t>GO86</t>
  </si>
  <si>
    <t>GO87</t>
  </si>
  <si>
    <t>GO88</t>
  </si>
  <si>
    <t>GO89</t>
  </si>
  <si>
    <t>GO90</t>
  </si>
  <si>
    <t>GO91</t>
  </si>
  <si>
    <t>GO92</t>
  </si>
  <si>
    <t>GO93</t>
  </si>
  <si>
    <t>GO94</t>
  </si>
  <si>
    <t>GO95</t>
  </si>
  <si>
    <t>GO96</t>
  </si>
  <si>
    <t>GO97</t>
  </si>
  <si>
    <t>GO98</t>
  </si>
  <si>
    <t>GO99</t>
  </si>
  <si>
    <t>GO100</t>
  </si>
  <si>
    <t>GO101</t>
  </si>
  <si>
    <t>GO102</t>
  </si>
  <si>
    <t>GO103</t>
  </si>
  <si>
    <t>GO104</t>
  </si>
  <si>
    <t>GO105</t>
  </si>
  <si>
    <t>GO106</t>
  </si>
  <si>
    <t>GO107</t>
  </si>
  <si>
    <t>GO108</t>
  </si>
  <si>
    <t>GO109</t>
  </si>
  <si>
    <t>GO110</t>
  </si>
  <si>
    <t>GO111</t>
  </si>
  <si>
    <t>GO112</t>
  </si>
  <si>
    <t>GO113</t>
  </si>
  <si>
    <t>GO114</t>
  </si>
  <si>
    <t>GO115</t>
  </si>
  <si>
    <t>GO116</t>
  </si>
  <si>
    <t>GO117</t>
  </si>
  <si>
    <t>GO118</t>
  </si>
  <si>
    <t>GO119</t>
  </si>
  <si>
    <t>GO120</t>
  </si>
  <si>
    <t>GO121</t>
  </si>
  <si>
    <t>GO122</t>
  </si>
  <si>
    <t>GO123</t>
  </si>
  <si>
    <t>GO124</t>
  </si>
  <si>
    <t>GO125</t>
  </si>
  <si>
    <t>GO126</t>
  </si>
  <si>
    <t>GO127</t>
  </si>
  <si>
    <t>GO128</t>
  </si>
  <si>
    <t>GO129</t>
  </si>
  <si>
    <t>GO130</t>
  </si>
  <si>
    <t>GO131</t>
  </si>
  <si>
    <t>GO132</t>
  </si>
  <si>
    <t>GO133</t>
  </si>
  <si>
    <t>GO134</t>
  </si>
  <si>
    <t>GO135</t>
  </si>
  <si>
    <t>GO136</t>
  </si>
  <si>
    <t>GO137</t>
  </si>
  <si>
    <t>GO138</t>
  </si>
  <si>
    <t>GO139</t>
  </si>
  <si>
    <t>GO140</t>
  </si>
  <si>
    <t>GO141</t>
  </si>
  <si>
    <t>GO142</t>
  </si>
  <si>
    <t>GO143</t>
  </si>
  <si>
    <t>GO144</t>
  </si>
  <si>
    <t>GO145</t>
  </si>
  <si>
    <t>GO146</t>
  </si>
  <si>
    <t>GO147</t>
  </si>
  <si>
    <t>GO148</t>
  </si>
  <si>
    <t>GO149</t>
  </si>
  <si>
    <t>GO150</t>
  </si>
  <si>
    <t>GO151</t>
  </si>
  <si>
    <t>GO152</t>
  </si>
  <si>
    <t>GO153</t>
  </si>
  <si>
    <t>GO154</t>
  </si>
  <si>
    <t>GO155</t>
  </si>
  <si>
    <t>GO156</t>
  </si>
  <si>
    <t>GO157</t>
  </si>
  <si>
    <t>GO158</t>
  </si>
  <si>
    <t>GO159</t>
  </si>
  <si>
    <t>GO160</t>
  </si>
  <si>
    <t>GO161</t>
  </si>
  <si>
    <t>GO162</t>
  </si>
  <si>
    <t>BLOCS PORTES INTERIEURS BATTANTES</t>
  </si>
  <si>
    <t>BLOCS-PORTES 204 x 83, stratifiés, huisserie bois Gamme  JELDWEN ou équivalent</t>
  </si>
  <si>
    <t>MEN 01</t>
  </si>
  <si>
    <t xml:space="preserve">Bloc porte âme pleine </t>
  </si>
  <si>
    <t>MEN 02</t>
  </si>
  <si>
    <t xml:space="preserve">Bloc porte acoustique 30 dB  </t>
  </si>
  <si>
    <t>MEN 03</t>
  </si>
  <si>
    <t xml:space="preserve">Bloc porte acoustique 37 dB  </t>
  </si>
  <si>
    <t>MEN 04</t>
  </si>
  <si>
    <t xml:space="preserve">Bloc porte acoustique 40 dB </t>
  </si>
  <si>
    <t>MEN 05</t>
  </si>
  <si>
    <t>Moins value : huisserie métallique</t>
  </si>
  <si>
    <t>MEN 06</t>
  </si>
  <si>
    <t>MEN 07</t>
  </si>
  <si>
    <t>BLOCS-PORTES 204 x 93, stratifiés, huisserie bois GAMME JELDWEN ou équivalent</t>
  </si>
  <si>
    <t>MEN 08</t>
  </si>
  <si>
    <t>MEN 09</t>
  </si>
  <si>
    <t>MEN 10</t>
  </si>
  <si>
    <t>MEN 11</t>
  </si>
  <si>
    <t>MEN 12</t>
  </si>
  <si>
    <t>MEN 13</t>
  </si>
  <si>
    <t>MEN 14</t>
  </si>
  <si>
    <t>BLOCS-PORTES 204 x 143, double battant stratifiés, huisserie bois GAMME JELDWEN ou équivalent</t>
  </si>
  <si>
    <t>MEN 15</t>
  </si>
  <si>
    <t>MEN 16</t>
  </si>
  <si>
    <t>MEN 17</t>
  </si>
  <si>
    <t>MEN 18</t>
  </si>
  <si>
    <t>MEN 19</t>
  </si>
  <si>
    <t>MEN 20</t>
  </si>
  <si>
    <t>MEN 21</t>
  </si>
  <si>
    <t>PLUS VALUES DE CONTRÔLE D'ACCES</t>
  </si>
  <si>
    <t>MEN 22</t>
  </si>
  <si>
    <t>Mesures conservatoires pour contrôle d’accès électronique</t>
  </si>
  <si>
    <t>MEN 23</t>
  </si>
  <si>
    <t>Mesure conservatoires pour contrôle d’accès électromagnétique</t>
  </si>
  <si>
    <t>Oculus (Dans porte neuve)</t>
  </si>
  <si>
    <t>MEN 24</t>
  </si>
  <si>
    <t>Oculus 20 *80</t>
  </si>
  <si>
    <t>MEN 25</t>
  </si>
  <si>
    <t>MEN 26</t>
  </si>
  <si>
    <t>Oculus 20 * 80 CF 1/2h</t>
  </si>
  <si>
    <t>MEN 27</t>
  </si>
  <si>
    <t>Oculus 30*40 CF 1/2h</t>
  </si>
  <si>
    <t>MEN 28</t>
  </si>
  <si>
    <t>Oculus 20 *80 CF 1h</t>
  </si>
  <si>
    <t>MEN 29</t>
  </si>
  <si>
    <t>Oculus 30*40 CF 1 h</t>
  </si>
  <si>
    <t>MEN 30</t>
  </si>
  <si>
    <t>Oculus diametre 40</t>
  </si>
  <si>
    <t>MEN 31</t>
  </si>
  <si>
    <t>Oculus diametre 40 CF 1/2h</t>
  </si>
  <si>
    <t>MEN 32</t>
  </si>
  <si>
    <t>Oculus diametre 40 CF 1h</t>
  </si>
  <si>
    <t>EQUIPEMENTS DES PORTES</t>
  </si>
  <si>
    <t>OUVRAGES BOIS</t>
  </si>
  <si>
    <t>REVETEMENT DE SOLS BOIS</t>
  </si>
  <si>
    <r>
      <t xml:space="preserve">PARQUET EN BOIS </t>
    </r>
    <r>
      <rPr>
        <sz val="11"/>
        <rFont val="Calibri"/>
        <family val="2"/>
      </rPr>
      <t xml:space="preserve"> STRATIFIE (fourniture et pose)</t>
    </r>
  </si>
  <si>
    <t>Fourniture et pose de parquet collé</t>
  </si>
  <si>
    <t xml:space="preserve">AUTRES PRESTATIONS </t>
  </si>
  <si>
    <t>MEN 33</t>
  </si>
  <si>
    <t>Ponçage et vitrification parquet bois existant</t>
  </si>
  <si>
    <t>MEN 34</t>
  </si>
  <si>
    <t>Fourniture et pose plinthe bois</t>
  </si>
  <si>
    <t>FACADES MENUISEES</t>
  </si>
  <si>
    <t>MEN 35</t>
  </si>
  <si>
    <t>Façades menuisées de placards et gaines techniques, à peindre</t>
  </si>
  <si>
    <t>MEN 36</t>
  </si>
  <si>
    <t xml:space="preserve">Façades de gaines techniques CF ½ heure, à peindre </t>
  </si>
  <si>
    <t>MEN 37</t>
  </si>
  <si>
    <t>Façades de placards sans classement feu, à peindre</t>
  </si>
  <si>
    <t>MEN 38</t>
  </si>
  <si>
    <t>PANNEAUX D'HABILLAGES</t>
  </si>
  <si>
    <t>MEN 40</t>
  </si>
  <si>
    <t>Panneaux d’habillage muraux acoustique en bois, finition laqué en usine</t>
  </si>
  <si>
    <t>MEN 41</t>
  </si>
  <si>
    <t>MEN 42</t>
  </si>
  <si>
    <t>Panneau d’habillage muraux en bois lisse, placage bois panneaux stratifiés</t>
  </si>
  <si>
    <t>MEN 43</t>
  </si>
  <si>
    <t>Chants plats</t>
  </si>
  <si>
    <t>PETITS HABILLAGES</t>
  </si>
  <si>
    <t>MEN 44</t>
  </si>
  <si>
    <t>Plinthes en médium à peindre</t>
  </si>
  <si>
    <t>MEN 45</t>
  </si>
  <si>
    <t>Plinthes en mélaminé</t>
  </si>
  <si>
    <t>MEN 46</t>
  </si>
  <si>
    <t>Plinthes à crémaillère</t>
  </si>
  <si>
    <t>MEN 47</t>
  </si>
  <si>
    <t>Coffrages bois sur chutes et canalisations</t>
  </si>
  <si>
    <t>MEN 48</t>
  </si>
  <si>
    <t>Habillage des joints de dilatations</t>
  </si>
  <si>
    <t>MEN 49</t>
  </si>
  <si>
    <t>Habillage d’encadrement de baies</t>
  </si>
  <si>
    <t>MEN 50</t>
  </si>
  <si>
    <t>PLACARDS</t>
  </si>
  <si>
    <t>MEN 51</t>
  </si>
  <si>
    <t>Façades à portes de placards type KZ</t>
  </si>
  <si>
    <t>MEN 52</t>
  </si>
  <si>
    <t>Façades à portes pliantes bois portes à panneaux à peindre</t>
  </si>
  <si>
    <t>MEN 53</t>
  </si>
  <si>
    <t>Façades à portes pliantes bois portes à panneaux mélaminés l800</t>
  </si>
  <si>
    <t>MEN 54</t>
  </si>
  <si>
    <t>Etagère placard mélaminé blanc 25 mm 1 chant plaqué</t>
  </si>
  <si>
    <t>MEN 55</t>
  </si>
  <si>
    <t>Rail pour dossier suspendus</t>
  </si>
  <si>
    <t>MEN 56</t>
  </si>
  <si>
    <t>Etagère murale avec support</t>
  </si>
  <si>
    <t>MEN 57</t>
  </si>
  <si>
    <t>Verrous de placards</t>
  </si>
  <si>
    <t>MOBILIER</t>
  </si>
  <si>
    <t>MEN 60</t>
  </si>
  <si>
    <t>MEN 61</t>
  </si>
  <si>
    <t>Cloisons mi-hauteur</t>
  </si>
  <si>
    <t>MEN 62</t>
  </si>
  <si>
    <t>Plan de travail et tablettes</t>
  </si>
  <si>
    <t>MEN 63</t>
  </si>
  <si>
    <t>Plan de travail post-formé</t>
  </si>
  <si>
    <t>DIVERS</t>
  </si>
  <si>
    <t>MEN 64</t>
  </si>
  <si>
    <t>MEN 65</t>
  </si>
  <si>
    <t>CLOISON</t>
  </si>
  <si>
    <t>CLOISONS DE DISTRIBUTION EN PLAQUES DE PLATRE SUR OSSATURE METALLIQUE</t>
  </si>
  <si>
    <t>CLOISONS</t>
  </si>
  <si>
    <t>PLA 01</t>
  </si>
  <si>
    <t>Cloisons  de 72mm d’épaisseur</t>
  </si>
  <si>
    <t>PLA 02</t>
  </si>
  <si>
    <t>Cloisons de 84mm d’épaisseur</t>
  </si>
  <si>
    <t>PLA 03</t>
  </si>
  <si>
    <t>Cloisons  de 98mm d’épaisseur</t>
  </si>
  <si>
    <t>PLA 04</t>
  </si>
  <si>
    <t>Cloisons  de 120mm d’épaisseur</t>
  </si>
  <si>
    <t>PLA 05</t>
  </si>
  <si>
    <t>Plus value: plaque hydrofuges</t>
  </si>
  <si>
    <t>CONTRE-CLOISONS</t>
  </si>
  <si>
    <t>PLA 06</t>
  </si>
  <si>
    <t>Contre-cloisons à ossatures métalliques</t>
  </si>
  <si>
    <t>DOUBLAGES</t>
  </si>
  <si>
    <t>Doublage thermique</t>
  </si>
  <si>
    <t>PLA 10</t>
  </si>
  <si>
    <t>PLA 11</t>
  </si>
  <si>
    <t>PLA 12</t>
  </si>
  <si>
    <t>Doublage thermo-acoustique</t>
  </si>
  <si>
    <t>PLA 13</t>
  </si>
  <si>
    <t>PLA 14</t>
  </si>
  <si>
    <t>PLA 15</t>
  </si>
  <si>
    <t>Panneaux d’habillage décoratifs collés</t>
  </si>
  <si>
    <t>PLA 16</t>
  </si>
  <si>
    <t xml:space="preserve">plaques de plâtre du type PLACOPLATRE BA 18 </t>
  </si>
  <si>
    <t>AUTRES OUVRAGES</t>
  </si>
  <si>
    <t>PLA 17</t>
  </si>
  <si>
    <t>ENCOFFREMENTS DES DESCENTES EP</t>
  </si>
  <si>
    <t>PLA 18</t>
  </si>
  <si>
    <t>SOFFITES</t>
  </si>
  <si>
    <t>ACCESSOIRES EN POSE SEULE</t>
  </si>
  <si>
    <t>PLA 19</t>
  </si>
  <si>
    <t>PLA 20</t>
  </si>
  <si>
    <t>PLAFONDS</t>
  </si>
  <si>
    <t>DEPOSES</t>
  </si>
  <si>
    <t>DEPOSES DIVERSES</t>
  </si>
  <si>
    <t>Dépose de laine de verre ou laine de roche</t>
  </si>
  <si>
    <t>Dépose soignée pour réemploi de dalles (toutes dimensions)</t>
  </si>
  <si>
    <t>Dépose de joues ou retombées</t>
  </si>
  <si>
    <t>Dépose de plages plâtres</t>
  </si>
  <si>
    <t>DEPOSE FAUX PLAFONDS y compris ossature jusqu'à 3,00m ht</t>
  </si>
  <si>
    <t>Plafond en plaques de plâtre</t>
  </si>
  <si>
    <t>Dépose isolant</t>
  </si>
  <si>
    <t xml:space="preserve">PLAFONDS SUSPENDUS EN PLAQUES DE PLATRE </t>
  </si>
  <si>
    <t>Ossature métallique primaire ou secondaire</t>
  </si>
  <si>
    <t xml:space="preserve">Plafonds suspendus en plaques de platre lisse standard </t>
  </si>
  <si>
    <t>Plafonds suspendus en plaques de plâtre hydrofuge lisses</t>
  </si>
  <si>
    <t xml:space="preserve">Plafonds suspendus en plaques de platre : plus-value pour plaques feu M1 en plafond </t>
  </si>
  <si>
    <t>Plafond en plaque de plâtre lisse incombustibles MO -CF 1h</t>
  </si>
  <si>
    <t>Plafond suspendus en plaques de plâtre perforées - M1</t>
  </si>
  <si>
    <t>Plages filantes en plaques de plâtre</t>
  </si>
  <si>
    <t>Jouées plâtre</t>
  </si>
  <si>
    <t xml:space="preserve">Gorges lumineuses </t>
  </si>
  <si>
    <t>Barrières de protection incendie</t>
  </si>
  <si>
    <t>Ecran de cantonnement</t>
  </si>
  <si>
    <t>Isolation acoustique (épaisseur 50 mm)</t>
  </si>
  <si>
    <t>Joint acoustique</t>
  </si>
  <si>
    <t>REHABILITATION</t>
  </si>
  <si>
    <t>Isolation thermique</t>
  </si>
  <si>
    <t>Isolation Phonique</t>
  </si>
  <si>
    <t>FP 01</t>
  </si>
  <si>
    <t>FP 02</t>
  </si>
  <si>
    <t>FP 03</t>
  </si>
  <si>
    <t>FP 04</t>
  </si>
  <si>
    <t>FP 05</t>
  </si>
  <si>
    <t>Dépose de lattis et treillage métallique</t>
  </si>
  <si>
    <t>FP06</t>
  </si>
  <si>
    <t>Plafond suspendu en dalles 600 x 600</t>
  </si>
  <si>
    <t>FP07</t>
  </si>
  <si>
    <t>Plafond métallique</t>
  </si>
  <si>
    <t>FP08</t>
  </si>
  <si>
    <t>FP09</t>
  </si>
  <si>
    <t>PLAFONDS SUSPENDUS EN FIBRES MINERALES</t>
  </si>
  <si>
    <t>DALLES MINERALES TYPES</t>
  </si>
  <si>
    <t>FP 010</t>
  </si>
  <si>
    <t>Plafonds suspendus en dalles de fibres minérales -Type A</t>
  </si>
  <si>
    <t>FP 011</t>
  </si>
  <si>
    <t>Plafonds suspendus en dalles de fibres minérales – Type B</t>
  </si>
  <si>
    <t>VARIANTE OSSATURE</t>
  </si>
  <si>
    <t>FP 012</t>
  </si>
  <si>
    <t xml:space="preserve">Lisses plates de 100mm; </t>
  </si>
  <si>
    <t>FP 013</t>
  </si>
  <si>
    <t xml:space="preserve">Lisses plates de 70mm </t>
  </si>
  <si>
    <t>FP 014</t>
  </si>
  <si>
    <t xml:space="preserve">Raccord de plaques perpendiculaire aux façades par un bord renforcé (Type G). </t>
  </si>
  <si>
    <t>DALLES MINERALES ACOUSTIQUES</t>
  </si>
  <si>
    <t>FP 015</t>
  </si>
  <si>
    <t>De dimension 1200*900</t>
  </si>
  <si>
    <t>FP 016</t>
  </si>
  <si>
    <t>FP 017</t>
  </si>
  <si>
    <t>DALLES MINERALES STANDARDS</t>
  </si>
  <si>
    <t>FP 020</t>
  </si>
  <si>
    <t>"ARMSTRONG" ou équivalent, type Cyrrus 75 modèle Tégular ,  36dB</t>
  </si>
  <si>
    <t>FP 021</t>
  </si>
  <si>
    <t>"ARMSTRONG" ou équivalent, type Tégular modèle ULTIMA , MO,  37dB minimum</t>
  </si>
  <si>
    <t>FP 022</t>
  </si>
  <si>
    <t>"ARMSTRONG" ou équivalent, type Tégular modèle OPTIMA, MO, Absorption  0,9 mini</t>
  </si>
  <si>
    <t>FP 023</t>
  </si>
  <si>
    <t>"ARMSTRONG" ou équivalent, type Tégular Dune Sahara blanc, M0</t>
  </si>
  <si>
    <t>FP 024</t>
  </si>
  <si>
    <t xml:space="preserve">"ARMSTRONG" ou équivalent, type Board modèle Ceramaguard Travertine, MO </t>
  </si>
  <si>
    <t>AUTRES PLAFONDS SUSPENDUS</t>
  </si>
  <si>
    <t xml:space="preserve">PLAFONDS SUSPENDUS EN BACS METALLIQUES AUTOPORTANTS </t>
  </si>
  <si>
    <t>FP 027</t>
  </si>
  <si>
    <t xml:space="preserve">Bacs métalliques autoportants </t>
  </si>
  <si>
    <t>FP 028</t>
  </si>
  <si>
    <t>Lames métalliques</t>
  </si>
  <si>
    <t>Prestations diverses sur plafonds</t>
  </si>
  <si>
    <t>Réemploi de dalles déposées  sur ossature existante</t>
  </si>
  <si>
    <t>Adaptation ossature</t>
  </si>
  <si>
    <t>Fourniture et pose de joues ou retombées (fixes)</t>
  </si>
  <si>
    <t xml:space="preserve">DEPOSE - DEMOLITION </t>
  </si>
  <si>
    <t>Démolition de cloisons existantes ( y compris protection des conservés)</t>
  </si>
  <si>
    <t>CLO 01</t>
  </si>
  <si>
    <t>Carreaux de plâtre ep 70 mm</t>
  </si>
  <si>
    <t>CLO 02</t>
  </si>
  <si>
    <t>Carreaux de plâtre ep 100 mm</t>
  </si>
  <si>
    <t>CLO 03</t>
  </si>
  <si>
    <t>Placostyl ep 72/48 mm</t>
  </si>
  <si>
    <t>CLO 04</t>
  </si>
  <si>
    <t>Placostyl ep 98/48 mm</t>
  </si>
  <si>
    <t>Ouverture dans cloisons existantes y compris adaptations</t>
  </si>
  <si>
    <t>CLO 05</t>
  </si>
  <si>
    <t>Ouverture dans cloison carreau de plâtre</t>
  </si>
  <si>
    <t>CLO 06</t>
  </si>
  <si>
    <t>Ouverture dans cloison placostil</t>
  </si>
  <si>
    <t>Portes et Blocs portes ( y compris protection des conservés)</t>
  </si>
  <si>
    <t>CLO 07</t>
  </si>
  <si>
    <t>Dépose bloc porte 1 vantail</t>
  </si>
  <si>
    <t>CLO 08</t>
  </si>
  <si>
    <t>Dépose bloc porte 2 vantaux</t>
  </si>
  <si>
    <t>DEPOSE - REPOSE</t>
  </si>
  <si>
    <t>Cloisons démontables</t>
  </si>
  <si>
    <t>Démontage et évacuation de cloisons démontables</t>
  </si>
  <si>
    <t>Démontage soigné de cloisons démontables pour réemploi</t>
  </si>
  <si>
    <t>Remontage de cloisons démontables pleines ou vitrage simple</t>
  </si>
  <si>
    <t>Remontage de cloisons démontables double vitrage et store incorporé</t>
  </si>
  <si>
    <t>Cloisons amovibles</t>
  </si>
  <si>
    <t>Démontage et évacuation de cloisons amovibles</t>
  </si>
  <si>
    <t>Démontage soigné de cloisons amovibles pour réemploi</t>
  </si>
  <si>
    <t>Remontage de cloisons amovibles pleines ou vitrage simple</t>
  </si>
  <si>
    <t>Remontage de cloisons amovibles double vitrage et store incorporé</t>
  </si>
  <si>
    <t>Portes existantes</t>
  </si>
  <si>
    <t>Repose de bloc porte 730mm dans cloison</t>
  </si>
  <si>
    <t>Repose de bloc porte 830mm dans cloison</t>
  </si>
  <si>
    <t>Repose de bloc porte 930mm dans cloison</t>
  </si>
  <si>
    <t>Repose de bloc double porte ou porte tiercée</t>
  </si>
  <si>
    <t>Enduits</t>
  </si>
  <si>
    <t>Fourniture et pose d'enduit dégrossi</t>
  </si>
  <si>
    <t>Fourniture et pose d'enduit de finition</t>
  </si>
  <si>
    <t>OUVRAGES NEUFS</t>
  </si>
  <si>
    <t>CLOISONS PLEINES TOUTE HAUTEUR (PTH)</t>
  </si>
  <si>
    <t>CLOISON AVEC PANNEAUX PLEINS REVETEMENTS PVC</t>
  </si>
  <si>
    <t>Cloison PTH 260</t>
  </si>
  <si>
    <t>Cloison PTH 285</t>
  </si>
  <si>
    <t>Cloison PTH 300</t>
  </si>
  <si>
    <t>CLOISON AVEC PANNEAUX PLEINS MELAMINE</t>
  </si>
  <si>
    <t>PLUS VALUES CLOISONS PLEINES</t>
  </si>
  <si>
    <t>ACOUSTIQUE</t>
  </si>
  <si>
    <t>Barrière acoustique</t>
  </si>
  <si>
    <t>de 0 &gt; 0,50 m de hauteur</t>
  </si>
  <si>
    <t>de 0,51 &gt; 1,00 m de hauteur</t>
  </si>
  <si>
    <t>Résistance au feu</t>
  </si>
  <si>
    <t>Plus value cloisons coupe-feu 1/4 heure</t>
  </si>
  <si>
    <t>Plus value cloison pare-flamme 1/2 heure</t>
  </si>
  <si>
    <t>CLOISON AVEC PANNEAUX VITRES</t>
  </si>
  <si>
    <t>CLOISON VITREE TOUTE HAUTEUR  (VTH)</t>
  </si>
  <si>
    <t>CLOISON AVEC PANNEAUX SEMI-VITRES SUR ALLEGE</t>
  </si>
  <si>
    <t>CLOISON AVEC PANNEAUX SEMI-VITRES SUR ALLEGE + IMPOSTE</t>
  </si>
  <si>
    <t>CLOISON AVEC PANNEAUX SEMI-VITRES EN IMPOSTE</t>
  </si>
  <si>
    <t>PLUS VALUES CLOISONS VITREES</t>
  </si>
  <si>
    <t>FINITION PARTIES PLEINES</t>
  </si>
  <si>
    <t>PVC</t>
  </si>
  <si>
    <t>Mélaminé</t>
  </si>
  <si>
    <t>OCCULTATION</t>
  </si>
  <si>
    <t>Plus-value pour film vitrophanie</t>
  </si>
  <si>
    <t>Plus-value pour sérigraphie</t>
  </si>
  <si>
    <t>Plus value sablage</t>
  </si>
  <si>
    <t>Cloison de sureté renforcée de type knauf M2tal KM ou KMA ou équivalent</t>
  </si>
  <si>
    <t>Marque OSMOSE ou équivalent</t>
  </si>
  <si>
    <r>
      <t>SANICLIPS - classic origine -</t>
    </r>
    <r>
      <rPr>
        <sz val="11"/>
        <rFont val="Calibri"/>
        <family val="2"/>
      </rPr>
      <t xml:space="preserve"> France equipement ou équivalent</t>
    </r>
  </si>
  <si>
    <t xml:space="preserve">BLOCS-PORTES </t>
  </si>
  <si>
    <t>Vantail bois de 40 mm ép. âme pleine, finition stratifiée  - 83 x 204 ht</t>
  </si>
  <si>
    <t>83 x 204 ht</t>
  </si>
  <si>
    <t>93 x 204 ht</t>
  </si>
  <si>
    <t xml:space="preserve">93/33 x 204 ht </t>
  </si>
  <si>
    <t>93/53 x 204 ht</t>
  </si>
  <si>
    <t>2 * (83 x 204 ht)</t>
  </si>
  <si>
    <t>2 * (93 x 204 ht)</t>
  </si>
  <si>
    <t>VANTAUX VITRES de type CLARIT</t>
  </si>
  <si>
    <t>PLUS VALUES BLOCS PORTES</t>
  </si>
  <si>
    <t>EQUIPEMENT</t>
  </si>
  <si>
    <t>Voir chapitre "menuiseries intérieures"</t>
  </si>
  <si>
    <t>DEPOSE</t>
  </si>
  <si>
    <t>FP1000</t>
  </si>
  <si>
    <t>Dépose revêtements</t>
  </si>
  <si>
    <t>FP1001</t>
  </si>
  <si>
    <t>Dépose dalles</t>
  </si>
  <si>
    <t>FP1002</t>
  </si>
  <si>
    <t>Déposes vérins</t>
  </si>
  <si>
    <t>FP1003</t>
  </si>
  <si>
    <t>Dépose complément acoustique</t>
  </si>
  <si>
    <t>PLANCHERS SURÉLEVÉS POUR DALLES MOQUETTES PLOMBANTES</t>
  </si>
  <si>
    <t>FP1010</t>
  </si>
  <si>
    <t>Dalles brutes type 1</t>
  </si>
  <si>
    <t>FP1011</t>
  </si>
  <si>
    <t>Dalles brutes type 2</t>
  </si>
  <si>
    <t>PLANCHERS SURÉLEVÉS SANS REVETEMENT</t>
  </si>
  <si>
    <t>FP1012</t>
  </si>
  <si>
    <t>Dalles FINITION STRATIFIÉE</t>
  </si>
  <si>
    <t>COMPLEMENTS</t>
  </si>
  <si>
    <t>FP1013</t>
  </si>
  <si>
    <t>Complément acoustique</t>
  </si>
  <si>
    <t>FP1014</t>
  </si>
  <si>
    <t>Barrière incendie de compartimentage</t>
  </si>
  <si>
    <t>FP1015</t>
  </si>
  <si>
    <t>Barrière incendie Pare-Flamme -Coupe Feu</t>
  </si>
  <si>
    <t>FP1016</t>
  </si>
  <si>
    <t>Peinture anti-poussière</t>
  </si>
  <si>
    <t>Rampes et marches</t>
  </si>
  <si>
    <t>Traverses de franchissement</t>
  </si>
  <si>
    <t>OUVRAGES EN REHABILITATION</t>
  </si>
  <si>
    <t>Recalage de faux-plancher existant</t>
  </si>
  <si>
    <t>Dalles de faux-plancher en remplacement (vérins conservés) brutes</t>
  </si>
  <si>
    <t>Dalles de faux-plancher en remplacement (vérins conservés) revêtement lamifié</t>
  </si>
  <si>
    <t>Nettoyage faux-planchers</t>
  </si>
  <si>
    <t>DEPOSE DES REVETEMENTS EXISTANTS</t>
  </si>
  <si>
    <t>SOS 01</t>
  </si>
  <si>
    <t>SOS 02</t>
  </si>
  <si>
    <t>SOS 03</t>
  </si>
  <si>
    <t>SOS 04</t>
  </si>
  <si>
    <t>SOS 05</t>
  </si>
  <si>
    <t>SOS 06</t>
  </si>
  <si>
    <t>SOS 07</t>
  </si>
  <si>
    <t>SOS 08</t>
  </si>
  <si>
    <t>Dépose et évacuation d'un revêtement textile collé en dalles (absence d'amiante)</t>
  </si>
  <si>
    <t>SOS 09</t>
  </si>
  <si>
    <t>Dépose et évacuation d'un revêtement textile collé en dalles (présence d'amiante)</t>
  </si>
  <si>
    <t>SOS 10</t>
  </si>
  <si>
    <t>SOS 11</t>
  </si>
  <si>
    <t>SOS 12</t>
  </si>
  <si>
    <t>SOS 13</t>
  </si>
  <si>
    <t>SOS 14</t>
  </si>
  <si>
    <t>SOS 15</t>
  </si>
  <si>
    <t>SOS 16</t>
  </si>
  <si>
    <t xml:space="preserve">Dépose et évacuation d'un parquet flottant </t>
  </si>
  <si>
    <t>SOS 17</t>
  </si>
  <si>
    <t>Dépose et évacuation de plinthes</t>
  </si>
  <si>
    <t>PRÉPARATION SUPPORTS</t>
  </si>
  <si>
    <t>Travaux sur revêtements de sols conservés</t>
  </si>
  <si>
    <t>SOS 18</t>
  </si>
  <si>
    <t>Travaux sur carrelages existants</t>
  </si>
  <si>
    <t>SOS 19</t>
  </si>
  <si>
    <t>RAGRÉAGE DE SOL</t>
  </si>
  <si>
    <t>SOS 20</t>
  </si>
  <si>
    <t>Grattage de l'enduit de lissage et primaire d'accrochage</t>
  </si>
  <si>
    <t>SOS 21</t>
  </si>
  <si>
    <t>Couche primaire d'accrochage</t>
  </si>
  <si>
    <t>SOS 22</t>
  </si>
  <si>
    <t>Sous couche de revêtement bois dur</t>
  </si>
  <si>
    <t>SOS 23</t>
  </si>
  <si>
    <t>Ragréage autolissant P3</t>
  </si>
  <si>
    <t>SOS 24</t>
  </si>
  <si>
    <t>Ragréage total 1 couche</t>
  </si>
  <si>
    <t>SOS 25</t>
  </si>
  <si>
    <t>Ragréage total 2 couches</t>
  </si>
  <si>
    <t>SOS 26</t>
  </si>
  <si>
    <t>Ragréage fibré</t>
  </si>
  <si>
    <t>REVETEMENTS TEXTILES</t>
  </si>
  <si>
    <t>REVÊTEMENT DE SOL EN DALLES DE MOQUETTE FORMAT 500 X 500 MM</t>
  </si>
  <si>
    <t>SOS 27</t>
  </si>
  <si>
    <t>TYPE 1</t>
  </si>
  <si>
    <t>SOS 28</t>
  </si>
  <si>
    <t>TYPE 2</t>
  </si>
  <si>
    <t>REVÊTEMENT PVC</t>
  </si>
  <si>
    <t>Revêtements PVC en dalles pose collée</t>
  </si>
  <si>
    <t>SOS 30</t>
  </si>
  <si>
    <t>Marque FORBO Colomousse Trafic ou équivalent</t>
  </si>
  <si>
    <t>SOS 31</t>
  </si>
  <si>
    <t>Marque GERFLOR gamme TARADAL Confort ou équivalent</t>
  </si>
  <si>
    <t>SOS 32</t>
  </si>
  <si>
    <t>Marque ARMSTROMG gamme CONTOUR ou équivalent</t>
  </si>
  <si>
    <t>SOS 33</t>
  </si>
  <si>
    <t>Marque ARMSTROMG gamme favorite ou équivalent</t>
  </si>
  <si>
    <t>SOS 34</t>
  </si>
  <si>
    <t>SOS 35</t>
  </si>
  <si>
    <t>Marque AMTICO gamme Fiber ou équivalent</t>
  </si>
  <si>
    <t>SOS 36</t>
  </si>
  <si>
    <t>Marque AMTICO gamme Fiber Stained Concrete ou équivalent</t>
  </si>
  <si>
    <t>SOS 37</t>
  </si>
  <si>
    <t>Marque TARKETT gamme iQ Optima ou équivalent</t>
  </si>
  <si>
    <t>Revêtement PVC en lames pose collée</t>
  </si>
  <si>
    <t>SOS 40</t>
  </si>
  <si>
    <t>Marque AMTICO gamme WOODS ou équivalent</t>
  </si>
  <si>
    <t>SOS 41</t>
  </si>
  <si>
    <t>Marque TARKETT gamme ID PREMIER 70 ou équivalent</t>
  </si>
  <si>
    <t xml:space="preserve">Revêtement PVC en dalles clipsables </t>
  </si>
  <si>
    <t>SOS 42</t>
  </si>
  <si>
    <t>Marque Alluraclick Compact ou équivalent</t>
  </si>
  <si>
    <t>SOS 43</t>
  </si>
  <si>
    <t>Marque Simplay Acoustic ou équivalent</t>
  </si>
  <si>
    <t>REVETEMENT CAOUTCHOUC</t>
  </si>
  <si>
    <t>POSE SEULE</t>
  </si>
  <si>
    <t>SOS 45</t>
  </si>
  <si>
    <t xml:space="preserve">Revêtement caoutchouc en dalles pose collée  </t>
  </si>
  <si>
    <t>SOS 46</t>
  </si>
  <si>
    <t>Marque FREUDENBERG gamme NORAPLAN LOGIC ou équivalent</t>
  </si>
  <si>
    <t xml:space="preserve">Revêtement caoutchouc en dalles plombantes pose poissée  </t>
  </si>
  <si>
    <t>SOS 47</t>
  </si>
  <si>
    <t>REVETEMENT ESCALIER PVC</t>
  </si>
  <si>
    <t xml:space="preserve"> MARCHES DROITES ET BALANCEES </t>
  </si>
  <si>
    <t>SOS 50</t>
  </si>
  <si>
    <t xml:space="preserve"> SANS CONTREMARCHES </t>
  </si>
  <si>
    <t>SOS 51</t>
  </si>
  <si>
    <t xml:space="preserve"> Plus value pose sur marches droites sans contremarche </t>
  </si>
  <si>
    <t>SOS 52</t>
  </si>
  <si>
    <t xml:space="preserve"> Plus value pose sur marches balancées sans contremarche </t>
  </si>
  <si>
    <t>PRESTATIONS DIVERSES</t>
  </si>
  <si>
    <t>ESCALIER</t>
  </si>
  <si>
    <t>SOS 60</t>
  </si>
  <si>
    <t xml:space="preserve">Nez de marche en laiton poli avec bande antidérapante pose vissée </t>
  </si>
  <si>
    <t>SOS 61</t>
  </si>
  <si>
    <t xml:space="preserve">Nez de marche en caoutchouc bec de cordin noir pose vissée </t>
  </si>
  <si>
    <t>SOS 62</t>
  </si>
  <si>
    <t>Nez de marche en caoutchouc de cordonnier pose visée</t>
  </si>
  <si>
    <t>Nez de marche en aluminium avec motif antidérapant pose visée</t>
  </si>
  <si>
    <t>PLINTHES</t>
  </si>
  <si>
    <t>Plinthe plastique simple</t>
  </si>
  <si>
    <t>Plinthe plastique à gorge</t>
  </si>
  <si>
    <t xml:space="preserve">Plinthes en vinyl de 7 cm  </t>
  </si>
  <si>
    <t>OUVRAGES DE FINITION</t>
  </si>
  <si>
    <t>Barre de seuils inox</t>
  </si>
  <si>
    <t>Barre de seuils Alu</t>
  </si>
  <si>
    <t>Profils d’arrêts de revêtements de sols</t>
  </si>
  <si>
    <t>Traitement des joints de dilatation</t>
  </si>
  <si>
    <t>Fourniture et pose d'une butée de porte</t>
  </si>
  <si>
    <t>Tapis brosse</t>
  </si>
  <si>
    <r>
      <t>Tapis essuie pieds interieur</t>
    </r>
    <r>
      <rPr>
        <sz val="11"/>
        <rFont val="Calibri"/>
        <family val="2"/>
      </rPr>
      <t xml:space="preserve"> en fibre naturel yc cadre aluminium périphérique </t>
    </r>
  </si>
  <si>
    <t>GENERALITES</t>
  </si>
  <si>
    <t>NETTOYAGE</t>
  </si>
  <si>
    <t>GP01</t>
  </si>
  <si>
    <t>Traitement anti mousse</t>
  </si>
  <si>
    <t>GP02</t>
  </si>
  <si>
    <t>Nettoyage haute pression</t>
  </si>
  <si>
    <t>GP03</t>
  </si>
  <si>
    <t>Lessivage de murs</t>
  </si>
  <si>
    <t>REVETEMENTS DE SOLS</t>
  </si>
  <si>
    <t>TRAVAUX PREPARATOIRES SOLS CIMENT et DERIVES</t>
  </si>
  <si>
    <t>P01</t>
  </si>
  <si>
    <t>Support ancien non peint</t>
  </si>
  <si>
    <t>P02</t>
  </si>
  <si>
    <t>Ancien fond de peinture sain et parfaitement adhérent</t>
  </si>
  <si>
    <t>P03</t>
  </si>
  <si>
    <t>P04</t>
  </si>
  <si>
    <t>TRAVAUX PREPARATOIRES SOLS BOIS et DERIVES</t>
  </si>
  <si>
    <t>P05</t>
  </si>
  <si>
    <t>Ancien fond de vernis sain et parfaitement adhérent</t>
  </si>
  <si>
    <t>P06</t>
  </si>
  <si>
    <t>Ancien fond de vernis partiellement altéré</t>
  </si>
  <si>
    <t>P07</t>
  </si>
  <si>
    <t>Bois attaqué</t>
  </si>
  <si>
    <t>Peinture de sol</t>
  </si>
  <si>
    <t>P08</t>
  </si>
  <si>
    <t>Peinture de sol courante</t>
  </si>
  <si>
    <t>P09</t>
  </si>
  <si>
    <t>Finition antidérapante</t>
  </si>
  <si>
    <t>P10</t>
  </si>
  <si>
    <t>Système Vernis Vitrification</t>
  </si>
  <si>
    <t>Peinture de sol parking</t>
  </si>
  <si>
    <t>P11</t>
  </si>
  <si>
    <t>Peinture de sol multicouches -surfaces de stationnement</t>
  </si>
  <si>
    <t>P12</t>
  </si>
  <si>
    <t xml:space="preserve">PREPARATION DE SUPPORTS MURS ET PLAFONDS </t>
  </si>
  <si>
    <t>Supports non peint</t>
  </si>
  <si>
    <t>P15</t>
  </si>
  <si>
    <t>Supports Bétons / Ciments et dérivés / Plâtres et dérivés</t>
  </si>
  <si>
    <t>P16</t>
  </si>
  <si>
    <t>P17</t>
  </si>
  <si>
    <t>Ancien fond de peinture non adhérent, douteux, poreux</t>
  </si>
  <si>
    <t>Supports Revêtements collés</t>
  </si>
  <si>
    <t>P18</t>
  </si>
  <si>
    <t>Arrachage papier peint ordinaire ou tissus + baguette</t>
  </si>
  <si>
    <t>P19</t>
  </si>
  <si>
    <t>Arrachage  moquette revêtement plastique</t>
  </si>
  <si>
    <t>P20</t>
  </si>
  <si>
    <t>Préparation pour finition peinture</t>
  </si>
  <si>
    <t>P21</t>
  </si>
  <si>
    <t>Préparation pour finition revêtement collé</t>
  </si>
  <si>
    <t>REVETEMENTS MURAUX</t>
  </si>
  <si>
    <t>PEINTURE COURANTE</t>
  </si>
  <si>
    <t>P30</t>
  </si>
  <si>
    <t>Peinture acrylique aspect satiné finition A</t>
  </si>
  <si>
    <t>P31</t>
  </si>
  <si>
    <t>Peinture acrylique aspect mat – finition A</t>
  </si>
  <si>
    <t>P32</t>
  </si>
  <si>
    <t>Peinture laque</t>
  </si>
  <si>
    <t>P33</t>
  </si>
  <si>
    <t>Peinture acrylique aspect mat finition C</t>
  </si>
  <si>
    <t>P34</t>
  </si>
  <si>
    <t>Peinture acrylique aspect satiné finition C</t>
  </si>
  <si>
    <t>P35</t>
  </si>
  <si>
    <t>Peinture acrylique aspect brillant finition A</t>
  </si>
  <si>
    <t>P36</t>
  </si>
  <si>
    <t>Peinture acrylique aspect brillant finition C</t>
  </si>
  <si>
    <t>P37</t>
  </si>
  <si>
    <t>Retouche Peinture sur murs existants</t>
  </si>
  <si>
    <t>PEINTURE DECORATIVE</t>
  </si>
  <si>
    <t>P40</t>
  </si>
  <si>
    <t>Finition mate : à projeter</t>
  </si>
  <si>
    <t>P41</t>
  </si>
  <si>
    <t>Finition mate : toile de verre à peindre</t>
  </si>
  <si>
    <t>P42</t>
  </si>
  <si>
    <t>Finition satinée : pate acrylique polychrome à projeter</t>
  </si>
  <si>
    <t>P43</t>
  </si>
  <si>
    <t>Finition satinée :  résines acryliques multicolores sur sous- couche opacifiante</t>
  </si>
  <si>
    <t>P44</t>
  </si>
  <si>
    <t>Finition satinée : toile de verre à peindre</t>
  </si>
  <si>
    <t>P45</t>
  </si>
  <si>
    <t>Finition brillante : toile de verre à peindre</t>
  </si>
  <si>
    <t>P46</t>
  </si>
  <si>
    <t>Gouttelettes : grains fins ou moyens</t>
  </si>
  <si>
    <t>P47</t>
  </si>
  <si>
    <t>Gouttelettes : finition écrasée</t>
  </si>
  <si>
    <t>P48</t>
  </si>
  <si>
    <t>Gouttelettes : grains fins ou moyens plus value pour plafonds</t>
  </si>
  <si>
    <t>P49</t>
  </si>
  <si>
    <t>Enduit mural type Amourcoat ou équivalent</t>
  </si>
  <si>
    <t>P50</t>
  </si>
  <si>
    <t>P51</t>
  </si>
  <si>
    <t>Fourniture et pose toile de verre avec une couche fixateur et 2 couches de peinture acrylique sur murs existants</t>
  </si>
  <si>
    <t>P52</t>
  </si>
  <si>
    <t xml:space="preserve">Revêtement mural M0 de type toile de verre à peindre </t>
  </si>
  <si>
    <t>REVETEMENTS DES PLAFONDS</t>
  </si>
  <si>
    <t>P53</t>
  </si>
  <si>
    <t>Peinture acrylique aspect satiné finition A (Pièce humide)</t>
  </si>
  <si>
    <t>P54</t>
  </si>
  <si>
    <t>Peinture acrylique aspect mat finition A (Pièce sèche)</t>
  </si>
  <si>
    <t>P55</t>
  </si>
  <si>
    <t>PEINTURE SUR OUVRAGE BOIS</t>
  </si>
  <si>
    <t>Travaux préparatoires :</t>
  </si>
  <si>
    <t>P60</t>
  </si>
  <si>
    <t>P61</t>
  </si>
  <si>
    <t>Ancien fond de peinture partiellement altéré</t>
  </si>
  <si>
    <t>P62</t>
  </si>
  <si>
    <t>Ancien fond de peinture en mauvais état général, adhérence douteuse</t>
  </si>
  <si>
    <t>P63</t>
  </si>
  <si>
    <t>Ancienne lasure à rénover</t>
  </si>
  <si>
    <t>P64</t>
  </si>
  <si>
    <t>Ancien vernis en bon état général, sain et adhérent, léger farinage</t>
  </si>
  <si>
    <t>P65</t>
  </si>
  <si>
    <t>Ancien vernis altéré, adhérence douteuse, écaillage</t>
  </si>
  <si>
    <t>P66</t>
  </si>
  <si>
    <t>Bois attaqué, noirci</t>
  </si>
  <si>
    <t>Travaux de Finitions</t>
  </si>
  <si>
    <t>P67</t>
  </si>
  <si>
    <t>P68</t>
  </si>
  <si>
    <t>Peinture acylique aspect brillante Finition A</t>
  </si>
  <si>
    <t>Type 2 : peinture laque</t>
  </si>
  <si>
    <t>Lasure : ton naturel, finition mate ou brillante</t>
  </si>
  <si>
    <t>Vernis monocomposant mate ou satiné</t>
  </si>
  <si>
    <t>Peinture acylique plinthe bois</t>
  </si>
  <si>
    <t>PEINTURE SUR OUVRAGES METALLIQUES</t>
  </si>
  <si>
    <t>Travaux préparatoires</t>
  </si>
  <si>
    <t>Métaux ferreux peints partiellement altérés</t>
  </si>
  <si>
    <t>Métaux ferreux peints très oxydés (adhérence douteuse)</t>
  </si>
  <si>
    <t>Métaux Non Ferreux</t>
  </si>
  <si>
    <t>Travaux de finition</t>
  </si>
  <si>
    <t>Travaux de peinture surface courante</t>
  </si>
  <si>
    <t>Travaux de peinture radiateur</t>
  </si>
  <si>
    <t>Travaux de peinture tuyauterie</t>
  </si>
  <si>
    <t>PEINTURE SUR OUVRAGES PVC</t>
  </si>
  <si>
    <t>Peinture standard Finition type B</t>
  </si>
  <si>
    <t>PEINTURES INTERIEURES DE TYPE ALIMENTAIRE</t>
  </si>
  <si>
    <t>Peinture sur support bois</t>
  </si>
  <si>
    <t>Peinture sur supports métalliques</t>
  </si>
  <si>
    <t>Peinture sur supports PVC</t>
  </si>
  <si>
    <t>PIVOT</t>
  </si>
  <si>
    <t>SQ 01</t>
  </si>
  <si>
    <t>Pivot linteaux</t>
  </si>
  <si>
    <t>SQ 02</t>
  </si>
  <si>
    <t>Pivot de sol</t>
  </si>
  <si>
    <t>Serrures</t>
  </si>
  <si>
    <t>SQ 03</t>
  </si>
  <si>
    <t>Bec de cane</t>
  </si>
  <si>
    <t>SQ 04</t>
  </si>
  <si>
    <t>Bec de cane à condamnation</t>
  </si>
  <si>
    <t>SQ 05</t>
  </si>
  <si>
    <t>A pêne dormant ½ tour de sureté</t>
  </si>
  <si>
    <t>Serrures digitales mécaniques</t>
  </si>
  <si>
    <t>SQ 06</t>
  </si>
  <si>
    <t>Serrure Keylex pour profil étroit ref. 22701 ou équivalent</t>
  </si>
  <si>
    <t>SQ 07</t>
  </si>
  <si>
    <t>Serrure Keylex pour profil étroit ref. 22701 BN ou équivalent</t>
  </si>
  <si>
    <t>Serrures à larder avec ensembles</t>
  </si>
  <si>
    <t>SQ 08</t>
  </si>
  <si>
    <t>Coffre Vachette, bec de cane, D452 LRD ou équivalent</t>
  </si>
  <si>
    <t>SQ 09</t>
  </si>
  <si>
    <t>Coffre Vachette, bec de cane à condamnation, D453 LRD ou équivalent</t>
  </si>
  <si>
    <t>SQ 10</t>
  </si>
  <si>
    <t>Coffre Vachette, pêne dormant 1/2 tour, clé I, D455 LRD ou équivalent</t>
  </si>
  <si>
    <t>SQ 11</t>
  </si>
  <si>
    <t>Ensemble Riv Bloc, chromé, bec de cane ou équivalent</t>
  </si>
  <si>
    <t>SQ 12</t>
  </si>
  <si>
    <t>Ensemble Riv Bloc, chromé, à condamnation, avec voyant ou équivalent</t>
  </si>
  <si>
    <t>SQ 13</t>
  </si>
  <si>
    <t>Ensemble Riv Bloc, chromé, Clé I ou équivalent</t>
  </si>
  <si>
    <t>SQ 14</t>
  </si>
  <si>
    <t>Ensemble Riv Bloc, chromé, palière, clé I ou équivalent</t>
  </si>
  <si>
    <t>SQ 15</t>
  </si>
  <si>
    <t>Ensemble Golf, argent, bec de cane ou équivalent</t>
  </si>
  <si>
    <t>SQ 16</t>
  </si>
  <si>
    <t>Ensemble Golf, argent, Clé I ou équivalent</t>
  </si>
  <si>
    <t>SQ 17</t>
  </si>
  <si>
    <t>Ensemble Golf, argent, palière, clé I ou équivalent</t>
  </si>
  <si>
    <t>SQ 18</t>
  </si>
  <si>
    <t>Ensemble Golf, argent, à condamnation avec voyant ou équivalent</t>
  </si>
  <si>
    <t>Serrure en applique avec boutons</t>
  </si>
  <si>
    <t>SQ 20</t>
  </si>
  <si>
    <t>Serrure Vachette, horizontale, 4 gorges, ref. 7487 ou équivalent</t>
  </si>
  <si>
    <t>SQ 21</t>
  </si>
  <si>
    <t>Serrure Vachette, verticale, 4 gorges, ref. 7287 ou équivalent</t>
  </si>
  <si>
    <t>SQ 22</t>
  </si>
  <si>
    <t>Serrure Vachette, horizontale, à fouillot, clé I, ref. 7416 ou équivalent</t>
  </si>
  <si>
    <t>SQ 23</t>
  </si>
  <si>
    <t>Serrure Vachette, verticale, à fouillot, clé I, ref. 7216 ou équivalent</t>
  </si>
  <si>
    <t>SQ 24</t>
  </si>
  <si>
    <t>Bouton double, carré 6 ou carré 7, ref. 1378 chromé ou équivalent</t>
  </si>
  <si>
    <t>SQ 25</t>
  </si>
  <si>
    <t>Béquille double, carré 7, ref. 1331 ou équivalent</t>
  </si>
  <si>
    <t>Serrures anti-panique avec modules</t>
  </si>
  <si>
    <t>SQ 30</t>
  </si>
  <si>
    <t>Anti-panique Vachette de milieu ref. 6710 Premium ou équivalent</t>
  </si>
  <si>
    <t>SQ 31</t>
  </si>
  <si>
    <t>Anti-panique Vachette 2 pênes haut et bas ref. 6720 Premium ou équivalent</t>
  </si>
  <si>
    <t>SQ 32</t>
  </si>
  <si>
    <t>Anti-panique Vachette 2 pênes haut et bas et un pêne latéral ref. 6730 Premium ou équivalent</t>
  </si>
  <si>
    <t>SQ 33</t>
  </si>
  <si>
    <t>Module PE12, ouverture par clé ou équivalent</t>
  </si>
  <si>
    <t>SQ 34</t>
  </si>
  <si>
    <t>Module PE13/23AV, ouverture par clé et bouton tirage ou équivalent</t>
  </si>
  <si>
    <t>SQ 35</t>
  </si>
  <si>
    <t>Module PE13/23 ouverture par béquille et condamnation par clé ou équivalent</t>
  </si>
  <si>
    <t>SQ 36</t>
  </si>
  <si>
    <t>Module PE14/24, ouverture par béquille ou équivalent</t>
  </si>
  <si>
    <t>SQ 37</t>
  </si>
  <si>
    <t>Crémone Vachette ST721+ Tringle T21 ou équivalent</t>
  </si>
  <si>
    <t>SQ 38</t>
  </si>
  <si>
    <t>Anti-panique JPM Push Bar ref. 9000 000 ou équivalent</t>
  </si>
  <si>
    <t>SQ 39</t>
  </si>
  <si>
    <t>Module EN 3000, ouverture par béquille et condamnation par clé ou équivalent</t>
  </si>
  <si>
    <t>Serrures METALUX ou équivalent</t>
  </si>
  <si>
    <t>SQ 40</t>
  </si>
  <si>
    <t>Serrure METALUX 7/28 ou équivalent</t>
  </si>
  <si>
    <t>SQ 41</t>
  </si>
  <si>
    <t>Serrure METALUX 7/46 ou équivalent</t>
  </si>
  <si>
    <t>SQ 42</t>
  </si>
  <si>
    <t>Serrure METALUX 7/39 ou équivalent</t>
  </si>
  <si>
    <t>FERME PORTES</t>
  </si>
  <si>
    <t>SQ 43</t>
  </si>
  <si>
    <t>SQ 44</t>
  </si>
  <si>
    <t>Ferme porte à glissière</t>
  </si>
  <si>
    <t>SQ 45</t>
  </si>
  <si>
    <t>Ferme porte à compas</t>
  </si>
  <si>
    <t>SQ 46</t>
  </si>
  <si>
    <t>Sélecteur de fermeture</t>
  </si>
  <si>
    <t>SQ 47</t>
  </si>
  <si>
    <t>Reverstar RS90 N°2 ou équivalent</t>
  </si>
  <si>
    <t>SQ 48</t>
  </si>
  <si>
    <t>Reverstar RS90 N°3  ou équivalent</t>
  </si>
  <si>
    <t>SQ 49</t>
  </si>
  <si>
    <t>Reverstar RS90 N°4  ou équivalent</t>
  </si>
  <si>
    <t>CONDAMNATION</t>
  </si>
  <si>
    <t>SQ 50</t>
  </si>
  <si>
    <t>Barre anti-panique pour porte 1 vantail</t>
  </si>
  <si>
    <t>SQ 51</t>
  </si>
  <si>
    <t>Barre anti-panique pour porte à 2 vantaux</t>
  </si>
  <si>
    <t>SQ 52</t>
  </si>
  <si>
    <t>Crémone en applique sur vantail semi-fixe</t>
  </si>
  <si>
    <t>SQ 53</t>
  </si>
  <si>
    <t>Crémone pompier ALU Vachette 721 + Tringle T21  ou équivalent</t>
  </si>
  <si>
    <t>BEQUILLAGES</t>
  </si>
  <si>
    <t>SQ 55</t>
  </si>
  <si>
    <t>SQ 56</t>
  </si>
  <si>
    <t>Béquillages simples – Type 2</t>
  </si>
  <si>
    <t>SQ 57</t>
  </si>
  <si>
    <t>SQ 60</t>
  </si>
  <si>
    <t>Plaques de poussées</t>
  </si>
  <si>
    <t>SQ 61</t>
  </si>
  <si>
    <t>SQ 62</t>
  </si>
  <si>
    <t>Protection de porte toute hauteur</t>
  </si>
  <si>
    <t>SQ 63</t>
  </si>
  <si>
    <t>Butoir – Type 1</t>
  </si>
  <si>
    <t>SQ 64</t>
  </si>
  <si>
    <t>Butoir – Type 2</t>
  </si>
  <si>
    <t>SQ 65</t>
  </si>
  <si>
    <t>Arrêt de porte avec embout caoutchouc de marque DORMA ou équivalent</t>
  </si>
  <si>
    <t>SQ 66</t>
  </si>
  <si>
    <t>Grilles de transferts</t>
  </si>
  <si>
    <t>Echange standard</t>
  </si>
  <si>
    <t>Echange standard d'une serrure et d'un ensemble</t>
  </si>
  <si>
    <t>Echange standard d'une anti panique 1 point et module</t>
  </si>
  <si>
    <t>Echange standard d'une serrure tubulaire</t>
  </si>
  <si>
    <t>Echange standard d'une serrure digitale mécanique</t>
  </si>
  <si>
    <t>Echange standard d'un ferme porte</t>
  </si>
  <si>
    <t>STORES INTERIEURS</t>
  </si>
  <si>
    <t xml:space="preserve">Dépose de stores </t>
  </si>
  <si>
    <t xml:space="preserve">Stores à lamelles verticales type California </t>
  </si>
  <si>
    <t>Stores vénitiens lâme 35</t>
  </si>
  <si>
    <t>FILMS ET VITROPHANIE</t>
  </si>
  <si>
    <t xml:space="preserve">FILMS </t>
  </si>
  <si>
    <t>Film solaire anti-chaleur</t>
  </si>
  <si>
    <t>Film d'occultation</t>
  </si>
  <si>
    <t>Film de sécurité anti-effraction</t>
  </si>
  <si>
    <t>Film anti-déflagrant</t>
  </si>
  <si>
    <t>VITROPHANIE</t>
  </si>
  <si>
    <t>Vitrophanie pour cloison vitrée intérieure</t>
  </si>
  <si>
    <t>SIGNALETIQUE</t>
  </si>
  <si>
    <t>Panneau indicateur</t>
  </si>
  <si>
    <t>Repérage secondaire ou technique</t>
  </si>
  <si>
    <t>Plaque nominative de 95 X 12 mm</t>
  </si>
  <si>
    <t>Porte étiquette de 95 X 40 mm</t>
  </si>
  <si>
    <t>Pictogramme en aluminium</t>
  </si>
  <si>
    <t>Numéros</t>
  </si>
  <si>
    <t>Signalétique cheminement PMR</t>
  </si>
  <si>
    <t>VIT 01</t>
  </si>
  <si>
    <t>VIT 02</t>
  </si>
  <si>
    <t>VIT 03</t>
  </si>
  <si>
    <t>VIT 04</t>
  </si>
  <si>
    <t>VIT 05</t>
  </si>
  <si>
    <t>VIT 06</t>
  </si>
  <si>
    <t>VIT 07</t>
  </si>
  <si>
    <t>Plus value aux prix ci-dessus pour démasticage et dépose d’anciens verres cassés ou pour changement</t>
  </si>
  <si>
    <t>VIT 08</t>
  </si>
  <si>
    <t>Plus value aux articles ci-dessus pour dépose et repose des parecloses métalliques, généralement oxydées compte-tenu de toutes difficultés (vis cassées ...) pour éviter l’intervention du serrurier</t>
  </si>
  <si>
    <t>VIT 09</t>
  </si>
  <si>
    <t>Plus value pour dépose et repose parclose bois</t>
  </si>
  <si>
    <t xml:space="preserve">Dépose sans réemploi </t>
  </si>
  <si>
    <t>MET01</t>
  </si>
  <si>
    <t>Porte à 1 vantail</t>
  </si>
  <si>
    <t xml:space="preserve">U </t>
  </si>
  <si>
    <t>MET02</t>
  </si>
  <si>
    <t>Porte à 2 vantaux</t>
  </si>
  <si>
    <t>U</t>
  </si>
  <si>
    <t>MET03</t>
  </si>
  <si>
    <t>Plus value pour dépose élément de quincaillerie remis au CEA</t>
  </si>
  <si>
    <t>MET04</t>
  </si>
  <si>
    <t>MET05</t>
  </si>
  <si>
    <t>Cylindre serrure ou verrou</t>
  </si>
  <si>
    <t>MET06</t>
  </si>
  <si>
    <t>Ferme porte</t>
  </si>
  <si>
    <t>MET07</t>
  </si>
  <si>
    <t>Verrou de sûreté</t>
  </si>
  <si>
    <t>MET08</t>
  </si>
  <si>
    <t>Plaque N° porte</t>
  </si>
  <si>
    <t>MET09</t>
  </si>
  <si>
    <t>Bâti de porte 1 vantail</t>
  </si>
  <si>
    <t>MET10</t>
  </si>
  <si>
    <t>Bâti de porte 2 vantaux</t>
  </si>
  <si>
    <t>MET11</t>
  </si>
  <si>
    <t>MET12</t>
  </si>
  <si>
    <t>Réparations</t>
  </si>
  <si>
    <t>MET 13</t>
  </si>
  <si>
    <t>MET 14</t>
  </si>
  <si>
    <t>MET 15</t>
  </si>
  <si>
    <t>MET 16</t>
  </si>
  <si>
    <t>MET 17</t>
  </si>
  <si>
    <t>MET 18</t>
  </si>
  <si>
    <t>MET 19</t>
  </si>
  <si>
    <t>MET 20</t>
  </si>
  <si>
    <t>Sur porte locaux techniques: serrure de sûreté REF 348 pour cylindre Bloctout</t>
  </si>
  <si>
    <t>MET 21</t>
  </si>
  <si>
    <t>Sur porte autres locaux: serrure de sûreté pour cylindre européen</t>
  </si>
  <si>
    <t>MET 22</t>
  </si>
  <si>
    <t>Fermeture antipanique 1 point:</t>
  </si>
  <si>
    <t>MET 23</t>
  </si>
  <si>
    <t>Sur portes locaux techniques pour cylindre Bloctout</t>
  </si>
  <si>
    <t>MET 24</t>
  </si>
  <si>
    <t>Sur portes autres locaux pour cylindre européen</t>
  </si>
  <si>
    <t>MET 25</t>
  </si>
  <si>
    <t>Fourniture et pose d'arrêt au pied en métal chromé Dorma Ref 360</t>
  </si>
  <si>
    <t>MET 26</t>
  </si>
  <si>
    <t>Fourniture et pose garniture en métal chromé plaques percées et béquille double pour serrure de sûreté avec cylindre</t>
  </si>
  <si>
    <t>MET 27</t>
  </si>
  <si>
    <t>NOTA: les dimensions indiquées sont les côtes de passage</t>
  </si>
  <si>
    <t>BLOCS PORTES</t>
  </si>
  <si>
    <t>Bloc porte à 1 vantail 1 face tôle de 0,80 à 1m X 2,1 h m:</t>
  </si>
  <si>
    <t>MET 28</t>
  </si>
  <si>
    <t>Bloc Porte</t>
  </si>
  <si>
    <t>MET 29</t>
  </si>
  <si>
    <t>Plus value pour galvanisation à chaud du bloc porte</t>
  </si>
  <si>
    <t xml:space="preserve">Bloc porte à 2 vantaux 1 face tôle de 1,4 à 1,8 X 2,1 h m: </t>
  </si>
  <si>
    <t>MET 30</t>
  </si>
  <si>
    <t>MET 31</t>
  </si>
  <si>
    <t>Bloc porte à 1 vantail 2 faces tôle de 0,80 à 1m X 2,1 h m:</t>
  </si>
  <si>
    <t>MET 32</t>
  </si>
  <si>
    <t>MET 33</t>
  </si>
  <si>
    <t>MET 34</t>
  </si>
  <si>
    <t>Plus value pour isolation thermique et phonique en laine de verre rigide pour porte de 0,8 à 1 X 2,1 h m</t>
  </si>
  <si>
    <t>Bloc porte à 2 vantaux 2 faces tôle de 1,4 à 1,8 X 2,1 h m:</t>
  </si>
  <si>
    <t>MET 35</t>
  </si>
  <si>
    <t>MET 36</t>
  </si>
  <si>
    <t>MET 37</t>
  </si>
  <si>
    <t>Plus value pour isolation thermique et phonique en laine de verre rigide pour porte de 1,4 à 1,8 X 2,1 h m</t>
  </si>
  <si>
    <t>MET 38</t>
  </si>
  <si>
    <t>de 0,40 X 0,40 m²</t>
  </si>
  <si>
    <t>MET 39</t>
  </si>
  <si>
    <t>de 0,60 X 0,60 m²</t>
  </si>
  <si>
    <t>Porte 1 vantail prix moyen:</t>
  </si>
  <si>
    <t>MET 40</t>
  </si>
  <si>
    <t>Cloison jusqu'à 13 cm ep finie</t>
  </si>
  <si>
    <t>MET 41</t>
  </si>
  <si>
    <t>Cloison de 18 cm ep. Finie</t>
  </si>
  <si>
    <t>Porte 2 vantaux prix moyen</t>
  </si>
  <si>
    <t>MET 42</t>
  </si>
  <si>
    <t>MET 43</t>
  </si>
  <si>
    <t>Equipements des portes</t>
  </si>
  <si>
    <t>MET 44</t>
  </si>
  <si>
    <t>Pour portes sur locaux techniques, fourniture et pose sur fer compris gâche de serrure à mortaises BRICARD 348 ou équivalent</t>
  </si>
  <si>
    <t>MET 45</t>
  </si>
  <si>
    <t>MET 46</t>
  </si>
  <si>
    <t>Fourniture et pose de garniture plaques percées et béquilles doubles en métal chromé Ref. BRICARD 548 ou équivalent</t>
  </si>
  <si>
    <t>MET 47</t>
  </si>
  <si>
    <t>Pour serrure à cylindre européen ou équivalent</t>
  </si>
  <si>
    <t>MET 48</t>
  </si>
  <si>
    <t>Pour serrure à cylindre BLOCTOUT ou équivalent</t>
  </si>
  <si>
    <t>MET 49</t>
  </si>
  <si>
    <t>Fourniture et pose ferme porte DORMAT S59 ou équivalent</t>
  </si>
  <si>
    <t>MET 50</t>
  </si>
  <si>
    <t>Type N°3</t>
  </si>
  <si>
    <t>MET 51</t>
  </si>
  <si>
    <t>Type N°4</t>
  </si>
  <si>
    <t>MET 52</t>
  </si>
  <si>
    <t>Type N°5</t>
  </si>
  <si>
    <t>MET 53</t>
  </si>
  <si>
    <t>Crémone en alu naturel type pompier en applique à poignée levante gâche encastrée au sol avec percement revêtement de sol</t>
  </si>
  <si>
    <t>MET 54</t>
  </si>
  <si>
    <t>Crémone comme ci-dessus en alu laqué</t>
  </si>
  <si>
    <t>MET 55</t>
  </si>
  <si>
    <t>Butoir caoutchouc douille laiton vissé sur trou chevillé dans le béton</t>
  </si>
  <si>
    <t>MET 56</t>
  </si>
  <si>
    <t>Arrêt de porte au pied en métal chromé</t>
  </si>
  <si>
    <t>MET 57</t>
  </si>
  <si>
    <t>Pour les différents types de portes ci-dessus joint d'étanchéité caoutchouc fourni posé collé en feuillure</t>
  </si>
  <si>
    <t>MET 58</t>
  </si>
  <si>
    <t>Joint balai sans traverse basse</t>
  </si>
  <si>
    <t>Bloc porte aluminium</t>
  </si>
  <si>
    <t>MET 59</t>
  </si>
  <si>
    <t>Porte 1 vantail de 0,8 à 1 X 2,1 h m:</t>
  </si>
  <si>
    <t>Ouvrages divers</t>
  </si>
  <si>
    <t xml:space="preserve">Rateliers à bouteilles: </t>
  </si>
  <si>
    <t>MET 60</t>
  </si>
  <si>
    <t>Pour 2 bouteilles:</t>
  </si>
  <si>
    <t>MET 61</t>
  </si>
  <si>
    <t>Pour 4 bouteilles:</t>
  </si>
  <si>
    <t>MET 62</t>
  </si>
  <si>
    <t>Pour 6 bouteilles:</t>
  </si>
  <si>
    <t>Escalier métallique:</t>
  </si>
  <si>
    <t>MET 64</t>
  </si>
  <si>
    <t>Escalier métallique</t>
  </si>
  <si>
    <t>marche</t>
  </si>
  <si>
    <t xml:space="preserve">Palier métallique 1m X 1m: </t>
  </si>
  <si>
    <t>MET 65</t>
  </si>
  <si>
    <t xml:space="preserve">Protection </t>
  </si>
  <si>
    <t>MET 66</t>
  </si>
  <si>
    <t>Protection verticale</t>
  </si>
  <si>
    <t>MET 67</t>
  </si>
  <si>
    <t>Barreaudage</t>
  </si>
  <si>
    <t>Protections angles saillants</t>
  </si>
  <si>
    <t>MET 68</t>
  </si>
  <si>
    <t>Tôle pliée d'équerre 10 cm largeur d'épaisseur 20/10 inox 304L finition brossée, pose collée:</t>
  </si>
  <si>
    <t>MET 69</t>
  </si>
  <si>
    <t>Elément de 2 m de hauteur</t>
  </si>
  <si>
    <t>Stores extérieurs</t>
  </si>
  <si>
    <t>MET 70</t>
  </si>
  <si>
    <t>1,35 h X 0,8</t>
  </si>
  <si>
    <t>MET 71</t>
  </si>
  <si>
    <t>1,65 h X 0,8</t>
  </si>
  <si>
    <t>MET 72</t>
  </si>
  <si>
    <t>1,95 h X 0,8</t>
  </si>
  <si>
    <t>MET 73</t>
  </si>
  <si>
    <t>1,03 h X 1,15</t>
  </si>
  <si>
    <t>MET 74</t>
  </si>
  <si>
    <t>1,3 h X 1,15</t>
  </si>
  <si>
    <t>Tissus série opacifiée:</t>
  </si>
  <si>
    <t>MET 75</t>
  </si>
  <si>
    <t>MET 76</t>
  </si>
  <si>
    <t>MET 77</t>
  </si>
  <si>
    <t>MET 78</t>
  </si>
  <si>
    <t>Panneaux d'habillage muraux en lignage de bois, finition peinture laque</t>
  </si>
  <si>
    <t>Façades de gaines des cabines WC sans classement feu, finition à peindre</t>
  </si>
  <si>
    <t>Oculus 30*40</t>
  </si>
  <si>
    <t>PLA 07</t>
  </si>
  <si>
    <t>PLA 08</t>
  </si>
  <si>
    <t>PLA 09</t>
  </si>
  <si>
    <t>PLA 21</t>
  </si>
  <si>
    <t>PLA 22</t>
  </si>
  <si>
    <t>PLA 23</t>
  </si>
  <si>
    <t>PLA 24</t>
  </si>
  <si>
    <t>PLA 25</t>
  </si>
  <si>
    <t>PLA 26</t>
  </si>
  <si>
    <t>PLA 27</t>
  </si>
  <si>
    <t>PLA 28</t>
  </si>
  <si>
    <t>PLA 29</t>
  </si>
  <si>
    <t>PLA 30</t>
  </si>
  <si>
    <t>PLA 31</t>
  </si>
  <si>
    <t>PLA 32</t>
  </si>
  <si>
    <t>PLA 33</t>
  </si>
  <si>
    <t>PLA 34</t>
  </si>
  <si>
    <t>PLA 35</t>
  </si>
  <si>
    <t>PLA 36</t>
  </si>
  <si>
    <t>PLA 37</t>
  </si>
  <si>
    <t>PLA 38</t>
  </si>
  <si>
    <t>PLA 39</t>
  </si>
  <si>
    <t>PLA 40</t>
  </si>
  <si>
    <t>PLA 41</t>
  </si>
  <si>
    <t>PLA 42</t>
  </si>
  <si>
    <t>PLA 43</t>
  </si>
  <si>
    <t>FP 019</t>
  </si>
  <si>
    <t>FP 025</t>
  </si>
  <si>
    <t>FP 026</t>
  </si>
  <si>
    <t>CLO 09</t>
  </si>
  <si>
    <t>CLO 10</t>
  </si>
  <si>
    <t>CLO 11</t>
  </si>
  <si>
    <t>CLO 12</t>
  </si>
  <si>
    <t>CLO 013</t>
  </si>
  <si>
    <t>CLO 014</t>
  </si>
  <si>
    <t>CLO 015</t>
  </si>
  <si>
    <t>CLO 016</t>
  </si>
  <si>
    <t>CLO 017</t>
  </si>
  <si>
    <t>CLO 018</t>
  </si>
  <si>
    <t>CLO 019</t>
  </si>
  <si>
    <t>CLO 020</t>
  </si>
  <si>
    <t>CLO 021</t>
  </si>
  <si>
    <t>CLO 022</t>
  </si>
  <si>
    <t>CLO 023</t>
  </si>
  <si>
    <t>CLO 024</t>
  </si>
  <si>
    <t>CLO 025</t>
  </si>
  <si>
    <t>CLO 026</t>
  </si>
  <si>
    <t>CLO 027</t>
  </si>
  <si>
    <t>CLO 028</t>
  </si>
  <si>
    <t>CLO 029</t>
  </si>
  <si>
    <t>CLO 030</t>
  </si>
  <si>
    <t>CLO 031</t>
  </si>
  <si>
    <t>CLO 032</t>
  </si>
  <si>
    <t>CLO 033</t>
  </si>
  <si>
    <t>CLO 034</t>
  </si>
  <si>
    <t>CLO 035</t>
  </si>
  <si>
    <t>CLO 036</t>
  </si>
  <si>
    <t>CLO 040</t>
  </si>
  <si>
    <t>CLO 041</t>
  </si>
  <si>
    <t>CLO 042</t>
  </si>
  <si>
    <t>CLO 043</t>
  </si>
  <si>
    <t>CLO 045</t>
  </si>
  <si>
    <t>CLO 046</t>
  </si>
  <si>
    <t>CLO 047</t>
  </si>
  <si>
    <t>CLO 048</t>
  </si>
  <si>
    <t>CLO 050</t>
  </si>
  <si>
    <t>CLO 051</t>
  </si>
  <si>
    <t>CLO 052</t>
  </si>
  <si>
    <t>CLO 053</t>
  </si>
  <si>
    <t>CLO 055</t>
  </si>
  <si>
    <t>CLO 056</t>
  </si>
  <si>
    <t>CLO 057</t>
  </si>
  <si>
    <t>CLO 058</t>
  </si>
  <si>
    <t>CLO 060</t>
  </si>
  <si>
    <t>CLO 061</t>
  </si>
  <si>
    <t>CLO 062</t>
  </si>
  <si>
    <t>CLO 063</t>
  </si>
  <si>
    <t>CLO 064</t>
  </si>
  <si>
    <t>CLO 065</t>
  </si>
  <si>
    <t>CLO 066</t>
  </si>
  <si>
    <t>CLO 067</t>
  </si>
  <si>
    <t>CLO 068</t>
  </si>
  <si>
    <t>CLO 069</t>
  </si>
  <si>
    <t>CLO 070</t>
  </si>
  <si>
    <t>CLO 080</t>
  </si>
  <si>
    <t>CLO 081</t>
  </si>
  <si>
    <t>CLO 082</t>
  </si>
  <si>
    <t>CLO 083</t>
  </si>
  <si>
    <t>CLO 084</t>
  </si>
  <si>
    <t>CLO 085</t>
  </si>
  <si>
    <t>CLO 086</t>
  </si>
  <si>
    <t>CLO 087</t>
  </si>
  <si>
    <t>CLO 088</t>
  </si>
  <si>
    <t>CLO 090</t>
  </si>
  <si>
    <t>CLO 091</t>
  </si>
  <si>
    <t>CLO 092</t>
  </si>
  <si>
    <t>CLO 093</t>
  </si>
  <si>
    <t>CLO 094</t>
  </si>
  <si>
    <t>CLO 095</t>
  </si>
  <si>
    <t>CLO 096</t>
  </si>
  <si>
    <t>CLO 097</t>
  </si>
  <si>
    <t>CLO 098</t>
  </si>
  <si>
    <t>CLO 099</t>
  </si>
  <si>
    <t>FP1004</t>
  </si>
  <si>
    <t>FP1005</t>
  </si>
  <si>
    <t>FP1006</t>
  </si>
  <si>
    <t>FP1007</t>
  </si>
  <si>
    <t>FP1008</t>
  </si>
  <si>
    <t>FP1009</t>
  </si>
  <si>
    <t>FP1017</t>
  </si>
  <si>
    <t>FP1018</t>
  </si>
  <si>
    <t>FP1019</t>
  </si>
  <si>
    <t>SOS 29</t>
  </si>
  <si>
    <t>SOS 38</t>
  </si>
  <si>
    <t>SOS 39</t>
  </si>
  <si>
    <t>SOS 44</t>
  </si>
  <si>
    <t>SOS 48</t>
  </si>
  <si>
    <t>SOS 49</t>
  </si>
  <si>
    <t>SOS 53</t>
  </si>
  <si>
    <t>SOS 54</t>
  </si>
  <si>
    <t>SOS 55</t>
  </si>
  <si>
    <t>SOS 56</t>
  </si>
  <si>
    <t>SOS 57</t>
  </si>
  <si>
    <t>SOS 58</t>
  </si>
  <si>
    <t>SOS 59</t>
  </si>
  <si>
    <t>P14</t>
  </si>
  <si>
    <t>P22</t>
  </si>
  <si>
    <t>P23</t>
  </si>
  <si>
    <t>P24</t>
  </si>
  <si>
    <t>P25</t>
  </si>
  <si>
    <t>P26</t>
  </si>
  <si>
    <t>P27</t>
  </si>
  <si>
    <t>P28</t>
  </si>
  <si>
    <t>P29</t>
  </si>
  <si>
    <t>P38</t>
  </si>
  <si>
    <t>P39</t>
  </si>
  <si>
    <t>P56</t>
  </si>
  <si>
    <t>P57</t>
  </si>
  <si>
    <t>P58</t>
  </si>
  <si>
    <t>P59</t>
  </si>
  <si>
    <t>SQ 19</t>
  </si>
  <si>
    <t>SQ 26</t>
  </si>
  <si>
    <t>SQ 27</t>
  </si>
  <si>
    <t>SQ 28</t>
  </si>
  <si>
    <t>SQ 29</t>
  </si>
  <si>
    <t>SQ 54</t>
  </si>
  <si>
    <t>SQ 58</t>
  </si>
  <si>
    <t>SQ 59</t>
  </si>
  <si>
    <t>SQ 67</t>
  </si>
  <si>
    <t>SQ 68</t>
  </si>
  <si>
    <t>SQ 69</t>
  </si>
  <si>
    <t>MET 63</t>
  </si>
  <si>
    <t>Dépose de barre de seuil</t>
  </si>
  <si>
    <t>Dépose et évacuation d'un revêtement textile collé en lés (absence d'amiante)</t>
  </si>
  <si>
    <t>Dépose et évacuation d'un revêtement textile collé en lés (présence d'amiante)</t>
  </si>
  <si>
    <t>Dépose et évacuation d'un revêtement textile poissé en dalles (absence d'amiante)</t>
  </si>
  <si>
    <t>Dépose et évacuation d'un revêtement textile poissé en dalles (présence d'amiante)</t>
  </si>
  <si>
    <t>Dépose et évacuation d'une plinthe en revêtement textile (absence d'amiante)</t>
  </si>
  <si>
    <t>Dépose et évacuation d'une plinthe en revêtement textile (présence  d'amiante)</t>
  </si>
  <si>
    <t>En absence d'amiante</t>
  </si>
  <si>
    <t>En présence d'amiante</t>
  </si>
  <si>
    <t xml:space="preserve">Dépose et évacuation d'un revêtement PVC poissé en dalles </t>
  </si>
  <si>
    <t xml:space="preserve">Dépose et évacuation d'un revêtement PVC collé en dalles </t>
  </si>
  <si>
    <t xml:space="preserve">Dépose et évacuation d'une plinthe en PVC </t>
  </si>
  <si>
    <t>Dépose et évacuation d'un revêtement PVC poissé en dalles</t>
  </si>
  <si>
    <t>Dépose et évacuation d'un revêtement PVC collé en dalles</t>
  </si>
  <si>
    <t xml:space="preserve">Lessivage et léger ponçage d'un sol PVC existant </t>
  </si>
  <si>
    <t>Qualifications</t>
  </si>
  <si>
    <t>Conducteur de travaux</t>
  </si>
  <si>
    <t>Intervention en zone contrôlée (INB) en heures normales</t>
  </si>
  <si>
    <t>Intervention en zone contrôlée (INB) hors heures normales</t>
  </si>
  <si>
    <t>Taux horaire 
(en € HT) :</t>
  </si>
  <si>
    <t>DEMOLITION - MACONNERIE - GROS ŒUVRE</t>
  </si>
  <si>
    <t>REVETEMENTS DURS - SOLS ET MURS</t>
  </si>
  <si>
    <t xml:space="preserve">MENUISERIES INTERIEURES </t>
  </si>
  <si>
    <t xml:space="preserve">DOUBLAGE, CLOISONNEMENT, PLAFONDS, ISOLATION INTERIEURE </t>
  </si>
  <si>
    <t xml:space="preserve"> FAUX PLAFONDS </t>
  </si>
  <si>
    <t>CLOISONS AMOVIBLES</t>
  </si>
  <si>
    <t xml:space="preserve">FAUX PLANCHER </t>
  </si>
  <si>
    <t>SOLS SOUPLES</t>
  </si>
  <si>
    <t>PEINTURES INTERIEURES -REVETEMENTS MURAUX</t>
  </si>
  <si>
    <t>SERRURERIE / QUINCAILLERIE</t>
  </si>
  <si>
    <t>METALLERIE</t>
  </si>
  <si>
    <t>Taux horaire en € H.T.</t>
  </si>
  <si>
    <t>Direction des applications militaires</t>
  </si>
  <si>
    <t>onglets</t>
  </si>
  <si>
    <t>Centre DAM Île de France</t>
  </si>
  <si>
    <t>DSTG/STL</t>
  </si>
  <si>
    <t>Soumissionnaire</t>
  </si>
  <si>
    <t>Date</t>
  </si>
  <si>
    <t>Ce document est la propriété du CEA et ne peut être utilisé, reproduit ou communiqué sans son autorisation.</t>
  </si>
  <si>
    <t>A compléter</t>
  </si>
  <si>
    <t>Votre référence</t>
  </si>
  <si>
    <t>PRIX FORFAITAIRE
EN € H.T.</t>
  </si>
  <si>
    <t>Prix fourniture 
en € H.T.</t>
  </si>
  <si>
    <r>
      <rPr>
        <sz val="11"/>
        <color theme="0"/>
        <rFont val="Calibri"/>
        <family val="2"/>
      </rPr>
      <t>FOURNITURE ET POSE SCELLE</t>
    </r>
  </si>
  <si>
    <r>
      <rPr>
        <sz val="11"/>
        <color theme="0"/>
        <rFont val="Calibri"/>
        <family val="2"/>
      </rPr>
      <t xml:space="preserve">FOURNITURE ET POSE COLLEE </t>
    </r>
  </si>
  <si>
    <r>
      <t xml:space="preserve">CLOISON </t>
    </r>
    <r>
      <rPr>
        <b/>
        <sz val="11"/>
        <color theme="0"/>
        <rFont val="Calibri"/>
        <family val="2"/>
      </rPr>
      <t>de SURETE RENFORCE</t>
    </r>
  </si>
  <si>
    <r>
      <t xml:space="preserve">CLOISON </t>
    </r>
    <r>
      <rPr>
        <b/>
        <sz val="11"/>
        <color theme="0"/>
        <rFont val="Calibri"/>
        <family val="2"/>
      </rPr>
      <t>de type CLIPS ou équivalent</t>
    </r>
  </si>
  <si>
    <t>EQUIPEMENTS DES PORTES (Voir chapitre serrurerie/métallerie)</t>
  </si>
  <si>
    <r>
      <t>Fourniture et pose de vitrage à bain et solin de mastic</t>
    </r>
    <r>
      <rPr>
        <sz val="11"/>
        <color theme="0"/>
        <rFont val="Calibri"/>
        <family val="2"/>
      </rPr>
      <t xml:space="preserve"> :</t>
    </r>
  </si>
  <si>
    <t>Divers</t>
  </si>
  <si>
    <t>ens</t>
  </si>
  <si>
    <t>Maintenance des ouvrants</t>
  </si>
  <si>
    <t>Maintenance du boîtier haut</t>
  </si>
  <si>
    <t>Maintenance du boîtier bas compris démontage de la porte</t>
  </si>
  <si>
    <t>MET 79</t>
  </si>
  <si>
    <t>MET 80</t>
  </si>
  <si>
    <t>MOP03</t>
  </si>
  <si>
    <t>MOP01</t>
  </si>
  <si>
    <t>MOP02</t>
  </si>
  <si>
    <t>MOP04</t>
  </si>
  <si>
    <t xml:space="preserve">Mise en place d'un échafaudage </t>
  </si>
  <si>
    <t>jour</t>
  </si>
  <si>
    <t>GO163</t>
  </si>
  <si>
    <t>Nettoyage des surfaces</t>
  </si>
  <si>
    <t>MOP05</t>
  </si>
  <si>
    <t>MOP06</t>
  </si>
  <si>
    <t>MOP07</t>
  </si>
  <si>
    <t>MOP08</t>
  </si>
  <si>
    <t>Unité mobile de décontamination, de compartiments douche ou d’un bac de rétention avec pulvérisateur</t>
  </si>
  <si>
    <t>Travail en sous-section 4 AMIANTE et/ou Mop PLOMB</t>
  </si>
  <si>
    <t>MOP09</t>
  </si>
  <si>
    <t>Signalétique de chantier - Risque AMIANTE ou PLOMB</t>
  </si>
  <si>
    <t>Mise en œuvre de palettes sous GRV</t>
  </si>
  <si>
    <t>Conditionnement des déchets en sacs étanches fermés par col de cygne et mise en GRV marqués PLOMB ou AMIANTE</t>
  </si>
  <si>
    <t>ELECTRICITE</t>
  </si>
  <si>
    <t>PLOMBERIE</t>
  </si>
  <si>
    <t>Appareil d'éclairage</t>
  </si>
  <si>
    <t>Hublot et applique lavabo</t>
  </si>
  <si>
    <t>Appareil encastré</t>
  </si>
  <si>
    <t>Hublot étanche diam 340mm à lampe LED substitut 18W</t>
  </si>
  <si>
    <t>Hublot étanche diam 300mm à lampe LED substitut 100W</t>
  </si>
  <si>
    <t>Hublot étanche diam 340mm à lampe LED substitut 2x18W</t>
  </si>
  <si>
    <t>Applique lavabo simple à LED 8W</t>
  </si>
  <si>
    <t>Applique lavabo simple à inter et LED 8W</t>
  </si>
  <si>
    <t>Applique lavabo simple à détection LED 10W</t>
  </si>
  <si>
    <t>Bloc LED 600x600 mm, 28,5W, réflecteur polycarbonate</t>
  </si>
  <si>
    <t>Bloc LED 600x600 mm, 35,4W, réflecteur polycarbonate</t>
  </si>
  <si>
    <t>Appareil en saillie</t>
  </si>
  <si>
    <t>Bloc LED 1250x200 mm, 2x28W, grille alu à vendelles</t>
  </si>
  <si>
    <t>Bloc fluo 1270x200 mm, 4x18W, grille alu à vendelles</t>
  </si>
  <si>
    <t>Bloc fluo 1270x200 mm, 4x18W, grille acier laqué blanc</t>
  </si>
  <si>
    <t>Réglette mono de 0,60m LED 19W</t>
  </si>
  <si>
    <t>Réglette mono de 1,20m LED 38W</t>
  </si>
  <si>
    <t>Réglette mono de 1,50m LED 60W</t>
  </si>
  <si>
    <t>Luminaire étanche</t>
  </si>
  <si>
    <t>Luminaire étanche de 1,20m LED 20W</t>
  </si>
  <si>
    <t>Luminaire étanche de 1,20m LED 41W</t>
  </si>
  <si>
    <t>Luminaire étanche de 1,50m LED 41W</t>
  </si>
  <si>
    <t>Luminaire étanche de 1,50m LED 66W</t>
  </si>
  <si>
    <t>Fixations universelles</t>
  </si>
  <si>
    <t>Suspension murale, potences 420 mm long</t>
  </si>
  <si>
    <t>Suspension par câbles, de 600 à 950 mm ht</t>
  </si>
  <si>
    <t>Spot encastré fixe ou orientable</t>
  </si>
  <si>
    <t>Spot encastré fixe à lampe LED 6W</t>
  </si>
  <si>
    <t>Spot encastré orientable à lampe LED 6W</t>
  </si>
  <si>
    <t>Eclairage de sécurité</t>
  </si>
  <si>
    <t>Bloc Autonome</t>
  </si>
  <si>
    <t>Bloc autonome standard 45 lumens</t>
  </si>
  <si>
    <t>Bloc autonome standard 360 lumens</t>
  </si>
  <si>
    <t>Bloc autonome étanche 45 lumens</t>
  </si>
  <si>
    <t>Appareillage en saillie</t>
  </si>
  <si>
    <t>Appareillage étanche</t>
  </si>
  <si>
    <t>Point lumineux</t>
  </si>
  <si>
    <t>Interrupteur simple allumage</t>
  </si>
  <si>
    <t>Interrupteur va-et-vient</t>
  </si>
  <si>
    <t>Bouton-poussoir</t>
  </si>
  <si>
    <t>Prise de courant 2x16 A + T à éclips</t>
  </si>
  <si>
    <t>Prise de courant 2x16 A + T à détrompage</t>
  </si>
  <si>
    <t>Prise de courant 2x20 A + T à éclips</t>
  </si>
  <si>
    <t>Prise de courant 3x20 A + T à éclips</t>
  </si>
  <si>
    <t>Prise de courant 3x20 A + N + T à éclips</t>
  </si>
  <si>
    <t>Prise de téléphone</t>
  </si>
  <si>
    <t>Prise RJ45 catégorie 5e</t>
  </si>
  <si>
    <t>Prise RJ45 catégorie 6</t>
  </si>
  <si>
    <t>Bloc interrupteur simple allumage + prise de courant 2x16 A + T à éclips</t>
  </si>
  <si>
    <t>Bloc interrupteur va-et-vient + prise de courant 2x16 A + T à éclips</t>
  </si>
  <si>
    <t>Bloc double prise de courant 2x16 A + T à éclips</t>
  </si>
  <si>
    <t>Appareillage standard</t>
  </si>
  <si>
    <t>Variateur de lumière 60 - 500W</t>
  </si>
  <si>
    <t>Bloc double prise de courant 2x16 A + T à éclips + prise RJ45 cat. 5e</t>
  </si>
  <si>
    <t>Bloc double prise de courant 2x16 A + T à éclips + prise RJ45 cat. 6</t>
  </si>
  <si>
    <t>Appareillage encastré</t>
  </si>
  <si>
    <t>Chauffage electrique</t>
  </si>
  <si>
    <t>Convecteur</t>
  </si>
  <si>
    <t>Convecteur 500 W</t>
  </si>
  <si>
    <t>Convecteur 750 W</t>
  </si>
  <si>
    <t>Convecteur 1000 W</t>
  </si>
  <si>
    <t>Convecteur 1250 W</t>
  </si>
  <si>
    <t>Convecteur 1500 W</t>
  </si>
  <si>
    <t>Convecteur 2000 W</t>
  </si>
  <si>
    <t>Panneau rayonnant</t>
  </si>
  <si>
    <t>Panneau rayonnant 750W (gamme standard)</t>
  </si>
  <si>
    <t>Panneau rayonnant 1000W (gamme standard)</t>
  </si>
  <si>
    <t>Panneau rayonnant 1250W (gamme standard)</t>
  </si>
  <si>
    <t>Panneau rayonnant 1500W (gamme standard)</t>
  </si>
  <si>
    <t>Panneau rayonnant 2000W (gamme standard)</t>
  </si>
  <si>
    <t>Chauffage</t>
  </si>
  <si>
    <t>Radiateur fonte à colonnes 500W</t>
  </si>
  <si>
    <t>Radiateur fonte à colonnes 1000W</t>
  </si>
  <si>
    <t xml:space="preserve">Dépose et repose de radiateur existant jusqu'à 1500W (compris accessoires et fixations) </t>
  </si>
  <si>
    <t xml:space="preserve">Dépose et repose de radiateur existant de 1501W à 3000W (compris accessoires et fixations) </t>
  </si>
  <si>
    <t xml:space="preserve">Modification d'implantation de radiateur existant de 1501W à 3000W (compris accessoires et fixations) </t>
  </si>
  <si>
    <t xml:space="preserve">Modification d'implantation de radiateur existant jusqu'à 1500W (compris accessoires et fixations) </t>
  </si>
  <si>
    <t>Diagnostic sur installation de chauffage</t>
  </si>
  <si>
    <t>Essais, réglages, remise en service</t>
  </si>
  <si>
    <t>Dépose sans réemploi d'appareil d'éclairage existant</t>
  </si>
  <si>
    <t>Dépose sans réemploi d'équipement existant</t>
  </si>
  <si>
    <t>Dépose sans réemploi de spot encastré fixe ou orientable existant</t>
  </si>
  <si>
    <t>Dépose sans réemploi d'éclairage de sécurité existant</t>
  </si>
  <si>
    <t>Dépose sans réemploi d'appareillage en saillie étanche existant</t>
  </si>
  <si>
    <t>Dépose sans réemploi d'appareillage en saillie standard existant</t>
  </si>
  <si>
    <t>Dépose sans réemploi d'appareillage encastré standard existant</t>
  </si>
  <si>
    <t>Dépose sans réemploi de convecteur existant</t>
  </si>
  <si>
    <t>Dépose sans réemploi de panneau rayonnant existant</t>
  </si>
  <si>
    <t>Appareil sanitaire</t>
  </si>
  <si>
    <t>Dépose et repose de lavabo existant (compris accessoires et fixations)</t>
  </si>
  <si>
    <t>Dépose sans réemploi de lavabo existant (compris accessoires et fixations)</t>
  </si>
  <si>
    <t>Dépose et repose de meuble support existant (compris accessoires et fixations)</t>
  </si>
  <si>
    <t>Dépose sans réemploi de meuble support existant (compris accessoires et fixations)</t>
  </si>
  <si>
    <t>Dépose et repose d'évier existant (compris accessoires et fixations)</t>
  </si>
  <si>
    <t>Dépose sans réemploi d'évier existant (compris accessoires et fixations)</t>
  </si>
  <si>
    <t xml:space="preserve">Modification d'implantation du lavabo/vasque/évier et meuble support (compris accessoires et fixations) </t>
  </si>
  <si>
    <t>Dépose et repose du bloc WC, cuvette et réservoir mural y compris tube de chasse existant (compris accessoires et fixations)</t>
  </si>
  <si>
    <t>Dépose sans réemploi du bloc WC, cuvette et réservoir mural y compris tube de chasse existant (compris accessoires et fixations)</t>
  </si>
  <si>
    <t xml:space="preserve">Modification d'implantation du bloc WC, cuvette et réservoir mural y compris tube de chasse (compris accessoires et fixations) </t>
  </si>
  <si>
    <t>Dépose et repose de cuvette suspendue, bâti-support avec réservoir encastré compris démolition du doublage en plaque de plâtre existant (compris accessoires et fixations)</t>
  </si>
  <si>
    <t>Dépose sans réemploi de cuvette suspendue, bâti-support avec réservoir encastré compris démolition du doublage en plaque de plâtre existant (compris accessoires et fixations)</t>
  </si>
  <si>
    <t xml:space="preserve">Modification d'implantation de cuvette suspendue, bâti-support avec réservoir encastré compris démolition du doublage en plaque de plâtre existant (compris accessoires et fixations) </t>
  </si>
  <si>
    <t>Ventillation</t>
  </si>
  <si>
    <t>Equilibrage et réglage VMC débit de 500 à 1000m3/h</t>
  </si>
  <si>
    <t>Equilibrage et réglage VMC débit de 2000 à 3000m3/h</t>
  </si>
  <si>
    <t>Climatisation</t>
  </si>
  <si>
    <t>Dépose et repose de climatiseur simple split réversible mural existant (compris accessoires et fixations)</t>
  </si>
  <si>
    <t>Dépose sans réemploi de climatiseur simple split réversible mural existant (compris accessoires et fixations)</t>
  </si>
  <si>
    <t xml:space="preserve">Modification d'implantation de climatiseur simple split réversible mural existant  (compris accessoires et fixations) </t>
  </si>
  <si>
    <t>Dépose et repose de climatiseur simple split réversible cassette encastrable existant (compris accessoires et fixations)</t>
  </si>
  <si>
    <t>Dépose sans réemploi de climatiseur simple split réversible encastrable existant (compris accessoires et fixations)</t>
  </si>
  <si>
    <t xml:space="preserve">Modification d'implantation de climatiseur simple split réversible encastrable existant  (compris accessoires et fixations) </t>
  </si>
  <si>
    <t>Dépose et repose de climatiseur double split réversible mural existant (compris accessoires et fixations)</t>
  </si>
  <si>
    <t>Dépose sans réemploi de  climatiseur double split réversible mural existant (compris accessoires et fixations)</t>
  </si>
  <si>
    <t xml:space="preserve">Modification d'implantation de  climatiseur double split réversible mural existant  (compris accessoires et fixations) </t>
  </si>
  <si>
    <t>Dépose et repose de climatiseur double split réversible cassette existant (compris accessoires et fixations)</t>
  </si>
  <si>
    <t>Dépose sans réemploi de  climatiseur double split réversible cassette existant (compris accessoires et fixations)</t>
  </si>
  <si>
    <t xml:space="preserve">Modification d'implantation de  climatiseur double split réversible cassette existant  (compris accessoires et fixations) </t>
  </si>
  <si>
    <t>Dépose et repose de climatiseur double split froid seul cassette existant (compris accessoires et fixations)</t>
  </si>
  <si>
    <t>Dépose sans réemploi de  climatiseur double split froid seul cassette existant (compris accessoires et fixations)</t>
  </si>
  <si>
    <t xml:space="preserve">Modification d'implantation de  climatiseur double split froid seul cassette existant  (compris accessoires et fixations) </t>
  </si>
  <si>
    <t>Dépose et repose de climatiseur double split froid seul mural existant (compris accessoires et fixations)</t>
  </si>
  <si>
    <t>Dépose sans réemploi de  climatiseur double split froid seul mural existant (compris accessoires et fixations)</t>
  </si>
  <si>
    <t xml:space="preserve">Modification d'implantation de  climatiseur double split froid seul mural existant  (compris accessoires et fixations) </t>
  </si>
  <si>
    <t>Plus value : CF 1/2H</t>
  </si>
  <si>
    <t>Plus value : CF 1H</t>
  </si>
  <si>
    <t>Plus value pour surface de porte supplémentaire</t>
  </si>
  <si>
    <t>Plus value pour ajout de hublot dans la porte métallique de dimensions 30 x 50 cm</t>
  </si>
  <si>
    <t>POSE D'EQUIPEMENTS</t>
  </si>
  <si>
    <t>Mise en signature du Bon d'Intervention (ouverture et fermeture)</t>
  </si>
  <si>
    <t>Intervention en DI3</t>
  </si>
  <si>
    <t>Intervention en DI4</t>
  </si>
  <si>
    <t>Eléments complémentaires au DOE</t>
  </si>
  <si>
    <t>MEN 39</t>
  </si>
  <si>
    <t>MEN 58</t>
  </si>
  <si>
    <t>MEN 59</t>
  </si>
  <si>
    <t>MET 81</t>
  </si>
  <si>
    <t>MET 82</t>
  </si>
  <si>
    <t>MET 83</t>
  </si>
  <si>
    <t>MET 84</t>
  </si>
  <si>
    <t>MET 85</t>
  </si>
  <si>
    <t>MET 86</t>
  </si>
  <si>
    <t>MET 87</t>
  </si>
  <si>
    <t>MET 88</t>
  </si>
  <si>
    <t>MET 89</t>
  </si>
  <si>
    <t>MET 90</t>
  </si>
  <si>
    <t>MET 91</t>
  </si>
  <si>
    <t>MET 92</t>
  </si>
  <si>
    <t>MET 93</t>
  </si>
  <si>
    <t>MET 94</t>
  </si>
  <si>
    <t>MET 95</t>
  </si>
  <si>
    <t>MET 96</t>
  </si>
  <si>
    <t>ELE01</t>
  </si>
  <si>
    <t>ELE02</t>
  </si>
  <si>
    <t>ELE03</t>
  </si>
  <si>
    <t>ELE04</t>
  </si>
  <si>
    <t>ELE05</t>
  </si>
  <si>
    <t>ELE06</t>
  </si>
  <si>
    <t>ELE07</t>
  </si>
  <si>
    <t>ELE08</t>
  </si>
  <si>
    <t>ELE09</t>
  </si>
  <si>
    <t>ELE10</t>
  </si>
  <si>
    <t>ELE11</t>
  </si>
  <si>
    <t>ELE12</t>
  </si>
  <si>
    <t>ELE13</t>
  </si>
  <si>
    <t>ELE14</t>
  </si>
  <si>
    <t>ELE15</t>
  </si>
  <si>
    <t>ELE16</t>
  </si>
  <si>
    <t>ELE17</t>
  </si>
  <si>
    <t>ELE18</t>
  </si>
  <si>
    <t>ELE19</t>
  </si>
  <si>
    <t>ELE20</t>
  </si>
  <si>
    <t>ELE21</t>
  </si>
  <si>
    <t>ELE22</t>
  </si>
  <si>
    <t>ELE23</t>
  </si>
  <si>
    <t>ELE24</t>
  </si>
  <si>
    <t>ELE25</t>
  </si>
  <si>
    <t>ELE26</t>
  </si>
  <si>
    <t>ELE27</t>
  </si>
  <si>
    <t>ELE28</t>
  </si>
  <si>
    <t>ELE29</t>
  </si>
  <si>
    <t>ELE30</t>
  </si>
  <si>
    <t>ELE31</t>
  </si>
  <si>
    <t>ELE32</t>
  </si>
  <si>
    <t>ELE33</t>
  </si>
  <si>
    <t>ELE34</t>
  </si>
  <si>
    <t>ELE35</t>
  </si>
  <si>
    <t>ELE36</t>
  </si>
  <si>
    <t>ELE37</t>
  </si>
  <si>
    <t>ELE38</t>
  </si>
  <si>
    <t>ELE39</t>
  </si>
  <si>
    <t>ELE40</t>
  </si>
  <si>
    <t>ELE41</t>
  </si>
  <si>
    <t>ELE42</t>
  </si>
  <si>
    <t>ELE43</t>
  </si>
  <si>
    <t>ELE44</t>
  </si>
  <si>
    <t>ELE45</t>
  </si>
  <si>
    <t>ELE46</t>
  </si>
  <si>
    <t>ELE47</t>
  </si>
  <si>
    <t>ELE48</t>
  </si>
  <si>
    <t>ELE49</t>
  </si>
  <si>
    <t>ELE50</t>
  </si>
  <si>
    <t>ELE51</t>
  </si>
  <si>
    <t>ELE52</t>
  </si>
  <si>
    <t>ELE53</t>
  </si>
  <si>
    <t>ELE54</t>
  </si>
  <si>
    <t>ELE55</t>
  </si>
  <si>
    <t>ELE56</t>
  </si>
  <si>
    <t>ELE57</t>
  </si>
  <si>
    <t>ELE58</t>
  </si>
  <si>
    <t>ELE59</t>
  </si>
  <si>
    <t>ELE60</t>
  </si>
  <si>
    <t>ELE61</t>
  </si>
  <si>
    <t>ELE62</t>
  </si>
  <si>
    <t>ELE63</t>
  </si>
  <si>
    <t>ELE64</t>
  </si>
  <si>
    <t>ELE65</t>
  </si>
  <si>
    <t>ELE66</t>
  </si>
  <si>
    <t>ELE67</t>
  </si>
  <si>
    <t>ELE68</t>
  </si>
  <si>
    <t>ELE69</t>
  </si>
  <si>
    <t>ELE70</t>
  </si>
  <si>
    <t>ELE71</t>
  </si>
  <si>
    <t>ELE72</t>
  </si>
  <si>
    <t>ELE73</t>
  </si>
  <si>
    <t>ELE74</t>
  </si>
  <si>
    <t>ELE75</t>
  </si>
  <si>
    <t>ELE76</t>
  </si>
  <si>
    <t>ELE77</t>
  </si>
  <si>
    <t>ELE78</t>
  </si>
  <si>
    <t>ELE79</t>
  </si>
  <si>
    <t>ELE80</t>
  </si>
  <si>
    <t>ELE81</t>
  </si>
  <si>
    <t>ELE82</t>
  </si>
  <si>
    <t>ELE83</t>
  </si>
  <si>
    <t>ELE84</t>
  </si>
  <si>
    <t>ELE85</t>
  </si>
  <si>
    <t>ELE86</t>
  </si>
  <si>
    <t>ELE87</t>
  </si>
  <si>
    <t>ELE88</t>
  </si>
  <si>
    <t>ELE89</t>
  </si>
  <si>
    <t>ELE90</t>
  </si>
  <si>
    <t>ELE91</t>
  </si>
  <si>
    <t>ELE92</t>
  </si>
  <si>
    <t>ELE93</t>
  </si>
  <si>
    <t>ELE94</t>
  </si>
  <si>
    <t>ELE95</t>
  </si>
  <si>
    <t>ELE96</t>
  </si>
  <si>
    <t>ELE97</t>
  </si>
  <si>
    <t>ELE98</t>
  </si>
  <si>
    <t>ELE99</t>
  </si>
  <si>
    <t>ELE100</t>
  </si>
  <si>
    <t>ELE101</t>
  </si>
  <si>
    <t>ELE102</t>
  </si>
  <si>
    <t>ELE103</t>
  </si>
  <si>
    <t>ELE104</t>
  </si>
  <si>
    <t>ELE105</t>
  </si>
  <si>
    <t>ELE106</t>
  </si>
  <si>
    <t>ELE107</t>
  </si>
  <si>
    <t>ELE108</t>
  </si>
  <si>
    <t>ELE109</t>
  </si>
  <si>
    <t>ELE110</t>
  </si>
  <si>
    <t>ELE111</t>
  </si>
  <si>
    <t>ELE112</t>
  </si>
  <si>
    <t>ELE113</t>
  </si>
  <si>
    <t>ELE114</t>
  </si>
  <si>
    <t>ELE115</t>
  </si>
  <si>
    <t>PLO01</t>
  </si>
  <si>
    <t>PLO02</t>
  </si>
  <si>
    <t>PLO03</t>
  </si>
  <si>
    <t>PLO04</t>
  </si>
  <si>
    <t>PLO05</t>
  </si>
  <si>
    <t>PLO06</t>
  </si>
  <si>
    <t>PLO07</t>
  </si>
  <si>
    <t>PLO08</t>
  </si>
  <si>
    <t>PLO09</t>
  </si>
  <si>
    <t>PLO10</t>
  </si>
  <si>
    <t>PLO11</t>
  </si>
  <si>
    <t>PLO12</t>
  </si>
  <si>
    <t>PLO13</t>
  </si>
  <si>
    <t>PLO14</t>
  </si>
  <si>
    <t>PLO15</t>
  </si>
  <si>
    <t>PLO16</t>
  </si>
  <si>
    <t>PLO17</t>
  </si>
  <si>
    <t>PLO18</t>
  </si>
  <si>
    <t>PLO19</t>
  </si>
  <si>
    <t>PLO20</t>
  </si>
  <si>
    <t>PLO21</t>
  </si>
  <si>
    <t>PLO22</t>
  </si>
  <si>
    <t>PLO23</t>
  </si>
  <si>
    <t>PLO24</t>
  </si>
  <si>
    <t>PLO25</t>
  </si>
  <si>
    <t>PLO26</t>
  </si>
  <si>
    <t>PLO27</t>
  </si>
  <si>
    <t>PLO28</t>
  </si>
  <si>
    <t>PLO29</t>
  </si>
  <si>
    <t>PLO30</t>
  </si>
  <si>
    <t>PLO31</t>
  </si>
  <si>
    <t>PLO32</t>
  </si>
  <si>
    <t>PLO33</t>
  </si>
  <si>
    <t>PLO34</t>
  </si>
  <si>
    <t>PLO35</t>
  </si>
  <si>
    <t>PLO36</t>
  </si>
  <si>
    <t>PLO37</t>
  </si>
  <si>
    <t>PLO38</t>
  </si>
  <si>
    <t>PLO39</t>
  </si>
  <si>
    <t>PLO40</t>
  </si>
  <si>
    <t>PLO41</t>
  </si>
  <si>
    <t>PLO42</t>
  </si>
  <si>
    <t>PLO43</t>
  </si>
  <si>
    <t>PLO44</t>
  </si>
  <si>
    <t>PLO45</t>
  </si>
  <si>
    <t>PLO46</t>
  </si>
  <si>
    <t>PLO47</t>
  </si>
  <si>
    <t>PLO48</t>
  </si>
  <si>
    <t>PLO49</t>
  </si>
  <si>
    <t>PLO50</t>
  </si>
  <si>
    <t>PLO51</t>
  </si>
  <si>
    <t>POS01</t>
  </si>
  <si>
    <t>POS02</t>
  </si>
  <si>
    <t>POS03</t>
  </si>
  <si>
    <t>POS04</t>
  </si>
  <si>
    <t>POS05</t>
  </si>
  <si>
    <t>POS06</t>
  </si>
  <si>
    <t>POS07</t>
  </si>
  <si>
    <t>POS08</t>
  </si>
  <si>
    <t>POS09</t>
  </si>
  <si>
    <t>POS10</t>
  </si>
  <si>
    <t>POS11</t>
  </si>
  <si>
    <t>POS12</t>
  </si>
  <si>
    <t>POS13</t>
  </si>
  <si>
    <t>POS14</t>
  </si>
  <si>
    <t>POS15</t>
  </si>
  <si>
    <t>POS16</t>
  </si>
  <si>
    <t>POS17</t>
  </si>
  <si>
    <t>POS18</t>
  </si>
  <si>
    <t>POS19</t>
  </si>
  <si>
    <t xml:space="preserve">Evacuation des déchets en décharge agréée </t>
  </si>
  <si>
    <t>Repli de la zone d'entreposage déchets</t>
  </si>
  <si>
    <t>Réalisation du confinement (sas de propreté) et du SAS d'accès</t>
  </si>
  <si>
    <t>Mise en place d'une zone d'entreposage des déchets fermée par barrière type HERAS et par cadenas/serrure</t>
  </si>
  <si>
    <t>Interventions SS4 et interventions sur élément plombé</t>
  </si>
  <si>
    <t>Coffret de chantier + levée de réserves éventuelles</t>
  </si>
  <si>
    <t>Marque ARTIGO gamme GRANITO LL ou équivalent</t>
  </si>
  <si>
    <t xml:space="preserve">a) panneau épaisseur 70 mm </t>
  </si>
  <si>
    <t xml:space="preserve">b) panneau épaisseur 80 mm </t>
  </si>
  <si>
    <t>c) panneau épaisseur 100 mm</t>
  </si>
  <si>
    <t xml:space="preserve">a) panneau épaisseur 40 mm </t>
  </si>
  <si>
    <t xml:space="preserve">b) panneau épaisseur 50 mm </t>
  </si>
  <si>
    <t xml:space="preserve">c) panneau épaisseur 60 mm </t>
  </si>
  <si>
    <t>Revêtement enduit acrylique type STUCCO de chez SEIGNEURIE ou équivalent chez autre fabricant</t>
  </si>
  <si>
    <t>Type 1 Peinture acrylique aspect satiné finition A (Pièce humide)</t>
  </si>
  <si>
    <t>P69</t>
  </si>
  <si>
    <t>P70</t>
  </si>
  <si>
    <t>P71</t>
  </si>
  <si>
    <t>PEINTURES INTERIEURES SUR REVETEMENT PLOMBE</t>
  </si>
  <si>
    <t>Décapage peinture plombée sur support métallique</t>
  </si>
  <si>
    <t>Grattage peinture plombée</t>
  </si>
  <si>
    <t>Support non peint</t>
  </si>
  <si>
    <t>Peinture de sol des parkings-surfaces de circulation et rampes</t>
  </si>
  <si>
    <t>Ancien fond de peinture non adhérent, douteux, écaillé, désordres localisés</t>
  </si>
  <si>
    <t>Désordres généralisés ou incompatibilité avec le système envisagé</t>
  </si>
  <si>
    <t>Recouvrement peinture plombée</t>
  </si>
  <si>
    <t>Fourniture et pose sur marches droites et balancées</t>
  </si>
  <si>
    <t>Mise en place du programme "Take back"  disponible chez DESSO (sous-couche acoustique SoundMaster intégrée à la dalle de moquette ) ou équivalent</t>
  </si>
  <si>
    <t>Plinthe bois</t>
  </si>
  <si>
    <t xml:space="preserve">Dans un plancher poutrelles et hourdis </t>
  </si>
  <si>
    <t>Dans un plancher poutrelles et hourdis</t>
  </si>
  <si>
    <t>Dans un mur en maçonnerie hourdée à la chaux</t>
  </si>
  <si>
    <t>Dans un mur en maçonnerie hourdée au mortier de ciment</t>
  </si>
  <si>
    <t>Dans un mur en béton non armé</t>
  </si>
  <si>
    <t>Dans un mur en béton armé</t>
  </si>
  <si>
    <t>Dans un mur en maçonnerie de moellons de carrière hourdée à la chaux</t>
  </si>
  <si>
    <t>Dans un mur en maçonnerie de moellons de carrière hourdée au mortier de ciment</t>
  </si>
  <si>
    <t>Dans une dalle pleine</t>
  </si>
  <si>
    <t>OUVERTURES &lt; 1 m²</t>
  </si>
  <si>
    <t>OUVERTURES MOYENNES (ESCALIERS,ETC) (2,50 m²)</t>
  </si>
  <si>
    <t>DANS PAROIS EPAISSEUR 0,25 m ENVIRON</t>
  </si>
  <si>
    <t>DANS PAROIS EPAISSEUR 0,40 A 0,50 m</t>
  </si>
  <si>
    <t>Forfait 2 personnes / intervention</t>
  </si>
  <si>
    <t>Descellement de bâti de porte à 1 ou 2 vantaux sur mur (hors reprise encadrement)</t>
  </si>
  <si>
    <t>Descellement d'huisseries de porte 1 ou 2 vantaux sur cloison (hors reprise encadrement)</t>
  </si>
  <si>
    <t>Descellement de bâti de porte d'entrée ou de service</t>
  </si>
  <si>
    <t xml:space="preserve">Descellement de dormant de fenêtre </t>
  </si>
  <si>
    <t xml:space="preserve">Descellement de domant de porte-fenêtre </t>
  </si>
  <si>
    <t>Dépose de plinthes, bandeaux, cimaises, moulures, coulisses, entretoises, corniches, cadres, chambranle</t>
  </si>
  <si>
    <t>Démolition de parquet en bois y compris lambourdes (hors évacuation)</t>
  </si>
  <si>
    <t>Démolition de parquet sur solives y compris dépose des solives</t>
  </si>
  <si>
    <t>Démolition de carrelage en céramique, grés sur support massif compris démolition de la forme</t>
  </si>
  <si>
    <t>Démolition de chape solidaire</t>
  </si>
  <si>
    <t>Démolition de chape flottante épaisseur 4 à 6 cm</t>
  </si>
  <si>
    <t>Dépose de faïence collée</t>
  </si>
  <si>
    <t>Dépose de faïence scellée</t>
  </si>
  <si>
    <t>En briques épaisseur &lt;=7cm enduites</t>
  </si>
  <si>
    <t>En aggloméré de ciment ou briques épaisseur &lt;=15 cm</t>
  </si>
  <si>
    <t>En plaque de plâtre (placostyl ou cloisons démontables)</t>
  </si>
  <si>
    <t>En aggloméré de ciment ou briques épaisseur &gt;15 cm</t>
  </si>
  <si>
    <t>En maçonnerie ancienne de moellons</t>
  </si>
  <si>
    <t>De doublage isolant de toute nature</t>
  </si>
  <si>
    <t>En plâtre sur lattis</t>
  </si>
  <si>
    <t>En cancalon enduits</t>
  </si>
  <si>
    <t>En plaques de platre sur rails ou tasseaux</t>
  </si>
  <si>
    <t>De plancher en bois massif compris poutres, solives et plancher</t>
  </si>
  <si>
    <t>De plancher en bois massif compris poutres, solives et plancher plafond et remplissage entre solives</t>
  </si>
  <si>
    <t>De plancher en poutrelles métalliques et vautains en briques pleines</t>
  </si>
  <si>
    <t>Des voutains seuls et poutrelles métalliques laissées en place</t>
  </si>
  <si>
    <t>De planchers, poutrelles et hourdis</t>
  </si>
  <si>
    <t>De dalles pleines, épaisseur &lt; 0,16 m (hors renforts)</t>
  </si>
  <si>
    <t>De dalles pleines, épaisseur &gt; 0,16 &lt; 0,20 m (hors renforts)</t>
  </si>
  <si>
    <t>De chape ciment</t>
  </si>
  <si>
    <t>De maçonnnerie de moellons de carrière briques et agglomérés hourdés au mortier de chaux</t>
  </si>
  <si>
    <t>De maçonnnerie de moellons de carrière briques et agglomérés hourdés au mortier de ciment</t>
  </si>
  <si>
    <t>De béton non armé épaisseur &lt;0,20 m</t>
  </si>
  <si>
    <t>De béton non armé épaisseur 0.20 m &lt; 0,25 m</t>
  </si>
  <si>
    <t>De béton non armé épaisseur 0,25 à 0,40 m</t>
  </si>
  <si>
    <t>De béton armé épaisseur &lt;0,20 m</t>
  </si>
  <si>
    <t>De béton armé épaisseur 0.20 m &lt; 0,25 m</t>
  </si>
  <si>
    <t>De béton armé épaisseur 0,25 à 0,40 m</t>
  </si>
  <si>
    <t>D'agglomérés de ciment ou briques de 0,15 à 0,25 m</t>
  </si>
  <si>
    <t>Démolition de marches d'escaliers compris paillasse marche droite ou balancée, largeur &lt;=0,90 m</t>
  </si>
  <si>
    <t>Démolition de dallage épaisseur &lt;=12 cm</t>
  </si>
  <si>
    <t>Démolition de dallage épaisseur &gt; 12 &lt; 16 cm</t>
  </si>
  <si>
    <t>Démoltion de massif béton</t>
  </si>
  <si>
    <t>Dépose et repose de gond scellé</t>
  </si>
  <si>
    <t>Dépose et repose d'arrêt de volet</t>
  </si>
  <si>
    <t>Dépose et repose de grille de ventilation</t>
  </si>
  <si>
    <t>Dépose et repose de lampes extérieures</t>
  </si>
  <si>
    <t>Dépose et repose de descente EP</t>
  </si>
  <si>
    <t>Dépose et repose de dauphin en fonte</t>
  </si>
  <si>
    <t>Agglomérés épaisseur 5 cm</t>
  </si>
  <si>
    <t>Agglomérés épaisseur 7,5 cm</t>
  </si>
  <si>
    <t>Agglomérés épaisseur 10 cm</t>
  </si>
  <si>
    <t>Agglomérés épaisseur 15 cm</t>
  </si>
  <si>
    <t>Agglomérés épaisseur 20 cm</t>
  </si>
  <si>
    <t>Agglomérés épaisseur 22,5 cm</t>
  </si>
  <si>
    <t>Agglomérés épaisseur 27,5 cm</t>
  </si>
  <si>
    <t>Agglomérés épaisseur 20 cm en pignons</t>
  </si>
  <si>
    <t>Cloison épaisseur 70 mm</t>
  </si>
  <si>
    <t>Cloison épaisseur 100 mm</t>
  </si>
  <si>
    <t>Cloison épaisseur 98 mm</t>
  </si>
  <si>
    <t>Enduit sur mur dressé en agglomérés ou en briques</t>
  </si>
  <si>
    <t>Enduit sur mur non dressé en agglomérés ou en briques</t>
  </si>
  <si>
    <t>Enduit sur enduit ciment taloche</t>
  </si>
  <si>
    <t>Enduit sur moellons et meulière</t>
  </si>
  <si>
    <t>Surfaçage manuel</t>
  </si>
  <si>
    <t>Surfaçage à l'hélicoptère</t>
  </si>
  <si>
    <t>Brique de verre 190x190 épaisseur 50 mm</t>
  </si>
  <si>
    <t>Brique de verre 190x190 épaisseur 80 mm</t>
  </si>
  <si>
    <t>Appuis profondeur 27 cm</t>
  </si>
  <si>
    <t>Appuis profondeur 33 cm</t>
  </si>
  <si>
    <t>Appui moulé en béton</t>
  </si>
  <si>
    <t>Seuil de porte</t>
  </si>
  <si>
    <t>La marche droite de 0,90 m maxi de long entre murs</t>
  </si>
  <si>
    <t>La marche droite de 0,90 m maxi de long contre un mur</t>
  </si>
  <si>
    <t>La marche balancée 0,90 m maxi de long entre un mur</t>
  </si>
  <si>
    <t>La marche balancée 0,90 m maxi de long contre un mur</t>
  </si>
  <si>
    <t>La marche droite de 1.20 m maxi de long entre murs</t>
  </si>
  <si>
    <t>La marche droite de 1.20 m maxi de long contre un mur</t>
  </si>
  <si>
    <t>La marche balancée 1.20 m maxi de long entre un mur</t>
  </si>
  <si>
    <t>La marche balancée 1.20 m maxi de long contre un mur</t>
  </si>
  <si>
    <t>Pose et scellement d'huisserie</t>
  </si>
  <si>
    <t>Pose et scellement de trappe de visite</t>
  </si>
  <si>
    <t>Pose et scellement de bouche VMC</t>
  </si>
  <si>
    <t>Pose et scellement de bouche grille</t>
  </si>
  <si>
    <t>Chape épaisseur 4 cm</t>
  </si>
  <si>
    <t>Chape épaisseur 5 cm</t>
  </si>
  <si>
    <t>Chape sur marche escalier et enduit contre-marche (marche 1m*0,28 larg)</t>
  </si>
  <si>
    <t>Chape épaisseur 8 cm</t>
  </si>
  <si>
    <t>Béton léger de 6 cm d'epaisseur</t>
  </si>
  <si>
    <t>Béton léger de 8 cm d'épaisseur</t>
  </si>
  <si>
    <t>Béton léger de 10 cm d'epaisseur</t>
  </si>
  <si>
    <t>Béton léger épaisseur variable</t>
  </si>
  <si>
    <t>Produit de lissage de sol (1 kg / m²)</t>
  </si>
  <si>
    <t>Produit de lissage de sol (2 kg / m²)</t>
  </si>
  <si>
    <t>Produit de lissage de sol (3 kg / m²)</t>
  </si>
  <si>
    <t>Produit de lissage de sol (4 kg / m²)</t>
  </si>
  <si>
    <t>Voiles contre des locaux nobles compris drain périphérique, enduit et remblaiement</t>
  </si>
  <si>
    <t>Voiles contre des locaux non nobles compris drain périphérique, brossage, enduit et remblaiement</t>
  </si>
  <si>
    <t xml:space="preserve">Etanchéité liquide sous carrelage du type CERMITANCHE classé SE 3 </t>
  </si>
  <si>
    <t>Sous-couche acoustique Efficacité acoustique : .Lw = 19 dB. (fourniture et pose assourd 19)</t>
  </si>
  <si>
    <t xml:space="preserve">Sous-couche acoustique Efficacité acoustique : .Lw = 23 dB. </t>
  </si>
  <si>
    <r>
      <t>Dépose et</t>
    </r>
    <r>
      <rPr>
        <sz val="11"/>
        <rFont val="Calibri"/>
        <family val="2"/>
      </rPr>
      <t xml:space="preserve"> évacuation de plinthes</t>
    </r>
  </si>
  <si>
    <r>
      <t>Dépose et</t>
    </r>
    <r>
      <rPr>
        <sz val="11"/>
        <rFont val="Calibri"/>
        <family val="2"/>
      </rPr>
      <t xml:space="preserve"> évacuation de faïences</t>
    </r>
  </si>
  <si>
    <t>Carrelage en grès cérame antidérapant format 20 x 20 cm – Type 1</t>
  </si>
  <si>
    <t>Carrelage en grès cérame antidérapant format 20 x 20 cm - Type 2</t>
  </si>
  <si>
    <t xml:space="preserve">Carrelage 2x2 et 5x5 sur support papier </t>
  </si>
  <si>
    <t>Carrelage 10 x 10 à 20 x 20</t>
  </si>
  <si>
    <t>Carrelage 30 x 30 et 40 x 40 M²</t>
  </si>
  <si>
    <t>Pose carrelage 2 x 2 et 5 x 5 collé sur support papier (3 kg de colle / M2)</t>
  </si>
  <si>
    <t>Pose carrelage 10 x 10 et 20 x 20 (5 kg / M2)</t>
  </si>
  <si>
    <t>Pose de carrelage 30 x 30 et 40 x 40 (8 kg / M2)</t>
  </si>
  <si>
    <t>Pose de plinthe</t>
  </si>
  <si>
    <t>Plus value pour ajout de hublot dans la porte de dimensions 30 x 50 cm</t>
  </si>
  <si>
    <t>Plan de travail stratifié</t>
  </si>
  <si>
    <t>Prises de mètres pour fabrication sur-mesure</t>
  </si>
  <si>
    <t>Plafonds en plaques de 13 mm</t>
  </si>
  <si>
    <t>Plafonds en plaques de 15 mm</t>
  </si>
  <si>
    <t>Plafonds en plaques de 18 mm</t>
  </si>
  <si>
    <t>Epaisseur de 90 mm</t>
  </si>
  <si>
    <t>Epaisseur de 120 mm</t>
  </si>
  <si>
    <t>Dépose laine de verre ou roche</t>
  </si>
  <si>
    <t>De dimension 1800*1200</t>
  </si>
  <si>
    <t>De dimension 600 * 600 type TONGA</t>
  </si>
  <si>
    <t>Laine de verre avec pare-vapeur en rouleaux de 1,20 m de largeur sur tout plafonds suspendus</t>
  </si>
  <si>
    <t>Fourniture et pose cloisons de 78 mm d'épaisseur de type TIASO AZ ou CLISPOPLAQUE, ou équivalent, composées de plaques de platres BA13 revêtues vinyle compris isolation par panneau de laine de verre de 45 mm.</t>
  </si>
  <si>
    <t>Plus value affaiblissement acoustique 39db</t>
  </si>
  <si>
    <t>Plus value affaiblissement acoustique 42db</t>
  </si>
  <si>
    <t>Plus value affaiblissement acoustique 48db</t>
  </si>
  <si>
    <t>Vitrage simple ép 6,8 m/m</t>
  </si>
  <si>
    <t>Vitrage double ép 6,8 m/m</t>
  </si>
  <si>
    <t>Vitrage simple stadip 44/2</t>
  </si>
  <si>
    <t>Vitrage double stadip 44/2</t>
  </si>
  <si>
    <t>Plus value affaiblissement acoustique 32db</t>
  </si>
  <si>
    <t>De 0 &gt; 0,50 m de hauteur</t>
  </si>
  <si>
    <t>De 0,51 &gt; 1,00 m de hauteur</t>
  </si>
  <si>
    <t>Cloison vitrée bord à bord</t>
  </si>
  <si>
    <t>Cloison pleine et vitrée bord à bord</t>
  </si>
  <si>
    <t>Cloison pleine avec un joint creux vertical entre les modules</t>
  </si>
  <si>
    <t>Cabine sanitaire</t>
  </si>
  <si>
    <t>Cabine douche</t>
  </si>
  <si>
    <t>Pare douche et porte serviette inox</t>
  </si>
  <si>
    <t>Tablette 1/4 de rond</t>
  </si>
  <si>
    <t>Séparateur d'urinoir avec pied</t>
  </si>
  <si>
    <t>Séparateur d'urinoir sans pied</t>
  </si>
  <si>
    <t>DIMENSIONS sur portes stratifiées</t>
  </si>
  <si>
    <t>Toute hauteur</t>
  </si>
  <si>
    <t>Avec imposte pleine</t>
  </si>
  <si>
    <t>TEXTILES</t>
  </si>
  <si>
    <t>Marque TARKETT gamme TYPO ou équivalent</t>
  </si>
  <si>
    <t>Pose de revêtement caoutchouc</t>
  </si>
  <si>
    <t>Barres de seuils vissées</t>
  </si>
  <si>
    <t>Ancien fond de peinture sain et parfaitement adhérant</t>
  </si>
  <si>
    <t>Lasure : décorative</t>
  </si>
  <si>
    <t>Ferme-porte encastré</t>
  </si>
  <si>
    <t>Béquillages simples – Type 1</t>
  </si>
  <si>
    <t>Poignée de tirage</t>
  </si>
  <si>
    <t>Protection bas de porte en tôle</t>
  </si>
  <si>
    <t>Ferme portes standard</t>
  </si>
  <si>
    <t>Echange standard d'une anti panique 2 ou 3 points et module</t>
  </si>
  <si>
    <t>Stores vénitiens guidés lâme 25 mm.</t>
  </si>
  <si>
    <t>Stores vénitiens non guidés lâme 25 mm.</t>
  </si>
  <si>
    <t>Glace claire épaisseur de 3 mm</t>
  </si>
  <si>
    <t>Glace claire épaisseur de 4 mm</t>
  </si>
  <si>
    <t>Glace claire épaisseur de 5 mm</t>
  </si>
  <si>
    <t>Glace claire épaisseur de 6 mm</t>
  </si>
  <si>
    <t>Verre LISTRAL 200 épaisseur 4 mm ou équivalent</t>
  </si>
  <si>
    <t>Verre armé grandes mailles</t>
  </si>
  <si>
    <t>Cloison grillagée de toute nature y compris ossature, cornière ou tube y compris coupements nécessaires</t>
  </si>
  <si>
    <t>Garde corps de type industriel droit ou rampant y compris coupements nécessaires</t>
  </si>
  <si>
    <t>Dégondage regondage de porte :</t>
  </si>
  <si>
    <t>Révision de porte comprenant remise en jeu avant peinture, huilage des paumelles, serrure, jeu de gâche :</t>
  </si>
  <si>
    <t>Remplacement serrure avec gâche y compris dépose et repose des ensembles plaques et béquilles doubles :</t>
  </si>
  <si>
    <t>Garniture plaques et béquilles doubles en métal chromé</t>
  </si>
  <si>
    <t>Pour autres portes, fourniture et pose sur fer y compris gâche de serrure et mortaises ou équivalent</t>
  </si>
  <si>
    <t>Palier métallique 1m X 1m</t>
  </si>
  <si>
    <t xml:space="preserve">Modification d'implantation de hublot existant (y compris accessoires et fixations) </t>
  </si>
  <si>
    <t>Dépose et repose de hublot existant (y compris accessoires et fixations)</t>
  </si>
  <si>
    <t xml:space="preserve">Modification d'implantation d'applique existante (y compris accessoires et fixations) </t>
  </si>
  <si>
    <t>Dépose et repose d'applique existante (y compris accessoires et fixations)</t>
  </si>
  <si>
    <t>Luminaire encastré fixe diam. 244mm à lampe LED 7W</t>
  </si>
  <si>
    <t>Luminaire encastré fixe diam. 244mm à lampe LED 2x7W</t>
  </si>
  <si>
    <t>Luminaire encastré fixe diam. 244mm à lampe LED 9W</t>
  </si>
  <si>
    <t>Luminaire encastré fixe diam. 244mm à lampe LED 9W dimmable</t>
  </si>
  <si>
    <t xml:space="preserve">Modification d'implantation d'appareil encastré existant (y compris accessoires et fixations) </t>
  </si>
  <si>
    <t>Dépose et repose d'appareil encastré existant (y compris accessoires et fixations)</t>
  </si>
  <si>
    <t>Dépose sans réemploi d'appareil encastré existant (y compris accessoires et fixations)</t>
  </si>
  <si>
    <t xml:space="preserve">Modification d'implantation d'appareil en saillie existant (y compris accessoires et fixations) </t>
  </si>
  <si>
    <t>Dépose et repose d'appareil en saillie existant (y compris accessoires et fixations)</t>
  </si>
  <si>
    <t>Dépose sans réemploi d'appareil en saillie existant (y compris accessoires et fixations)</t>
  </si>
  <si>
    <t xml:space="preserve">Modification d'implantation de luminaire étanche (y compris accessoires et fixations) </t>
  </si>
  <si>
    <t>Dépose et repose de luminaire étanche existant (y compris accessoires et fixations)</t>
  </si>
  <si>
    <t>Dépose sans réemploi de luminaire étanche existant (y compris accessoires et fixations)</t>
  </si>
  <si>
    <t>Modification d'implantation d'équipement existant (y compris accessoires et fixations)</t>
  </si>
  <si>
    <t>Dépose et repose d'équipement existant (y compris accessoires et fixations)</t>
  </si>
  <si>
    <t>Modification d'implantation de spot encastré fixe ou orientable existant (y compris accessoires et fixations)</t>
  </si>
  <si>
    <t>Dépose et repose de spot encastré fixe ou orientable existant (y compris accessoires et fixations)</t>
  </si>
  <si>
    <t>Modification d'implantation d'éclairage de sécurité existant (y compris accessoires et fixations)</t>
  </si>
  <si>
    <t>Dépose et repose d'éclairage de sécurité existant (y compris accessoires et fixations)</t>
  </si>
  <si>
    <t>Modification d'implantation d'appareillage en saillie étanche existant (y compris accessoires et fixations)</t>
  </si>
  <si>
    <t>Dépose et repose d'appareillage en saillie étanche existant (y compris accessoires et fixations)</t>
  </si>
  <si>
    <t>Modification d'implantation d'appareillage en saillie standard existant (y compris accessoires et fixations)</t>
  </si>
  <si>
    <t>Dépose et repose d'appareillage en saillie standard existant (y compris accessoires et fixations)</t>
  </si>
  <si>
    <t>Modification d'implantation d'appareillage encastré standard existant (y compris accessoires et fixations)</t>
  </si>
  <si>
    <t>Dépose et repose d'appareillage encastré standard existant (y compris accessoires et fixations)</t>
  </si>
  <si>
    <t>Modification d'implantation de convecteur existant (y compris accessoires et fixations)</t>
  </si>
  <si>
    <t>Dépose et repose de convecteur existant (y compris accessoires et fixations)</t>
  </si>
  <si>
    <t>Modification d'implantation de panneau rayonnant existant (y compris accessoires et fixations)</t>
  </si>
  <si>
    <t>Dépose et repose de panneau rayonnant existant (y compris accessoires et fixations)</t>
  </si>
  <si>
    <t>Dépose et repose de vasque existante (compris accessoires et fixations)</t>
  </si>
  <si>
    <t>Dépose sans réemploi de vasque existante (compris accessoires et fixations)</t>
  </si>
  <si>
    <t>Dépose et repose de robinetterie existante (compris accessoires et fixations)</t>
  </si>
  <si>
    <t>Dépose sans réemploi de robinetterie existante (compris accessoires et fixations)</t>
  </si>
  <si>
    <t xml:space="preserve">Modification de robinetterie existante (compris accessoires et fixations) </t>
  </si>
  <si>
    <t>Dépose et repose de VMC existante (compris accessoires et fixations)</t>
  </si>
  <si>
    <t>Dépose sans réemploi de VMC existante (compris accessoires et fixations)</t>
  </si>
  <si>
    <t xml:space="preserve">Modification de VMC existante (compris accessoires et fixations) </t>
  </si>
  <si>
    <t>Compris vis, clous, tous les éléments permettant l'accroche, le déplacement, la mise en place et la dépose des équipements</t>
  </si>
  <si>
    <t>MAINTENANCE DES OUVRANTS</t>
  </si>
  <si>
    <t>MDO01</t>
  </si>
  <si>
    <t>MDO02</t>
  </si>
  <si>
    <r>
      <t xml:space="preserve">Stores </t>
    </r>
    <r>
      <rPr>
        <sz val="11"/>
        <color theme="0"/>
        <rFont val="Calibri"/>
        <family val="2"/>
      </rPr>
      <t>(fourniture et pose)</t>
    </r>
  </si>
  <si>
    <t>Mise en place d'un escabeau</t>
  </si>
  <si>
    <t>Réparation du boîtier haut</t>
  </si>
  <si>
    <t>Réparation du boîtier bas</t>
  </si>
  <si>
    <t>forfait</t>
  </si>
  <si>
    <t>Généralités travaux</t>
  </si>
  <si>
    <t>GEN01</t>
  </si>
  <si>
    <t>GEN02</t>
  </si>
  <si>
    <t>GEN03</t>
  </si>
  <si>
    <t>Préparation et coordination de chantier</t>
  </si>
  <si>
    <t>Mise en place du chantier</t>
  </si>
  <si>
    <t>GEN04</t>
  </si>
  <si>
    <t>GEN05</t>
  </si>
  <si>
    <t>GEN06</t>
  </si>
  <si>
    <r>
      <t xml:space="preserve">Installation et repli de chantier (signalisation, balisage de la zone travaux, amenée des matériaux, moyens de manutention et moyens d'accès pour travaux en hauteur (de type échafaudage roulant), nettoyage quotidien du chantier, évacuation des déchets)
</t>
    </r>
    <r>
      <rPr>
        <b/>
        <sz val="11"/>
        <rFont val="Calibri"/>
        <family val="2"/>
        <scheme val="minor"/>
      </rPr>
      <t>Montant travaux seuls  de 10 000 € HT à 18 000 € HT</t>
    </r>
  </si>
  <si>
    <r>
      <t xml:space="preserve">Installation et repli de chantier (signalisation, balisage de la zone travaux, amenée des matériaux, moyens de manutention et moyens d'accès pour travaux en hauteur (de type échafaudage roulant), nettoyage quotidien du chantier, évacuation des déchets)
</t>
    </r>
    <r>
      <rPr>
        <b/>
        <sz val="11"/>
        <rFont val="Calibri"/>
        <family val="2"/>
        <scheme val="minor"/>
      </rPr>
      <t>Montant travaux seuls  de 3000 € HT à 10 000 € HT</t>
    </r>
  </si>
  <si>
    <r>
      <t xml:space="preserve">Installation et repli de chantier (signalisation, balisage de la zone travaux, amenée des matériaux, moyens de manutention et moyens d'accès pour travaux en hauteur (de type échafaudage roulant), nettoyage quotidien du chantier, évacuation des déchets)
</t>
    </r>
    <r>
      <rPr>
        <b/>
        <sz val="11"/>
        <rFont val="Calibri"/>
        <family val="2"/>
        <scheme val="minor"/>
      </rPr>
      <t>Montant travaux seuls  de 18 000 € HT à 25 000 € HT</t>
    </r>
  </si>
  <si>
    <t>GEN07</t>
  </si>
  <si>
    <t>GEN08</t>
  </si>
  <si>
    <t>GEN09</t>
  </si>
  <si>
    <t>OPR et Réception des travaux</t>
  </si>
  <si>
    <t>Fourniture du DOE</t>
  </si>
  <si>
    <r>
      <t xml:space="preserve">Constitution du DOE comprenant :
- Les plans et les documents techniques TQC ;
- Les Fiches de Données Sécurité (F.D.S) des produits chimiques mis en place ;
- Le procès-verbal de réception des travaux ;
- Les références des produits utilisés (peinture, portes, colle …) ;
- Les fiches techniques des matériaux utilisés ;
- Le dossier de maintenance des équipements ;
- Le Bordereau de Suivi des Déchets, ou le bon de pesée.
</t>
    </r>
    <r>
      <rPr>
        <b/>
        <sz val="11"/>
        <rFont val="Calibri"/>
        <family val="2"/>
        <scheme val="minor"/>
      </rPr>
      <t>Montant travaux seuls  de 3000 € HT à 10 000 € HT</t>
    </r>
  </si>
  <si>
    <t>GEN10</t>
  </si>
  <si>
    <t>GEN11</t>
  </si>
  <si>
    <r>
      <t xml:space="preserve">Constitution du DOE comprenant :
- Les plans et les documents techniques TQC ;
- Les Fiches de Données Sécurité (F.D.S) des produits chimiques mis en place ;
- Le procès-verbal de réception des travaux ;
- Les références des produits utilisés (peinture, portes, colle …) ;
- Les fiches techniques des matériaux utilisés ;
- Le dossier de maintenance des équipements ;
- Le Bordereau de Suivi des Déchets, ou le bon de pesée.
</t>
    </r>
    <r>
      <rPr>
        <b/>
        <sz val="11"/>
        <rFont val="Calibri"/>
        <family val="2"/>
        <scheme val="minor"/>
      </rPr>
      <t>Montant travaux seuls  de 10 000 € HT à 18 000 € HT</t>
    </r>
  </si>
  <si>
    <t>GEN12</t>
  </si>
  <si>
    <r>
      <t xml:space="preserve">Constitution du DOE comprenant :
- Les plans et les documents techniques TQC ;
- Les Fiches de Données Sécurité (F.D.S) des produits chimiques mis en place ;
- Le procès-verbal de réception des travaux ;
- Les références des produits utilisés (peinture, portes, colle …) ;
- Les fiches techniques des matériaux utilisés ;
- Le dossier de maintenance des équipements ;
- Le Bordereau de Suivi des Déchets, ou le bon de pesée.
</t>
    </r>
    <r>
      <rPr>
        <b/>
        <sz val="11"/>
        <rFont val="Calibri"/>
        <family val="2"/>
        <scheme val="minor"/>
      </rPr>
      <t>Montant travaux seuls  de 18 000 € HT à 25 000 € HT</t>
    </r>
  </si>
  <si>
    <t>Constitution et fourniture du DOE</t>
  </si>
  <si>
    <t>GEN13</t>
  </si>
  <si>
    <r>
      <t xml:space="preserve">Rapport de fin d'intervention (RFI) comprenant : 
- Le(s) mode(s) opératoire(s) ;
- L’ensemble des PV de mesures des différentes zones de travaux et des mesures sur porteur pour le personnel présent sur le chantier ;
- Le journal de chantier ;
- Les BSDD ;
-  L’inventaire (poids et volumes) par type de déchets évacués ;
- Les certificats d’élimination des déchets ;
- Les résultats des contrôles lingettes (plomb) ;
- Le PV de réception et les levées de réserves.
</t>
    </r>
    <r>
      <rPr>
        <b/>
        <sz val="11"/>
        <rFont val="Calibri"/>
        <family val="2"/>
        <scheme val="minor"/>
      </rPr>
      <t>Montant travaux seuls  de 3000 € HT à 10 000 € HT</t>
    </r>
  </si>
  <si>
    <t>GEN14</t>
  </si>
  <si>
    <r>
      <t xml:space="preserve">Rapport de fin d'intervention (RFI) comprenant : 
- Le(s) mode(s) opératoire(s) ;
- L’ensemble des PV de mesures des différentes zones de travaux et des mesures sur porteur pour le personnel présent sur le chantier ;
- Le journal de chantier ;
- Les BSDD ;
-  L’inventaire (poids et volumes) par type de déchets évacués ;
- Les certificats d’élimination des déchets ;
- Les résultats des contrôles lingettes (plomb) ;
- Le PV de réception et les levées de réserves.
</t>
    </r>
    <r>
      <rPr>
        <b/>
        <sz val="11"/>
        <rFont val="Calibri"/>
        <family val="2"/>
        <scheme val="minor"/>
      </rPr>
      <t>Montant travaux seuls  de 10 000 € HT à 18 000 € HT</t>
    </r>
  </si>
  <si>
    <r>
      <t xml:space="preserve">Rapport de fin d'intervention (RFI) comprenant : 
- Le(s) mode(s) opératoire(s) ;
- L’ensemble des PV de mesures des différentes zones de travaux et des mesures sur porteur pour le personnel présent sur le chantier ;
- Le journal de chantier ;
- Les BSDD ;
-  L’inventaire (poids et volumes) par type de déchets évacués ;
- Les certificats d’élimination des déchets ;
- Les résultats des contrôles lingettes (plomb) ;
- Le PV de réception et les levées de réserves.
</t>
    </r>
    <r>
      <rPr>
        <b/>
        <sz val="11"/>
        <rFont val="Calibri"/>
        <family val="2"/>
        <scheme val="minor"/>
      </rPr>
      <t>Montant travaux seuls  de 18 000 € HT à 25 000 € HT</t>
    </r>
  </si>
  <si>
    <t>GEN15</t>
  </si>
  <si>
    <r>
      <t xml:space="preserve">Constitution du DOE comprenant :
- Les plans et les documents techniques TQC ;
- Les Fiches de Données Sécurité (F.D.S) des produits chimiques mis en place ;
- Le procès-verbal de réception des travaux ;
- Les références des produits utilisés (peinture, portes, colle …) ;
- Les fiches techniques des matériaux utilisés ;
- Le dossier de maintenance des équipements ;
- Le Bordereau de Suivi des Déchets, ou le bon de pesée.
</t>
    </r>
    <r>
      <rPr>
        <b/>
        <sz val="11"/>
        <rFont val="Calibri"/>
        <family val="2"/>
        <scheme val="minor"/>
      </rPr>
      <t>Montant travaux seuls inférieur à 3000 € HT</t>
    </r>
  </si>
  <si>
    <r>
      <t xml:space="preserve">Rapport de fin d'intervention (RFI) comprenant : 
- Le(s) mode(s) opératoire(s) ;
- L’ensemble des PV de mesures des différentes zones de travaux et des mesures sur porteur pour le personnel présent sur le chantier ;
- Le journal de chantier ;
- Les BSDD ;
-  L’inventaire (poids et volumes) par type de déchets évacués ;
- Les certificats d’élimination des déchets ;
- Les résultats des contrôles lingettes (plomb) ;
- Le PV de réception et les levées de réserves.
</t>
    </r>
    <r>
      <rPr>
        <b/>
        <sz val="11"/>
        <rFont val="Calibri"/>
        <family val="2"/>
        <scheme val="minor"/>
      </rPr>
      <t>Montant travaux seuls inférieur à 3000 € HT</t>
    </r>
  </si>
  <si>
    <t>Dépose et repose des équipements</t>
  </si>
  <si>
    <t>PRIX UNITAIRE TOTAL EN €H.T.</t>
  </si>
  <si>
    <t>GEN16</t>
  </si>
  <si>
    <t>GEN17</t>
  </si>
  <si>
    <t>GEN18</t>
  </si>
  <si>
    <t>GEN19</t>
  </si>
  <si>
    <t>GEN20</t>
  </si>
  <si>
    <t>GENERALITES TRAVAUX</t>
  </si>
  <si>
    <t>kg</t>
  </si>
  <si>
    <t xml:space="preserve"> VITRERIE / SIGNALETIQUE</t>
  </si>
  <si>
    <t>VIT 10</t>
  </si>
  <si>
    <t>Plaque signalétique grand format (à partir du format A4) impression couleur et N&amp;B 
Compris BAT, adaptation, mise en forme du document, impression, pose.</t>
  </si>
  <si>
    <t>Plaque signalétique petit format (max A4) impression couleur et N&amp;B 
Compris BAT, adaptation, mise en forme du document, impression, pose.</t>
  </si>
  <si>
    <t>VIT 11</t>
  </si>
  <si>
    <t>VIT 12</t>
  </si>
  <si>
    <t>VIT 13</t>
  </si>
  <si>
    <t>VIT 14</t>
  </si>
  <si>
    <t>VIT 15</t>
  </si>
  <si>
    <t>VIT 16</t>
  </si>
  <si>
    <t>VIT 17</t>
  </si>
  <si>
    <t>VIT 18</t>
  </si>
  <si>
    <t>VIT 19</t>
  </si>
  <si>
    <t>VIT 20</t>
  </si>
  <si>
    <t>VIT 21</t>
  </si>
  <si>
    <t>VIT 22</t>
  </si>
  <si>
    <t>VIT 23</t>
  </si>
  <si>
    <r>
      <t xml:space="preserve">Participation aux OPR, levée des réserves et réception
</t>
    </r>
    <r>
      <rPr>
        <b/>
        <sz val="11"/>
        <rFont val="Calibri"/>
        <family val="2"/>
        <scheme val="minor"/>
      </rPr>
      <t>Montant travaux seuls  de 3000 € HT à 10 000 € HT</t>
    </r>
  </si>
  <si>
    <r>
      <t xml:space="preserve">Participation aux OPR, levée des réserves et réception
</t>
    </r>
    <r>
      <rPr>
        <b/>
        <sz val="11"/>
        <rFont val="Calibri"/>
        <family val="2"/>
        <scheme val="minor"/>
      </rPr>
      <t>Montant travaux seuls  de 10 000 € HT à 18 000 € HT</t>
    </r>
  </si>
  <si>
    <r>
      <t xml:space="preserve">Participation aux OPR, levée des réserves et réception
</t>
    </r>
    <r>
      <rPr>
        <b/>
        <sz val="11"/>
        <rFont val="Calibri"/>
        <family val="2"/>
        <scheme val="minor"/>
      </rPr>
      <t>Montant travaux seuls  de 18 000 € HT à 25 000 € HT</t>
    </r>
  </si>
  <si>
    <t>ENS</t>
  </si>
  <si>
    <r>
      <t xml:space="preserve">Rédaction d'un Mode Opératoire
</t>
    </r>
    <r>
      <rPr>
        <b/>
        <sz val="11"/>
        <rFont val="Calibri"/>
        <family val="2"/>
        <scheme val="minor"/>
      </rPr>
      <t>Montant travaux seuls  inférieur à 3000 € HT</t>
    </r>
  </si>
  <si>
    <r>
      <t xml:space="preserve">Rédaction d'un Mode Opératoire
</t>
    </r>
    <r>
      <rPr>
        <b/>
        <sz val="11"/>
        <rFont val="Calibri"/>
        <family val="2"/>
        <scheme val="minor"/>
      </rPr>
      <t>Montant travaux seuls  de 3000 € HT à 10 000 € HT</t>
    </r>
  </si>
  <si>
    <r>
      <t xml:space="preserve">Rédaction d'un Mode Opératoire
</t>
    </r>
    <r>
      <rPr>
        <b/>
        <sz val="11"/>
        <rFont val="Calibri"/>
        <family val="2"/>
        <scheme val="minor"/>
      </rPr>
      <t>Montant travaux seuls  de 10 000 € HT à 18 000 € HT</t>
    </r>
  </si>
  <si>
    <r>
      <t xml:space="preserve">Rédaction d'un Mode Opératoire
</t>
    </r>
    <r>
      <rPr>
        <b/>
        <sz val="11"/>
        <rFont val="Calibri"/>
        <family val="2"/>
        <scheme val="minor"/>
      </rPr>
      <t>Montant travaux seuls  de 18 000 € HT à 25 000 € HT</t>
    </r>
  </si>
  <si>
    <r>
      <t xml:space="preserve">Réunion d'Inspection Commune pour rédaction du Plan de Prévention
</t>
    </r>
    <r>
      <rPr>
        <b/>
        <sz val="11"/>
        <rFont val="Calibri"/>
        <family val="2"/>
        <scheme val="minor"/>
      </rPr>
      <t>Montant travaux seuls  inférieur à 3000 € HT</t>
    </r>
  </si>
  <si>
    <r>
      <t xml:space="preserve">Réunion d'Inspection Commune pour rédaction du Plan de Prévention
</t>
    </r>
    <r>
      <rPr>
        <b/>
        <sz val="11"/>
        <rFont val="Calibri"/>
        <family val="2"/>
        <scheme val="minor"/>
      </rPr>
      <t>Montant travaux seuls  de 3000 € HT à 10 000 € HT</t>
    </r>
  </si>
  <si>
    <r>
      <t xml:space="preserve">Réunion d'Inspection Commune pour rédaction du Plan de Prévention
</t>
    </r>
    <r>
      <rPr>
        <b/>
        <sz val="11"/>
        <rFont val="Calibri"/>
        <family val="2"/>
        <scheme val="minor"/>
      </rPr>
      <t>Montant travaux seuls  de 10 000 € HT à 18 000 € HT</t>
    </r>
  </si>
  <si>
    <r>
      <t xml:space="preserve">Réunion d'Inspection Commune pour rédaction du Plan de Prévention
</t>
    </r>
    <r>
      <rPr>
        <b/>
        <sz val="11"/>
        <rFont val="Calibri"/>
        <family val="2"/>
        <scheme val="minor"/>
      </rPr>
      <t>Montant travaux seuls  de 18 000 € HT à 25 000 € HT</t>
    </r>
  </si>
  <si>
    <r>
      <t xml:space="preserve">Préparation, suivi et coordination du chantier, réunions de préparation et/ou d'étude, fourniture des études et documents d'exécution et participation aux réunions de chantier y compris mise en signature BI pendant toutes les durées des travaux
</t>
    </r>
    <r>
      <rPr>
        <b/>
        <sz val="11"/>
        <rFont val="Calibri"/>
        <family val="2"/>
        <scheme val="minor"/>
      </rPr>
      <t>Montant travaux seuls  de 3000 € HT à 10 000 € HT</t>
    </r>
  </si>
  <si>
    <r>
      <t xml:space="preserve">Préparation, suivi et coordination du chantier, réunions de préparation et/ou d'étude, fourniture des études et documents d'exécution et participation aux réunions de chantier y compris mise en signature BI pendant toutes les durées des travaux
</t>
    </r>
    <r>
      <rPr>
        <b/>
        <sz val="11"/>
        <rFont val="Calibri"/>
        <family val="2"/>
        <scheme val="minor"/>
      </rPr>
      <t>Montant travaux seuls  de 10 000 € HT à 18 000 € HT</t>
    </r>
  </si>
  <si>
    <r>
      <t xml:space="preserve">Préparation, suivi et coordination du chantier, réunions de préparation et/ou d'étude, fourniture des études et documents d'exécution et participation aux réunions de chantier y compris mise en signature BI pendant toutes les durées des travaux
</t>
    </r>
    <r>
      <rPr>
        <b/>
        <sz val="11"/>
        <rFont val="Calibri"/>
        <family val="2"/>
        <scheme val="minor"/>
      </rPr>
      <t>Montant travaux seuls  de 18 000 € HT à 25 000 € HT</t>
    </r>
  </si>
  <si>
    <r>
      <t xml:space="preserve">Dépose, repose et/ou réglage en début, pendant et fin de chantier de l’ensemble des éléments et mobiliers présents dans la zone chantier : déco, tableaux blancs/syndicaux, patères, casiers, distributeurs essuie-mains, radiateurs, bloc secours, patères, tablette sous fenêtre (hors fourniture) etc… (liste non exhaustives). Compris tests de bon fonctionnement, si nécessaire, compris le matériel nécessaire à la réalisation  (PIRL, échafaudage). 
Aucunes demandes de Petits Travaux ne pourront être lancées en parallèle. </t>
    </r>
    <r>
      <rPr>
        <b/>
        <sz val="11"/>
        <rFont val="Calibri"/>
        <family val="2"/>
        <scheme val="minor"/>
      </rPr>
      <t>Montant travaux seuls  de 3000 € HT à 10 000 € HT</t>
    </r>
  </si>
  <si>
    <r>
      <t xml:space="preserve">Dépose, repose et/ou réglage en début, pendant et fin de chantier de l’ensemble des éléments et mobiliers présents dans la zone chantier : déco, tableaux blancs/syndicaux, patères, casiers, distributeurs essuie-mains, radiateurs, bloc secours, patères, tablette sous fenêtre (hors fourniture) etc… (liste non exhaustives). Compris tests de bon fonctionnement, si nécessaire, compris le matériel nécessaire à la réalisation  (PIRL, échafaudage). 
Aucunes demandes de Petits Travaux ne pourront être lancées en parallèle. </t>
    </r>
    <r>
      <rPr>
        <b/>
        <sz val="11"/>
        <rFont val="Calibri"/>
        <family val="2"/>
        <scheme val="minor"/>
      </rPr>
      <t>Montant travaux seuls  de 10 000 € HT à 18 000 € HT</t>
    </r>
  </si>
  <si>
    <r>
      <t xml:space="preserve">Dépose, repose et/ou réglage en début, pendant et fin de chantier de l’ensemble des éléments et mobiliers présents dans la zone chantier : déco, tableaux blancs/syndicaux, patères, casiers, distributeurs essuie-mains, radiateurs, bloc secours, patères, tablette sous fenêtre (hors fourniture) etc… (liste non exhaustives). Compris tests de bon fonctionnement, si nécessaire, compris le matériel nécessaire à la réalisation  (PIRL, échafaudage). 
Aucunes demandes de Petits Travaux ne pourront être lancées en parallèle. </t>
    </r>
    <r>
      <rPr>
        <b/>
        <sz val="11"/>
        <rFont val="Calibri"/>
        <family val="2"/>
        <scheme val="minor"/>
      </rPr>
      <t>Montant travaux seuls  de 18 000 € HT à 25 000 € HT</t>
    </r>
  </si>
  <si>
    <t>Changement des codes des coffres et armoires fortes</t>
  </si>
  <si>
    <t>MARCHÉ A BONS DE COMMANDE
REALISATION DE TRAVAUX DE MAINTIEN EN CONDITIONS OPERATIONNELLES TOUS CORPS D’ETAT (MCO TCE) POUR LES BATIMENTS DU CEA / DAM ILE-DE-France
DLT-B24-01949-SC</t>
  </si>
  <si>
    <t>GRILLE DE PRIX</t>
  </si>
  <si>
    <r>
      <rPr>
        <sz val="11"/>
        <rFont val="Arial"/>
        <family val="2"/>
      </rPr>
      <t>NOTA</t>
    </r>
    <r>
      <rPr>
        <sz val="11"/>
        <color theme="1"/>
        <rFont val="Calibri"/>
        <family val="2"/>
        <scheme val="minor"/>
      </rPr>
      <t xml:space="preserve"> : les prix s'entendent en € Hors Taxes pour matériels fournis, posés, raccordés et mis en service. </t>
    </r>
    <r>
      <rPr>
        <b/>
        <sz val="11"/>
        <color rgb="FFFF0000"/>
        <rFont val="Calibri"/>
        <family val="2"/>
        <scheme val="minor"/>
      </rPr>
      <t>Toutes les lignes doivent être renseignées; à défaut, l'offre sera éliminé</t>
    </r>
    <r>
      <rPr>
        <sz val="11"/>
        <color rgb="FFFF0000"/>
        <rFont val="Calibri"/>
        <family val="2"/>
        <scheme val="minor"/>
      </rPr>
      <t xml:space="preserve">e. </t>
    </r>
    <r>
      <rPr>
        <sz val="11"/>
        <rFont val="Calibri"/>
        <family val="2"/>
        <scheme val="minor"/>
      </rPr>
      <t xml:space="preserve">Toute modification, ajout ou suppression entrainera l'irrégularité de l'offre. Les quantités devront être vérifiées par le soumissionnaire. </t>
    </r>
  </si>
  <si>
    <t>Charge en nbre d'heure</t>
  </si>
  <si>
    <t>Montant estimé en € HT sur scénario</t>
  </si>
  <si>
    <t>Montant estimatif sur scénario en € HT</t>
  </si>
  <si>
    <t>PRESTATIONS FORFAITAIRES</t>
  </si>
  <si>
    <t>TAUX HORAIRES</t>
  </si>
  <si>
    <t>Ingénieur d'affaires</t>
  </si>
  <si>
    <t>Technicien  supérieur</t>
  </si>
  <si>
    <t xml:space="preserve">Technicien </t>
  </si>
  <si>
    <t>Chef de chantier</t>
  </si>
  <si>
    <t>Chef d'équipes chantier</t>
  </si>
  <si>
    <t>Ouvrier spécialisé</t>
  </si>
  <si>
    <t>Manœuvre -- Ouvrier</t>
  </si>
  <si>
    <t>ITEM</t>
  </si>
  <si>
    <t>CORPS D'ETAT</t>
  </si>
  <si>
    <t>% de REMISE MINIMUM* par rapport à la base de prix BATIPRIX</t>
  </si>
  <si>
    <t>CE01</t>
  </si>
  <si>
    <t>Gros-œuvre - maçonnerie, étanchéité, ravalement</t>
  </si>
  <si>
    <t>CE03</t>
  </si>
  <si>
    <t>Menuiserie extérieure, store &amp; fermeture, vitrerie</t>
  </si>
  <si>
    <t>CE04</t>
  </si>
  <si>
    <t>Métallerie</t>
  </si>
  <si>
    <t>CE07</t>
  </si>
  <si>
    <t>Charpente, couverture-zinguerie, charpente métallique</t>
  </si>
  <si>
    <t>TAUX DE REMISES BATIPRIX</t>
  </si>
  <si>
    <t>CE05</t>
  </si>
  <si>
    <t>CE06</t>
  </si>
  <si>
    <t>Platerie / Menuiseries Agencement intérieur</t>
  </si>
  <si>
    <t>Carrelage / Peintures / Revêtements de sol</t>
  </si>
  <si>
    <t>CE08</t>
  </si>
  <si>
    <t>CE09</t>
  </si>
  <si>
    <t>Plomberie / Sanitaires / Chauffage / Ventilation / Climatisation</t>
  </si>
  <si>
    <t>Electricité (CFO/CFI/CFS)</t>
  </si>
  <si>
    <t>FOURNITURES</t>
  </si>
  <si>
    <t>MAIN D'ŒUVRE</t>
  </si>
  <si>
    <t>Prix  Total mensuel en € HT</t>
  </si>
  <si>
    <t>Clarifications</t>
  </si>
  <si>
    <t>Quantité fourniture</t>
  </si>
  <si>
    <t xml:space="preserve">Prix Unitaire en € HT </t>
  </si>
  <si>
    <t>Sous-total mensuel fournitures
en € HT</t>
  </si>
  <si>
    <t xml:space="preserve">Quantité MO 
(en heure) </t>
  </si>
  <si>
    <t>Prix unitaire MO (par heures) 
en € HT</t>
  </si>
  <si>
    <t>Sous-total mensuel M.O. en € HT</t>
  </si>
  <si>
    <t>Réunion de lancement du marché</t>
  </si>
  <si>
    <t>Management, pilotage et Suivi contractuel du marché</t>
  </si>
  <si>
    <t>3.1.1</t>
  </si>
  <si>
    <t>3.1.2</t>
  </si>
  <si>
    <t xml:space="preserve">Suivi des prestations et de la GMAO </t>
  </si>
  <si>
    <t>Référence CSTP</t>
  </si>
  <si>
    <t>3.1.5</t>
  </si>
  <si>
    <t xml:space="preserve">Interventions urgentes pour les mises en sécurité </t>
  </si>
  <si>
    <r>
      <t xml:space="preserve">Vérification des ouvrants </t>
    </r>
    <r>
      <rPr>
        <sz val="11"/>
        <color theme="1"/>
        <rFont val="Calibri"/>
        <family val="2"/>
        <scheme val="minor"/>
      </rPr>
      <t/>
    </r>
  </si>
  <si>
    <t>3.1.3</t>
  </si>
  <si>
    <t xml:space="preserve">Ouverture des coffres et d'armoires fortes </t>
  </si>
  <si>
    <t>3.1.4</t>
  </si>
  <si>
    <t>3.1.6</t>
  </si>
  <si>
    <t>Réunion hebdomadaire d'environ 1H pour le suivi des Petits Travaux &lt; 3000 € - soit 40 réunions/an</t>
  </si>
  <si>
    <t>Réunions tous les 15 jours d'environ 2H pour le suivi des Petits Travaux compris entre 3 000 et 25 000 € - soit 20 réunions/an</t>
  </si>
  <si>
    <t>Réunion mensuelle d'environ 2H pour toutes les prestations forfaitaires et à la demande du CEA- soit 12 réunions/an</t>
  </si>
  <si>
    <t>Réunion trimestrielle d'environ 2H pour toutes les prestations forfaitaires et à la demande du CEA- soit 4 réunions/an</t>
  </si>
  <si>
    <t>Réunion annuelle  d'environ 2H pour toutes les prestations forfaitaires et à la demande du CEA- soit 1 réunion/an</t>
  </si>
  <si>
    <t>7.4.1</t>
  </si>
  <si>
    <t>7.4.2</t>
  </si>
  <si>
    <t>7.4.3</t>
  </si>
  <si>
    <t>7.4.4</t>
  </si>
  <si>
    <t>7.4.5</t>
  </si>
  <si>
    <t>Management et Pilotage du marché</t>
  </si>
  <si>
    <t>8.2</t>
  </si>
  <si>
    <t>Réunion d'inspection commune du marché (1 fois par an) et avenants</t>
  </si>
  <si>
    <t>Quantité* estimative pour une année (scénario)</t>
  </si>
  <si>
    <t>Montant total estimatif sur scénario en € HT</t>
  </si>
  <si>
    <t>7.1 et 5.3</t>
  </si>
  <si>
    <t>Documents à remettre (bilans mensuels, trimestriels, annuels et plan de réversibilité initial)</t>
  </si>
  <si>
    <r>
      <t>Gestion des clefs et des cylindres,</t>
    </r>
    <r>
      <rPr>
        <sz val="11"/>
        <color theme="1"/>
        <rFont val="Arial"/>
        <family val="2"/>
      </rPr>
      <t xml:space="preserve"> y compris réalisation de l'inventaire et du fichier d'inventaire au démarrage du marché, et la mise à jour mensuelle</t>
    </r>
  </si>
  <si>
    <t>Forfait  pour arrêt de chantier inopiné</t>
  </si>
  <si>
    <t>Main d'œuvre pour une demi-journée ouvrée d'arrêt de chantier * (€ HT)</t>
  </si>
  <si>
    <t xml:space="preserve"> TAUX HORAIRES ET TAUX DE MAJORATION
FORFAIT POUR ARRET DE CHANTIER</t>
  </si>
  <si>
    <t>MONTANT ESTIMATIF EN  € HT</t>
  </si>
  <si>
    <t>DOUBLAGE,CLOISONNEMENT,PLAFONDS,ISOLATION INTERIEURE</t>
  </si>
  <si>
    <t>FAUX-PLAFONDS</t>
  </si>
  <si>
    <t>FAUX PLANCHER</t>
  </si>
  <si>
    <t>PEINTURES INTERIEURES - REVETEMENTS MURAUX</t>
  </si>
  <si>
    <t>SERRURERIE/QUINCAILLERIE</t>
  </si>
  <si>
    <t>INTERVENTION EN SS4 ET SUR ELEMENTS PLOMBES</t>
  </si>
  <si>
    <t>TAUX HORAIRES ET TAUX DE MAJORATION</t>
  </si>
  <si>
    <t>BATIPRIX</t>
  </si>
  <si>
    <t>MENUISERIES INTERIEURES</t>
  </si>
  <si>
    <r>
      <t>Consignes générales :</t>
    </r>
    <r>
      <rPr>
        <b/>
        <sz val="10"/>
        <rFont val="Arial"/>
        <family val="2"/>
      </rPr>
      <t xml:space="preserve"> 
 </t>
    </r>
    <r>
      <rPr>
        <sz val="11"/>
        <color theme="1"/>
        <rFont val="Calibri"/>
        <family val="2"/>
        <scheme val="minor"/>
      </rPr>
      <t xml:space="preserve">- ne pas modifier les onglets existants, ne pas rajouter ou supprimer de ligne ou de colonne
 - ne pas modifier les formules de calculs
-ne compléter que les cases blanches
 - pour détailler des calculs, remises, explication sur les chiffrages, etc..; vous pouvez créer un onglet supplémentaire dédié. 
 - si vous constatez une erreur, merci de bien vouloir vous rapprocher au plus tôt de l'interlocuteur commercial figurant en page de garde du règlement de consultation.
</t>
    </r>
    <r>
      <rPr>
        <b/>
        <u/>
        <sz val="10"/>
        <rFont val="Arial"/>
        <family val="2"/>
      </rPr>
      <t xml:space="preserve">Consignes par onglet : </t>
    </r>
    <r>
      <rPr>
        <b/>
        <sz val="10"/>
        <rFont val="Arial"/>
        <family val="2"/>
      </rPr>
      <t xml:space="preserve">
 </t>
    </r>
    <r>
      <rPr>
        <sz val="11"/>
        <color theme="1"/>
        <rFont val="Calibri"/>
        <family val="2"/>
        <scheme val="minor"/>
      </rPr>
      <t xml:space="preserve">- onglet "Page de garde" : renseigner le soumissionnaire, votre référence et la date,
 - onglets"2 à 19 - BPU" : renseigner les prix unitaires,
 - onglet "20-FORFAIT" : renseigner le forfait ,
 - onglet 21  "Taux Journaliers HO et taux majoration" : renseigner les taux journaliers, les taux de majoration, et les forfaits "Arrêts de chantier"
 - onglet 23  "Synthèse scénario" : ne pas compléter.
 </t>
    </r>
  </si>
  <si>
    <t>VITRERIE/SIGNALETIQUE</t>
  </si>
  <si>
    <t>Pose d'éléments inférieurs à 1m² (Eléments accrochés au mur)**</t>
  </si>
  <si>
    <t>Dépose d'éléments inférieurs à 1m² (Elements accrochés au mur)**</t>
  </si>
  <si>
    <t>Déplacement d'éléments inférieurs à 1m² (Elements accrochés au mur)**</t>
  </si>
  <si>
    <t>Pose d'éléments supérieurs entre 1,1m² et 2m² (Elements accrochés au mur)**</t>
  </si>
  <si>
    <t>Dépose d'éléments entre 1,1m² et 2m² (Elements accrochés au mur)**</t>
  </si>
  <si>
    <t>Déplacement d'éléments entre 1,1m² et 2m² (Elements accrochés au mur)**</t>
  </si>
  <si>
    <t>Pose d'éléments supérieurs à 2m² (Eléments accrochés au mur)**</t>
  </si>
  <si>
    <t>Dépose d'éléments supérieurs à 2m² (Elements accrochés au mur)**</t>
  </si>
  <si>
    <t>Déplacement d'éléments supérieurs à 2m² (Elements accrochés au mur)**</t>
  </si>
  <si>
    <t>Déplacement d'un élément inférieur à 1m² entre les étages d'un bâtiment**</t>
  </si>
  <si>
    <t>Déplacement d'un élément entre 1,1m² et 2m² entre les étages d'un bâtiment**</t>
  </si>
  <si>
    <t>Déplacement d'un élément supérieur à 2m² entre les étages d'un bâtiment**</t>
  </si>
  <si>
    <t>Déplacement d'élément inférieur à 1m² vers le stockage froid**</t>
  </si>
  <si>
    <t>Déplacement d'un élément entre 1,1m² et 2m² vers le stockage froid**</t>
  </si>
  <si>
    <t>Déplacement d'un élément supérieur à 2m² vers le stockage froid**</t>
  </si>
  <si>
    <t>**</t>
  </si>
  <si>
    <t>Montant total estimatif sur scénario 
en € HT</t>
  </si>
  <si>
    <t>Ft</t>
  </si>
  <si>
    <t xml:space="preserve">MONTANT TOTAL PART FORFAITAIRE  DE LA TRANCHE FERME  (Durée 36 mois) EN € HT </t>
  </si>
  <si>
    <t xml:space="preserve">MONTANT PLAFOND PART FORFAITAIRE DE LA TRANCHE OPTIONNELLE (Durée maximum 12 mois)  EN € HT </t>
  </si>
  <si>
    <t>Plan de réversibilité final</t>
  </si>
  <si>
    <t>Transfert d'activités</t>
  </si>
  <si>
    <t>PRESTATIONS FORFAITAIRES ( Tranche ferme et optionnelle)</t>
  </si>
  <si>
    <t>PRESTATIONS OPTIONNELLES</t>
  </si>
  <si>
    <t>PO1: Réversibilité sortante</t>
  </si>
  <si>
    <t>Sous-total fournitures
en € HT</t>
  </si>
  <si>
    <t>Sous-total M.O. en € HT</t>
  </si>
  <si>
    <t>Prix  Total en € HT</t>
  </si>
  <si>
    <t>5.3</t>
  </si>
  <si>
    <t xml:space="preserve">MONTANT TOTAL FORFAITAIRE DES PRESTATIONS OPTIONNELLES 1 EN € HT </t>
  </si>
  <si>
    <t>Prestations Optionnelles 1</t>
  </si>
  <si>
    <t>Quantité estimé sur scénario équivalent 1 an</t>
  </si>
  <si>
    <t>Montant SANS REMISE sur scenario  en € HT</t>
  </si>
  <si>
    <t>Montant AVEC REMISE sur scenario en € HT</t>
  </si>
  <si>
    <t>SUR UNE ANNEE</t>
  </si>
  <si>
    <t>MONTANT TOTAL ESTIMATIF EN € HT DU SCENARIO  SUR UNE ANNEE</t>
  </si>
  <si>
    <t>SYNTHESE SCENARIO</t>
  </si>
  <si>
    <t>* les prix proposés durant le marché pourront présenter des remises plus importantes suivant les approvisionnements ou gestes commerciaux. Ce pourcentage représente un pourcentage plancher.</t>
  </si>
  <si>
    <t>Sur la duree du marché à bons de commande (3 ans ferme + 1 an optionnel)</t>
  </si>
  <si>
    <t>Ensemble</t>
  </si>
  <si>
    <t xml:space="preserve">MONTANT MENSUEL TOTAL FORFAITAIRE ET REVISABLE EN € HT </t>
  </si>
  <si>
    <t>** Les montants à renseigner sont des montants coût complet en € HT</t>
  </si>
  <si>
    <t>Code</t>
  </si>
  <si>
    <t>Forfait</t>
  </si>
  <si>
    <t>BPU</t>
  </si>
  <si>
    <t xml:space="preserve">MONTANT ESTIMATIF EN € HT DU SCENARIO  SUR LA DUREE DU MARCHE A BONS DE COMMANDE </t>
  </si>
  <si>
    <t xml:space="preserve"> PO1</t>
  </si>
  <si>
    <t>PF</t>
  </si>
  <si>
    <t>Période ferme (3 ans)</t>
  </si>
  <si>
    <t>PO</t>
  </si>
  <si>
    <t>Période optionnelle (1 an)</t>
  </si>
  <si>
    <t>*Les quantités du scénario sont données à titre indicatif pour permettre le chiffrage et l'évaluation financière des offres, elles ne sauraient engager le CEA.</t>
  </si>
  <si>
    <t>Quantité estimée sur scénario équivalent 1 an</t>
  </si>
  <si>
    <t>ARRETS DE CHANTIER (Forfait)</t>
  </si>
  <si>
    <t>ARRETS DE CHANTIER (tx horaire)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</si>
</sst>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 #,##0.00\ [$€]_-;_-* &quot;-&quot;??\ [$€]_-;_-@_-"/>
    <numFmt numFmtId="165" formatCode="_-* #,##0.00\ _F_-;\-* #,##0.00\ _F_-;_-* &quot;-&quot;??\ _F_-;_-@_-"/>
    <numFmt numFmtId="166" formatCode="#,##0.00\ &quot;€&quot;"/>
    <numFmt numFmtId="167" formatCode="General_)"/>
  </numFmts>
  <fonts count="47" x14ac:knownFonts="1">
    <font>
      <sz val="11"/>
      <color theme="1"/>
      <name val="Calibri"/>
      <family val="2"/>
      <scheme val="minor"/>
    </font>
    <font>
      <b/>
      <sz val="11"/>
      <color theme="1"/>
      <name val="Calibri"/>
      <family val="2"/>
      <scheme val="minor"/>
    </font>
    <font>
      <vertAlign val="superscript"/>
      <sz val="11"/>
      <color indexed="8"/>
      <name val="Calibri"/>
      <family val="2"/>
    </font>
    <font>
      <sz val="10"/>
      <name val="Arial"/>
      <family val="2"/>
    </font>
    <font>
      <u/>
      <sz val="10"/>
      <color indexed="12"/>
      <name val="Arial"/>
      <family val="2"/>
    </font>
    <font>
      <b/>
      <sz val="12"/>
      <color theme="1"/>
      <name val="Calibri"/>
      <family val="2"/>
      <scheme val="minor"/>
    </font>
    <font>
      <sz val="11"/>
      <name val="Calibri"/>
      <family val="2"/>
      <scheme val="minor"/>
    </font>
    <font>
      <sz val="11"/>
      <name val="Calibri"/>
      <family val="2"/>
    </font>
    <font>
      <b/>
      <sz val="22"/>
      <color rgb="FFC00000"/>
      <name val="Calibri"/>
      <family val="2"/>
      <scheme val="minor"/>
    </font>
    <font>
      <b/>
      <sz val="16"/>
      <color rgb="FFC00000"/>
      <name val="Calibri"/>
      <family val="2"/>
      <scheme val="minor"/>
    </font>
    <font>
      <sz val="10"/>
      <name val="Calibri"/>
      <family val="2"/>
      <scheme val="minor"/>
    </font>
    <font>
      <i/>
      <sz val="1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name val="Arial"/>
      <family val="2"/>
    </font>
    <font>
      <sz val="12"/>
      <name val="Helv"/>
    </font>
    <font>
      <sz val="8"/>
      <name val="Arial"/>
      <family val="2"/>
    </font>
    <font>
      <b/>
      <sz val="14"/>
      <color indexed="10"/>
      <name val="Arial"/>
      <family val="2"/>
    </font>
    <font>
      <b/>
      <sz val="16"/>
      <name val="Arial"/>
      <family val="2"/>
    </font>
    <font>
      <b/>
      <sz val="20"/>
      <name val="Arial"/>
      <family val="2"/>
    </font>
    <font>
      <sz val="12"/>
      <color rgb="FFFF0000"/>
      <name val="Arial"/>
      <family val="2"/>
    </font>
    <font>
      <b/>
      <sz val="22"/>
      <color theme="0"/>
      <name val="Calibri"/>
      <family val="2"/>
      <scheme val="minor"/>
    </font>
    <font>
      <b/>
      <sz val="12"/>
      <color theme="0"/>
      <name val="Arial"/>
      <family val="2"/>
    </font>
    <font>
      <b/>
      <sz val="12"/>
      <color theme="0"/>
      <name val="Calibri"/>
      <family val="2"/>
      <scheme val="minor"/>
    </font>
    <font>
      <sz val="11"/>
      <color theme="0"/>
      <name val="Calibri"/>
      <family val="2"/>
    </font>
    <font>
      <b/>
      <sz val="11"/>
      <color theme="0"/>
      <name val="Calibri"/>
      <family val="2"/>
    </font>
    <font>
      <sz val="18"/>
      <name val="Calibri"/>
      <family val="2"/>
      <scheme val="minor"/>
    </font>
    <font>
      <i/>
      <sz val="10"/>
      <name val="Arial"/>
      <family val="2"/>
    </font>
    <font>
      <b/>
      <sz val="11"/>
      <color rgb="FFFF0000"/>
      <name val="Calibri"/>
      <family val="2"/>
      <scheme val="minor"/>
    </font>
    <font>
      <b/>
      <sz val="11"/>
      <name val="Calibri"/>
      <family val="2"/>
      <scheme val="minor"/>
    </font>
    <font>
      <sz val="11"/>
      <color rgb="FFFF0000"/>
      <name val="Calibri"/>
      <family val="2"/>
      <scheme val="minor"/>
    </font>
    <font>
      <b/>
      <u/>
      <sz val="10"/>
      <name val="Arial"/>
      <family val="2"/>
    </font>
    <font>
      <b/>
      <sz val="10"/>
      <name val="Arial"/>
      <family val="2"/>
    </font>
    <font>
      <sz val="11"/>
      <name val="Arial"/>
      <family val="2"/>
    </font>
    <font>
      <sz val="12"/>
      <name val="Arial"/>
      <family val="2"/>
    </font>
    <font>
      <b/>
      <sz val="11"/>
      <color theme="1"/>
      <name val="Arial"/>
      <family val="2"/>
    </font>
    <font>
      <sz val="11"/>
      <color theme="1"/>
      <name val="Arial"/>
      <family val="2"/>
    </font>
    <font>
      <b/>
      <sz val="12"/>
      <color theme="1"/>
      <name val="Arial"/>
      <family val="2"/>
    </font>
    <font>
      <b/>
      <sz val="10"/>
      <color theme="1"/>
      <name val="Arial"/>
      <family val="2"/>
    </font>
    <font>
      <sz val="10"/>
      <color theme="1"/>
      <name val="Arial"/>
      <family val="2"/>
    </font>
    <font>
      <b/>
      <sz val="11"/>
      <color theme="0"/>
      <name val="Arial"/>
      <family val="2"/>
    </font>
    <font>
      <b/>
      <sz val="12"/>
      <name val="Arial"/>
      <family val="2"/>
    </font>
    <font>
      <b/>
      <sz val="11"/>
      <name val="Arial"/>
      <family val="2"/>
    </font>
    <font>
      <b/>
      <sz val="14"/>
      <color theme="0"/>
      <name val="Calibri"/>
      <family val="2"/>
      <scheme val="minor"/>
    </font>
    <font>
      <b/>
      <sz val="20"/>
      <color theme="0"/>
      <name val="Calibri"/>
      <family val="2"/>
      <scheme val="minor"/>
    </font>
    <font>
      <sz val="12"/>
      <name val="Calibri"/>
      <family val="2"/>
      <scheme val="minor"/>
    </font>
  </fonts>
  <fills count="17">
    <fill>
      <patternFill patternType="none"/>
    </fill>
    <fill>
      <patternFill patternType="gray125"/>
    </fill>
    <fill>
      <patternFill patternType="solid">
        <fgColor theme="0"/>
        <bgColor indexed="64"/>
      </patternFill>
    </fill>
    <fill>
      <patternFill patternType="solid">
        <fgColor theme="8" tint="-0.249977111117893"/>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8" tint="-0.499984740745262"/>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rgb="FF002060"/>
        <bgColor indexed="64"/>
      </patternFill>
    </fill>
    <fill>
      <patternFill patternType="solid">
        <fgColor rgb="FFA7FFCF"/>
        <bgColor indexed="64"/>
      </patternFill>
    </fill>
    <fill>
      <patternFill patternType="solid">
        <fgColor rgb="FFDDE9F7"/>
        <bgColor indexed="64"/>
      </patternFill>
    </fill>
    <fill>
      <patternFill patternType="solid">
        <fgColor theme="6" tint="0.79998168889431442"/>
        <bgColor indexed="64"/>
      </patternFill>
    </fill>
    <fill>
      <patternFill patternType="solid">
        <fgColor theme="7" tint="0.39997558519241921"/>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style="medium">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dotted">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style="thin">
        <color indexed="64"/>
      </right>
      <top style="thin">
        <color indexed="64"/>
      </top>
      <bottom style="medium">
        <color indexed="64"/>
      </bottom>
      <diagonal/>
    </border>
  </borders>
  <cellStyleXfs count="21">
    <xf numFmtId="0" fontId="0" fillId="0" borderId="0"/>
    <xf numFmtId="164" fontId="3" fillId="0" borderId="0" applyFont="0" applyFill="0" applyBorder="0" applyAlignment="0" applyProtection="0"/>
    <xf numFmtId="164" fontId="3" fillId="0" borderId="0" applyFont="0" applyFill="0" applyBorder="0" applyAlignment="0" applyProtection="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alignment horizontal="left"/>
    </xf>
    <xf numFmtId="44" fontId="12" fillId="0" borderId="0" applyFont="0" applyFill="0" applyBorder="0" applyAlignment="0" applyProtection="0"/>
    <xf numFmtId="0" fontId="3" fillId="0" borderId="0"/>
    <xf numFmtId="167" fontId="16" fillId="0" borderId="0"/>
    <xf numFmtId="9" fontId="12" fillId="0" borderId="0" applyFont="0" applyFill="0" applyBorder="0" applyAlignment="0" applyProtection="0"/>
  </cellStyleXfs>
  <cellXfs count="492">
    <xf numFmtId="0" fontId="0" fillId="0" borderId="0" xfId="0"/>
    <xf numFmtId="0" fontId="0" fillId="0" borderId="0" xfId="0" applyAlignment="1">
      <alignment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166" fontId="0" fillId="0" borderId="1" xfId="0" applyNumberFormat="1" applyBorder="1" applyAlignment="1">
      <alignment vertical="center" wrapText="1"/>
    </xf>
    <xf numFmtId="0" fontId="0" fillId="2" borderId="0" xfId="0" applyFill="1" applyAlignment="1">
      <alignment horizontal="center" vertical="center" wrapText="1"/>
    </xf>
    <xf numFmtId="0" fontId="0" fillId="2" borderId="0" xfId="0" applyFill="1" applyAlignment="1">
      <alignment horizontal="left" vertical="center" wrapText="1" indent="1"/>
    </xf>
    <xf numFmtId="0" fontId="0" fillId="0" borderId="0" xfId="0" applyAlignment="1">
      <alignment horizontal="left" vertical="center" wrapText="1" indent="1"/>
    </xf>
    <xf numFmtId="0" fontId="9" fillId="2" borderId="22" xfId="0" applyFont="1" applyFill="1" applyBorder="1" applyAlignment="1">
      <alignment horizontal="center" vertical="center" wrapText="1"/>
    </xf>
    <xf numFmtId="0" fontId="9" fillId="2" borderId="0" xfId="0" applyFont="1" applyFill="1" applyAlignment="1">
      <alignment horizontal="left" vertical="center" wrapText="1" indent="1"/>
    </xf>
    <xf numFmtId="0" fontId="9" fillId="2" borderId="0" xfId="0" applyFont="1" applyFill="1" applyAlignment="1">
      <alignment horizontal="center" vertical="center" wrapText="1"/>
    </xf>
    <xf numFmtId="2" fontId="6" fillId="0" borderId="3" xfId="0" applyNumberFormat="1" applyFont="1" applyBorder="1" applyAlignment="1">
      <alignment horizontal="center" vertical="center" wrapText="1"/>
    </xf>
    <xf numFmtId="0" fontId="3" fillId="0" borderId="0" xfId="16" applyAlignment="1">
      <alignment horizontal="left" vertical="center" wrapText="1"/>
    </xf>
    <xf numFmtId="0" fontId="3" fillId="0" borderId="0" xfId="16" applyAlignment="1">
      <alignment horizontal="center" vertical="center" wrapText="1"/>
    </xf>
    <xf numFmtId="0" fontId="8" fillId="0" borderId="0" xfId="16" applyFont="1" applyAlignment="1">
      <alignment horizontal="center" vertical="center" wrapText="1"/>
    </xf>
    <xf numFmtId="0" fontId="6" fillId="0" borderId="3" xfId="16" applyFont="1" applyBorder="1" applyAlignment="1">
      <alignment horizontal="center" vertical="center" wrapText="1"/>
    </xf>
    <xf numFmtId="0" fontId="6" fillId="0" borderId="3" xfId="16" applyFont="1" applyBorder="1" applyAlignment="1">
      <alignment horizontal="left" vertical="center" wrapText="1"/>
    </xf>
    <xf numFmtId="0" fontId="10" fillId="0" borderId="0" xfId="16" applyFont="1" applyAlignment="1">
      <alignment horizontal="center" vertical="center" wrapText="1"/>
    </xf>
    <xf numFmtId="0" fontId="6" fillId="0" borderId="2" xfId="16" applyFont="1" applyBorder="1" applyAlignment="1">
      <alignment horizontal="center" vertical="center" wrapText="1"/>
    </xf>
    <xf numFmtId="0" fontId="8" fillId="0" borderId="0" xfId="16" applyFont="1" applyAlignment="1">
      <alignment horizontal="left" vertical="center" wrapText="1"/>
    </xf>
    <xf numFmtId="0" fontId="6" fillId="0" borderId="2" xfId="16" applyFont="1" applyBorder="1" applyAlignment="1">
      <alignment horizontal="left" vertical="center" wrapText="1"/>
    </xf>
    <xf numFmtId="0" fontId="0" fillId="2" borderId="0" xfId="0" applyFill="1" applyAlignment="1">
      <alignment vertical="center" wrapText="1"/>
    </xf>
    <xf numFmtId="0" fontId="0" fillId="2" borderId="0" xfId="0" applyFill="1"/>
    <xf numFmtId="0" fontId="3" fillId="2" borderId="0" xfId="18" applyFill="1" applyAlignment="1">
      <alignment horizontal="center"/>
    </xf>
    <xf numFmtId="0" fontId="3" fillId="2" borderId="25" xfId="18" applyFill="1" applyBorder="1" applyAlignment="1">
      <alignment horizontal="center" vertical="center"/>
    </xf>
    <xf numFmtId="0" fontId="3" fillId="2" borderId="15" xfId="18" applyFill="1" applyBorder="1" applyAlignment="1">
      <alignment vertical="center"/>
    </xf>
    <xf numFmtId="0" fontId="3" fillId="2" borderId="26" xfId="18" applyFill="1" applyBorder="1" applyAlignment="1">
      <alignment vertical="center"/>
    </xf>
    <xf numFmtId="167" fontId="17" fillId="2" borderId="0" xfId="19" applyFont="1" applyFill="1" applyAlignment="1">
      <alignment vertical="top" wrapText="1"/>
    </xf>
    <xf numFmtId="167" fontId="18" fillId="2" borderId="0" xfId="19" applyFont="1" applyFill="1" applyAlignment="1">
      <alignment vertical="center" wrapText="1"/>
    </xf>
    <xf numFmtId="0" fontId="15" fillId="2" borderId="0" xfId="18" applyFont="1" applyFill="1" applyAlignment="1">
      <alignment vertical="center" wrapText="1"/>
    </xf>
    <xf numFmtId="0" fontId="15" fillId="2" borderId="0" xfId="18" applyFont="1" applyFill="1" applyAlignment="1">
      <alignment vertical="center"/>
    </xf>
    <xf numFmtId="167" fontId="18" fillId="2" borderId="0" xfId="19" applyFont="1" applyFill="1" applyAlignment="1">
      <alignment vertical="top" wrapText="1"/>
    </xf>
    <xf numFmtId="167" fontId="19" fillId="2" borderId="0" xfId="19" applyFont="1" applyFill="1" applyAlignment="1">
      <alignment vertical="center"/>
    </xf>
    <xf numFmtId="167" fontId="3" fillId="2" borderId="10" xfId="19" applyFont="1" applyFill="1" applyBorder="1" applyAlignment="1">
      <alignment vertical="center"/>
    </xf>
    <xf numFmtId="0" fontId="5" fillId="2" borderId="0" xfId="0" applyFont="1" applyFill="1" applyAlignment="1">
      <alignment vertical="center" wrapText="1"/>
    </xf>
    <xf numFmtId="0" fontId="1" fillId="2" borderId="0" xfId="0" applyFont="1" applyFill="1" applyAlignment="1">
      <alignment horizontal="center" vertical="center" wrapText="1"/>
    </xf>
    <xf numFmtId="0" fontId="0" fillId="4" borderId="3" xfId="0" applyFill="1" applyBorder="1" applyAlignment="1">
      <alignment horizontal="center" vertical="center" wrapText="1"/>
    </xf>
    <xf numFmtId="0" fontId="0" fillId="4" borderId="15" xfId="0" applyFill="1" applyBorder="1" applyAlignment="1">
      <alignment vertical="center" wrapText="1"/>
    </xf>
    <xf numFmtId="0" fontId="14" fillId="2" borderId="0" xfId="0" applyFont="1" applyFill="1" applyAlignment="1">
      <alignment vertical="center" wrapText="1"/>
    </xf>
    <xf numFmtId="0" fontId="0" fillId="4" borderId="15" xfId="0" applyFill="1" applyBorder="1" applyAlignment="1">
      <alignment horizontal="center" vertical="center" wrapText="1"/>
    </xf>
    <xf numFmtId="0" fontId="0" fillId="5" borderId="3" xfId="0" applyFill="1" applyBorder="1" applyAlignment="1">
      <alignment horizontal="center" vertical="center" wrapText="1"/>
    </xf>
    <xf numFmtId="0" fontId="0" fillId="5" borderId="15" xfId="0" applyFill="1" applyBorder="1" applyAlignment="1">
      <alignment vertical="center" wrapText="1"/>
    </xf>
    <xf numFmtId="0" fontId="0" fillId="5" borderId="15" xfId="0" applyFill="1" applyBorder="1" applyAlignment="1">
      <alignment horizontal="center" vertical="center" wrapText="1"/>
    </xf>
    <xf numFmtId="0" fontId="1" fillId="5" borderId="8" xfId="0" applyFont="1" applyFill="1" applyBorder="1" applyAlignment="1">
      <alignment vertical="center" wrapText="1"/>
    </xf>
    <xf numFmtId="0" fontId="13" fillId="7" borderId="2" xfId="0" applyFont="1" applyFill="1" applyBorder="1" applyAlignment="1">
      <alignment horizontal="center" vertical="center" wrapText="1"/>
    </xf>
    <xf numFmtId="0" fontId="13" fillId="7" borderId="16" xfId="0" applyFont="1" applyFill="1" applyBorder="1" applyAlignment="1">
      <alignment vertical="center" wrapText="1"/>
    </xf>
    <xf numFmtId="0" fontId="13" fillId="7" borderId="16" xfId="0" applyFont="1" applyFill="1" applyBorder="1" applyAlignment="1">
      <alignment horizontal="center" vertical="center" wrapText="1"/>
    </xf>
    <xf numFmtId="0" fontId="14" fillId="7" borderId="16" xfId="0" applyFont="1" applyFill="1" applyBorder="1" applyAlignment="1">
      <alignment vertical="center" wrapText="1"/>
    </xf>
    <xf numFmtId="0" fontId="14" fillId="7" borderId="17" xfId="0" applyFont="1" applyFill="1" applyBorder="1" applyAlignment="1">
      <alignment vertical="center" wrapText="1"/>
    </xf>
    <xf numFmtId="0" fontId="14" fillId="3" borderId="3" xfId="0" applyFont="1" applyFill="1" applyBorder="1" applyAlignment="1">
      <alignment horizontal="center" vertical="center" wrapText="1"/>
    </xf>
    <xf numFmtId="0" fontId="13" fillId="3" borderId="15" xfId="0" applyFont="1" applyFill="1" applyBorder="1" applyAlignment="1">
      <alignment vertical="center" wrapText="1"/>
    </xf>
    <xf numFmtId="0" fontId="14" fillId="3" borderId="15"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15" xfId="0" applyFont="1" applyFill="1" applyBorder="1" applyAlignment="1">
      <alignment vertical="center" wrapText="1"/>
    </xf>
    <xf numFmtId="0" fontId="0" fillId="2" borderId="7" xfId="0" applyFill="1" applyBorder="1" applyAlignment="1">
      <alignment vertical="center" wrapText="1"/>
    </xf>
    <xf numFmtId="166" fontId="0" fillId="5" borderId="18" xfId="0" applyNumberFormat="1" applyFill="1" applyBorder="1" applyAlignment="1">
      <alignment vertical="center" wrapText="1"/>
    </xf>
    <xf numFmtId="166" fontId="14" fillId="3" borderId="18" xfId="0" applyNumberFormat="1" applyFont="1" applyFill="1" applyBorder="1" applyAlignment="1">
      <alignment vertical="center" wrapText="1"/>
    </xf>
    <xf numFmtId="0" fontId="3" fillId="2" borderId="0" xfId="0" applyFont="1" applyFill="1" applyAlignment="1">
      <alignment vertical="center" wrapText="1"/>
    </xf>
    <xf numFmtId="0" fontId="1" fillId="4" borderId="8" xfId="0" applyFont="1" applyFill="1" applyBorder="1" applyAlignment="1">
      <alignment vertical="center" wrapText="1"/>
    </xf>
    <xf numFmtId="0" fontId="14" fillId="3" borderId="2" xfId="0" applyFont="1" applyFill="1" applyBorder="1" applyAlignment="1">
      <alignment horizontal="center" vertical="center" wrapText="1"/>
    </xf>
    <xf numFmtId="0" fontId="13" fillId="3" borderId="16" xfId="0" applyFont="1" applyFill="1" applyBorder="1" applyAlignment="1">
      <alignment vertical="center" wrapText="1"/>
    </xf>
    <xf numFmtId="0" fontId="3" fillId="2" borderId="0" xfId="16" applyFill="1" applyAlignment="1">
      <alignment horizontal="left" vertical="center"/>
    </xf>
    <xf numFmtId="0" fontId="3" fillId="2" borderId="0" xfId="16" applyFill="1" applyAlignment="1">
      <alignment horizontal="left" vertical="center" indent="1"/>
    </xf>
    <xf numFmtId="0" fontId="3" fillId="2" borderId="0" xfId="16" applyFill="1" applyAlignment="1">
      <alignment horizontal="center" vertical="center"/>
    </xf>
    <xf numFmtId="0" fontId="9" fillId="2" borderId="11" xfId="16" applyFont="1" applyFill="1" applyBorder="1" applyAlignment="1">
      <alignment horizontal="center" vertical="center"/>
    </xf>
    <xf numFmtId="0" fontId="9" fillId="2" borderId="11" xfId="16" applyFont="1" applyFill="1" applyBorder="1" applyAlignment="1">
      <alignment horizontal="left" vertical="center" indent="1"/>
    </xf>
    <xf numFmtId="0" fontId="9" fillId="2" borderId="16" xfId="16" applyFont="1" applyFill="1" applyBorder="1" applyAlignment="1">
      <alignment horizontal="center" vertical="center"/>
    </xf>
    <xf numFmtId="0" fontId="13" fillId="3" borderId="15" xfId="0" applyFont="1" applyFill="1" applyBorder="1" applyAlignment="1">
      <alignment vertical="center"/>
    </xf>
    <xf numFmtId="0" fontId="1" fillId="5" borderId="8" xfId="0" applyFont="1" applyFill="1" applyBorder="1" applyAlignment="1">
      <alignment vertical="center"/>
    </xf>
    <xf numFmtId="49" fontId="9" fillId="2" borderId="22" xfId="0" applyNumberFormat="1" applyFont="1" applyFill="1" applyBorder="1" applyAlignment="1">
      <alignment horizontal="center" vertical="center" wrapText="1"/>
    </xf>
    <xf numFmtId="49" fontId="9" fillId="2" borderId="0" xfId="0" applyNumberFormat="1" applyFont="1" applyFill="1" applyAlignment="1">
      <alignment horizontal="left" vertical="center" wrapText="1" indent="1"/>
    </xf>
    <xf numFmtId="49" fontId="9" fillId="2" borderId="0" xfId="0" applyNumberFormat="1" applyFont="1" applyFill="1" applyAlignment="1">
      <alignment horizontal="center" vertical="center" wrapText="1"/>
    </xf>
    <xf numFmtId="0" fontId="3" fillId="2" borderId="0" xfId="16" applyFill="1" applyAlignment="1">
      <alignment horizontal="left" vertical="center" wrapText="1"/>
    </xf>
    <xf numFmtId="0" fontId="3" fillId="2" borderId="0" xfId="16" applyFill="1" applyAlignment="1">
      <alignment horizontal="center" vertical="center" wrapText="1"/>
    </xf>
    <xf numFmtId="0" fontId="8" fillId="2" borderId="0" xfId="16" applyFont="1" applyFill="1" applyAlignment="1">
      <alignment horizontal="center" vertical="center" wrapText="1"/>
    </xf>
    <xf numFmtId="0" fontId="8" fillId="2" borderId="0" xfId="16" applyFont="1" applyFill="1" applyAlignment="1">
      <alignment horizontal="left" vertical="center" wrapText="1"/>
    </xf>
    <xf numFmtId="0" fontId="6" fillId="2" borderId="0" xfId="16" applyFont="1" applyFill="1" applyAlignment="1">
      <alignment horizontal="left" vertical="center" wrapText="1"/>
    </xf>
    <xf numFmtId="0" fontId="6" fillId="0" borderId="4" xfId="16" applyFont="1" applyBorder="1" applyAlignment="1">
      <alignment horizontal="center" vertical="center" wrapText="1"/>
    </xf>
    <xf numFmtId="0" fontId="0" fillId="2" borderId="7" xfId="0" applyFill="1" applyBorder="1" applyAlignment="1">
      <alignment horizontal="center" vertical="center" wrapText="1"/>
    </xf>
    <xf numFmtId="2" fontId="0" fillId="0" borderId="3" xfId="0" applyNumberFormat="1" applyBorder="1" applyAlignment="1">
      <alignment horizontal="center" vertical="center" wrapText="1"/>
    </xf>
    <xf numFmtId="2" fontId="0" fillId="0" borderId="8" xfId="0" applyNumberFormat="1" applyBorder="1" applyAlignment="1">
      <alignment horizontal="center" vertical="center" wrapText="1"/>
    </xf>
    <xf numFmtId="2" fontId="1" fillId="0" borderId="3" xfId="0" applyNumberFormat="1" applyFont="1" applyBorder="1" applyAlignment="1">
      <alignment horizontal="center" vertical="center" wrapText="1"/>
    </xf>
    <xf numFmtId="2" fontId="3" fillId="0" borderId="3" xfId="16" applyNumberFormat="1" applyBorder="1" applyAlignment="1">
      <alignment horizontal="center" vertical="center" wrapText="1"/>
    </xf>
    <xf numFmtId="2" fontId="6" fillId="0" borderId="3" xfId="16" applyNumberFormat="1" applyFont="1" applyBorder="1" applyAlignment="1">
      <alignment horizontal="center" vertical="center" wrapText="1"/>
    </xf>
    <xf numFmtId="0" fontId="14" fillId="7" borderId="16" xfId="0" applyFont="1" applyFill="1" applyBorder="1" applyAlignment="1">
      <alignment horizontal="center" vertical="center" wrapText="1"/>
    </xf>
    <xf numFmtId="2" fontId="14" fillId="3" borderId="10" xfId="0" applyNumberFormat="1" applyFont="1" applyFill="1" applyBorder="1" applyAlignment="1">
      <alignment horizontal="center" vertical="center" wrapText="1"/>
    </xf>
    <xf numFmtId="2" fontId="0" fillId="2" borderId="0" xfId="0" applyNumberFormat="1" applyFill="1" applyAlignment="1">
      <alignment vertical="center" wrapText="1"/>
    </xf>
    <xf numFmtId="2" fontId="13" fillId="7" borderId="16" xfId="0" applyNumberFormat="1" applyFont="1" applyFill="1" applyBorder="1" applyAlignment="1">
      <alignment horizontal="center" vertical="center" wrapText="1"/>
    </xf>
    <xf numFmtId="2" fontId="0" fillId="5" borderId="15" xfId="0" applyNumberFormat="1" applyFill="1" applyBorder="1" applyAlignment="1">
      <alignment horizontal="center" vertical="center" wrapText="1"/>
    </xf>
    <xf numFmtId="2" fontId="0" fillId="4" borderId="15" xfId="0" applyNumberFormat="1" applyFill="1" applyBorder="1" applyAlignment="1">
      <alignment horizontal="center" vertical="center" wrapText="1"/>
    </xf>
    <xf numFmtId="2" fontId="0" fillId="0" borderId="8" xfId="0" applyNumberFormat="1" applyBorder="1" applyAlignment="1">
      <alignment vertical="center" wrapText="1"/>
    </xf>
    <xf numFmtId="2" fontId="0" fillId="4" borderId="10" xfId="0" applyNumberFormat="1" applyFill="1" applyBorder="1" applyAlignment="1">
      <alignment horizontal="center" vertical="center" wrapText="1"/>
    </xf>
    <xf numFmtId="2" fontId="0" fillId="0" borderId="20" xfId="0" applyNumberFormat="1" applyBorder="1" applyAlignment="1">
      <alignment horizontal="center" vertical="center" wrapText="1"/>
    </xf>
    <xf numFmtId="2" fontId="3" fillId="2" borderId="0" xfId="0" applyNumberFormat="1" applyFont="1" applyFill="1" applyAlignment="1">
      <alignment vertical="center" wrapText="1"/>
    </xf>
    <xf numFmtId="2" fontId="14" fillId="7" borderId="16" xfId="0" applyNumberFormat="1" applyFont="1" applyFill="1" applyBorder="1" applyAlignment="1">
      <alignment vertical="center" wrapText="1"/>
    </xf>
    <xf numFmtId="2" fontId="14" fillId="3" borderId="15" xfId="0" applyNumberFormat="1" applyFont="1" applyFill="1" applyBorder="1" applyAlignment="1">
      <alignment vertical="center" wrapText="1"/>
    </xf>
    <xf numFmtId="2" fontId="0" fillId="5" borderId="15" xfId="0" applyNumberFormat="1" applyFill="1" applyBorder="1" applyAlignment="1">
      <alignment vertical="center" wrapText="1"/>
    </xf>
    <xf numFmtId="2" fontId="0" fillId="4" borderId="15" xfId="0" applyNumberFormat="1" applyFill="1" applyBorder="1" applyAlignment="1">
      <alignment vertical="center" wrapText="1"/>
    </xf>
    <xf numFmtId="2" fontId="0" fillId="0" borderId="5" xfId="0" applyNumberFormat="1" applyBorder="1" applyAlignment="1">
      <alignment horizontal="center" vertical="center" wrapText="1"/>
    </xf>
    <xf numFmtId="0" fontId="0" fillId="2" borderId="0" xfId="0" applyFill="1" applyAlignment="1">
      <alignment horizontal="left" vertical="center" wrapText="1"/>
    </xf>
    <xf numFmtId="0" fontId="0" fillId="2" borderId="0" xfId="0" applyFill="1" applyAlignment="1">
      <alignment vertical="center" wrapText="1"/>
    </xf>
    <xf numFmtId="2" fontId="14" fillId="3" borderId="15" xfId="0" applyNumberFormat="1" applyFont="1" applyFill="1" applyBorder="1" applyAlignment="1">
      <alignment horizontal="center" vertical="center" wrapText="1"/>
    </xf>
    <xf numFmtId="44" fontId="14" fillId="3" borderId="15" xfId="0" applyNumberFormat="1" applyFont="1" applyFill="1" applyBorder="1" applyAlignment="1">
      <alignment horizontal="center" vertical="center" wrapText="1"/>
    </xf>
    <xf numFmtId="44" fontId="0" fillId="0" borderId="3" xfId="0" applyNumberFormat="1" applyBorder="1" applyAlignment="1">
      <alignment horizontal="center" vertical="center" wrapText="1"/>
    </xf>
    <xf numFmtId="44" fontId="0" fillId="5" borderId="15" xfId="0" applyNumberFormat="1" applyFill="1" applyBorder="1" applyAlignment="1">
      <alignment horizontal="center" vertical="center" wrapText="1"/>
    </xf>
    <xf numFmtId="2" fontId="0" fillId="0" borderId="0" xfId="0" applyNumberFormat="1" applyAlignment="1">
      <alignment vertical="center" wrapText="1"/>
    </xf>
    <xf numFmtId="0" fontId="13" fillId="7" borderId="16" xfId="0" applyFont="1" applyFill="1" applyBorder="1" applyAlignment="1">
      <alignment horizontal="left" vertical="center" wrapText="1"/>
    </xf>
    <xf numFmtId="0" fontId="14" fillId="3" borderId="10" xfId="0" applyFont="1" applyFill="1" applyBorder="1" applyAlignment="1">
      <alignment horizontal="left" vertical="center" wrapText="1"/>
    </xf>
    <xf numFmtId="44" fontId="0" fillId="0" borderId="3" xfId="0" applyNumberFormat="1" applyBorder="1" applyAlignment="1">
      <alignment horizontal="left" vertical="center" wrapText="1"/>
    </xf>
    <xf numFmtId="44" fontId="14" fillId="3" borderId="10" xfId="0" applyNumberFormat="1" applyFont="1" applyFill="1" applyBorder="1" applyAlignment="1">
      <alignment horizontal="left" vertical="center" wrapText="1"/>
    </xf>
    <xf numFmtId="0" fontId="0" fillId="5" borderId="15" xfId="0" applyFill="1" applyBorder="1" applyAlignment="1">
      <alignment horizontal="left" vertical="center" wrapText="1"/>
    </xf>
    <xf numFmtId="44" fontId="0" fillId="5" borderId="15" xfId="0" applyNumberFormat="1" applyFill="1" applyBorder="1" applyAlignment="1">
      <alignment horizontal="left" vertical="center" wrapText="1"/>
    </xf>
    <xf numFmtId="0" fontId="0" fillId="0" borderId="0" xfId="0" applyAlignment="1">
      <alignment horizontal="left" vertical="center" wrapText="1"/>
    </xf>
    <xf numFmtId="0" fontId="0" fillId="2" borderId="0" xfId="0" applyFill="1" applyAlignment="1">
      <alignment vertical="center" wrapText="1"/>
    </xf>
    <xf numFmtId="0" fontId="24" fillId="7" borderId="44" xfId="0" applyFont="1" applyFill="1" applyBorder="1" applyAlignment="1">
      <alignment horizontal="center" vertical="center" wrapText="1"/>
    </xf>
    <xf numFmtId="0" fontId="24" fillId="7" borderId="0" xfId="0" applyFont="1" applyFill="1" applyBorder="1" applyAlignment="1">
      <alignment horizontal="center" vertical="center" wrapText="1"/>
    </xf>
    <xf numFmtId="0" fontId="13" fillId="7" borderId="0" xfId="0" applyFont="1" applyFill="1" applyBorder="1" applyAlignment="1">
      <alignment horizontal="center" vertical="center" wrapText="1"/>
    </xf>
    <xf numFmtId="0" fontId="24" fillId="7" borderId="0" xfId="0" applyFont="1" applyFill="1" applyBorder="1" applyAlignment="1">
      <alignment horizontal="left" vertical="center" wrapText="1"/>
    </xf>
    <xf numFmtId="0" fontId="0" fillId="2" borderId="0" xfId="0" applyFill="1" applyAlignment="1">
      <alignment vertical="center" wrapText="1"/>
    </xf>
    <xf numFmtId="0" fontId="0" fillId="2" borderId="0" xfId="0" applyFill="1" applyAlignment="1">
      <alignment vertical="center" wrapText="1"/>
    </xf>
    <xf numFmtId="44" fontId="0" fillId="0" borderId="10" xfId="0" applyNumberFormat="1" applyBorder="1" applyAlignment="1">
      <alignment horizontal="left" vertical="center" wrapText="1"/>
    </xf>
    <xf numFmtId="0" fontId="24" fillId="5" borderId="0" xfId="0" applyFont="1" applyFill="1" applyBorder="1" applyAlignment="1">
      <alignment horizontal="center" vertical="center" wrapText="1"/>
    </xf>
    <xf numFmtId="0" fontId="3" fillId="5" borderId="0" xfId="16" applyFill="1" applyAlignment="1">
      <alignment horizontal="left" vertical="center" wrapText="1"/>
    </xf>
    <xf numFmtId="0" fontId="1" fillId="5" borderId="46" xfId="0" applyFont="1" applyFill="1" applyBorder="1" applyAlignment="1">
      <alignment vertical="center" wrapText="1"/>
    </xf>
    <xf numFmtId="0" fontId="1" fillId="4" borderId="15" xfId="0" applyFont="1" applyFill="1" applyBorder="1" applyAlignment="1">
      <alignment vertical="center" wrapText="1"/>
    </xf>
    <xf numFmtId="0" fontId="0" fillId="2" borderId="0" xfId="0" applyFill="1" applyAlignment="1">
      <alignment vertical="center" wrapText="1"/>
    </xf>
    <xf numFmtId="0" fontId="0" fillId="2" borderId="0" xfId="0" applyFill="1" applyBorder="1" applyAlignment="1">
      <alignment vertical="center" wrapText="1"/>
    </xf>
    <xf numFmtId="0" fontId="22" fillId="0" borderId="10" xfId="0" applyFont="1" applyFill="1" applyBorder="1" applyAlignment="1">
      <alignment horizontal="center" vertical="center" wrapText="1"/>
    </xf>
    <xf numFmtId="0" fontId="0" fillId="2" borderId="0" xfId="0" applyFill="1" applyBorder="1" applyAlignment="1">
      <alignment horizontal="center" vertical="center" wrapText="1"/>
    </xf>
    <xf numFmtId="0" fontId="27" fillId="0" borderId="0" xfId="16" applyFont="1" applyAlignment="1">
      <alignment horizontal="right" vertical="center" wrapText="1"/>
    </xf>
    <xf numFmtId="0" fontId="28" fillId="0" borderId="0" xfId="16" applyFont="1" applyAlignment="1">
      <alignment horizontal="left" vertical="center" wrapText="1"/>
    </xf>
    <xf numFmtId="0" fontId="24" fillId="7" borderId="11" xfId="0" applyFont="1" applyFill="1" applyBorder="1" applyAlignment="1">
      <alignment vertical="center" wrapText="1"/>
    </xf>
    <xf numFmtId="0" fontId="24" fillId="7" borderId="15" xfId="0" applyFont="1" applyFill="1" applyBorder="1" applyAlignment="1">
      <alignment vertical="center" wrapText="1"/>
    </xf>
    <xf numFmtId="0" fontId="24" fillId="7" borderId="10" xfId="0" applyFont="1" applyFill="1" applyBorder="1" applyAlignment="1">
      <alignment vertical="center" wrapText="1"/>
    </xf>
    <xf numFmtId="0" fontId="24" fillId="7" borderId="0" xfId="0" applyFont="1" applyFill="1" applyBorder="1" applyAlignment="1">
      <alignment vertical="center" wrapText="1"/>
    </xf>
    <xf numFmtId="0" fontId="1" fillId="5" borderId="15" xfId="0" applyFont="1" applyFill="1" applyBorder="1" applyAlignment="1">
      <alignment vertical="center" wrapText="1"/>
    </xf>
    <xf numFmtId="0" fontId="24" fillId="7" borderId="16" xfId="0" applyFont="1" applyFill="1" applyBorder="1" applyAlignment="1">
      <alignment vertical="center" wrapText="1"/>
    </xf>
    <xf numFmtId="0" fontId="1" fillId="5" borderId="10" xfId="0" applyFont="1" applyFill="1" applyBorder="1" applyAlignment="1">
      <alignment vertical="center" wrapText="1"/>
    </xf>
    <xf numFmtId="0" fontId="1" fillId="5" borderId="44" xfId="0" applyFont="1" applyFill="1" applyBorder="1" applyAlignment="1">
      <alignment vertical="center" wrapText="1"/>
    </xf>
    <xf numFmtId="0" fontId="1" fillId="5" borderId="0" xfId="0" applyFont="1" applyFill="1" applyBorder="1" applyAlignment="1">
      <alignment vertical="center" wrapText="1"/>
    </xf>
    <xf numFmtId="0" fontId="13" fillId="7" borderId="48" xfId="0" applyFont="1" applyFill="1" applyBorder="1" applyAlignment="1">
      <alignment vertical="center" wrapText="1"/>
    </xf>
    <xf numFmtId="0" fontId="13" fillId="7" borderId="11" xfId="0" applyFont="1" applyFill="1" applyBorder="1" applyAlignment="1">
      <alignment vertical="center" wrapText="1"/>
    </xf>
    <xf numFmtId="0" fontId="13" fillId="7" borderId="47" xfId="0" applyFont="1" applyFill="1" applyBorder="1" applyAlignment="1">
      <alignment vertical="center" wrapText="1"/>
    </xf>
    <xf numFmtId="0" fontId="13" fillId="7" borderId="29" xfId="0" applyFont="1" applyFill="1" applyBorder="1" applyAlignment="1">
      <alignment vertical="center" wrapText="1"/>
    </xf>
    <xf numFmtId="0" fontId="13" fillId="3" borderId="8" xfId="0" applyFont="1" applyFill="1" applyBorder="1" applyAlignment="1">
      <alignment vertical="center"/>
    </xf>
    <xf numFmtId="0" fontId="13" fillId="3" borderId="20" xfId="0" applyFont="1" applyFill="1" applyBorder="1" applyAlignment="1">
      <alignment vertical="center" wrapText="1"/>
    </xf>
    <xf numFmtId="0" fontId="3" fillId="0" borderId="0" xfId="16" applyBorder="1" applyAlignment="1">
      <alignment horizontal="left" vertical="center" wrapText="1"/>
    </xf>
    <xf numFmtId="0" fontId="13" fillId="7" borderId="20" xfId="0" applyFont="1" applyFill="1" applyBorder="1" applyAlignment="1">
      <alignment vertical="center" wrapText="1"/>
    </xf>
    <xf numFmtId="0" fontId="0" fillId="0" borderId="0" xfId="0" applyFill="1" applyBorder="1" applyAlignment="1">
      <alignment vertical="center" wrapText="1"/>
    </xf>
    <xf numFmtId="0" fontId="14" fillId="5" borderId="15"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4" fillId="7" borderId="16" xfId="0" applyFont="1" applyFill="1" applyBorder="1" applyAlignment="1">
      <alignment horizontal="center" vertical="center" wrapText="1"/>
    </xf>
    <xf numFmtId="0" fontId="0" fillId="2" borderId="0" xfId="0" applyFill="1" applyAlignment="1">
      <alignment vertical="center" wrapText="1"/>
    </xf>
    <xf numFmtId="0" fontId="6" fillId="0" borderId="6" xfId="16" applyFont="1" applyBorder="1" applyAlignment="1">
      <alignment horizontal="center" vertical="center" wrapText="1"/>
    </xf>
    <xf numFmtId="0" fontId="0" fillId="2" borderId="0" xfId="0" applyFill="1" applyAlignment="1">
      <alignment vertical="center" wrapText="1"/>
    </xf>
    <xf numFmtId="0" fontId="0" fillId="0" borderId="3" xfId="0" applyNumberFormat="1" applyBorder="1" applyAlignment="1">
      <alignment horizontal="center" vertical="center" wrapText="1"/>
    </xf>
    <xf numFmtId="0" fontId="0" fillId="0" borderId="34" xfId="0" applyNumberFormat="1" applyBorder="1" applyAlignment="1">
      <alignment horizontal="center" vertical="center" wrapText="1"/>
    </xf>
    <xf numFmtId="0" fontId="0" fillId="2" borderId="0" xfId="0" applyFill="1" applyAlignment="1">
      <alignment vertical="center" wrapText="1"/>
    </xf>
    <xf numFmtId="0" fontId="1" fillId="0" borderId="0" xfId="0" applyFont="1" applyFill="1" applyBorder="1" applyAlignment="1">
      <alignment vertical="center" wrapText="1"/>
    </xf>
    <xf numFmtId="166" fontId="1" fillId="0" borderId="0" xfId="17" applyNumberFormat="1" applyFont="1" applyFill="1" applyBorder="1" applyAlignment="1" applyProtection="1">
      <alignment horizontal="center" vertical="center" wrapText="1"/>
    </xf>
    <xf numFmtId="0" fontId="22" fillId="3" borderId="0" xfId="0" applyFont="1" applyFill="1" applyBorder="1" applyAlignment="1">
      <alignment horizontal="center" vertical="center" wrapText="1"/>
    </xf>
    <xf numFmtId="0" fontId="0" fillId="2" borderId="0" xfId="0" applyFill="1" applyAlignment="1">
      <alignment vertical="center" wrapText="1"/>
    </xf>
    <xf numFmtId="167" fontId="19" fillId="2" borderId="0" xfId="19" applyFont="1" applyFill="1" applyBorder="1" applyAlignment="1">
      <alignment horizontal="center" vertical="center" wrapText="1"/>
    </xf>
    <xf numFmtId="0" fontId="0" fillId="0" borderId="6" xfId="0" applyNumberFormat="1" applyBorder="1" applyAlignment="1">
      <alignment horizontal="center" vertical="center" wrapText="1"/>
    </xf>
    <xf numFmtId="166" fontId="0" fillId="5" borderId="52" xfId="0" applyNumberFormat="1" applyFill="1" applyBorder="1" applyAlignment="1">
      <alignment vertical="center" wrapText="1"/>
    </xf>
    <xf numFmtId="0" fontId="0" fillId="9" borderId="6" xfId="0" applyNumberFormat="1" applyFill="1" applyBorder="1" applyAlignment="1">
      <alignment horizontal="center" vertical="center" wrapText="1"/>
    </xf>
    <xf numFmtId="166" fontId="13" fillId="3" borderId="18" xfId="0" applyNumberFormat="1" applyFont="1" applyFill="1" applyBorder="1" applyAlignment="1">
      <alignment vertical="center" wrapText="1"/>
    </xf>
    <xf numFmtId="166" fontId="6" fillId="10" borderId="52" xfId="0" applyNumberFormat="1" applyFont="1" applyFill="1" applyBorder="1" applyAlignment="1">
      <alignment vertical="center" wrapText="1"/>
    </xf>
    <xf numFmtId="0" fontId="23" fillId="3" borderId="37" xfId="0" applyFont="1" applyFill="1" applyBorder="1" applyAlignment="1">
      <alignment horizontal="center" vertical="center" wrapText="1"/>
    </xf>
    <xf numFmtId="0" fontId="35" fillId="5" borderId="6" xfId="0" applyFont="1" applyFill="1" applyBorder="1" applyAlignment="1">
      <alignment horizontal="left" vertical="center" wrapText="1"/>
    </xf>
    <xf numFmtId="166" fontId="35" fillId="2" borderId="25" xfId="0" applyNumberFormat="1" applyFont="1" applyFill="1" applyBorder="1" applyAlignment="1">
      <alignment horizontal="center" vertical="center" wrapText="1"/>
    </xf>
    <xf numFmtId="166" fontId="35" fillId="2" borderId="18" xfId="0" applyNumberFormat="1" applyFont="1" applyFill="1" applyBorder="1" applyAlignment="1">
      <alignment horizontal="center" vertical="center" wrapText="1"/>
    </xf>
    <xf numFmtId="0" fontId="35" fillId="5" borderId="54" xfId="0" applyFont="1" applyFill="1" applyBorder="1" applyAlignment="1">
      <alignment horizontal="left" vertical="center" wrapText="1"/>
    </xf>
    <xf numFmtId="166" fontId="35" fillId="2" borderId="9" xfId="0" applyNumberFormat="1" applyFont="1" applyFill="1" applyBorder="1" applyAlignment="1">
      <alignment horizontal="center" vertical="center" wrapText="1"/>
    </xf>
    <xf numFmtId="166" fontId="35" fillId="2" borderId="21" xfId="0" applyNumberFormat="1" applyFont="1" applyFill="1" applyBorder="1" applyAlignment="1">
      <alignment horizontal="center" vertical="center" wrapText="1"/>
    </xf>
    <xf numFmtId="0" fontId="35" fillId="5" borderId="36" xfId="0" applyFont="1" applyFill="1" applyBorder="1" applyAlignment="1">
      <alignment horizontal="left" vertical="center" wrapText="1"/>
    </xf>
    <xf numFmtId="0" fontId="35" fillId="2" borderId="0" xfId="0" applyFont="1" applyFill="1" applyAlignment="1">
      <alignment horizontal="justify" vertical="center"/>
    </xf>
    <xf numFmtId="0" fontId="35" fillId="5" borderId="37" xfId="0" applyFont="1" applyFill="1" applyBorder="1" applyAlignment="1">
      <alignment vertical="center" wrapText="1"/>
    </xf>
    <xf numFmtId="0" fontId="35" fillId="5" borderId="6" xfId="0" applyFont="1" applyFill="1" applyBorder="1" applyAlignment="1">
      <alignment vertical="center" wrapText="1"/>
    </xf>
    <xf numFmtId="0" fontId="35" fillId="5" borderId="36" xfId="0" applyFont="1" applyFill="1" applyBorder="1" applyAlignment="1">
      <alignment vertical="center" wrapText="1"/>
    </xf>
    <xf numFmtId="0" fontId="36" fillId="4" borderId="55" xfId="0" applyFont="1" applyFill="1" applyBorder="1" applyAlignment="1">
      <alignment horizontal="center" vertical="center" wrapText="1"/>
    </xf>
    <xf numFmtId="0" fontId="36" fillId="4" borderId="56" xfId="0" applyFont="1" applyFill="1" applyBorder="1" applyAlignment="1">
      <alignment horizontal="center" vertical="center" wrapText="1"/>
    </xf>
    <xf numFmtId="0" fontId="36" fillId="4" borderId="57" xfId="0" applyFont="1" applyFill="1" applyBorder="1" applyAlignment="1">
      <alignment horizontal="center" vertical="center" wrapText="1"/>
    </xf>
    <xf numFmtId="0" fontId="37" fillId="6" borderId="58" xfId="0" applyFont="1" applyFill="1" applyBorder="1" applyAlignment="1">
      <alignment horizontal="center" vertical="center" wrapText="1"/>
    </xf>
    <xf numFmtId="9" fontId="37" fillId="0" borderId="60" xfId="20" applyFont="1" applyBorder="1"/>
    <xf numFmtId="0" fontId="37" fillId="6" borderId="59" xfId="0" applyFont="1" applyFill="1" applyBorder="1" applyAlignment="1">
      <alignment horizontal="left" vertical="center" wrapText="1"/>
    </xf>
    <xf numFmtId="0" fontId="37" fillId="2" borderId="69" xfId="0" applyFont="1" applyFill="1" applyBorder="1" applyAlignment="1">
      <alignment vertical="center" wrapText="1"/>
    </xf>
    <xf numFmtId="166" fontId="41" fillId="12" borderId="69" xfId="0" applyNumberFormat="1" applyFont="1" applyFill="1" applyBorder="1" applyAlignment="1">
      <alignment vertical="center" wrapText="1"/>
    </xf>
    <xf numFmtId="0" fontId="37" fillId="2" borderId="0" xfId="0" applyFont="1" applyFill="1" applyAlignment="1">
      <alignment vertical="center" wrapText="1"/>
    </xf>
    <xf numFmtId="166" fontId="41" fillId="12" borderId="68" xfId="0" applyNumberFormat="1" applyFont="1" applyFill="1" applyBorder="1" applyAlignment="1">
      <alignment vertical="center" wrapText="1"/>
    </xf>
    <xf numFmtId="166" fontId="43" fillId="13" borderId="69" xfId="0" applyNumberFormat="1" applyFont="1" applyFill="1" applyBorder="1" applyAlignment="1">
      <alignment vertical="center" wrapText="1"/>
    </xf>
    <xf numFmtId="0" fontId="13" fillId="7" borderId="40" xfId="0" applyFont="1" applyFill="1" applyBorder="1" applyAlignment="1">
      <alignment horizontal="center" vertical="center" wrapText="1"/>
    </xf>
    <xf numFmtId="0" fontId="13" fillId="7" borderId="41" xfId="0" applyFont="1" applyFill="1" applyBorder="1" applyAlignment="1">
      <alignment horizontal="center" vertical="center" wrapText="1"/>
    </xf>
    <xf numFmtId="0" fontId="37" fillId="6" borderId="61" xfId="0" applyFont="1" applyFill="1" applyBorder="1" applyAlignment="1">
      <alignment horizontal="center" vertical="center" wrapText="1"/>
    </xf>
    <xf numFmtId="0" fontId="37" fillId="6" borderId="1" xfId="0" applyFont="1" applyFill="1" applyBorder="1" applyAlignment="1">
      <alignment horizontal="left" vertical="center" wrapText="1"/>
    </xf>
    <xf numFmtId="9" fontId="37" fillId="0" borderId="62" xfId="20" applyFont="1" applyBorder="1"/>
    <xf numFmtId="0" fontId="37" fillId="6" borderId="63" xfId="0" applyFont="1" applyFill="1" applyBorder="1" applyAlignment="1">
      <alignment horizontal="center" vertical="center" wrapText="1"/>
    </xf>
    <xf numFmtId="0" fontId="37" fillId="6" borderId="64" xfId="0" applyFont="1" applyFill="1" applyBorder="1" applyAlignment="1">
      <alignment horizontal="left" vertical="center" wrapText="1"/>
    </xf>
    <xf numFmtId="9" fontId="37" fillId="0" borderId="65" xfId="20" applyFont="1" applyBorder="1"/>
    <xf numFmtId="0" fontId="37" fillId="4" borderId="33" xfId="0" applyFont="1" applyFill="1" applyBorder="1" applyAlignment="1">
      <alignment horizontal="center" vertical="center" wrapText="1"/>
    </xf>
    <xf numFmtId="0" fontId="37" fillId="4" borderId="51" xfId="0" applyFont="1" applyFill="1" applyBorder="1" applyAlignment="1">
      <alignment horizontal="center" vertical="center" wrapText="1"/>
    </xf>
    <xf numFmtId="0" fontId="24" fillId="7" borderId="38" xfId="0" applyFont="1" applyFill="1" applyBorder="1" applyAlignment="1">
      <alignment horizontal="center" vertical="center" wrapText="1"/>
    </xf>
    <xf numFmtId="0" fontId="24" fillId="7" borderId="40" xfId="0" applyFont="1" applyFill="1" applyBorder="1" applyAlignment="1">
      <alignment horizontal="center" vertical="center" wrapText="1"/>
    </xf>
    <xf numFmtId="0" fontId="14" fillId="3" borderId="18" xfId="0" applyFont="1" applyFill="1" applyBorder="1" applyAlignment="1">
      <alignment horizontal="center" vertical="center" wrapText="1"/>
    </xf>
    <xf numFmtId="166" fontId="14" fillId="3" borderId="19" xfId="0" applyNumberFormat="1" applyFont="1" applyFill="1" applyBorder="1" applyAlignment="1">
      <alignment vertical="center" wrapText="1"/>
    </xf>
    <xf numFmtId="0" fontId="0" fillId="9" borderId="36" xfId="0" applyNumberFormat="1" applyFill="1" applyBorder="1" applyAlignment="1">
      <alignment horizontal="center" vertical="center" wrapText="1"/>
    </xf>
    <xf numFmtId="166" fontId="6" fillId="10" borderId="41" xfId="0" applyNumberFormat="1" applyFont="1" applyFill="1" applyBorder="1" applyAlignment="1">
      <alignment vertical="center" wrapText="1"/>
    </xf>
    <xf numFmtId="0" fontId="24" fillId="7" borderId="37" xfId="0" applyFont="1" applyFill="1" applyBorder="1" applyAlignment="1">
      <alignment horizontal="center" vertical="center" wrapText="1"/>
    </xf>
    <xf numFmtId="0" fontId="24" fillId="7" borderId="36" xfId="0" applyFont="1" applyFill="1" applyBorder="1" applyAlignment="1">
      <alignment horizontal="center" vertical="center" wrapText="1"/>
    </xf>
    <xf numFmtId="0" fontId="14" fillId="7" borderId="17" xfId="0" applyFont="1" applyFill="1" applyBorder="1" applyAlignment="1">
      <alignment horizontal="center" vertical="center" wrapText="1"/>
    </xf>
    <xf numFmtId="0" fontId="14" fillId="3" borderId="18" xfId="0" applyFont="1" applyFill="1" applyBorder="1" applyAlignment="1">
      <alignment vertical="center" wrapText="1"/>
    </xf>
    <xf numFmtId="44" fontId="0" fillId="0" borderId="4" xfId="0" applyNumberFormat="1" applyBorder="1" applyAlignment="1">
      <alignment horizontal="center" vertical="center" wrapText="1"/>
    </xf>
    <xf numFmtId="2" fontId="0" fillId="0" borderId="4" xfId="0" applyNumberFormat="1" applyBorder="1" applyAlignment="1">
      <alignment horizontal="center" vertical="center" wrapText="1"/>
    </xf>
    <xf numFmtId="0" fontId="13" fillId="7" borderId="42" xfId="0" applyFont="1" applyFill="1" applyBorder="1" applyAlignment="1">
      <alignment vertical="center" wrapText="1"/>
    </xf>
    <xf numFmtId="0" fontId="13" fillId="3" borderId="18" xfId="0" applyFont="1" applyFill="1" applyBorder="1" applyAlignment="1">
      <alignment vertical="center"/>
    </xf>
    <xf numFmtId="0" fontId="0" fillId="0" borderId="1" xfId="0" applyFill="1" applyBorder="1"/>
    <xf numFmtId="0" fontId="0" fillId="0" borderId="52" xfId="0" applyFill="1" applyBorder="1"/>
    <xf numFmtId="2" fontId="3" fillId="0" borderId="4" xfId="16" applyNumberFormat="1" applyBorder="1" applyAlignment="1">
      <alignment horizontal="center" vertical="center" wrapText="1"/>
    </xf>
    <xf numFmtId="166" fontId="0" fillId="5" borderId="15" xfId="0" applyNumberFormat="1" applyFill="1" applyBorder="1" applyAlignment="1">
      <alignment vertical="center" wrapText="1"/>
    </xf>
    <xf numFmtId="166" fontId="13" fillId="3" borderId="15" xfId="0" applyNumberFormat="1" applyFont="1" applyFill="1" applyBorder="1" applyAlignment="1">
      <alignment vertical="center" wrapText="1"/>
    </xf>
    <xf numFmtId="0" fontId="24" fillId="7" borderId="31" xfId="0" applyFont="1" applyFill="1" applyBorder="1" applyAlignment="1">
      <alignment horizontal="center" vertical="center" wrapText="1"/>
    </xf>
    <xf numFmtId="0" fontId="24" fillId="7" borderId="32" xfId="0" applyFont="1" applyFill="1" applyBorder="1" applyAlignment="1">
      <alignment horizontal="center" vertical="center" wrapText="1"/>
    </xf>
    <xf numFmtId="0" fontId="0" fillId="2" borderId="0" xfId="0" applyFill="1" applyAlignment="1">
      <alignment vertical="center" wrapText="1"/>
    </xf>
    <xf numFmtId="0" fontId="0" fillId="2" borderId="0" xfId="0" applyFill="1" applyAlignment="1">
      <alignment vertical="center" wrapText="1"/>
    </xf>
    <xf numFmtId="0" fontId="22" fillId="0" borderId="0" xfId="0" applyFont="1" applyFill="1" applyBorder="1" applyAlignment="1">
      <alignment horizontal="center" vertical="center" wrapText="1"/>
    </xf>
    <xf numFmtId="0" fontId="0" fillId="11" borderId="3" xfId="0" applyFill="1" applyBorder="1" applyAlignment="1">
      <alignment horizontal="center" vertical="center" wrapText="1"/>
    </xf>
    <xf numFmtId="0" fontId="0" fillId="11" borderId="3" xfId="0" applyFill="1" applyBorder="1" applyAlignment="1">
      <alignment vertical="center" wrapText="1"/>
    </xf>
    <xf numFmtId="0" fontId="6" fillId="11" borderId="3" xfId="0" applyFont="1" applyFill="1" applyBorder="1" applyAlignment="1">
      <alignment vertical="center" wrapText="1"/>
    </xf>
    <xf numFmtId="166" fontId="0" fillId="5" borderId="71" xfId="0" applyNumberFormat="1" applyFill="1" applyBorder="1" applyAlignment="1">
      <alignment vertical="center" wrapText="1"/>
    </xf>
    <xf numFmtId="166" fontId="13" fillId="3" borderId="21" xfId="0" applyNumberFormat="1" applyFont="1" applyFill="1" applyBorder="1" applyAlignment="1">
      <alignment vertical="center" wrapText="1"/>
    </xf>
    <xf numFmtId="0" fontId="0" fillId="9" borderId="54" xfId="0" applyNumberFormat="1" applyFill="1" applyBorder="1" applyAlignment="1">
      <alignment horizontal="center" vertical="center" wrapText="1"/>
    </xf>
    <xf numFmtId="166" fontId="6" fillId="10" borderId="71" xfId="0" applyNumberFormat="1" applyFont="1" applyFill="1" applyBorder="1" applyAlignment="1">
      <alignment vertical="center" wrapText="1"/>
    </xf>
    <xf numFmtId="166" fontId="13" fillId="7" borderId="69" xfId="0" applyNumberFormat="1" applyFont="1" applyFill="1" applyBorder="1" applyAlignment="1">
      <alignment vertical="center" wrapText="1"/>
    </xf>
    <xf numFmtId="0" fontId="0" fillId="6" borderId="2" xfId="0" applyFill="1" applyBorder="1" applyAlignment="1">
      <alignment vertical="center" wrapText="1"/>
    </xf>
    <xf numFmtId="166" fontId="0" fillId="6" borderId="2" xfId="0" applyNumberFormat="1" applyFill="1" applyBorder="1" applyAlignment="1">
      <alignment vertical="center" wrapText="1"/>
    </xf>
    <xf numFmtId="0" fontId="0" fillId="11" borderId="3" xfId="0" applyFill="1" applyBorder="1" applyAlignment="1">
      <alignment horizontal="left" vertical="center" wrapText="1" indent="1"/>
    </xf>
    <xf numFmtId="0" fontId="0" fillId="11" borderId="15" xfId="0" applyFill="1" applyBorder="1" applyAlignment="1">
      <alignment horizontal="left" vertical="center" wrapText="1" indent="1"/>
    </xf>
    <xf numFmtId="0" fontId="0" fillId="5" borderId="18" xfId="0" applyFill="1" applyBorder="1" applyAlignment="1">
      <alignment vertical="center" wrapText="1"/>
    </xf>
    <xf numFmtId="0" fontId="14" fillId="5" borderId="18" xfId="0" applyFont="1" applyFill="1" applyBorder="1" applyAlignment="1">
      <alignment horizontal="center" vertical="center" wrapText="1"/>
    </xf>
    <xf numFmtId="0" fontId="6" fillId="11" borderId="3" xfId="0" applyFont="1" applyFill="1" applyBorder="1" applyAlignment="1">
      <alignment horizontal="left" vertical="center" wrapText="1" indent="1"/>
    </xf>
    <xf numFmtId="0" fontId="6" fillId="11" borderId="3" xfId="0" applyFont="1" applyFill="1" applyBorder="1" applyAlignment="1">
      <alignment horizontal="center" vertical="center" wrapText="1"/>
    </xf>
    <xf numFmtId="0" fontId="0" fillId="11" borderId="4" xfId="0" applyFill="1" applyBorder="1" applyAlignment="1">
      <alignment horizontal="center" vertical="center" wrapText="1"/>
    </xf>
    <xf numFmtId="0" fontId="6" fillId="11" borderId="4" xfId="0" applyFont="1" applyFill="1" applyBorder="1" applyAlignment="1">
      <alignment horizontal="left" vertical="center" wrapText="1" indent="1"/>
    </xf>
    <xf numFmtId="0" fontId="0" fillId="11" borderId="4" xfId="0" applyFill="1" applyBorder="1" applyAlignment="1">
      <alignment horizontal="left" vertical="center" wrapText="1" indent="1"/>
    </xf>
    <xf numFmtId="0" fontId="1" fillId="5" borderId="18" xfId="0" applyFont="1" applyFill="1" applyBorder="1" applyAlignment="1">
      <alignment vertical="center" wrapText="1"/>
    </xf>
    <xf numFmtId="0" fontId="0" fillId="11" borderId="3" xfId="0" applyFill="1" applyBorder="1" applyAlignment="1">
      <alignment horizontal="center"/>
    </xf>
    <xf numFmtId="0" fontId="0" fillId="11" borderId="3" xfId="0" applyFill="1" applyBorder="1" applyAlignment="1">
      <alignment horizontal="center" vertical="center"/>
    </xf>
    <xf numFmtId="0" fontId="6" fillId="11" borderId="3" xfId="0" applyFont="1" applyFill="1" applyBorder="1" applyAlignment="1">
      <alignment horizontal="center" vertical="center"/>
    </xf>
    <xf numFmtId="0" fontId="0" fillId="11" borderId="4" xfId="0" applyFill="1" applyBorder="1" applyAlignment="1">
      <alignment horizontal="center" vertical="center"/>
    </xf>
    <xf numFmtId="0" fontId="6" fillId="11" borderId="3" xfId="16" applyFont="1" applyFill="1" applyBorder="1" applyAlignment="1">
      <alignment horizontal="center" vertical="center" wrapText="1"/>
    </xf>
    <xf numFmtId="0" fontId="6" fillId="11" borderId="3" xfId="16" applyFont="1" applyFill="1" applyBorder="1" applyAlignment="1">
      <alignment horizontal="left" vertical="center" wrapText="1"/>
    </xf>
    <xf numFmtId="0" fontId="6" fillId="11" borderId="4" xfId="16" applyFont="1" applyFill="1" applyBorder="1" applyAlignment="1">
      <alignment horizontal="center" vertical="center" wrapText="1"/>
    </xf>
    <xf numFmtId="0" fontId="6" fillId="11" borderId="4" xfId="16" applyFont="1" applyFill="1" applyBorder="1" applyAlignment="1">
      <alignment horizontal="left" vertical="center" wrapText="1"/>
    </xf>
    <xf numFmtId="0" fontId="6" fillId="11" borderId="3" xfId="16" applyFont="1" applyFill="1" applyBorder="1" applyAlignment="1">
      <alignment horizontal="center" vertical="center"/>
    </xf>
    <xf numFmtId="0" fontId="6" fillId="11" borderId="3" xfId="16" applyFont="1" applyFill="1" applyBorder="1" applyAlignment="1">
      <alignment horizontal="left" vertical="center" indent="1"/>
    </xf>
    <xf numFmtId="0" fontId="6" fillId="11" borderId="3" xfId="16" applyFont="1" applyFill="1" applyBorder="1" applyAlignment="1">
      <alignment horizontal="left" vertical="center" wrapText="1" indent="1"/>
    </xf>
    <xf numFmtId="0" fontId="6" fillId="11" borderId="4" xfId="16" applyFont="1" applyFill="1" applyBorder="1" applyAlignment="1">
      <alignment horizontal="center" vertical="center"/>
    </xf>
    <xf numFmtId="0" fontId="6" fillId="11" borderId="4" xfId="16" applyFont="1" applyFill="1" applyBorder="1" applyAlignment="1">
      <alignment horizontal="left" vertical="center" wrapText="1" indent="1"/>
    </xf>
    <xf numFmtId="0" fontId="6" fillId="11" borderId="2" xfId="16" applyFont="1" applyFill="1" applyBorder="1" applyAlignment="1">
      <alignment horizontal="center" vertical="center" wrapText="1"/>
    </xf>
    <xf numFmtId="0" fontId="6" fillId="11" borderId="2" xfId="16" applyFont="1" applyFill="1" applyBorder="1" applyAlignment="1">
      <alignment horizontal="left" vertical="center" wrapText="1"/>
    </xf>
    <xf numFmtId="0" fontId="11" fillId="11" borderId="3" xfId="16" applyFont="1" applyFill="1" applyBorder="1" applyAlignment="1">
      <alignment horizontal="left" vertical="center" wrapText="1"/>
    </xf>
    <xf numFmtId="2" fontId="6" fillId="11" borderId="3" xfId="16" applyNumberFormat="1" applyFont="1" applyFill="1" applyBorder="1" applyAlignment="1">
      <alignment horizontal="left" vertical="center" wrapText="1"/>
    </xf>
    <xf numFmtId="0" fontId="6" fillId="11" borderId="3" xfId="16" applyFont="1" applyFill="1" applyBorder="1" applyAlignment="1">
      <alignment horizontal="center" wrapText="1"/>
    </xf>
    <xf numFmtId="0" fontId="6" fillId="11" borderId="4" xfId="16" applyFont="1" applyFill="1" applyBorder="1" applyAlignment="1">
      <alignment horizontal="center" wrapText="1"/>
    </xf>
    <xf numFmtId="0" fontId="13" fillId="7" borderId="74" xfId="0" applyFont="1" applyFill="1" applyBorder="1" applyAlignment="1">
      <alignment horizontal="center" vertical="center" wrapText="1"/>
    </xf>
    <xf numFmtId="0" fontId="24" fillId="7" borderId="2" xfId="0" applyFont="1" applyFill="1" applyBorder="1" applyAlignment="1">
      <alignment horizontal="center" vertical="center" wrapText="1"/>
    </xf>
    <xf numFmtId="0" fontId="24" fillId="7" borderId="4" xfId="0" applyFont="1" applyFill="1" applyBorder="1" applyAlignment="1">
      <alignment horizontal="center" vertical="center" wrapText="1"/>
    </xf>
    <xf numFmtId="0" fontId="1" fillId="5" borderId="21" xfId="0" applyFont="1" applyFill="1" applyBorder="1" applyAlignment="1">
      <alignment vertical="center" wrapText="1"/>
    </xf>
    <xf numFmtId="0" fontId="24" fillId="7" borderId="21" xfId="0" applyFont="1" applyFill="1" applyBorder="1" applyAlignment="1">
      <alignment vertical="center" wrapText="1"/>
    </xf>
    <xf numFmtId="0" fontId="1" fillId="5" borderId="45" xfId="0" applyFont="1" applyFill="1" applyBorder="1" applyAlignment="1">
      <alignment vertical="center" wrapText="1"/>
    </xf>
    <xf numFmtId="0" fontId="6" fillId="11" borderId="8" xfId="16" applyFont="1" applyFill="1" applyBorder="1" applyAlignment="1">
      <alignment horizontal="left" vertical="center" wrapText="1"/>
    </xf>
    <xf numFmtId="0" fontId="24" fillId="7" borderId="18" xfId="0" applyFont="1" applyFill="1" applyBorder="1" applyAlignment="1">
      <alignment vertical="center" wrapText="1"/>
    </xf>
    <xf numFmtId="0" fontId="24" fillId="7" borderId="45" xfId="0" applyFont="1" applyFill="1" applyBorder="1" applyAlignment="1">
      <alignment vertical="center" wrapText="1"/>
    </xf>
    <xf numFmtId="0" fontId="13" fillId="7" borderId="45" xfId="0" applyFont="1" applyFill="1" applyBorder="1" applyAlignment="1">
      <alignment horizontal="center" vertical="center" wrapText="1"/>
    </xf>
    <xf numFmtId="0" fontId="3" fillId="0" borderId="6" xfId="16" applyBorder="1" applyAlignment="1">
      <alignment horizontal="center" vertical="center" wrapText="1"/>
    </xf>
    <xf numFmtId="0" fontId="24" fillId="7" borderId="75" xfId="0" applyFont="1" applyFill="1" applyBorder="1" applyAlignment="1">
      <alignment vertical="center" wrapText="1"/>
    </xf>
    <xf numFmtId="2" fontId="3" fillId="0" borderId="2" xfId="16" applyNumberFormat="1" applyBorder="1" applyAlignment="1">
      <alignment horizontal="center" vertical="center" wrapText="1"/>
    </xf>
    <xf numFmtId="0" fontId="6" fillId="0" borderId="36" xfId="16" applyFont="1" applyBorder="1" applyAlignment="1">
      <alignment horizontal="center" vertical="center" wrapText="1"/>
    </xf>
    <xf numFmtId="0" fontId="6" fillId="11" borderId="37" xfId="16" applyFont="1" applyFill="1" applyBorder="1" applyAlignment="1">
      <alignment horizontal="center" vertical="center" wrapText="1"/>
    </xf>
    <xf numFmtId="0" fontId="6" fillId="11" borderId="38" xfId="16" applyFont="1" applyFill="1" applyBorder="1" applyAlignment="1">
      <alignment horizontal="left" vertical="center" wrapText="1"/>
    </xf>
    <xf numFmtId="0" fontId="6" fillId="11" borderId="39" xfId="16" applyFont="1" applyFill="1" applyBorder="1" applyAlignment="1">
      <alignment horizontal="center" vertical="center" wrapText="1"/>
    </xf>
    <xf numFmtId="0" fontId="6" fillId="11" borderId="36" xfId="16" applyFont="1" applyFill="1" applyBorder="1" applyAlignment="1">
      <alignment horizontal="center" vertical="center" wrapText="1"/>
    </xf>
    <xf numFmtId="0" fontId="6" fillId="11" borderId="40" xfId="16" applyFont="1" applyFill="1" applyBorder="1" applyAlignment="1">
      <alignment horizontal="left" vertical="center" wrapText="1"/>
    </xf>
    <xf numFmtId="0" fontId="6" fillId="11" borderId="50" xfId="16" applyFont="1" applyFill="1" applyBorder="1" applyAlignment="1">
      <alignment horizontal="center" vertical="center" wrapText="1"/>
    </xf>
    <xf numFmtId="0" fontId="0" fillId="5" borderId="18" xfId="0" applyFill="1" applyBorder="1" applyAlignment="1">
      <alignment horizontal="center" vertical="center" wrapText="1"/>
    </xf>
    <xf numFmtId="0" fontId="24" fillId="7" borderId="45" xfId="0" applyFont="1" applyFill="1" applyBorder="1" applyAlignment="1">
      <alignment horizontal="center" vertical="center" wrapText="1"/>
    </xf>
    <xf numFmtId="0" fontId="24" fillId="5" borderId="45" xfId="0" applyFont="1" applyFill="1" applyBorder="1" applyAlignment="1">
      <alignment horizontal="center" vertical="center" wrapText="1"/>
    </xf>
    <xf numFmtId="0" fontId="6" fillId="11" borderId="6" xfId="16" applyFont="1" applyFill="1" applyBorder="1" applyAlignment="1">
      <alignment horizontal="center" vertical="center" wrapText="1"/>
    </xf>
    <xf numFmtId="0" fontId="6" fillId="11" borderId="1" xfId="16" applyFont="1" applyFill="1" applyBorder="1" applyAlignment="1">
      <alignment horizontal="left" vertical="center" wrapText="1"/>
    </xf>
    <xf numFmtId="0" fontId="6" fillId="11" borderId="1" xfId="16" applyFont="1" applyFill="1" applyBorder="1" applyAlignment="1">
      <alignment horizontal="center" vertical="center" wrapText="1"/>
    </xf>
    <xf numFmtId="0" fontId="6" fillId="11" borderId="54" xfId="16" applyFont="1" applyFill="1" applyBorder="1" applyAlignment="1">
      <alignment horizontal="center" vertical="center" wrapText="1"/>
    </xf>
    <xf numFmtId="0" fontId="0" fillId="5" borderId="8" xfId="0" applyFill="1" applyBorder="1" applyAlignment="1">
      <alignment horizontal="center" vertical="center" wrapText="1"/>
    </xf>
    <xf numFmtId="2" fontId="3" fillId="0" borderId="1" xfId="16" applyNumberFormat="1" applyFill="1" applyBorder="1" applyAlignment="1">
      <alignment horizontal="center" vertical="center" wrapText="1"/>
    </xf>
    <xf numFmtId="0" fontId="0" fillId="9" borderId="1" xfId="0" applyNumberFormat="1" applyFill="1" applyBorder="1" applyAlignment="1">
      <alignment horizontal="center" vertical="center" wrapText="1"/>
    </xf>
    <xf numFmtId="0" fontId="6" fillId="11" borderId="76" xfId="16" applyFont="1" applyFill="1" applyBorder="1" applyAlignment="1">
      <alignment horizontal="left" vertical="center" wrapText="1"/>
    </xf>
    <xf numFmtId="0" fontId="3" fillId="0" borderId="36" xfId="16" applyBorder="1" applyAlignment="1">
      <alignment horizontal="center" vertical="center" wrapText="1"/>
    </xf>
    <xf numFmtId="166" fontId="0" fillId="0" borderId="40" xfId="0" applyNumberFormat="1" applyBorder="1" applyAlignment="1">
      <alignment vertical="center" wrapText="1"/>
    </xf>
    <xf numFmtId="166" fontId="0" fillId="5" borderId="41" xfId="0" applyNumberFormat="1" applyFill="1" applyBorder="1" applyAlignment="1">
      <alignment vertical="center" wrapText="1"/>
    </xf>
    <xf numFmtId="2" fontId="24" fillId="7" borderId="2" xfId="0" applyNumberFormat="1" applyFont="1" applyFill="1" applyBorder="1" applyAlignment="1">
      <alignment horizontal="center" vertical="center" wrapText="1"/>
    </xf>
    <xf numFmtId="2" fontId="24" fillId="7" borderId="4" xfId="0" applyNumberFormat="1" applyFont="1" applyFill="1" applyBorder="1" applyAlignment="1">
      <alignment horizontal="center" vertical="center" wrapText="1"/>
    </xf>
    <xf numFmtId="0" fontId="0" fillId="0" borderId="36" xfId="0" applyNumberFormat="1" applyBorder="1" applyAlignment="1">
      <alignment horizontal="center" vertical="center" wrapText="1"/>
    </xf>
    <xf numFmtId="2" fontId="14" fillId="7" borderId="17" xfId="0" applyNumberFormat="1" applyFont="1" applyFill="1" applyBorder="1" applyAlignment="1">
      <alignment vertical="center" wrapText="1"/>
    </xf>
    <xf numFmtId="2" fontId="14" fillId="3" borderId="18" xfId="0" applyNumberFormat="1" applyFont="1" applyFill="1" applyBorder="1" applyAlignment="1">
      <alignment vertical="center" wrapText="1"/>
    </xf>
    <xf numFmtId="2" fontId="0" fillId="5" borderId="18" xfId="0" applyNumberFormat="1" applyFill="1" applyBorder="1" applyAlignment="1">
      <alignment vertical="center" wrapText="1"/>
    </xf>
    <xf numFmtId="0" fontId="0" fillId="4" borderId="18" xfId="0" applyFill="1" applyBorder="1" applyAlignment="1">
      <alignment vertical="center" wrapText="1"/>
    </xf>
    <xf numFmtId="44" fontId="14" fillId="3" borderId="18" xfId="0" applyNumberFormat="1" applyFont="1" applyFill="1" applyBorder="1" applyAlignment="1">
      <alignment horizontal="center" vertical="center" wrapText="1"/>
    </xf>
    <xf numFmtId="44" fontId="0" fillId="5" borderId="18" xfId="0" applyNumberFormat="1" applyFill="1" applyBorder="1" applyAlignment="1">
      <alignment horizontal="center" vertical="center" wrapText="1"/>
    </xf>
    <xf numFmtId="44" fontId="0" fillId="0" borderId="1" xfId="0" applyNumberFormat="1" applyBorder="1" applyAlignment="1">
      <alignment horizontal="center" vertical="center" wrapText="1"/>
    </xf>
    <xf numFmtId="44" fontId="0" fillId="0" borderId="40" xfId="0" applyNumberFormat="1" applyBorder="1" applyAlignment="1">
      <alignment horizontal="center" vertical="center" wrapText="1"/>
    </xf>
    <xf numFmtId="0" fontId="13" fillId="7" borderId="36" xfId="0" applyFont="1" applyFill="1" applyBorder="1" applyAlignment="1">
      <alignment horizontal="center" vertical="center" wrapText="1"/>
    </xf>
    <xf numFmtId="0" fontId="6" fillId="0" borderId="6" xfId="0" applyNumberFormat="1" applyFont="1" applyBorder="1" applyAlignment="1">
      <alignment horizontal="center" vertical="center" wrapText="1"/>
    </xf>
    <xf numFmtId="0" fontId="0" fillId="0" borderId="6" xfId="0" applyBorder="1" applyAlignment="1">
      <alignment horizontal="center" vertical="center" wrapText="1"/>
    </xf>
    <xf numFmtId="166" fontId="0" fillId="0" borderId="1" xfId="0" applyNumberFormat="1" applyBorder="1" applyAlignment="1">
      <alignment horizontal="right" vertical="center" wrapText="1"/>
    </xf>
    <xf numFmtId="0" fontId="0" fillId="0" borderId="36" xfId="0" applyBorder="1" applyAlignment="1">
      <alignment horizontal="center" vertical="center" wrapText="1"/>
    </xf>
    <xf numFmtId="0" fontId="3" fillId="0" borderId="37" xfId="16" applyBorder="1" applyAlignment="1">
      <alignment horizontal="center" vertical="center" wrapText="1"/>
    </xf>
    <xf numFmtId="0" fontId="37" fillId="6" borderId="8" xfId="0" applyFont="1" applyFill="1" applyBorder="1" applyAlignment="1">
      <alignment vertical="center" wrapText="1"/>
    </xf>
    <xf numFmtId="0" fontId="36" fillId="11" borderId="1" xfId="0" applyFont="1" applyFill="1" applyBorder="1" applyAlignment="1">
      <alignment vertical="center" wrapText="1"/>
    </xf>
    <xf numFmtId="166" fontId="39" fillId="0" borderId="52" xfId="0" applyNumberFormat="1" applyFont="1" applyFill="1" applyBorder="1" applyAlignment="1">
      <alignment vertical="center" wrapText="1"/>
    </xf>
    <xf numFmtId="166" fontId="39" fillId="6" borderId="52" xfId="0" applyNumberFormat="1" applyFont="1" applyFill="1" applyBorder="1" applyAlignment="1">
      <alignment vertical="center" wrapText="1"/>
    </xf>
    <xf numFmtId="0" fontId="37" fillId="6" borderId="8" xfId="0" applyFont="1" applyFill="1" applyBorder="1" applyAlignment="1">
      <alignment horizontal="center" vertical="center" wrapText="1"/>
    </xf>
    <xf numFmtId="166" fontId="39" fillId="0" borderId="37" xfId="0" applyNumberFormat="1" applyFont="1" applyFill="1" applyBorder="1" applyAlignment="1">
      <alignment vertical="center" wrapText="1"/>
    </xf>
    <xf numFmtId="166" fontId="36" fillId="6" borderId="2" xfId="0" applyNumberFormat="1" applyFont="1" applyFill="1" applyBorder="1" applyAlignment="1">
      <alignment vertical="center" wrapText="1"/>
    </xf>
    <xf numFmtId="166" fontId="39" fillId="0" borderId="6" xfId="0" applyNumberFormat="1" applyFont="1" applyFill="1" applyBorder="1" applyAlignment="1">
      <alignment vertical="center" wrapText="1"/>
    </xf>
    <xf numFmtId="166" fontId="36" fillId="6" borderId="3" xfId="0" applyNumberFormat="1" applyFont="1" applyFill="1" applyBorder="1" applyAlignment="1">
      <alignment vertical="center" wrapText="1"/>
    </xf>
    <xf numFmtId="166" fontId="39" fillId="0" borderId="38" xfId="0" applyNumberFormat="1" applyFont="1" applyFill="1" applyBorder="1" applyAlignment="1">
      <alignment vertical="center" wrapText="1"/>
    </xf>
    <xf numFmtId="166" fontId="39" fillId="6" borderId="39" xfId="0" applyNumberFormat="1" applyFont="1" applyFill="1" applyBorder="1" applyAlignment="1">
      <alignment vertical="center" wrapText="1"/>
    </xf>
    <xf numFmtId="166" fontId="39" fillId="0" borderId="1" xfId="0" applyNumberFormat="1" applyFont="1" applyFill="1" applyBorder="1" applyAlignment="1">
      <alignment vertical="center" wrapText="1"/>
    </xf>
    <xf numFmtId="0" fontId="38" fillId="3" borderId="36" xfId="0" applyFont="1" applyFill="1" applyBorder="1" applyAlignment="1">
      <alignment horizontal="center" vertical="center" wrapText="1"/>
    </xf>
    <xf numFmtId="0" fontId="38" fillId="3" borderId="40" xfId="0" applyFont="1" applyFill="1" applyBorder="1" applyAlignment="1">
      <alignment horizontal="center" vertical="center" wrapText="1"/>
    </xf>
    <xf numFmtId="0" fontId="38" fillId="3" borderId="41" xfId="0" applyFont="1" applyFill="1" applyBorder="1" applyAlignment="1">
      <alignment horizontal="center" vertical="center" wrapText="1"/>
    </xf>
    <xf numFmtId="166" fontId="39" fillId="4" borderId="7" xfId="0" applyNumberFormat="1" applyFont="1" applyFill="1" applyBorder="1" applyAlignment="1">
      <alignment vertical="center" wrapText="1"/>
    </xf>
    <xf numFmtId="166" fontId="36" fillId="4" borderId="7" xfId="0" applyNumberFormat="1" applyFont="1" applyFill="1" applyBorder="1" applyAlignment="1">
      <alignment vertical="center" wrapText="1"/>
    </xf>
    <xf numFmtId="0" fontId="37" fillId="4" borderId="14" xfId="0" applyFont="1" applyFill="1" applyBorder="1" applyAlignment="1">
      <alignment vertical="center" wrapText="1"/>
    </xf>
    <xf numFmtId="0" fontId="36" fillId="4" borderId="12" xfId="0" applyFont="1" applyFill="1" applyBorder="1" applyAlignment="1">
      <alignment vertical="center" wrapText="1"/>
    </xf>
    <xf numFmtId="0" fontId="36" fillId="4" borderId="16" xfId="0" applyFont="1" applyFill="1" applyBorder="1" applyAlignment="1">
      <alignment vertical="center" wrapText="1"/>
    </xf>
    <xf numFmtId="0" fontId="36" fillId="4" borderId="16" xfId="0" applyFont="1" applyFill="1" applyBorder="1" applyAlignment="1">
      <alignment horizontal="center" vertical="center" wrapText="1"/>
    </xf>
    <xf numFmtId="166" fontId="39" fillId="4" borderId="16" xfId="0" applyNumberFormat="1" applyFont="1" applyFill="1" applyBorder="1" applyAlignment="1">
      <alignment vertical="center" wrapText="1"/>
    </xf>
    <xf numFmtId="0" fontId="37" fillId="6" borderId="47" xfId="0" applyFont="1" applyFill="1" applyBorder="1" applyAlignment="1">
      <alignment vertical="center" wrapText="1"/>
    </xf>
    <xf numFmtId="0" fontId="36" fillId="4" borderId="69" xfId="0" applyFont="1" applyFill="1" applyBorder="1" applyAlignment="1">
      <alignment vertical="center" wrapText="1"/>
    </xf>
    <xf numFmtId="0" fontId="37" fillId="6" borderId="2" xfId="0" applyFont="1" applyFill="1" applyBorder="1" applyAlignment="1">
      <alignment vertical="center" wrapText="1"/>
    </xf>
    <xf numFmtId="0" fontId="34" fillId="6" borderId="3" xfId="0" applyFont="1" applyFill="1" applyBorder="1" applyAlignment="1">
      <alignment horizontal="center" vertical="center" wrapText="1"/>
    </xf>
    <xf numFmtId="0" fontId="37" fillId="6" borderId="3" xfId="0" applyFont="1" applyFill="1" applyBorder="1" applyAlignment="1">
      <alignment horizontal="center" vertical="center" wrapText="1"/>
    </xf>
    <xf numFmtId="0" fontId="37" fillId="6" borderId="4" xfId="0" applyFont="1" applyFill="1" applyBorder="1" applyAlignment="1">
      <alignment horizontal="center" vertical="center" wrapText="1"/>
    </xf>
    <xf numFmtId="0" fontId="37" fillId="2" borderId="2" xfId="0" applyFont="1" applyFill="1" applyBorder="1" applyAlignment="1">
      <alignment vertical="center" wrapText="1"/>
    </xf>
    <xf numFmtId="0" fontId="37" fillId="2" borderId="3" xfId="0" applyFont="1" applyFill="1" applyBorder="1" applyAlignment="1">
      <alignment vertical="center" wrapText="1"/>
    </xf>
    <xf numFmtId="0" fontId="37" fillId="2" borderId="4" xfId="0" applyFont="1" applyFill="1" applyBorder="1" applyAlignment="1">
      <alignment vertical="center" wrapText="1"/>
    </xf>
    <xf numFmtId="0" fontId="36" fillId="11" borderId="76" xfId="0" applyFont="1" applyFill="1" applyBorder="1" applyAlignment="1">
      <alignment vertical="center" wrapText="1"/>
    </xf>
    <xf numFmtId="166" fontId="39" fillId="0" borderId="71" xfId="0" applyNumberFormat="1" applyFont="1" applyFill="1" applyBorder="1" applyAlignment="1">
      <alignment vertical="center" wrapText="1"/>
    </xf>
    <xf numFmtId="166" fontId="39" fillId="0" borderId="54" xfId="0" applyNumberFormat="1" applyFont="1" applyFill="1" applyBorder="1" applyAlignment="1">
      <alignment vertical="center" wrapText="1"/>
    </xf>
    <xf numFmtId="166" fontId="39" fillId="0" borderId="76" xfId="0" applyNumberFormat="1" applyFont="1" applyFill="1" applyBorder="1" applyAlignment="1">
      <alignment vertical="center" wrapText="1"/>
    </xf>
    <xf numFmtId="166" fontId="39" fillId="6" borderId="71" xfId="0" applyNumberFormat="1" applyFont="1" applyFill="1" applyBorder="1" applyAlignment="1">
      <alignment vertical="center" wrapText="1"/>
    </xf>
    <xf numFmtId="166" fontId="36" fillId="6" borderId="72" xfId="0" applyNumberFormat="1" applyFont="1" applyFill="1" applyBorder="1" applyAlignment="1">
      <alignment vertical="center" wrapText="1"/>
    </xf>
    <xf numFmtId="0" fontId="40" fillId="0" borderId="66" xfId="0" applyFont="1" applyFill="1" applyBorder="1" applyAlignment="1">
      <alignment horizontal="center" vertical="center" wrapText="1"/>
    </xf>
    <xf numFmtId="0" fontId="40" fillId="0" borderId="78" xfId="0" applyFont="1" applyFill="1" applyBorder="1" applyAlignment="1">
      <alignment vertical="center" wrapText="1"/>
    </xf>
    <xf numFmtId="166" fontId="39" fillId="6" borderId="77" xfId="0" applyNumberFormat="1" applyFont="1" applyFill="1" applyBorder="1" applyAlignment="1">
      <alignment vertical="center" wrapText="1"/>
    </xf>
    <xf numFmtId="166" fontId="39" fillId="0" borderId="66" xfId="0" applyNumberFormat="1" applyFont="1" applyFill="1" applyBorder="1" applyAlignment="1">
      <alignment vertical="center" wrapText="1"/>
    </xf>
    <xf numFmtId="166" fontId="39" fillId="0" borderId="78" xfId="0" applyNumberFormat="1" applyFont="1" applyFill="1" applyBorder="1" applyAlignment="1">
      <alignment vertical="center" wrapText="1"/>
    </xf>
    <xf numFmtId="166" fontId="36" fillId="6" borderId="69" xfId="0" applyNumberFormat="1" applyFont="1" applyFill="1" applyBorder="1" applyAlignment="1">
      <alignment vertical="center" wrapText="1"/>
    </xf>
    <xf numFmtId="0" fontId="37" fillId="6" borderId="46" xfId="0" applyFont="1" applyFill="1" applyBorder="1" applyAlignment="1">
      <alignment vertical="center" wrapText="1"/>
    </xf>
    <xf numFmtId="0" fontId="36" fillId="4" borderId="12" xfId="0" applyFont="1" applyFill="1" applyBorder="1" applyAlignment="1">
      <alignment horizontal="center" vertical="center" wrapText="1"/>
    </xf>
    <xf numFmtId="0" fontId="34" fillId="14" borderId="66" xfId="0" applyFont="1" applyFill="1" applyBorder="1" applyAlignment="1">
      <alignment vertical="center" wrapText="1"/>
    </xf>
    <xf numFmtId="166" fontId="23" fillId="3" borderId="49" xfId="0" applyNumberFormat="1" applyFont="1" applyFill="1" applyBorder="1" applyAlignment="1">
      <alignment horizontal="center" vertical="center" wrapText="1"/>
    </xf>
    <xf numFmtId="0" fontId="0" fillId="2" borderId="6" xfId="0" applyNumberFormat="1" applyFill="1" applyBorder="1" applyAlignment="1">
      <alignment horizontal="center" vertical="center" wrapText="1"/>
    </xf>
    <xf numFmtId="166" fontId="0" fillId="2" borderId="6" xfId="0" applyNumberFormat="1" applyFill="1" applyBorder="1" applyAlignment="1">
      <alignment horizontal="center" vertical="center" wrapText="1"/>
    </xf>
    <xf numFmtId="166" fontId="0" fillId="2" borderId="79" xfId="0" applyNumberFormat="1" applyFill="1" applyBorder="1" applyAlignment="1">
      <alignment horizontal="center" vertical="center" wrapText="1"/>
    </xf>
    <xf numFmtId="166" fontId="0" fillId="2" borderId="0" xfId="0" applyNumberFormat="1" applyFill="1" applyAlignment="1">
      <alignment vertical="center" wrapText="1"/>
    </xf>
    <xf numFmtId="0" fontId="0" fillId="2" borderId="0" xfId="0" applyFill="1" applyAlignment="1">
      <alignment vertical="center" wrapText="1"/>
    </xf>
    <xf numFmtId="0" fontId="24" fillId="7" borderId="31" xfId="0" applyFont="1" applyFill="1" applyBorder="1" applyAlignment="1">
      <alignment horizontal="center" vertical="center" wrapText="1"/>
    </xf>
    <xf numFmtId="0" fontId="0" fillId="2" borderId="0" xfId="0" applyFill="1" applyAlignment="1">
      <alignment vertical="center" wrapText="1"/>
    </xf>
    <xf numFmtId="0" fontId="0" fillId="9" borderId="3" xfId="0" applyFill="1" applyBorder="1" applyAlignment="1">
      <alignment vertical="center" wrapText="1"/>
    </xf>
    <xf numFmtId="166" fontId="0" fillId="9" borderId="3" xfId="0" applyNumberFormat="1" applyFill="1" applyBorder="1" applyAlignment="1">
      <alignment vertical="center" wrapText="1"/>
    </xf>
    <xf numFmtId="0" fontId="0" fillId="15" borderId="72" xfId="0" applyFill="1" applyBorder="1" applyAlignment="1">
      <alignment vertical="center" wrapText="1"/>
    </xf>
    <xf numFmtId="166" fontId="0" fillId="15" borderId="72" xfId="0" applyNumberFormat="1" applyFill="1" applyBorder="1" applyAlignment="1">
      <alignment vertical="center" wrapText="1"/>
    </xf>
    <xf numFmtId="0" fontId="0" fillId="6" borderId="2" xfId="0" applyFill="1" applyBorder="1" applyAlignment="1">
      <alignment horizontal="center" vertical="center" wrapText="1"/>
    </xf>
    <xf numFmtId="0" fontId="0" fillId="9" borderId="3" xfId="0" applyFill="1" applyBorder="1" applyAlignment="1">
      <alignment horizontal="center" vertical="center" wrapText="1"/>
    </xf>
    <xf numFmtId="0" fontId="0" fillId="15" borderId="72" xfId="0" applyFill="1" applyBorder="1" applyAlignment="1">
      <alignment horizontal="center" vertical="center" wrapText="1"/>
    </xf>
    <xf numFmtId="166" fontId="13" fillId="16" borderId="69" xfId="0" applyNumberFormat="1" applyFont="1" applyFill="1" applyBorder="1" applyAlignment="1">
      <alignment vertical="center" wrapText="1"/>
    </xf>
    <xf numFmtId="0" fontId="0" fillId="2" borderId="0" xfId="0" applyFill="1" applyAlignment="1">
      <alignment vertical="center" wrapText="1"/>
    </xf>
    <xf numFmtId="0" fontId="24" fillId="7" borderId="1" xfId="0" applyFont="1" applyFill="1" applyBorder="1" applyAlignment="1">
      <alignment horizontal="center" vertical="center" wrapText="1"/>
    </xf>
    <xf numFmtId="0" fontId="46" fillId="6" borderId="1" xfId="0" applyFont="1" applyFill="1" applyBorder="1" applyAlignment="1">
      <alignment horizontal="center" vertical="center" wrapText="1"/>
    </xf>
    <xf numFmtId="0" fontId="46" fillId="6" borderId="1" xfId="0" applyFont="1" applyFill="1" applyBorder="1" applyAlignment="1">
      <alignment horizontal="left" vertical="center" wrapText="1"/>
    </xf>
    <xf numFmtId="0" fontId="0" fillId="6" borderId="1" xfId="0" applyFill="1" applyBorder="1" applyAlignment="1">
      <alignment horizontal="center" vertical="center" wrapText="1"/>
    </xf>
    <xf numFmtId="0" fontId="0" fillId="6" borderId="1" xfId="0" applyFill="1" applyBorder="1" applyAlignment="1">
      <alignment vertical="center" wrapText="1"/>
    </xf>
    <xf numFmtId="166" fontId="0" fillId="6" borderId="1" xfId="0" applyNumberFormat="1" applyFill="1" applyBorder="1" applyAlignment="1">
      <alignment vertical="center" wrapText="1"/>
    </xf>
    <xf numFmtId="166" fontId="13" fillId="12" borderId="1" xfId="0" applyNumberFormat="1" applyFont="1" applyFill="1" applyBorder="1" applyAlignment="1">
      <alignment vertical="center" wrapText="1"/>
    </xf>
    <xf numFmtId="166" fontId="46" fillId="6" borderId="1" xfId="0" applyNumberFormat="1" applyFont="1" applyFill="1" applyBorder="1" applyAlignment="1">
      <alignment horizontal="right" vertical="center" wrapText="1"/>
    </xf>
    <xf numFmtId="0" fontId="0" fillId="2" borderId="0" xfId="0" applyFill="1" applyAlignment="1">
      <alignment vertical="center" wrapText="1"/>
    </xf>
    <xf numFmtId="167" fontId="15" fillId="2" borderId="0" xfId="19" applyFont="1" applyFill="1" applyAlignment="1">
      <alignment horizontal="center" vertical="center" wrapText="1"/>
    </xf>
    <xf numFmtId="0" fontId="15" fillId="2" borderId="0" xfId="18" applyFont="1" applyFill="1" applyAlignment="1">
      <alignment horizontal="left" vertical="center" wrapText="1"/>
    </xf>
    <xf numFmtId="0" fontId="0" fillId="2" borderId="0" xfId="0" applyFill="1" applyAlignment="1">
      <alignment horizontal="left" vertical="center" wrapText="1"/>
    </xf>
    <xf numFmtId="0" fontId="0" fillId="2" borderId="24" xfId="0" applyFill="1" applyBorder="1" applyAlignment="1">
      <alignment horizontal="left" vertical="center" wrapText="1"/>
    </xf>
    <xf numFmtId="167" fontId="19" fillId="2" borderId="9" xfId="19" applyFont="1" applyFill="1" applyBorder="1" applyAlignment="1">
      <alignment horizontal="center" vertical="center" wrapText="1"/>
    </xf>
    <xf numFmtId="167" fontId="19" fillId="2" borderId="10" xfId="19" applyFont="1" applyFill="1" applyBorder="1" applyAlignment="1">
      <alignment horizontal="center" vertical="center" wrapText="1"/>
    </xf>
    <xf numFmtId="167" fontId="19" fillId="2" borderId="27" xfId="19" applyFont="1" applyFill="1" applyBorder="1" applyAlignment="1">
      <alignment horizontal="center" vertical="center" wrapText="1"/>
    </xf>
    <xf numFmtId="167" fontId="19" fillId="2" borderId="22" xfId="19" applyFont="1" applyFill="1" applyBorder="1" applyAlignment="1">
      <alignment horizontal="center" vertical="center" wrapText="1"/>
    </xf>
    <xf numFmtId="167" fontId="19" fillId="2" borderId="0" xfId="19" applyFont="1" applyFill="1" applyAlignment="1">
      <alignment horizontal="center" vertical="center" wrapText="1"/>
    </xf>
    <xf numFmtId="167" fontId="19" fillId="2" borderId="24" xfId="19" applyFont="1" applyFill="1" applyBorder="1" applyAlignment="1">
      <alignment horizontal="center" vertical="center" wrapText="1"/>
    </xf>
    <xf numFmtId="167" fontId="19" fillId="2" borderId="28" xfId="19" applyFont="1" applyFill="1" applyBorder="1" applyAlignment="1">
      <alignment horizontal="center" vertical="center" wrapText="1"/>
    </xf>
    <xf numFmtId="167" fontId="19" fillId="2" borderId="29" xfId="19" applyFont="1" applyFill="1" applyBorder="1" applyAlignment="1">
      <alignment horizontal="center" vertical="center" wrapText="1"/>
    </xf>
    <xf numFmtId="167" fontId="19" fillId="2" borderId="30" xfId="19" applyFont="1" applyFill="1" applyBorder="1" applyAlignment="1">
      <alignment horizontal="center" vertical="center" wrapText="1"/>
    </xf>
    <xf numFmtId="167" fontId="20" fillId="5" borderId="25" xfId="19" applyFont="1" applyFill="1" applyBorder="1" applyAlignment="1">
      <alignment horizontal="center" vertical="center" wrapText="1"/>
    </xf>
    <xf numFmtId="167" fontId="20" fillId="5" borderId="15" xfId="19" applyFont="1" applyFill="1" applyBorder="1" applyAlignment="1">
      <alignment horizontal="center" vertical="center" wrapText="1"/>
    </xf>
    <xf numFmtId="167" fontId="20" fillId="5" borderId="26" xfId="19" applyFont="1" applyFill="1" applyBorder="1" applyAlignment="1">
      <alignment horizontal="center" vertical="center" wrapText="1"/>
    </xf>
    <xf numFmtId="167" fontId="32" fillId="8" borderId="12" xfId="19" applyFont="1" applyFill="1" applyBorder="1" applyAlignment="1">
      <alignment horizontal="center" vertical="top" wrapText="1"/>
    </xf>
    <xf numFmtId="167" fontId="32" fillId="8" borderId="13" xfId="19" applyFont="1" applyFill="1" applyBorder="1" applyAlignment="1">
      <alignment horizontal="center" vertical="top" wrapText="1"/>
    </xf>
    <xf numFmtId="167" fontId="32" fillId="8" borderId="14" xfId="19" applyFont="1" applyFill="1" applyBorder="1" applyAlignment="1">
      <alignment horizontal="center" vertical="top"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167" fontId="23" fillId="3" borderId="25" xfId="19" applyFont="1" applyFill="1" applyBorder="1" applyAlignment="1">
      <alignment horizontal="center"/>
    </xf>
    <xf numFmtId="167" fontId="23" fillId="3" borderId="15" xfId="19" applyFont="1" applyFill="1" applyBorder="1" applyAlignment="1">
      <alignment horizontal="center"/>
    </xf>
    <xf numFmtId="167" fontId="23" fillId="3" borderId="26" xfId="19" applyFont="1" applyFill="1" applyBorder="1" applyAlignment="1">
      <alignment horizontal="center"/>
    </xf>
    <xf numFmtId="49" fontId="21" fillId="2" borderId="9" xfId="19" applyNumberFormat="1" applyFont="1" applyFill="1" applyBorder="1" applyAlignment="1" applyProtection="1">
      <alignment horizontal="center" vertical="center" wrapText="1"/>
      <protection locked="0"/>
    </xf>
    <xf numFmtId="49" fontId="21" fillId="2" borderId="10" xfId="19" applyNumberFormat="1" applyFont="1" applyFill="1" applyBorder="1" applyAlignment="1" applyProtection="1">
      <alignment horizontal="center" vertical="center" wrapText="1"/>
      <protection locked="0"/>
    </xf>
    <xf numFmtId="49" fontId="21" fillId="2" borderId="27" xfId="19" applyNumberFormat="1" applyFont="1" applyFill="1" applyBorder="1" applyAlignment="1" applyProtection="1">
      <alignment horizontal="center" vertical="center" wrapText="1"/>
      <protection locked="0"/>
    </xf>
    <xf numFmtId="49" fontId="21" fillId="2" borderId="22" xfId="19" applyNumberFormat="1" applyFont="1" applyFill="1" applyBorder="1" applyAlignment="1" applyProtection="1">
      <alignment horizontal="center" vertical="center" wrapText="1"/>
      <protection locked="0"/>
    </xf>
    <xf numFmtId="49" fontId="21" fillId="2" borderId="0" xfId="19" applyNumberFormat="1" applyFont="1" applyFill="1" applyBorder="1" applyAlignment="1" applyProtection="1">
      <alignment horizontal="center" vertical="center" wrapText="1"/>
      <protection locked="0"/>
    </xf>
    <xf numFmtId="49" fontId="21" fillId="2" borderId="24" xfId="19" applyNumberFormat="1" applyFont="1" applyFill="1" applyBorder="1" applyAlignment="1" applyProtection="1">
      <alignment horizontal="center" vertical="center" wrapText="1"/>
      <protection locked="0"/>
    </xf>
    <xf numFmtId="49" fontId="21" fillId="2" borderId="28" xfId="19" applyNumberFormat="1" applyFont="1" applyFill="1" applyBorder="1" applyAlignment="1" applyProtection="1">
      <alignment horizontal="center" vertical="center" wrapText="1"/>
      <protection locked="0"/>
    </xf>
    <xf numFmtId="49" fontId="21" fillId="2" borderId="29" xfId="19" applyNumberFormat="1" applyFont="1" applyFill="1" applyBorder="1" applyAlignment="1" applyProtection="1">
      <alignment horizontal="center" vertical="center" wrapText="1"/>
      <protection locked="0"/>
    </xf>
    <xf numFmtId="49" fontId="21" fillId="2" borderId="30" xfId="19" applyNumberFormat="1" applyFont="1" applyFill="1" applyBorder="1" applyAlignment="1" applyProtection="1">
      <alignment horizontal="center" vertical="center" wrapText="1"/>
      <protection locked="0"/>
    </xf>
    <xf numFmtId="49" fontId="21" fillId="2" borderId="1" xfId="19" applyNumberFormat="1" applyFont="1" applyFill="1" applyBorder="1" applyAlignment="1" applyProtection="1">
      <alignment horizontal="center" vertical="center" wrapText="1"/>
      <protection locked="0"/>
    </xf>
    <xf numFmtId="14" fontId="21" fillId="2" borderId="1" xfId="19" applyNumberFormat="1" applyFont="1" applyFill="1" applyBorder="1" applyAlignment="1" applyProtection="1">
      <alignment horizontal="center" vertical="center" wrapText="1"/>
      <protection locked="0"/>
    </xf>
    <xf numFmtId="0" fontId="24" fillId="7" borderId="17" xfId="0" applyFont="1" applyFill="1" applyBorder="1" applyAlignment="1">
      <alignment horizontal="center" vertical="center" wrapText="1"/>
    </xf>
    <xf numFmtId="0" fontId="24" fillId="7" borderId="19" xfId="0" applyFont="1" applyFill="1" applyBorder="1" applyAlignment="1">
      <alignment horizontal="center" vertical="center" wrapText="1"/>
    </xf>
    <xf numFmtId="0" fontId="22" fillId="3" borderId="44" xfId="0" applyFont="1" applyFill="1" applyBorder="1" applyAlignment="1">
      <alignment horizontal="center" vertical="center" wrapText="1"/>
    </xf>
    <xf numFmtId="0" fontId="22" fillId="3" borderId="0" xfId="0" applyFont="1" applyFill="1" applyBorder="1" applyAlignment="1">
      <alignment horizontal="center" vertical="center" wrapText="1"/>
    </xf>
    <xf numFmtId="0" fontId="0" fillId="2" borderId="11" xfId="0" applyFill="1" applyBorder="1" applyAlignment="1">
      <alignment horizontal="left" vertical="center" wrapText="1"/>
    </xf>
    <xf numFmtId="0" fontId="24" fillId="7" borderId="73" xfId="0" applyFont="1" applyFill="1" applyBorder="1" applyAlignment="1">
      <alignment horizontal="center" vertical="center" wrapText="1"/>
    </xf>
    <xf numFmtId="0" fontId="24" fillId="7" borderId="38" xfId="0" applyFont="1" applyFill="1" applyBorder="1" applyAlignment="1">
      <alignment horizontal="center" vertical="center" wrapText="1"/>
    </xf>
    <xf numFmtId="0" fontId="24" fillId="7" borderId="39" xfId="0" applyFont="1" applyFill="1" applyBorder="1" applyAlignment="1">
      <alignment horizontal="center" vertical="center" wrapText="1"/>
    </xf>
    <xf numFmtId="0" fontId="24" fillId="7" borderId="31" xfId="0" applyFont="1" applyFill="1" applyBorder="1" applyAlignment="1">
      <alignment horizontal="center" vertical="center" wrapText="1"/>
    </xf>
    <xf numFmtId="0" fontId="24" fillId="7" borderId="33" xfId="0" applyFont="1" applyFill="1" applyBorder="1" applyAlignment="1">
      <alignment horizontal="center" vertical="center" wrapText="1"/>
    </xf>
    <xf numFmtId="0" fontId="24" fillId="7" borderId="32" xfId="0" applyFont="1" applyFill="1" applyBorder="1" applyAlignment="1">
      <alignment horizontal="center" vertical="center" wrapText="1"/>
    </xf>
    <xf numFmtId="0" fontId="24" fillId="7" borderId="35" xfId="0" applyFont="1" applyFill="1" applyBorder="1" applyAlignment="1">
      <alignment horizontal="center" vertical="center" wrapText="1"/>
    </xf>
    <xf numFmtId="0" fontId="24" fillId="7" borderId="49" xfId="0" applyFont="1" applyFill="1" applyBorder="1" applyAlignment="1">
      <alignment horizontal="center" vertical="center" wrapText="1"/>
    </xf>
    <xf numFmtId="0" fontId="24" fillId="7" borderId="50" xfId="0" applyFont="1" applyFill="1" applyBorder="1" applyAlignment="1">
      <alignment horizontal="center" vertical="center" wrapText="1"/>
    </xf>
    <xf numFmtId="0" fontId="24" fillId="7" borderId="69" xfId="0" applyFont="1" applyFill="1" applyBorder="1" applyAlignment="1">
      <alignment horizontal="center" vertical="center" wrapText="1"/>
    </xf>
    <xf numFmtId="0" fontId="24" fillId="7" borderId="23" xfId="0" applyFont="1" applyFill="1" applyBorder="1" applyAlignment="1">
      <alignment horizontal="center" vertical="center" wrapText="1"/>
    </xf>
    <xf numFmtId="0" fontId="24" fillId="7" borderId="70" xfId="0" applyFont="1" applyFill="1" applyBorder="1" applyAlignment="1">
      <alignment horizontal="center" vertical="center" wrapText="1"/>
    </xf>
    <xf numFmtId="0" fontId="0" fillId="2" borderId="0" xfId="0" applyFill="1" applyAlignment="1">
      <alignment vertical="center" wrapText="1"/>
    </xf>
    <xf numFmtId="0" fontId="24" fillId="7" borderId="37" xfId="0" applyFont="1" applyFill="1" applyBorder="1" applyAlignment="1">
      <alignment horizontal="center" vertical="center" wrapText="1"/>
    </xf>
    <xf numFmtId="0" fontId="0" fillId="2" borderId="0" xfId="0" applyFill="1" applyBorder="1" applyAlignment="1">
      <alignment horizontal="left" vertical="center" wrapText="1"/>
    </xf>
    <xf numFmtId="0" fontId="0" fillId="0" borderId="0" xfId="0" applyFill="1" applyBorder="1" applyAlignment="1">
      <alignment horizontal="left" vertical="center" wrapText="1"/>
    </xf>
    <xf numFmtId="0" fontId="0" fillId="0" borderId="0" xfId="0" applyFill="1" applyBorder="1" applyAlignment="1">
      <alignment horizontal="center" vertical="center" wrapText="1"/>
    </xf>
    <xf numFmtId="0" fontId="24" fillId="7" borderId="40" xfId="0" applyFont="1" applyFill="1" applyBorder="1" applyAlignment="1">
      <alignment horizontal="center" vertical="center" wrapText="1"/>
    </xf>
    <xf numFmtId="0" fontId="24" fillId="7" borderId="41" xfId="0" applyFont="1" applyFill="1" applyBorder="1" applyAlignment="1">
      <alignment horizontal="center" vertical="center" wrapText="1"/>
    </xf>
    <xf numFmtId="0" fontId="22" fillId="3" borderId="12" xfId="0" applyFont="1" applyFill="1" applyBorder="1" applyAlignment="1">
      <alignment horizontal="center" vertical="center" wrapText="1"/>
    </xf>
    <xf numFmtId="0" fontId="22" fillId="3" borderId="13" xfId="0" applyFont="1" applyFill="1" applyBorder="1" applyAlignment="1">
      <alignment horizontal="center" vertical="center" wrapText="1"/>
    </xf>
    <xf numFmtId="0" fontId="22" fillId="3" borderId="14" xfId="0" applyFont="1" applyFill="1" applyBorder="1" applyAlignment="1">
      <alignment horizontal="center" vertical="center" wrapText="1"/>
    </xf>
    <xf numFmtId="166" fontId="42" fillId="13" borderId="0" xfId="0" applyNumberFormat="1" applyFont="1" applyFill="1" applyBorder="1" applyAlignment="1">
      <alignment horizontal="right" vertical="center" wrapText="1"/>
    </xf>
    <xf numFmtId="166" fontId="42" fillId="13" borderId="45" xfId="0" applyNumberFormat="1" applyFont="1" applyFill="1" applyBorder="1" applyAlignment="1">
      <alignment horizontal="right" vertical="center" wrapText="1"/>
    </xf>
    <xf numFmtId="0" fontId="23" fillId="3" borderId="31" xfId="0" applyFont="1" applyFill="1" applyBorder="1" applyAlignment="1">
      <alignment horizontal="center" vertical="center" wrapText="1"/>
    </xf>
    <xf numFmtId="0" fontId="23" fillId="3" borderId="33" xfId="0" applyFont="1" applyFill="1" applyBorder="1" applyAlignment="1">
      <alignment horizontal="center" vertical="center" wrapText="1"/>
    </xf>
    <xf numFmtId="1" fontId="23" fillId="12" borderId="11" xfId="0" applyNumberFormat="1" applyFont="1" applyFill="1" applyBorder="1" applyAlignment="1">
      <alignment horizontal="right" vertical="center"/>
    </xf>
    <xf numFmtId="1" fontId="23" fillId="12" borderId="23" xfId="0" applyNumberFormat="1" applyFont="1" applyFill="1" applyBorder="1" applyAlignment="1">
      <alignment horizontal="right" vertical="center"/>
    </xf>
    <xf numFmtId="166" fontId="23" fillId="12" borderId="0" xfId="0" applyNumberFormat="1" applyFont="1" applyFill="1" applyAlignment="1">
      <alignment horizontal="right" vertical="center" wrapText="1"/>
    </xf>
    <xf numFmtId="1" fontId="23" fillId="3" borderId="37" xfId="0" applyNumberFormat="1" applyFont="1" applyFill="1" applyBorder="1" applyAlignment="1">
      <alignment horizontal="center" vertical="center"/>
    </xf>
    <xf numFmtId="1" fontId="23" fillId="3" borderId="38" xfId="0" applyNumberFormat="1" applyFont="1" applyFill="1" applyBorder="1" applyAlignment="1">
      <alignment horizontal="center" vertical="center"/>
    </xf>
    <xf numFmtId="1" fontId="23" fillId="3" borderId="39" xfId="0" applyNumberFormat="1" applyFont="1" applyFill="1" applyBorder="1" applyAlignment="1">
      <alignment horizontal="center" vertical="center"/>
    </xf>
    <xf numFmtId="1" fontId="23" fillId="3" borderId="75" xfId="0" applyNumberFormat="1" applyFont="1" applyFill="1" applyBorder="1" applyAlignment="1">
      <alignment horizontal="center" vertical="center" wrapText="1"/>
    </xf>
    <xf numFmtId="1" fontId="23" fillId="3" borderId="5" xfId="0" applyNumberFormat="1" applyFont="1" applyFill="1" applyBorder="1" applyAlignment="1">
      <alignment horizontal="center" vertical="center" wrapText="1"/>
    </xf>
    <xf numFmtId="0" fontId="23" fillId="3" borderId="75" xfId="0" applyFont="1" applyFill="1" applyBorder="1" applyAlignment="1">
      <alignment horizontal="center" vertical="center" wrapText="1"/>
    </xf>
    <xf numFmtId="0" fontId="23" fillId="3" borderId="67" xfId="0" applyFont="1" applyFill="1" applyBorder="1" applyAlignment="1">
      <alignment horizontal="center" vertical="center" wrapText="1"/>
    </xf>
    <xf numFmtId="0" fontId="23" fillId="3" borderId="51" xfId="0" applyFont="1" applyFill="1" applyBorder="1" applyAlignment="1">
      <alignment horizontal="center" vertical="center" wrapText="1"/>
    </xf>
    <xf numFmtId="0" fontId="23" fillId="3" borderId="7" xfId="0" applyFont="1" applyFill="1" applyBorder="1" applyAlignment="1">
      <alignment horizontal="center" vertical="center" wrapText="1"/>
    </xf>
    <xf numFmtId="9" fontId="35" fillId="2" borderId="40" xfId="20" applyFont="1" applyFill="1" applyBorder="1" applyAlignment="1">
      <alignment horizontal="center" vertical="center" wrapText="1"/>
    </xf>
    <xf numFmtId="9" fontId="35" fillId="2" borderId="41" xfId="20" applyFont="1" applyFill="1" applyBorder="1" applyAlignment="1">
      <alignment horizontal="center" vertical="center" wrapText="1"/>
    </xf>
    <xf numFmtId="166" fontId="35" fillId="2" borderId="40" xfId="0" applyNumberFormat="1" applyFont="1" applyFill="1" applyBorder="1" applyAlignment="1">
      <alignment horizontal="center" vertical="center" wrapText="1"/>
    </xf>
    <xf numFmtId="166" fontId="35" fillId="2" borderId="41" xfId="0" applyNumberFormat="1" applyFont="1" applyFill="1" applyBorder="1" applyAlignment="1">
      <alignment horizontal="center" vertical="center" wrapText="1"/>
    </xf>
    <xf numFmtId="166" fontId="35" fillId="2" borderId="25" xfId="0" applyNumberFormat="1" applyFont="1" applyFill="1" applyBorder="1" applyAlignment="1">
      <alignment horizontal="center" vertical="center" wrapText="1"/>
    </xf>
    <xf numFmtId="166" fontId="35" fillId="2" borderId="18" xfId="0" applyNumberFormat="1" applyFont="1" applyFill="1" applyBorder="1" applyAlignment="1">
      <alignment horizontal="center" vertical="center" wrapText="1"/>
    </xf>
    <xf numFmtId="0" fontId="23" fillId="3" borderId="12"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23" fillId="3" borderId="53" xfId="0" applyFont="1" applyFill="1" applyBorder="1" applyAlignment="1">
      <alignment horizontal="center" vertical="center" wrapText="1"/>
    </xf>
    <xf numFmtId="166" fontId="23" fillId="3" borderId="43" xfId="0" applyNumberFormat="1" applyFont="1" applyFill="1" applyBorder="1" applyAlignment="1">
      <alignment horizontal="center" vertical="center" wrapText="1"/>
    </xf>
    <xf numFmtId="166" fontId="23" fillId="3" borderId="17" xfId="0" applyNumberFormat="1" applyFont="1" applyFill="1" applyBorder="1" applyAlignment="1">
      <alignment horizontal="center" vertical="center" wrapText="1"/>
    </xf>
    <xf numFmtId="9" fontId="35" fillId="2" borderId="38" xfId="20" applyFont="1" applyFill="1" applyBorder="1" applyAlignment="1">
      <alignment horizontal="center" vertical="center" wrapText="1"/>
    </xf>
    <xf numFmtId="9" fontId="35" fillId="2" borderId="39" xfId="20" applyFont="1" applyFill="1" applyBorder="1" applyAlignment="1">
      <alignment horizontal="center" vertical="center" wrapText="1"/>
    </xf>
    <xf numFmtId="9" fontId="35" fillId="2" borderId="1" xfId="20" applyFont="1" applyFill="1" applyBorder="1" applyAlignment="1">
      <alignment horizontal="center" vertical="center" wrapText="1"/>
    </xf>
    <xf numFmtId="9" fontId="35" fillId="2" borderId="52" xfId="20" applyFont="1" applyFill="1" applyBorder="1" applyAlignment="1">
      <alignment horizontal="center" vertical="center" wrapText="1"/>
    </xf>
    <xf numFmtId="0" fontId="23" fillId="3" borderId="14" xfId="0" applyFont="1" applyFill="1" applyBorder="1" applyAlignment="1">
      <alignment horizontal="center" vertical="center" wrapText="1"/>
    </xf>
    <xf numFmtId="0" fontId="24" fillId="7" borderId="0" xfId="0" applyFont="1" applyFill="1" applyBorder="1" applyAlignment="1">
      <alignment horizontal="right" vertical="center" wrapText="1"/>
    </xf>
    <xf numFmtId="0" fontId="24" fillId="7" borderId="45" xfId="0" applyFont="1" applyFill="1" applyBorder="1" applyAlignment="1">
      <alignment horizontal="right" vertical="center" wrapText="1"/>
    </xf>
    <xf numFmtId="0" fontId="0" fillId="0" borderId="0" xfId="0" applyAlignment="1">
      <alignment horizontal="left" vertical="top" wrapText="1"/>
    </xf>
    <xf numFmtId="0" fontId="44" fillId="12" borderId="1" xfId="0" applyFont="1" applyFill="1" applyBorder="1" applyAlignment="1">
      <alignment horizontal="right" vertical="center" wrapText="1"/>
    </xf>
    <xf numFmtId="0" fontId="45" fillId="16" borderId="0" xfId="0" applyFont="1" applyFill="1" applyBorder="1" applyAlignment="1">
      <alignment horizontal="center" vertical="center" wrapText="1"/>
    </xf>
    <xf numFmtId="0" fontId="45" fillId="16" borderId="45" xfId="0" applyFont="1" applyFill="1" applyBorder="1" applyAlignment="1">
      <alignment horizontal="center" vertical="center" wrapText="1"/>
    </xf>
    <xf numFmtId="0" fontId="45" fillId="3" borderId="0" xfId="0" applyFont="1" applyFill="1" applyBorder="1" applyAlignment="1">
      <alignment horizontal="center" vertical="center" wrapText="1"/>
    </xf>
    <xf numFmtId="0" fontId="45" fillId="3" borderId="45" xfId="0" applyFont="1" applyFill="1" applyBorder="1" applyAlignment="1">
      <alignment horizontal="center" vertical="center" wrapText="1"/>
    </xf>
    <xf numFmtId="0" fontId="24" fillId="16" borderId="12" xfId="0" applyFont="1" applyFill="1" applyBorder="1" applyAlignment="1">
      <alignment horizontal="right" vertical="center" wrapText="1"/>
    </xf>
    <xf numFmtId="0" fontId="24" fillId="16" borderId="14" xfId="0" applyFont="1" applyFill="1" applyBorder="1" applyAlignment="1">
      <alignment horizontal="right" vertical="center" wrapText="1"/>
    </xf>
  </cellXfs>
  <cellStyles count="21">
    <cellStyle name="Euro" xfId="1"/>
    <cellStyle name="Euro 2" xfId="2"/>
    <cellStyle name="Lien hypertexte 2" xfId="3"/>
    <cellStyle name="Lien hypertexte 3" xfId="4"/>
    <cellStyle name="Lien hypertexte 3 2" xfId="5"/>
    <cellStyle name="Milliers 2" xfId="6"/>
    <cellStyle name="Milliers 3" xfId="7"/>
    <cellStyle name="Milliers 3 2" xfId="8"/>
    <cellStyle name="Monétaire" xfId="17" builtinId="4"/>
    <cellStyle name="Monétaire 2" xfId="9"/>
    <cellStyle name="Monétaire 2 2" xfId="10"/>
    <cellStyle name="Normal" xfId="0" builtinId="0"/>
    <cellStyle name="Normal 2" xfId="11"/>
    <cellStyle name="Normal 3" xfId="12"/>
    <cellStyle name="Normal 3 2" xfId="13"/>
    <cellStyle name="Normal 3 3" xfId="14"/>
    <cellStyle name="Normal 3 4" xfId="15"/>
    <cellStyle name="Normal 4" xfId="16"/>
    <cellStyle name="Normal_Feuil2" xfId="18"/>
    <cellStyle name="Normal_GTA 21066 A - Liste conso - Bilan puissance IFD1" xfId="19"/>
    <cellStyle name="Pourcentage" xfId="20" builtinId="5"/>
  </cellStyles>
  <dxfs count="0"/>
  <tableStyles count="0" defaultTableStyle="TableStyleMedium2" defaultPivotStyle="PivotStyleLight16"/>
  <colors>
    <mruColors>
      <color rgb="FFFFFF66"/>
      <color rgb="FF800080"/>
      <color rgb="FF9966FF"/>
      <color rgb="FFCC6600"/>
      <color rgb="FFFF00FF"/>
      <color rgb="FF66FF66"/>
      <color rgb="FF8BD8FF"/>
      <color rgb="FFC9EDFF"/>
      <color rgb="FFAFE4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19051</xdr:colOff>
      <xdr:row>0</xdr:row>
      <xdr:rowOff>28574</xdr:rowOff>
    </xdr:from>
    <xdr:to>
      <xdr:col>5</xdr:col>
      <xdr:colOff>9526</xdr:colOff>
      <xdr:row>4</xdr:row>
      <xdr:rowOff>179069</xdr:rowOff>
    </xdr:to>
    <xdr:pic>
      <xdr:nvPicPr>
        <xdr:cNvPr id="4" name="officeArt object"/>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1" y="28574"/>
          <a:ext cx="1181100" cy="95059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1:Z42"/>
  <sheetViews>
    <sheetView workbookViewId="0">
      <selection activeCell="AF18" sqref="AF18"/>
    </sheetView>
  </sheetViews>
  <sheetFormatPr baseColWidth="10" defaultColWidth="11.42578125" defaultRowHeight="15" x14ac:dyDescent="0.25"/>
  <cols>
    <col min="1" max="26" width="3.5703125" style="22" customWidth="1"/>
    <col min="27" max="16384" width="11.42578125" style="22"/>
  </cols>
  <sheetData>
    <row r="1" spans="1:26" x14ac:dyDescent="0.25">
      <c r="A1" s="23"/>
      <c r="B1" s="23"/>
      <c r="C1" s="23"/>
      <c r="D1" s="23"/>
      <c r="E1" s="23"/>
      <c r="F1" s="23"/>
      <c r="G1" s="388" t="s">
        <v>1434</v>
      </c>
      <c r="H1" s="389"/>
      <c r="I1" s="389"/>
      <c r="J1" s="389"/>
      <c r="K1" s="389"/>
      <c r="L1" s="389"/>
      <c r="M1" s="389"/>
      <c r="N1" s="389"/>
      <c r="O1" s="389"/>
      <c r="P1" s="389"/>
      <c r="Q1" s="389"/>
      <c r="R1" s="389"/>
      <c r="S1" s="389"/>
      <c r="T1" s="389"/>
      <c r="U1" s="389"/>
      <c r="V1" s="389"/>
      <c r="W1" s="390"/>
      <c r="X1" s="24">
        <v>24</v>
      </c>
      <c r="Y1" s="25" t="s">
        <v>1435</v>
      </c>
      <c r="Z1" s="26"/>
    </row>
    <row r="2" spans="1:26" x14ac:dyDescent="0.25">
      <c r="A2" s="27"/>
      <c r="B2" s="27"/>
      <c r="C2" s="27"/>
      <c r="D2" s="27"/>
      <c r="G2" s="388" t="s">
        <v>1436</v>
      </c>
      <c r="H2" s="389"/>
      <c r="I2" s="389"/>
      <c r="J2" s="389"/>
      <c r="K2" s="389"/>
      <c r="L2" s="389"/>
      <c r="M2" s="389"/>
      <c r="N2" s="389"/>
      <c r="O2" s="389"/>
      <c r="P2" s="389"/>
      <c r="Q2" s="389"/>
      <c r="R2" s="389"/>
      <c r="S2" s="389"/>
      <c r="T2" s="389"/>
      <c r="U2" s="389"/>
      <c r="V2" s="389"/>
      <c r="W2" s="389"/>
    </row>
    <row r="3" spans="1:26" ht="18" x14ac:dyDescent="0.25">
      <c r="A3" s="27"/>
      <c r="B3" s="27"/>
      <c r="C3" s="27"/>
      <c r="D3" s="27"/>
      <c r="G3" s="388" t="s">
        <v>1437</v>
      </c>
      <c r="H3" s="388"/>
      <c r="I3" s="388"/>
      <c r="J3" s="388"/>
      <c r="K3" s="388"/>
      <c r="L3" s="388"/>
      <c r="M3" s="388"/>
      <c r="N3" s="388"/>
      <c r="O3" s="388"/>
      <c r="P3" s="388"/>
      <c r="Q3" s="388"/>
      <c r="R3" s="388"/>
      <c r="S3" s="388"/>
      <c r="T3" s="388"/>
      <c r="U3" s="388"/>
      <c r="V3" s="388"/>
      <c r="W3" s="388"/>
      <c r="X3" s="28"/>
      <c r="Y3" s="28"/>
      <c r="Z3" s="28"/>
    </row>
    <row r="4" spans="1:26" x14ac:dyDescent="0.25">
      <c r="A4" s="27"/>
      <c r="B4" s="27"/>
      <c r="C4" s="27"/>
      <c r="D4" s="27"/>
      <c r="X4" s="29"/>
      <c r="Y4" s="29"/>
      <c r="Z4" s="29"/>
    </row>
    <row r="5" spans="1:26" ht="18" x14ac:dyDescent="0.25">
      <c r="A5" s="27"/>
      <c r="B5" s="27"/>
      <c r="C5" s="27"/>
      <c r="D5" s="27"/>
      <c r="E5" s="27"/>
      <c r="F5" s="27"/>
      <c r="G5" s="30"/>
      <c r="H5" s="30"/>
      <c r="I5" s="28"/>
      <c r="J5" s="28"/>
      <c r="K5" s="28"/>
      <c r="L5" s="28"/>
      <c r="M5" s="28"/>
      <c r="N5" s="28"/>
      <c r="O5" s="28"/>
      <c r="P5" s="28"/>
      <c r="Q5" s="28"/>
      <c r="R5" s="28"/>
      <c r="S5" s="28"/>
      <c r="T5" s="28"/>
      <c r="U5" s="28"/>
      <c r="V5" s="28"/>
      <c r="W5" s="28"/>
      <c r="X5" s="28"/>
      <c r="Y5" s="28"/>
      <c r="Z5" s="28"/>
    </row>
    <row r="6" spans="1:26" ht="18" x14ac:dyDescent="0.25">
      <c r="A6" s="31"/>
      <c r="B6" s="31"/>
      <c r="C6" s="31"/>
      <c r="D6" s="31"/>
      <c r="E6" s="31"/>
      <c r="F6" s="31"/>
      <c r="G6" s="31"/>
      <c r="H6" s="31"/>
      <c r="I6" s="31"/>
      <c r="J6" s="31"/>
      <c r="K6" s="31"/>
      <c r="L6" s="31"/>
      <c r="M6" s="31"/>
      <c r="N6" s="31"/>
      <c r="O6" s="31"/>
      <c r="P6" s="31"/>
      <c r="Q6" s="31"/>
      <c r="R6" s="31"/>
      <c r="S6" s="31"/>
      <c r="T6" s="31"/>
      <c r="U6" s="31"/>
      <c r="V6" s="31"/>
      <c r="W6" s="31"/>
      <c r="X6" s="31"/>
      <c r="Y6" s="31"/>
      <c r="Z6" s="31"/>
    </row>
    <row r="7" spans="1:26" x14ac:dyDescent="0.25">
      <c r="A7" s="391" t="s">
        <v>2160</v>
      </c>
      <c r="B7" s="392"/>
      <c r="C7" s="392"/>
      <c r="D7" s="392"/>
      <c r="E7" s="392"/>
      <c r="F7" s="392"/>
      <c r="G7" s="392"/>
      <c r="H7" s="392"/>
      <c r="I7" s="392"/>
      <c r="J7" s="392"/>
      <c r="K7" s="392"/>
      <c r="L7" s="392"/>
      <c r="M7" s="392"/>
      <c r="N7" s="392"/>
      <c r="O7" s="392"/>
      <c r="P7" s="392"/>
      <c r="Q7" s="392"/>
      <c r="R7" s="392"/>
      <c r="S7" s="392"/>
      <c r="T7" s="392"/>
      <c r="U7" s="392"/>
      <c r="V7" s="392"/>
      <c r="W7" s="392"/>
      <c r="X7" s="392"/>
      <c r="Y7" s="392"/>
      <c r="Z7" s="393"/>
    </row>
    <row r="8" spans="1:26" x14ac:dyDescent="0.25">
      <c r="A8" s="394"/>
      <c r="B8" s="395"/>
      <c r="C8" s="395"/>
      <c r="D8" s="395"/>
      <c r="E8" s="395"/>
      <c r="F8" s="395"/>
      <c r="G8" s="395"/>
      <c r="H8" s="395"/>
      <c r="I8" s="395"/>
      <c r="J8" s="395"/>
      <c r="K8" s="395"/>
      <c r="L8" s="395"/>
      <c r="M8" s="395"/>
      <c r="N8" s="395"/>
      <c r="O8" s="395"/>
      <c r="P8" s="395"/>
      <c r="Q8" s="395"/>
      <c r="R8" s="395"/>
      <c r="S8" s="395"/>
      <c r="T8" s="395"/>
      <c r="U8" s="395"/>
      <c r="V8" s="395"/>
      <c r="W8" s="395"/>
      <c r="X8" s="395"/>
      <c r="Y8" s="395"/>
      <c r="Z8" s="396"/>
    </row>
    <row r="9" spans="1:26" x14ac:dyDescent="0.25">
      <c r="A9" s="394"/>
      <c r="B9" s="395"/>
      <c r="C9" s="395"/>
      <c r="D9" s="395"/>
      <c r="E9" s="395"/>
      <c r="F9" s="395"/>
      <c r="G9" s="395"/>
      <c r="H9" s="395"/>
      <c r="I9" s="395"/>
      <c r="J9" s="395"/>
      <c r="K9" s="395"/>
      <c r="L9" s="395"/>
      <c r="M9" s="395"/>
      <c r="N9" s="395"/>
      <c r="O9" s="395"/>
      <c r="P9" s="395"/>
      <c r="Q9" s="395"/>
      <c r="R9" s="395"/>
      <c r="S9" s="395"/>
      <c r="T9" s="395"/>
      <c r="U9" s="395"/>
      <c r="V9" s="395"/>
      <c r="W9" s="395"/>
      <c r="X9" s="395"/>
      <c r="Y9" s="395"/>
      <c r="Z9" s="396"/>
    </row>
    <row r="10" spans="1:26" x14ac:dyDescent="0.25">
      <c r="A10" s="394"/>
      <c r="B10" s="395"/>
      <c r="C10" s="395"/>
      <c r="D10" s="395"/>
      <c r="E10" s="395"/>
      <c r="F10" s="395"/>
      <c r="G10" s="395"/>
      <c r="H10" s="395"/>
      <c r="I10" s="395"/>
      <c r="J10" s="395"/>
      <c r="K10" s="395"/>
      <c r="L10" s="395"/>
      <c r="M10" s="395"/>
      <c r="N10" s="395"/>
      <c r="O10" s="395"/>
      <c r="P10" s="395"/>
      <c r="Q10" s="395"/>
      <c r="R10" s="395"/>
      <c r="S10" s="395"/>
      <c r="T10" s="395"/>
      <c r="U10" s="395"/>
      <c r="V10" s="395"/>
      <c r="W10" s="395"/>
      <c r="X10" s="395"/>
      <c r="Y10" s="395"/>
      <c r="Z10" s="396"/>
    </row>
    <row r="11" spans="1:26" x14ac:dyDescent="0.25">
      <c r="A11" s="394"/>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6"/>
    </row>
    <row r="12" spans="1:26" x14ac:dyDescent="0.25">
      <c r="A12" s="394"/>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6"/>
    </row>
    <row r="13" spans="1:26" x14ac:dyDescent="0.25">
      <c r="A13" s="394"/>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6"/>
    </row>
    <row r="14" spans="1:26" x14ac:dyDescent="0.25">
      <c r="A14" s="394"/>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6"/>
    </row>
    <row r="15" spans="1:26" x14ac:dyDescent="0.25">
      <c r="A15" s="394"/>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6"/>
    </row>
    <row r="16" spans="1:26" x14ac:dyDescent="0.25">
      <c r="A16" s="394"/>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6"/>
    </row>
    <row r="17" spans="1:26" x14ac:dyDescent="0.25">
      <c r="A17" s="394"/>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6"/>
    </row>
    <row r="18" spans="1:26" x14ac:dyDescent="0.25">
      <c r="A18" s="394"/>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6"/>
    </row>
    <row r="19" spans="1:26" x14ac:dyDescent="0.25">
      <c r="A19" s="397"/>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9"/>
    </row>
    <row r="20" spans="1:26" ht="20.25" x14ac:dyDescent="0.25">
      <c r="A20" s="32"/>
      <c r="B20" s="32"/>
      <c r="C20" s="32"/>
      <c r="D20" s="32"/>
      <c r="E20" s="32"/>
      <c r="F20" s="32"/>
      <c r="G20" s="32"/>
      <c r="H20" s="32"/>
      <c r="I20" s="32"/>
      <c r="J20" s="32"/>
      <c r="K20" s="32"/>
      <c r="L20" s="32"/>
      <c r="M20" s="32"/>
      <c r="N20" s="32"/>
      <c r="O20" s="32"/>
      <c r="P20" s="32"/>
      <c r="Q20" s="32"/>
      <c r="R20" s="32"/>
      <c r="S20" s="32"/>
      <c r="T20" s="32"/>
      <c r="U20" s="32"/>
      <c r="V20" s="32"/>
      <c r="W20" s="32"/>
      <c r="X20" s="33"/>
      <c r="Y20" s="33"/>
      <c r="Z20" s="33"/>
    </row>
    <row r="21" spans="1:26" ht="28.5" customHeight="1" x14ac:dyDescent="0.25">
      <c r="A21" s="400" t="s">
        <v>2161</v>
      </c>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2"/>
    </row>
    <row r="22" spans="1:26" ht="21" thickBot="1" x14ac:dyDescent="0.3">
      <c r="A22" s="162"/>
      <c r="B22" s="162"/>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row>
    <row r="23" spans="1:26" ht="50.25" customHeight="1" thickBot="1" x14ac:dyDescent="0.3">
      <c r="A23" s="403" t="s">
        <v>2249</v>
      </c>
      <c r="B23" s="404"/>
      <c r="C23" s="404"/>
      <c r="D23" s="404"/>
      <c r="E23" s="404"/>
      <c r="F23" s="404"/>
      <c r="G23" s="404"/>
      <c r="H23" s="404"/>
      <c r="I23" s="404"/>
      <c r="J23" s="404"/>
      <c r="K23" s="404"/>
      <c r="L23" s="404"/>
      <c r="M23" s="404"/>
      <c r="N23" s="404"/>
      <c r="O23" s="404"/>
      <c r="P23" s="404"/>
      <c r="Q23" s="404"/>
      <c r="R23" s="404"/>
      <c r="S23" s="404"/>
      <c r="T23" s="404"/>
      <c r="U23" s="404"/>
      <c r="V23" s="404"/>
      <c r="W23" s="404"/>
      <c r="X23" s="404"/>
      <c r="Y23" s="404"/>
      <c r="Z23" s="405"/>
    </row>
    <row r="24" spans="1:26" ht="50.25" customHeight="1" thickBot="1" x14ac:dyDescent="0.3">
      <c r="A24" s="403"/>
      <c r="B24" s="404"/>
      <c r="C24" s="404"/>
      <c r="D24" s="404"/>
      <c r="E24" s="404"/>
      <c r="F24" s="404"/>
      <c r="G24" s="404"/>
      <c r="H24" s="404"/>
      <c r="I24" s="404"/>
      <c r="J24" s="404"/>
      <c r="K24" s="404"/>
      <c r="L24" s="404"/>
      <c r="M24" s="404"/>
      <c r="N24" s="404"/>
      <c r="O24" s="404"/>
      <c r="P24" s="404"/>
      <c r="Q24" s="404"/>
      <c r="R24" s="404"/>
      <c r="S24" s="404"/>
      <c r="T24" s="404"/>
      <c r="U24" s="404"/>
      <c r="V24" s="404"/>
      <c r="W24" s="404"/>
      <c r="X24" s="404"/>
      <c r="Y24" s="404"/>
      <c r="Z24" s="405"/>
    </row>
    <row r="25" spans="1:26" ht="50.25" customHeight="1" thickBot="1" x14ac:dyDescent="0.3">
      <c r="A25" s="403"/>
      <c r="B25" s="404"/>
      <c r="C25" s="404"/>
      <c r="D25" s="404"/>
      <c r="E25" s="404"/>
      <c r="F25" s="404"/>
      <c r="G25" s="404"/>
      <c r="H25" s="404"/>
      <c r="I25" s="404"/>
      <c r="J25" s="404"/>
      <c r="K25" s="404"/>
      <c r="L25" s="404"/>
      <c r="M25" s="404"/>
      <c r="N25" s="404"/>
      <c r="O25" s="404"/>
      <c r="P25" s="404"/>
      <c r="Q25" s="404"/>
      <c r="R25" s="404"/>
      <c r="S25" s="404"/>
      <c r="T25" s="404"/>
      <c r="U25" s="404"/>
      <c r="V25" s="404"/>
      <c r="W25" s="404"/>
      <c r="X25" s="404"/>
      <c r="Y25" s="404"/>
      <c r="Z25" s="405"/>
    </row>
    <row r="26" spans="1:26" ht="50.25" customHeight="1" thickBot="1" x14ac:dyDescent="0.3">
      <c r="A26" s="403"/>
      <c r="B26" s="404"/>
      <c r="C26" s="404"/>
      <c r="D26" s="404"/>
      <c r="E26" s="404"/>
      <c r="F26" s="404"/>
      <c r="G26" s="404"/>
      <c r="H26" s="404"/>
      <c r="I26" s="404"/>
      <c r="J26" s="404"/>
      <c r="K26" s="404"/>
      <c r="L26" s="404"/>
      <c r="M26" s="404"/>
      <c r="N26" s="404"/>
      <c r="O26" s="404"/>
      <c r="P26" s="404"/>
      <c r="Q26" s="404"/>
      <c r="R26" s="404"/>
      <c r="S26" s="404"/>
      <c r="T26" s="404"/>
      <c r="U26" s="404"/>
      <c r="V26" s="404"/>
      <c r="W26" s="404"/>
      <c r="X26" s="404"/>
      <c r="Y26" s="404"/>
      <c r="Z26" s="405"/>
    </row>
    <row r="27" spans="1:26" ht="24" customHeight="1" thickBot="1" x14ac:dyDescent="0.3">
      <c r="A27" s="403"/>
      <c r="B27" s="404"/>
      <c r="C27" s="404"/>
      <c r="D27" s="404"/>
      <c r="E27" s="404"/>
      <c r="F27" s="404"/>
      <c r="G27" s="404"/>
      <c r="H27" s="404"/>
      <c r="I27" s="404"/>
      <c r="J27" s="404"/>
      <c r="K27" s="404"/>
      <c r="L27" s="404"/>
      <c r="M27" s="404"/>
      <c r="N27" s="404"/>
      <c r="O27" s="404"/>
      <c r="P27" s="404"/>
      <c r="Q27" s="404"/>
      <c r="R27" s="404"/>
      <c r="S27" s="404"/>
      <c r="T27" s="404"/>
      <c r="U27" s="404"/>
      <c r="V27" s="404"/>
      <c r="W27" s="404"/>
      <c r="X27" s="404"/>
      <c r="Y27" s="404"/>
      <c r="Z27" s="405"/>
    </row>
    <row r="28" spans="1:26" ht="10.5" customHeight="1" thickBot="1" x14ac:dyDescent="0.3">
      <c r="A28" s="406" t="s">
        <v>2162</v>
      </c>
      <c r="B28" s="407"/>
      <c r="C28" s="407"/>
      <c r="D28" s="407"/>
      <c r="E28" s="407"/>
      <c r="F28" s="407"/>
      <c r="G28" s="407"/>
      <c r="H28" s="407"/>
      <c r="I28" s="407"/>
      <c r="J28" s="407"/>
      <c r="K28" s="407"/>
      <c r="L28" s="407"/>
      <c r="M28" s="407"/>
      <c r="N28" s="407"/>
      <c r="O28" s="407"/>
      <c r="P28" s="407"/>
      <c r="Q28" s="407"/>
      <c r="R28" s="407"/>
      <c r="S28" s="407"/>
      <c r="T28" s="407"/>
      <c r="U28" s="407"/>
      <c r="V28" s="407"/>
      <c r="W28" s="407"/>
      <c r="X28" s="407"/>
      <c r="Y28" s="407"/>
      <c r="Z28" s="408"/>
    </row>
    <row r="29" spans="1:26" ht="10.5" customHeight="1" thickBot="1" x14ac:dyDescent="0.3">
      <c r="A29" s="406"/>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8"/>
    </row>
    <row r="30" spans="1:26" ht="10.5" customHeight="1" thickBot="1" x14ac:dyDescent="0.3">
      <c r="A30" s="406"/>
      <c r="B30" s="407"/>
      <c r="C30" s="407"/>
      <c r="D30" s="407"/>
      <c r="E30" s="407"/>
      <c r="F30" s="407"/>
      <c r="G30" s="407"/>
      <c r="H30" s="407"/>
      <c r="I30" s="407"/>
      <c r="J30" s="407"/>
      <c r="K30" s="407"/>
      <c r="L30" s="407"/>
      <c r="M30" s="407"/>
      <c r="N30" s="407"/>
      <c r="O30" s="407"/>
      <c r="P30" s="407"/>
      <c r="Q30" s="407"/>
      <c r="R30" s="407"/>
      <c r="S30" s="407"/>
      <c r="T30" s="407"/>
      <c r="U30" s="407"/>
      <c r="V30" s="407"/>
      <c r="W30" s="407"/>
      <c r="X30" s="407"/>
      <c r="Y30" s="407"/>
      <c r="Z30" s="408"/>
    </row>
    <row r="31" spans="1:26" ht="10.5" customHeight="1" thickBot="1" x14ac:dyDescent="0.3">
      <c r="A31" s="406"/>
      <c r="B31" s="407"/>
      <c r="C31" s="407"/>
      <c r="D31" s="407"/>
      <c r="E31" s="407"/>
      <c r="F31" s="407"/>
      <c r="G31" s="407"/>
      <c r="H31" s="407"/>
      <c r="I31" s="407"/>
      <c r="J31" s="407"/>
      <c r="K31" s="407"/>
      <c r="L31" s="407"/>
      <c r="M31" s="407"/>
      <c r="N31" s="407"/>
      <c r="O31" s="407"/>
      <c r="P31" s="407"/>
      <c r="Q31" s="407"/>
      <c r="R31" s="407"/>
      <c r="S31" s="407"/>
      <c r="T31" s="407"/>
      <c r="U31" s="407"/>
      <c r="V31" s="407"/>
      <c r="W31" s="407"/>
      <c r="X31" s="407"/>
      <c r="Y31" s="407"/>
      <c r="Z31" s="408"/>
    </row>
    <row r="32" spans="1:26" ht="10.5" customHeight="1" thickBot="1" x14ac:dyDescent="0.3">
      <c r="A32" s="406"/>
      <c r="B32" s="407"/>
      <c r="C32" s="407"/>
      <c r="D32" s="407"/>
      <c r="E32" s="407"/>
      <c r="F32" s="407"/>
      <c r="G32" s="407"/>
      <c r="H32" s="407"/>
      <c r="I32" s="407"/>
      <c r="J32" s="407"/>
      <c r="K32" s="407"/>
      <c r="L32" s="407"/>
      <c r="M32" s="407"/>
      <c r="N32" s="407"/>
      <c r="O32" s="407"/>
      <c r="P32" s="407"/>
      <c r="Q32" s="407"/>
      <c r="R32" s="407"/>
      <c r="S32" s="407"/>
      <c r="T32" s="407"/>
      <c r="U32" s="407"/>
      <c r="V32" s="407"/>
      <c r="W32" s="407"/>
      <c r="X32" s="407"/>
      <c r="Y32" s="407"/>
      <c r="Z32" s="408"/>
    </row>
    <row r="33" spans="1:26" ht="14.25" customHeight="1" thickBot="1" x14ac:dyDescent="0.3">
      <c r="A33" s="406"/>
      <c r="B33" s="407"/>
      <c r="C33" s="407"/>
      <c r="D33" s="407"/>
      <c r="E33" s="407"/>
      <c r="F33" s="407"/>
      <c r="G33" s="407"/>
      <c r="H33" s="407"/>
      <c r="I33" s="407"/>
      <c r="J33" s="407"/>
      <c r="K33" s="407"/>
      <c r="L33" s="407"/>
      <c r="M33" s="407"/>
      <c r="N33" s="407"/>
      <c r="O33" s="407"/>
      <c r="P33" s="407"/>
      <c r="Q33" s="407"/>
      <c r="R33" s="407"/>
      <c r="S33" s="407"/>
      <c r="T33" s="407"/>
      <c r="U33" s="407"/>
      <c r="V33" s="407"/>
      <c r="W33" s="407"/>
      <c r="X33" s="407"/>
      <c r="Y33" s="407"/>
      <c r="Z33" s="408"/>
    </row>
    <row r="34" spans="1:26" ht="20.25" x14ac:dyDescent="0.25">
      <c r="A34" s="162"/>
      <c r="B34" s="162"/>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row>
    <row r="35" spans="1:26" ht="15.75" x14ac:dyDescent="0.25">
      <c r="A35" s="409" t="s">
        <v>1438</v>
      </c>
      <c r="B35" s="410"/>
      <c r="C35" s="410"/>
      <c r="D35" s="410"/>
      <c r="E35" s="410"/>
      <c r="F35" s="410"/>
      <c r="G35" s="410"/>
      <c r="H35" s="410"/>
      <c r="I35" s="410"/>
      <c r="J35" s="410"/>
      <c r="K35" s="411"/>
      <c r="L35" s="409" t="s">
        <v>1442</v>
      </c>
      <c r="M35" s="410"/>
      <c r="N35" s="410"/>
      <c r="O35" s="410"/>
      <c r="P35" s="410"/>
      <c r="Q35" s="410"/>
      <c r="R35" s="410"/>
      <c r="S35" s="410"/>
      <c r="T35" s="410"/>
      <c r="U35" s="411"/>
      <c r="V35" s="409" t="s">
        <v>1439</v>
      </c>
      <c r="W35" s="410"/>
      <c r="X35" s="410"/>
      <c r="Y35" s="410"/>
      <c r="Z35" s="411"/>
    </row>
    <row r="36" spans="1:26" ht="15" customHeight="1" x14ac:dyDescent="0.25">
      <c r="A36" s="412" t="s">
        <v>1441</v>
      </c>
      <c r="B36" s="413"/>
      <c r="C36" s="413"/>
      <c r="D36" s="413"/>
      <c r="E36" s="413"/>
      <c r="F36" s="413"/>
      <c r="G36" s="413"/>
      <c r="H36" s="413"/>
      <c r="I36" s="413"/>
      <c r="J36" s="413"/>
      <c r="K36" s="414"/>
      <c r="L36" s="421" t="s">
        <v>1441</v>
      </c>
      <c r="M36" s="421"/>
      <c r="N36" s="421"/>
      <c r="O36" s="421"/>
      <c r="P36" s="421"/>
      <c r="Q36" s="421"/>
      <c r="R36" s="421"/>
      <c r="S36" s="421"/>
      <c r="T36" s="421"/>
      <c r="U36" s="421"/>
      <c r="V36" s="422" t="s">
        <v>1441</v>
      </c>
      <c r="W36" s="422"/>
      <c r="X36" s="422"/>
      <c r="Y36" s="422"/>
      <c r="Z36" s="422"/>
    </row>
    <row r="37" spans="1:26" x14ac:dyDescent="0.25">
      <c r="A37" s="415"/>
      <c r="B37" s="416"/>
      <c r="C37" s="416"/>
      <c r="D37" s="416"/>
      <c r="E37" s="416"/>
      <c r="F37" s="416"/>
      <c r="G37" s="416"/>
      <c r="H37" s="416"/>
      <c r="I37" s="416"/>
      <c r="J37" s="416"/>
      <c r="K37" s="417"/>
      <c r="L37" s="421"/>
      <c r="M37" s="421"/>
      <c r="N37" s="421"/>
      <c r="O37" s="421"/>
      <c r="P37" s="421"/>
      <c r="Q37" s="421"/>
      <c r="R37" s="421"/>
      <c r="S37" s="421"/>
      <c r="T37" s="421"/>
      <c r="U37" s="421"/>
      <c r="V37" s="422"/>
      <c r="W37" s="422"/>
      <c r="X37" s="422"/>
      <c r="Y37" s="422"/>
      <c r="Z37" s="422"/>
    </row>
    <row r="38" spans="1:26" x14ac:dyDescent="0.25">
      <c r="A38" s="415"/>
      <c r="B38" s="416"/>
      <c r="C38" s="416"/>
      <c r="D38" s="416"/>
      <c r="E38" s="416"/>
      <c r="F38" s="416"/>
      <c r="G38" s="416"/>
      <c r="H38" s="416"/>
      <c r="I38" s="416"/>
      <c r="J38" s="416"/>
      <c r="K38" s="417"/>
      <c r="L38" s="421"/>
      <c r="M38" s="421"/>
      <c r="N38" s="421"/>
      <c r="O38" s="421"/>
      <c r="P38" s="421"/>
      <c r="Q38" s="421"/>
      <c r="R38" s="421"/>
      <c r="S38" s="421"/>
      <c r="T38" s="421"/>
      <c r="U38" s="421"/>
      <c r="V38" s="422"/>
      <c r="W38" s="422"/>
      <c r="X38" s="422"/>
      <c r="Y38" s="422"/>
      <c r="Z38" s="422"/>
    </row>
    <row r="39" spans="1:26" ht="15" customHeight="1" x14ac:dyDescent="0.25">
      <c r="A39" s="415"/>
      <c r="B39" s="416"/>
      <c r="C39" s="416"/>
      <c r="D39" s="416"/>
      <c r="E39" s="416"/>
      <c r="F39" s="416"/>
      <c r="G39" s="416"/>
      <c r="H39" s="416"/>
      <c r="I39" s="416"/>
      <c r="J39" s="416"/>
      <c r="K39" s="417"/>
      <c r="L39" s="421"/>
      <c r="M39" s="421"/>
      <c r="N39" s="421"/>
      <c r="O39" s="421"/>
      <c r="P39" s="421"/>
      <c r="Q39" s="421"/>
      <c r="R39" s="421"/>
      <c r="S39" s="421"/>
      <c r="T39" s="421"/>
      <c r="U39" s="421"/>
      <c r="V39" s="422"/>
      <c r="W39" s="422"/>
      <c r="X39" s="422"/>
      <c r="Y39" s="422"/>
      <c r="Z39" s="422"/>
    </row>
    <row r="40" spans="1:26" x14ac:dyDescent="0.25">
      <c r="A40" s="418"/>
      <c r="B40" s="419"/>
      <c r="C40" s="419"/>
      <c r="D40" s="419"/>
      <c r="E40" s="419"/>
      <c r="F40" s="419"/>
      <c r="G40" s="419"/>
      <c r="H40" s="419"/>
      <c r="I40" s="419"/>
      <c r="J40" s="419"/>
      <c r="K40" s="420"/>
      <c r="L40" s="421"/>
      <c r="M40" s="421"/>
      <c r="N40" s="421"/>
      <c r="O40" s="421"/>
      <c r="P40" s="421"/>
      <c r="Q40" s="421"/>
      <c r="R40" s="421"/>
      <c r="S40" s="421"/>
      <c r="T40" s="421"/>
      <c r="U40" s="421"/>
      <c r="V40" s="422"/>
      <c r="W40" s="422"/>
      <c r="X40" s="422"/>
      <c r="Y40" s="422"/>
      <c r="Z40" s="422"/>
    </row>
    <row r="42" spans="1:26" x14ac:dyDescent="0.25">
      <c r="A42" s="387" t="s">
        <v>1440</v>
      </c>
      <c r="B42" s="387"/>
      <c r="C42" s="387"/>
      <c r="D42" s="387"/>
      <c r="E42" s="387"/>
      <c r="F42" s="387"/>
      <c r="G42" s="387"/>
      <c r="H42" s="387"/>
      <c r="I42" s="387"/>
      <c r="J42" s="387"/>
      <c r="K42" s="387"/>
      <c r="L42" s="387"/>
      <c r="M42" s="387"/>
      <c r="N42" s="387"/>
      <c r="O42" s="387"/>
      <c r="P42" s="387"/>
      <c r="Q42" s="387"/>
      <c r="R42" s="387"/>
      <c r="S42" s="387"/>
      <c r="T42" s="387"/>
      <c r="U42" s="387"/>
      <c r="V42" s="387"/>
      <c r="W42" s="387"/>
      <c r="X42" s="387"/>
      <c r="Y42" s="387"/>
      <c r="Z42" s="387"/>
    </row>
  </sheetData>
  <mergeCells count="14">
    <mergeCell ref="A42:Z42"/>
    <mergeCell ref="G1:W1"/>
    <mergeCell ref="G2:W2"/>
    <mergeCell ref="G3:W3"/>
    <mergeCell ref="A7:Z19"/>
    <mergeCell ref="A21:Z21"/>
    <mergeCell ref="A23:Z27"/>
    <mergeCell ref="A28:Z33"/>
    <mergeCell ref="A35:K35"/>
    <mergeCell ref="L35:U35"/>
    <mergeCell ref="V35:Z35"/>
    <mergeCell ref="A36:K40"/>
    <mergeCell ref="L36:U40"/>
    <mergeCell ref="V36:Z40"/>
  </mergeCells>
  <pageMargins left="0.70866141732283472" right="0.70866141732283472" top="0.74803149606299213" bottom="0.74803149606299213" header="0.31496062992125984" footer="0.31496062992125984"/>
  <pageSetup paperSize="9" scale="93"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2:J107"/>
  <sheetViews>
    <sheetView view="pageBreakPreview" topLeftCell="A70" zoomScale="96" zoomScaleNormal="100" zoomScaleSheetLayoutView="96" workbookViewId="0">
      <selection activeCell="A104" sqref="A104:F104"/>
    </sheetView>
  </sheetViews>
  <sheetFormatPr baseColWidth="10" defaultColWidth="11.42578125" defaultRowHeight="15" x14ac:dyDescent="0.25"/>
  <cols>
    <col min="1" max="1" width="5.7109375" style="21" customWidth="1"/>
    <col min="2" max="2" width="64.7109375" style="6" customWidth="1"/>
    <col min="3" max="3" width="7.7109375" style="21" customWidth="1"/>
    <col min="4" max="4" width="20.7109375" style="21" customWidth="1"/>
    <col min="5" max="7" width="15.7109375" style="21" customWidth="1"/>
    <col min="8" max="8" width="21" style="21" customWidth="1"/>
    <col min="9" max="9" width="15.7109375" style="86" customWidth="1"/>
    <col min="10" max="10" width="17.42578125" style="38" customWidth="1"/>
    <col min="11" max="16384" width="11.42578125" style="21"/>
  </cols>
  <sheetData>
    <row r="2" spans="1:10" ht="39.950000000000003" customHeight="1" x14ac:dyDescent="0.25">
      <c r="A2" s="425" t="s">
        <v>1430</v>
      </c>
      <c r="B2" s="426"/>
      <c r="C2" s="426"/>
      <c r="D2" s="426"/>
      <c r="E2" s="426"/>
      <c r="F2" s="426"/>
      <c r="G2" s="426"/>
      <c r="H2" s="426"/>
      <c r="I2" s="426"/>
      <c r="J2" s="426"/>
    </row>
    <row r="3" spans="1:10" ht="21.75" thickBot="1" x14ac:dyDescent="0.3">
      <c r="A3" s="69"/>
      <c r="B3" s="70"/>
      <c r="C3" s="71"/>
    </row>
    <row r="4" spans="1:10" ht="21.75" customHeight="1" x14ac:dyDescent="0.25">
      <c r="A4" s="431" t="s">
        <v>122</v>
      </c>
      <c r="B4" s="433" t="s">
        <v>0</v>
      </c>
      <c r="C4" s="433" t="s">
        <v>1</v>
      </c>
      <c r="D4" s="207" t="s">
        <v>118</v>
      </c>
      <c r="E4" s="429" t="s">
        <v>119</v>
      </c>
      <c r="F4" s="429"/>
      <c r="G4" s="430"/>
      <c r="H4" s="423" t="s">
        <v>1443</v>
      </c>
      <c r="I4" s="423" t="s">
        <v>2231</v>
      </c>
      <c r="J4" s="423" t="s">
        <v>2165</v>
      </c>
    </row>
    <row r="5" spans="1:10" ht="48.75" customHeight="1" thickBot="1" x14ac:dyDescent="0.3">
      <c r="A5" s="432"/>
      <c r="B5" s="434"/>
      <c r="C5" s="434"/>
      <c r="D5" s="208" t="s">
        <v>1444</v>
      </c>
      <c r="E5" s="191" t="s">
        <v>2163</v>
      </c>
      <c r="F5" s="191" t="s">
        <v>1433</v>
      </c>
      <c r="G5" s="192" t="s">
        <v>120</v>
      </c>
      <c r="H5" s="424"/>
      <c r="I5" s="424"/>
      <c r="J5" s="424" t="s">
        <v>2164</v>
      </c>
    </row>
    <row r="6" spans="1:10" s="38" customFormat="1" ht="15.75" customHeight="1" x14ac:dyDescent="0.25">
      <c r="A6" s="44"/>
      <c r="B6" s="147" t="s">
        <v>797</v>
      </c>
      <c r="C6" s="45"/>
      <c r="D6" s="45"/>
      <c r="E6" s="45"/>
      <c r="F6" s="45"/>
      <c r="G6" s="45"/>
      <c r="H6" s="45"/>
      <c r="I6" s="94"/>
      <c r="J6" s="209"/>
    </row>
    <row r="7" spans="1:10" s="38" customFormat="1" x14ac:dyDescent="0.25">
      <c r="A7" s="49"/>
      <c r="B7" s="67" t="s">
        <v>798</v>
      </c>
      <c r="C7" s="150"/>
      <c r="D7" s="52"/>
      <c r="E7" s="53"/>
      <c r="F7" s="53"/>
      <c r="G7" s="53"/>
      <c r="H7" s="53"/>
      <c r="I7" s="53"/>
      <c r="J7" s="210"/>
    </row>
    <row r="8" spans="1:10" x14ac:dyDescent="0.25">
      <c r="A8" s="225" t="s">
        <v>799</v>
      </c>
      <c r="B8" s="235" t="s">
        <v>800</v>
      </c>
      <c r="C8" s="245" t="s">
        <v>1452</v>
      </c>
      <c r="D8" s="79"/>
      <c r="E8" s="163"/>
      <c r="F8" s="4"/>
      <c r="G8" s="164">
        <f>E8*F8</f>
        <v>0</v>
      </c>
      <c r="H8" s="56">
        <f>D8+G8</f>
        <v>0</v>
      </c>
      <c r="I8" s="165">
        <v>5</v>
      </c>
      <c r="J8" s="167">
        <f>H8*I8</f>
        <v>0</v>
      </c>
    </row>
    <row r="9" spans="1:10" x14ac:dyDescent="0.25">
      <c r="A9" s="225" t="s">
        <v>801</v>
      </c>
      <c r="B9" s="235" t="s">
        <v>802</v>
      </c>
      <c r="C9" s="245" t="s">
        <v>4</v>
      </c>
      <c r="D9" s="2"/>
      <c r="E9" s="163"/>
      <c r="F9" s="4"/>
      <c r="G9" s="164">
        <f t="shared" ref="G9:G72" si="0">E9*F9</f>
        <v>0</v>
      </c>
      <c r="H9" s="56">
        <f t="shared" ref="H9:H72" si="1">D9+G9</f>
        <v>0</v>
      </c>
      <c r="I9" s="165">
        <v>5</v>
      </c>
      <c r="J9" s="167">
        <f t="shared" ref="J9:J72" si="2">H9*I9</f>
        <v>0</v>
      </c>
    </row>
    <row r="10" spans="1:10" ht="15.75" thickBot="1" x14ac:dyDescent="0.3">
      <c r="A10" s="225" t="s">
        <v>803</v>
      </c>
      <c r="B10" s="235" t="s">
        <v>804</v>
      </c>
      <c r="C10" s="245" t="s">
        <v>4</v>
      </c>
      <c r="D10" s="2"/>
      <c r="E10" s="163"/>
      <c r="F10" s="4"/>
      <c r="G10" s="164">
        <f t="shared" si="0"/>
        <v>0</v>
      </c>
      <c r="H10" s="56">
        <f t="shared" si="1"/>
        <v>0</v>
      </c>
      <c r="I10" s="165">
        <v>5</v>
      </c>
      <c r="J10" s="167">
        <f t="shared" si="2"/>
        <v>0</v>
      </c>
    </row>
    <row r="11" spans="1:10" s="38" customFormat="1" x14ac:dyDescent="0.25">
      <c r="A11" s="44"/>
      <c r="B11" s="142" t="s">
        <v>805</v>
      </c>
      <c r="C11" s="143"/>
      <c r="D11" s="143"/>
      <c r="E11" s="143"/>
      <c r="F11" s="143"/>
      <c r="G11" s="143"/>
      <c r="H11" s="143"/>
      <c r="I11" s="143"/>
      <c r="J11" s="213"/>
    </row>
    <row r="12" spans="1:10" s="38" customFormat="1" x14ac:dyDescent="0.25">
      <c r="A12" s="49"/>
      <c r="B12" s="67" t="s">
        <v>806</v>
      </c>
      <c r="C12" s="150"/>
      <c r="D12" s="52"/>
      <c r="E12" s="53"/>
      <c r="F12" s="53"/>
      <c r="G12" s="53"/>
      <c r="H12" s="53"/>
      <c r="I12" s="53"/>
      <c r="J12" s="210"/>
    </row>
    <row r="13" spans="1:10" x14ac:dyDescent="0.25">
      <c r="A13" s="225" t="s">
        <v>807</v>
      </c>
      <c r="B13" s="239" t="s">
        <v>808</v>
      </c>
      <c r="C13" s="246" t="s">
        <v>4</v>
      </c>
      <c r="D13" s="79"/>
      <c r="E13" s="163"/>
      <c r="F13" s="4"/>
      <c r="G13" s="164">
        <f t="shared" si="0"/>
        <v>0</v>
      </c>
      <c r="H13" s="56">
        <f t="shared" si="1"/>
        <v>0</v>
      </c>
      <c r="I13" s="165">
        <v>5</v>
      </c>
      <c r="J13" s="167">
        <f t="shared" si="2"/>
        <v>0</v>
      </c>
    </row>
    <row r="14" spans="1:10" x14ac:dyDescent="0.25">
      <c r="A14" s="225" t="s">
        <v>809</v>
      </c>
      <c r="B14" s="239" t="s">
        <v>810</v>
      </c>
      <c r="C14" s="246" t="s">
        <v>4</v>
      </c>
      <c r="D14" s="79"/>
      <c r="E14" s="163"/>
      <c r="F14" s="4"/>
      <c r="G14" s="164">
        <f t="shared" si="0"/>
        <v>0</v>
      </c>
      <c r="H14" s="56">
        <f t="shared" si="1"/>
        <v>0</v>
      </c>
      <c r="I14" s="165">
        <v>5</v>
      </c>
      <c r="J14" s="167">
        <f t="shared" si="2"/>
        <v>0</v>
      </c>
    </row>
    <row r="15" spans="1:10" ht="30" x14ac:dyDescent="0.25">
      <c r="A15" s="225" t="s">
        <v>811</v>
      </c>
      <c r="B15" s="239" t="s">
        <v>1838</v>
      </c>
      <c r="C15" s="246" t="s">
        <v>4</v>
      </c>
      <c r="D15" s="79"/>
      <c r="E15" s="163"/>
      <c r="F15" s="4"/>
      <c r="G15" s="164">
        <f t="shared" si="0"/>
        <v>0</v>
      </c>
      <c r="H15" s="56">
        <f t="shared" si="1"/>
        <v>0</v>
      </c>
      <c r="I15" s="165">
        <v>5</v>
      </c>
      <c r="J15" s="167">
        <f t="shared" si="2"/>
        <v>0</v>
      </c>
    </row>
    <row r="16" spans="1:10" x14ac:dyDescent="0.25">
      <c r="A16" s="225" t="s">
        <v>812</v>
      </c>
      <c r="B16" s="239" t="s">
        <v>1839</v>
      </c>
      <c r="C16" s="246" t="s">
        <v>4</v>
      </c>
      <c r="D16" s="79"/>
      <c r="E16" s="163"/>
      <c r="F16" s="4"/>
      <c r="G16" s="164">
        <f t="shared" si="0"/>
        <v>0</v>
      </c>
      <c r="H16" s="56">
        <f t="shared" si="1"/>
        <v>0</v>
      </c>
      <c r="I16" s="165">
        <v>5</v>
      </c>
      <c r="J16" s="167">
        <f t="shared" si="2"/>
        <v>0</v>
      </c>
    </row>
    <row r="17" spans="1:10" s="38" customFormat="1" x14ac:dyDescent="0.25">
      <c r="A17" s="49"/>
      <c r="B17" s="144" t="s">
        <v>813</v>
      </c>
      <c r="C17" s="67"/>
      <c r="D17" s="67"/>
      <c r="E17" s="67"/>
      <c r="F17" s="67"/>
      <c r="G17" s="67"/>
      <c r="H17" s="67"/>
      <c r="I17" s="67"/>
      <c r="J17" s="214"/>
    </row>
    <row r="18" spans="1:10" x14ac:dyDescent="0.25">
      <c r="A18" s="225" t="s">
        <v>814</v>
      </c>
      <c r="B18" s="239" t="s">
        <v>815</v>
      </c>
      <c r="C18" s="246" t="s">
        <v>4</v>
      </c>
      <c r="D18" s="79"/>
      <c r="E18" s="163"/>
      <c r="F18" s="4"/>
      <c r="G18" s="164">
        <f t="shared" si="0"/>
        <v>0</v>
      </c>
      <c r="H18" s="56">
        <f t="shared" si="1"/>
        <v>0</v>
      </c>
      <c r="I18" s="165">
        <v>5</v>
      </c>
      <c r="J18" s="167">
        <f t="shared" si="2"/>
        <v>0</v>
      </c>
    </row>
    <row r="19" spans="1:10" x14ac:dyDescent="0.25">
      <c r="A19" s="225" t="s">
        <v>816</v>
      </c>
      <c r="B19" s="239" t="s">
        <v>817</v>
      </c>
      <c r="C19" s="246" t="s">
        <v>4</v>
      </c>
      <c r="D19" s="79"/>
      <c r="E19" s="163"/>
      <c r="F19" s="4"/>
      <c r="G19" s="164">
        <f t="shared" si="0"/>
        <v>0</v>
      </c>
      <c r="H19" s="56">
        <f t="shared" si="1"/>
        <v>0</v>
      </c>
      <c r="I19" s="165">
        <v>5</v>
      </c>
      <c r="J19" s="167">
        <f t="shared" si="2"/>
        <v>0</v>
      </c>
    </row>
    <row r="20" spans="1:10" x14ac:dyDescent="0.25">
      <c r="A20" s="225" t="s">
        <v>818</v>
      </c>
      <c r="B20" s="239" t="s">
        <v>819</v>
      </c>
      <c r="C20" s="247" t="s">
        <v>4</v>
      </c>
      <c r="D20" s="79"/>
      <c r="E20" s="163"/>
      <c r="F20" s="4"/>
      <c r="G20" s="164">
        <f t="shared" si="0"/>
        <v>0</v>
      </c>
      <c r="H20" s="56">
        <f t="shared" si="1"/>
        <v>0</v>
      </c>
      <c r="I20" s="165">
        <v>5</v>
      </c>
      <c r="J20" s="167">
        <f t="shared" si="2"/>
        <v>0</v>
      </c>
    </row>
    <row r="21" spans="1:10" s="38" customFormat="1" x14ac:dyDescent="0.25">
      <c r="A21" s="49"/>
      <c r="B21" s="144" t="s">
        <v>820</v>
      </c>
      <c r="C21" s="67"/>
      <c r="D21" s="67"/>
      <c r="E21" s="67"/>
      <c r="F21" s="67"/>
      <c r="G21" s="67"/>
      <c r="H21" s="67"/>
      <c r="I21" s="67"/>
      <c r="J21" s="214"/>
    </row>
    <row r="22" spans="1:10" x14ac:dyDescent="0.25">
      <c r="A22" s="225" t="s">
        <v>821</v>
      </c>
      <c r="B22" s="239" t="s">
        <v>822</v>
      </c>
      <c r="C22" s="246" t="s">
        <v>4</v>
      </c>
      <c r="D22" s="79"/>
      <c r="E22" s="163"/>
      <c r="F22" s="4"/>
      <c r="G22" s="164">
        <f t="shared" si="0"/>
        <v>0</v>
      </c>
      <c r="H22" s="56">
        <f t="shared" si="1"/>
        <v>0</v>
      </c>
      <c r="I22" s="165">
        <v>5</v>
      </c>
      <c r="J22" s="167">
        <f t="shared" si="2"/>
        <v>0</v>
      </c>
    </row>
    <row r="23" spans="1:10" x14ac:dyDescent="0.25">
      <c r="A23" s="225" t="s">
        <v>823</v>
      </c>
      <c r="B23" s="239" t="s">
        <v>824</v>
      </c>
      <c r="C23" s="246" t="s">
        <v>4</v>
      </c>
      <c r="D23" s="11"/>
      <c r="E23" s="163"/>
      <c r="F23" s="4"/>
      <c r="G23" s="164">
        <f t="shared" si="0"/>
        <v>0</v>
      </c>
      <c r="H23" s="56">
        <f t="shared" si="1"/>
        <v>0</v>
      </c>
      <c r="I23" s="165">
        <v>5</v>
      </c>
      <c r="J23" s="167">
        <f t="shared" si="2"/>
        <v>0</v>
      </c>
    </row>
    <row r="24" spans="1:10" x14ac:dyDescent="0.25">
      <c r="A24" s="225" t="s">
        <v>825</v>
      </c>
      <c r="B24" s="239" t="s">
        <v>826</v>
      </c>
      <c r="C24" s="246" t="s">
        <v>4</v>
      </c>
      <c r="D24" s="81"/>
      <c r="E24" s="163"/>
      <c r="F24" s="4"/>
      <c r="G24" s="164">
        <f t="shared" si="0"/>
        <v>0</v>
      </c>
      <c r="H24" s="56">
        <f t="shared" si="1"/>
        <v>0</v>
      </c>
      <c r="I24" s="165">
        <v>5</v>
      </c>
      <c r="J24" s="167">
        <f t="shared" si="2"/>
        <v>0</v>
      </c>
    </row>
    <row r="25" spans="1:10" s="38" customFormat="1" x14ac:dyDescent="0.25">
      <c r="A25" s="49"/>
      <c r="B25" s="144" t="s">
        <v>827</v>
      </c>
      <c r="C25" s="67"/>
      <c r="D25" s="67"/>
      <c r="E25" s="67"/>
      <c r="F25" s="67"/>
      <c r="G25" s="67"/>
      <c r="H25" s="67"/>
      <c r="I25" s="67"/>
      <c r="J25" s="214"/>
    </row>
    <row r="26" spans="1:10" x14ac:dyDescent="0.25">
      <c r="A26" s="225" t="s">
        <v>828</v>
      </c>
      <c r="B26" s="239" t="s">
        <v>829</v>
      </c>
      <c r="C26" s="246" t="s">
        <v>4</v>
      </c>
      <c r="D26" s="11"/>
      <c r="E26" s="310"/>
      <c r="F26" s="4"/>
      <c r="G26" s="164">
        <f t="shared" si="0"/>
        <v>0</v>
      </c>
      <c r="H26" s="56">
        <f t="shared" si="1"/>
        <v>0</v>
      </c>
      <c r="I26" s="165">
        <v>5</v>
      </c>
      <c r="J26" s="167">
        <f t="shared" si="2"/>
        <v>0</v>
      </c>
    </row>
    <row r="27" spans="1:10" ht="15.75" thickBot="1" x14ac:dyDescent="0.3">
      <c r="A27" s="225" t="s">
        <v>830</v>
      </c>
      <c r="B27" s="239" t="s">
        <v>1837</v>
      </c>
      <c r="C27" s="246" t="s">
        <v>4</v>
      </c>
      <c r="D27" s="11"/>
      <c r="E27" s="310"/>
      <c r="F27" s="4"/>
      <c r="G27" s="164">
        <f t="shared" si="0"/>
        <v>0</v>
      </c>
      <c r="H27" s="56">
        <f t="shared" si="1"/>
        <v>0</v>
      </c>
      <c r="I27" s="165">
        <v>5</v>
      </c>
      <c r="J27" s="167">
        <f t="shared" si="2"/>
        <v>0</v>
      </c>
    </row>
    <row r="28" spans="1:10" s="38" customFormat="1" x14ac:dyDescent="0.25">
      <c r="A28" s="44"/>
      <c r="B28" s="142" t="s">
        <v>831</v>
      </c>
      <c r="C28" s="143"/>
      <c r="D28" s="143"/>
      <c r="E28" s="143"/>
      <c r="F28" s="143"/>
      <c r="G28" s="143"/>
      <c r="H28" s="143"/>
      <c r="I28" s="143"/>
      <c r="J28" s="213"/>
    </row>
    <row r="29" spans="1:10" s="38" customFormat="1" x14ac:dyDescent="0.25">
      <c r="A29" s="49"/>
      <c r="B29" s="144" t="s">
        <v>832</v>
      </c>
      <c r="C29" s="67"/>
      <c r="D29" s="67"/>
      <c r="E29" s="67"/>
      <c r="F29" s="67"/>
      <c r="G29" s="67"/>
      <c r="H29" s="67"/>
      <c r="I29" s="67"/>
      <c r="J29" s="214"/>
    </row>
    <row r="30" spans="1:10" x14ac:dyDescent="0.25">
      <c r="A30" s="225" t="s">
        <v>1375</v>
      </c>
      <c r="B30" s="235" t="s">
        <v>1836</v>
      </c>
      <c r="C30" s="246" t="s">
        <v>4</v>
      </c>
      <c r="D30" s="81"/>
      <c r="E30" s="311"/>
      <c r="F30" s="4"/>
      <c r="G30" s="164">
        <f t="shared" si="0"/>
        <v>0</v>
      </c>
      <c r="H30" s="56">
        <f t="shared" si="1"/>
        <v>0</v>
      </c>
      <c r="I30" s="165">
        <v>5</v>
      </c>
      <c r="J30" s="167">
        <f t="shared" si="2"/>
        <v>0</v>
      </c>
    </row>
    <row r="31" spans="1:10" s="38" customFormat="1" x14ac:dyDescent="0.25">
      <c r="A31" s="49"/>
      <c r="B31" s="144" t="s">
        <v>834</v>
      </c>
      <c r="C31" s="67"/>
      <c r="D31" s="67"/>
      <c r="E31" s="67"/>
      <c r="F31" s="67"/>
      <c r="G31" s="67"/>
      <c r="H31" s="67"/>
      <c r="I31" s="67"/>
      <c r="J31" s="214"/>
    </row>
    <row r="32" spans="1:10" x14ac:dyDescent="0.25">
      <c r="A32" s="225" t="s">
        <v>833</v>
      </c>
      <c r="B32" s="235" t="s">
        <v>2009</v>
      </c>
      <c r="C32" s="246" t="s">
        <v>4</v>
      </c>
      <c r="D32" s="81"/>
      <c r="E32" s="311"/>
      <c r="F32" s="4"/>
      <c r="G32" s="164">
        <f t="shared" si="0"/>
        <v>0</v>
      </c>
      <c r="H32" s="56">
        <f t="shared" si="1"/>
        <v>0</v>
      </c>
      <c r="I32" s="165">
        <v>250</v>
      </c>
      <c r="J32" s="167">
        <f t="shared" si="2"/>
        <v>0</v>
      </c>
    </row>
    <row r="33" spans="1:10" x14ac:dyDescent="0.25">
      <c r="A33" s="225" t="s">
        <v>835</v>
      </c>
      <c r="B33" s="235" t="s">
        <v>837</v>
      </c>
      <c r="C33" s="246" t="s">
        <v>4</v>
      </c>
      <c r="D33" s="81"/>
      <c r="E33" s="311"/>
      <c r="F33" s="4"/>
      <c r="G33" s="164">
        <f t="shared" si="0"/>
        <v>0</v>
      </c>
      <c r="H33" s="56">
        <f t="shared" si="1"/>
        <v>0</v>
      </c>
      <c r="I33" s="165">
        <v>500</v>
      </c>
      <c r="J33" s="167">
        <f t="shared" si="2"/>
        <v>0</v>
      </c>
    </row>
    <row r="34" spans="1:10" s="38" customFormat="1" x14ac:dyDescent="0.25">
      <c r="A34" s="49"/>
      <c r="B34" s="144" t="s">
        <v>838</v>
      </c>
      <c r="C34" s="67"/>
      <c r="D34" s="67"/>
      <c r="E34" s="67"/>
      <c r="F34" s="67"/>
      <c r="G34" s="67"/>
      <c r="H34" s="67"/>
      <c r="I34" s="67"/>
      <c r="J34" s="214"/>
    </row>
    <row r="35" spans="1:10" x14ac:dyDescent="0.25">
      <c r="A35" s="225" t="s">
        <v>836</v>
      </c>
      <c r="B35" s="235" t="s">
        <v>840</v>
      </c>
      <c r="C35" s="246" t="s">
        <v>4</v>
      </c>
      <c r="D35" s="79"/>
      <c r="E35" s="163"/>
      <c r="F35" s="4"/>
      <c r="G35" s="164">
        <f t="shared" si="0"/>
        <v>0</v>
      </c>
      <c r="H35" s="56">
        <f t="shared" si="1"/>
        <v>0</v>
      </c>
      <c r="I35" s="165">
        <v>5</v>
      </c>
      <c r="J35" s="167">
        <f t="shared" si="2"/>
        <v>0</v>
      </c>
    </row>
    <row r="36" spans="1:10" x14ac:dyDescent="0.25">
      <c r="A36" s="225" t="s">
        <v>839</v>
      </c>
      <c r="B36" s="235" t="s">
        <v>842</v>
      </c>
      <c r="C36" s="246" t="s">
        <v>4</v>
      </c>
      <c r="D36" s="79"/>
      <c r="E36" s="163"/>
      <c r="F36" s="4"/>
      <c r="G36" s="164">
        <f t="shared" si="0"/>
        <v>0</v>
      </c>
      <c r="H36" s="56">
        <f t="shared" si="1"/>
        <v>0</v>
      </c>
      <c r="I36" s="165">
        <v>5</v>
      </c>
      <c r="J36" s="167">
        <f t="shared" si="2"/>
        <v>0</v>
      </c>
    </row>
    <row r="37" spans="1:10" x14ac:dyDescent="0.25">
      <c r="A37" s="225" t="s">
        <v>841</v>
      </c>
      <c r="B37" s="235" t="s">
        <v>844</v>
      </c>
      <c r="C37" s="246" t="s">
        <v>4</v>
      </c>
      <c r="D37" s="79"/>
      <c r="E37" s="163"/>
      <c r="F37" s="4"/>
      <c r="G37" s="164">
        <f t="shared" si="0"/>
        <v>0</v>
      </c>
      <c r="H37" s="56">
        <f t="shared" si="1"/>
        <v>0</v>
      </c>
      <c r="I37" s="165">
        <v>5</v>
      </c>
      <c r="J37" s="167">
        <f t="shared" si="2"/>
        <v>0</v>
      </c>
    </row>
    <row r="38" spans="1:10" ht="15.75" thickBot="1" x14ac:dyDescent="0.3">
      <c r="A38" s="225" t="s">
        <v>843</v>
      </c>
      <c r="B38" s="235" t="s">
        <v>846</v>
      </c>
      <c r="C38" s="246" t="s">
        <v>4</v>
      </c>
      <c r="D38" s="79"/>
      <c r="E38" s="163"/>
      <c r="F38" s="4"/>
      <c r="G38" s="164">
        <f t="shared" si="0"/>
        <v>0</v>
      </c>
      <c r="H38" s="56">
        <f t="shared" si="1"/>
        <v>0</v>
      </c>
      <c r="I38" s="165">
        <v>5</v>
      </c>
      <c r="J38" s="167">
        <f t="shared" si="2"/>
        <v>0</v>
      </c>
    </row>
    <row r="39" spans="1:10" s="38" customFormat="1" x14ac:dyDescent="0.25">
      <c r="A39" s="44"/>
      <c r="B39" s="142" t="s">
        <v>847</v>
      </c>
      <c r="C39" s="143"/>
      <c r="D39" s="143"/>
      <c r="E39" s="143"/>
      <c r="F39" s="143"/>
      <c r="G39" s="143"/>
      <c r="H39" s="143"/>
      <c r="I39" s="143"/>
      <c r="J39" s="213"/>
    </row>
    <row r="40" spans="1:10" s="38" customFormat="1" x14ac:dyDescent="0.25">
      <c r="A40" s="49"/>
      <c r="B40" s="144" t="s">
        <v>848</v>
      </c>
      <c r="C40" s="67"/>
      <c r="D40" s="67"/>
      <c r="E40" s="67"/>
      <c r="F40" s="67"/>
      <c r="G40" s="67"/>
      <c r="H40" s="67"/>
      <c r="I40" s="67"/>
      <c r="J40" s="214"/>
    </row>
    <row r="41" spans="1:10" x14ac:dyDescent="0.25">
      <c r="A41" s="225" t="s">
        <v>845</v>
      </c>
      <c r="B41" s="235" t="s">
        <v>850</v>
      </c>
      <c r="C41" s="246" t="s">
        <v>4</v>
      </c>
      <c r="D41" s="79"/>
      <c r="E41" s="311"/>
      <c r="F41" s="4"/>
      <c r="G41" s="164">
        <f t="shared" si="0"/>
        <v>0</v>
      </c>
      <c r="H41" s="56">
        <f t="shared" si="1"/>
        <v>0</v>
      </c>
      <c r="I41" s="165">
        <v>500</v>
      </c>
      <c r="J41" s="167">
        <f t="shared" si="2"/>
        <v>0</v>
      </c>
    </row>
    <row r="42" spans="1:10" x14ac:dyDescent="0.25">
      <c r="A42" s="225" t="s">
        <v>1376</v>
      </c>
      <c r="B42" s="235" t="s">
        <v>852</v>
      </c>
      <c r="C42" s="246" t="s">
        <v>4</v>
      </c>
      <c r="D42" s="79"/>
      <c r="E42" s="311"/>
      <c r="F42" s="4"/>
      <c r="G42" s="164">
        <f t="shared" si="0"/>
        <v>0</v>
      </c>
      <c r="H42" s="56">
        <f t="shared" si="1"/>
        <v>0</v>
      </c>
      <c r="I42" s="165">
        <v>500</v>
      </c>
      <c r="J42" s="167">
        <f t="shared" si="2"/>
        <v>0</v>
      </c>
    </row>
    <row r="43" spans="1:10" x14ac:dyDescent="0.25">
      <c r="A43" s="225" t="s">
        <v>1377</v>
      </c>
      <c r="B43" s="235" t="s">
        <v>854</v>
      </c>
      <c r="C43" s="246" t="s">
        <v>4</v>
      </c>
      <c r="D43" s="79"/>
      <c r="E43" s="311"/>
      <c r="F43" s="4"/>
      <c r="G43" s="164">
        <f t="shared" si="0"/>
        <v>0</v>
      </c>
      <c r="H43" s="56">
        <f t="shared" si="1"/>
        <v>0</v>
      </c>
      <c r="I43" s="165">
        <v>500</v>
      </c>
      <c r="J43" s="167">
        <f t="shared" si="2"/>
        <v>0</v>
      </c>
    </row>
    <row r="44" spans="1:10" x14ac:dyDescent="0.25">
      <c r="A44" s="225" t="s">
        <v>1378</v>
      </c>
      <c r="B44" s="235" t="s">
        <v>856</v>
      </c>
      <c r="C44" s="246" t="s">
        <v>4</v>
      </c>
      <c r="D44" s="79"/>
      <c r="E44" s="311"/>
      <c r="F44" s="4"/>
      <c r="G44" s="164">
        <f t="shared" si="0"/>
        <v>0</v>
      </c>
      <c r="H44" s="56">
        <f t="shared" si="1"/>
        <v>0</v>
      </c>
      <c r="I44" s="165">
        <v>500</v>
      </c>
      <c r="J44" s="167">
        <f t="shared" si="2"/>
        <v>0</v>
      </c>
    </row>
    <row r="45" spans="1:10" x14ac:dyDescent="0.25">
      <c r="A45" s="225" t="s">
        <v>1379</v>
      </c>
      <c r="B45" s="235" t="s">
        <v>858</v>
      </c>
      <c r="C45" s="246" t="s">
        <v>4</v>
      </c>
      <c r="D45" s="79"/>
      <c r="E45" s="311"/>
      <c r="F45" s="4"/>
      <c r="G45" s="164">
        <f t="shared" si="0"/>
        <v>0</v>
      </c>
      <c r="H45" s="56">
        <f t="shared" si="1"/>
        <v>0</v>
      </c>
      <c r="I45" s="165">
        <v>500</v>
      </c>
      <c r="J45" s="167">
        <f t="shared" si="2"/>
        <v>0</v>
      </c>
    </row>
    <row r="46" spans="1:10" x14ac:dyDescent="0.25">
      <c r="A46" s="225" t="s">
        <v>1380</v>
      </c>
      <c r="B46" s="235" t="s">
        <v>860</v>
      </c>
      <c r="C46" s="246" t="s">
        <v>4</v>
      </c>
      <c r="D46" s="79"/>
      <c r="E46" s="311"/>
      <c r="F46" s="4"/>
      <c r="G46" s="164">
        <f t="shared" si="0"/>
        <v>0</v>
      </c>
      <c r="H46" s="56">
        <f t="shared" si="1"/>
        <v>0</v>
      </c>
      <c r="I46" s="165">
        <v>500</v>
      </c>
      <c r="J46" s="167">
        <f t="shared" si="2"/>
        <v>0</v>
      </c>
    </row>
    <row r="47" spans="1:10" x14ac:dyDescent="0.25">
      <c r="A47" s="225" t="s">
        <v>1381</v>
      </c>
      <c r="B47" s="235" t="s">
        <v>862</v>
      </c>
      <c r="C47" s="246" t="s">
        <v>4</v>
      </c>
      <c r="D47" s="79"/>
      <c r="E47" s="311"/>
      <c r="F47" s="4"/>
      <c r="G47" s="164">
        <f t="shared" si="0"/>
        <v>0</v>
      </c>
      <c r="H47" s="56">
        <f t="shared" si="1"/>
        <v>0</v>
      </c>
      <c r="I47" s="165">
        <v>500</v>
      </c>
      <c r="J47" s="167">
        <f t="shared" si="2"/>
        <v>0</v>
      </c>
    </row>
    <row r="48" spans="1:10" x14ac:dyDescent="0.25">
      <c r="A48" s="225" t="s">
        <v>1382</v>
      </c>
      <c r="B48" s="235" t="s">
        <v>864</v>
      </c>
      <c r="C48" s="246" t="s">
        <v>4</v>
      </c>
      <c r="D48" s="79"/>
      <c r="E48" s="311"/>
      <c r="F48" s="4"/>
      <c r="G48" s="164">
        <f t="shared" si="0"/>
        <v>0</v>
      </c>
      <c r="H48" s="56">
        <f t="shared" si="1"/>
        <v>0</v>
      </c>
      <c r="I48" s="165">
        <v>500</v>
      </c>
      <c r="J48" s="167">
        <f t="shared" si="2"/>
        <v>0</v>
      </c>
    </row>
    <row r="49" spans="1:10" s="38" customFormat="1" x14ac:dyDescent="0.25">
      <c r="A49" s="49"/>
      <c r="B49" s="144" t="s">
        <v>865</v>
      </c>
      <c r="C49" s="67"/>
      <c r="D49" s="67"/>
      <c r="E49" s="67"/>
      <c r="F49" s="67"/>
      <c r="G49" s="67"/>
      <c r="H49" s="67"/>
      <c r="I49" s="67"/>
      <c r="J49" s="214"/>
    </row>
    <row r="50" spans="1:10" x14ac:dyDescent="0.25">
      <c r="A50" s="225" t="s">
        <v>1383</v>
      </c>
      <c r="B50" s="235" t="s">
        <v>867</v>
      </c>
      <c r="C50" s="246" t="s">
        <v>4</v>
      </c>
      <c r="D50" s="79"/>
      <c r="E50" s="163"/>
      <c r="F50" s="4"/>
      <c r="G50" s="164">
        <f t="shared" si="0"/>
        <v>0</v>
      </c>
      <c r="H50" s="56">
        <f t="shared" si="1"/>
        <v>0</v>
      </c>
      <c r="I50" s="165">
        <v>150</v>
      </c>
      <c r="J50" s="167">
        <f t="shared" si="2"/>
        <v>0</v>
      </c>
    </row>
    <row r="51" spans="1:10" x14ac:dyDescent="0.25">
      <c r="A51" s="225" t="s">
        <v>849</v>
      </c>
      <c r="B51" s="235" t="s">
        <v>869</v>
      </c>
      <c r="C51" s="246" t="s">
        <v>4</v>
      </c>
      <c r="D51" s="79"/>
      <c r="E51" s="163"/>
      <c r="F51" s="4"/>
      <c r="G51" s="164">
        <f t="shared" si="0"/>
        <v>0</v>
      </c>
      <c r="H51" s="56">
        <f t="shared" si="1"/>
        <v>0</v>
      </c>
      <c r="I51" s="165">
        <v>150</v>
      </c>
      <c r="J51" s="167">
        <f t="shared" si="2"/>
        <v>0</v>
      </c>
    </row>
    <row r="52" spans="1:10" x14ac:dyDescent="0.25">
      <c r="A52" s="225" t="s">
        <v>851</v>
      </c>
      <c r="B52" s="235" t="s">
        <v>871</v>
      </c>
      <c r="C52" s="246" t="s">
        <v>4</v>
      </c>
      <c r="D52" s="79"/>
      <c r="E52" s="163"/>
      <c r="F52" s="4"/>
      <c r="G52" s="164">
        <f t="shared" si="0"/>
        <v>0</v>
      </c>
      <c r="H52" s="56">
        <f t="shared" si="1"/>
        <v>0</v>
      </c>
      <c r="I52" s="165">
        <v>150</v>
      </c>
      <c r="J52" s="167">
        <f t="shared" si="2"/>
        <v>0</v>
      </c>
    </row>
    <row r="53" spans="1:10" ht="30" x14ac:dyDescent="0.25">
      <c r="A53" s="225" t="s">
        <v>853</v>
      </c>
      <c r="B53" s="235" t="s">
        <v>873</v>
      </c>
      <c r="C53" s="246" t="s">
        <v>4</v>
      </c>
      <c r="D53" s="79"/>
      <c r="E53" s="163"/>
      <c r="F53" s="4"/>
      <c r="G53" s="164">
        <f t="shared" si="0"/>
        <v>0</v>
      </c>
      <c r="H53" s="56">
        <f t="shared" si="1"/>
        <v>0</v>
      </c>
      <c r="I53" s="165">
        <v>150</v>
      </c>
      <c r="J53" s="167">
        <f t="shared" si="2"/>
        <v>0</v>
      </c>
    </row>
    <row r="54" spans="1:10" x14ac:dyDescent="0.25">
      <c r="A54" s="225" t="s">
        <v>855</v>
      </c>
      <c r="B54" s="235" t="s">
        <v>875</v>
      </c>
      <c r="C54" s="246" t="s">
        <v>4</v>
      </c>
      <c r="D54" s="79"/>
      <c r="E54" s="163"/>
      <c r="F54" s="4"/>
      <c r="G54" s="164">
        <f t="shared" si="0"/>
        <v>0</v>
      </c>
      <c r="H54" s="56">
        <f t="shared" si="1"/>
        <v>0</v>
      </c>
      <c r="I54" s="165">
        <v>150</v>
      </c>
      <c r="J54" s="167">
        <f t="shared" si="2"/>
        <v>0</v>
      </c>
    </row>
    <row r="55" spans="1:10" x14ac:dyDescent="0.25">
      <c r="A55" s="225" t="s">
        <v>857</v>
      </c>
      <c r="B55" s="235" t="s">
        <v>877</v>
      </c>
      <c r="C55" s="246"/>
      <c r="D55" s="79"/>
      <c r="E55" s="163"/>
      <c r="F55" s="4"/>
      <c r="G55" s="164">
        <f t="shared" si="0"/>
        <v>0</v>
      </c>
      <c r="H55" s="56">
        <f t="shared" si="1"/>
        <v>0</v>
      </c>
      <c r="I55" s="165">
        <v>150</v>
      </c>
      <c r="J55" s="167">
        <f t="shared" si="2"/>
        <v>0</v>
      </c>
    </row>
    <row r="56" spans="1:10" x14ac:dyDescent="0.25">
      <c r="A56" s="225" t="s">
        <v>859</v>
      </c>
      <c r="B56" s="235" t="s">
        <v>879</v>
      </c>
      <c r="C56" s="246" t="s">
        <v>4</v>
      </c>
      <c r="D56" s="79"/>
      <c r="E56" s="163"/>
      <c r="F56" s="4"/>
      <c r="G56" s="164">
        <f t="shared" si="0"/>
        <v>0</v>
      </c>
      <c r="H56" s="56">
        <f t="shared" si="1"/>
        <v>0</v>
      </c>
      <c r="I56" s="165">
        <v>150</v>
      </c>
      <c r="J56" s="167">
        <f t="shared" si="2"/>
        <v>0</v>
      </c>
    </row>
    <row r="57" spans="1:10" x14ac:dyDescent="0.25">
      <c r="A57" s="225" t="s">
        <v>861</v>
      </c>
      <c r="B57" s="235" t="s">
        <v>881</v>
      </c>
      <c r="C57" s="246" t="s">
        <v>4</v>
      </c>
      <c r="D57" s="79"/>
      <c r="E57" s="163"/>
      <c r="F57" s="4"/>
      <c r="G57" s="164">
        <f t="shared" si="0"/>
        <v>0</v>
      </c>
      <c r="H57" s="56">
        <f t="shared" si="1"/>
        <v>0</v>
      </c>
      <c r="I57" s="165">
        <v>150</v>
      </c>
      <c r="J57" s="167">
        <f t="shared" si="2"/>
        <v>0</v>
      </c>
    </row>
    <row r="58" spans="1:10" x14ac:dyDescent="0.25">
      <c r="A58" s="225" t="s">
        <v>863</v>
      </c>
      <c r="B58" s="235" t="s">
        <v>883</v>
      </c>
      <c r="C58" s="246" t="s">
        <v>4</v>
      </c>
      <c r="D58" s="79"/>
      <c r="E58" s="163"/>
      <c r="F58" s="4"/>
      <c r="G58" s="164">
        <f t="shared" si="0"/>
        <v>0</v>
      </c>
      <c r="H58" s="56">
        <f t="shared" si="1"/>
        <v>0</v>
      </c>
      <c r="I58" s="165">
        <v>150</v>
      </c>
      <c r="J58" s="167">
        <f t="shared" si="2"/>
        <v>0</v>
      </c>
    </row>
    <row r="59" spans="1:10" x14ac:dyDescent="0.25">
      <c r="A59" s="225" t="s">
        <v>1384</v>
      </c>
      <c r="B59" s="235" t="s">
        <v>885</v>
      </c>
      <c r="C59" s="246" t="s">
        <v>4</v>
      </c>
      <c r="D59" s="79"/>
      <c r="E59" s="163"/>
      <c r="F59" s="4"/>
      <c r="G59" s="164">
        <f t="shared" si="0"/>
        <v>0</v>
      </c>
      <c r="H59" s="56">
        <f t="shared" si="1"/>
        <v>0</v>
      </c>
      <c r="I59" s="165">
        <v>150</v>
      </c>
      <c r="J59" s="167">
        <f t="shared" si="2"/>
        <v>0</v>
      </c>
    </row>
    <row r="60" spans="1:10" ht="30" x14ac:dyDescent="0.25">
      <c r="A60" s="225" t="s">
        <v>1385</v>
      </c>
      <c r="B60" s="235" t="s">
        <v>1828</v>
      </c>
      <c r="C60" s="246" t="s">
        <v>4</v>
      </c>
      <c r="D60" s="79"/>
      <c r="E60" s="163"/>
      <c r="F60" s="4"/>
      <c r="G60" s="164">
        <f t="shared" si="0"/>
        <v>0</v>
      </c>
      <c r="H60" s="56">
        <f t="shared" si="1"/>
        <v>0</v>
      </c>
      <c r="I60" s="165">
        <v>150</v>
      </c>
      <c r="J60" s="167">
        <f t="shared" si="2"/>
        <v>0</v>
      </c>
    </row>
    <row r="61" spans="1:10" s="38" customFormat="1" x14ac:dyDescent="0.25">
      <c r="A61" s="49"/>
      <c r="B61" s="144" t="s">
        <v>847</v>
      </c>
      <c r="C61" s="67"/>
      <c r="D61" s="67"/>
      <c r="E61" s="67"/>
      <c r="F61" s="67"/>
      <c r="G61" s="67"/>
      <c r="H61" s="67"/>
      <c r="I61" s="67"/>
      <c r="J61" s="214"/>
    </row>
    <row r="62" spans="1:10" ht="30" x14ac:dyDescent="0.25">
      <c r="A62" s="225" t="s">
        <v>866</v>
      </c>
      <c r="B62" s="235" t="s">
        <v>888</v>
      </c>
      <c r="C62" s="246" t="s">
        <v>4</v>
      </c>
      <c r="D62" s="2"/>
      <c r="E62" s="163"/>
      <c r="F62" s="4"/>
      <c r="G62" s="164">
        <f t="shared" si="0"/>
        <v>0</v>
      </c>
      <c r="H62" s="56">
        <f t="shared" si="1"/>
        <v>0</v>
      </c>
      <c r="I62" s="165">
        <v>250</v>
      </c>
      <c r="J62" s="167">
        <f t="shared" si="2"/>
        <v>0</v>
      </c>
    </row>
    <row r="63" spans="1:10" ht="15.75" thickBot="1" x14ac:dyDescent="0.3">
      <c r="A63" s="225" t="s">
        <v>868</v>
      </c>
      <c r="B63" s="235" t="s">
        <v>890</v>
      </c>
      <c r="C63" s="246" t="s">
        <v>4</v>
      </c>
      <c r="D63" s="2"/>
      <c r="E63" s="163"/>
      <c r="F63" s="4"/>
      <c r="G63" s="164">
        <f t="shared" si="0"/>
        <v>0</v>
      </c>
      <c r="H63" s="56">
        <f t="shared" si="1"/>
        <v>0</v>
      </c>
      <c r="I63" s="165">
        <v>250</v>
      </c>
      <c r="J63" s="167">
        <f t="shared" si="2"/>
        <v>0</v>
      </c>
    </row>
    <row r="64" spans="1:10" s="38" customFormat="1" x14ac:dyDescent="0.25">
      <c r="A64" s="44"/>
      <c r="B64" s="142" t="s">
        <v>891</v>
      </c>
      <c r="C64" s="143"/>
      <c r="D64" s="143"/>
      <c r="E64" s="143"/>
      <c r="F64" s="143"/>
      <c r="G64" s="143"/>
      <c r="H64" s="143"/>
      <c r="I64" s="143"/>
      <c r="J64" s="213"/>
    </row>
    <row r="65" spans="1:10" x14ac:dyDescent="0.25">
      <c r="A65" s="225" t="s">
        <v>870</v>
      </c>
      <c r="B65" s="235" t="s">
        <v>893</v>
      </c>
      <c r="C65" s="246" t="s">
        <v>4</v>
      </c>
      <c r="D65" s="79"/>
      <c r="E65" s="163"/>
      <c r="F65" s="312"/>
      <c r="G65" s="164">
        <f t="shared" si="0"/>
        <v>0</v>
      </c>
      <c r="H65" s="56">
        <f t="shared" si="1"/>
        <v>0</v>
      </c>
      <c r="I65" s="165">
        <v>250</v>
      </c>
      <c r="J65" s="167">
        <f t="shared" si="2"/>
        <v>0</v>
      </c>
    </row>
    <row r="66" spans="1:10" x14ac:dyDescent="0.25">
      <c r="A66" s="225" t="s">
        <v>872</v>
      </c>
      <c r="B66" s="235" t="s">
        <v>895</v>
      </c>
      <c r="C66" s="246" t="s">
        <v>4</v>
      </c>
      <c r="D66" s="79"/>
      <c r="E66" s="163"/>
      <c r="F66" s="312"/>
      <c r="G66" s="164">
        <f t="shared" si="0"/>
        <v>0</v>
      </c>
      <c r="H66" s="56">
        <f t="shared" si="1"/>
        <v>0</v>
      </c>
      <c r="I66" s="165">
        <v>250</v>
      </c>
      <c r="J66" s="167">
        <f t="shared" si="2"/>
        <v>0</v>
      </c>
    </row>
    <row r="67" spans="1:10" ht="15.75" thickBot="1" x14ac:dyDescent="0.3">
      <c r="A67" s="225" t="s">
        <v>874</v>
      </c>
      <c r="B67" s="235" t="s">
        <v>856</v>
      </c>
      <c r="C67" s="246" t="s">
        <v>4</v>
      </c>
      <c r="D67" s="79"/>
      <c r="E67" s="163"/>
      <c r="F67" s="312"/>
      <c r="G67" s="164">
        <f t="shared" si="0"/>
        <v>0</v>
      </c>
      <c r="H67" s="56">
        <f t="shared" si="1"/>
        <v>0</v>
      </c>
      <c r="I67" s="165">
        <v>250</v>
      </c>
      <c r="J67" s="167">
        <f t="shared" si="2"/>
        <v>0</v>
      </c>
    </row>
    <row r="68" spans="1:10" s="38" customFormat="1" x14ac:dyDescent="0.25">
      <c r="A68" s="44"/>
      <c r="B68" s="142" t="s">
        <v>897</v>
      </c>
      <c r="C68" s="143"/>
      <c r="D68" s="143"/>
      <c r="E68" s="143"/>
      <c r="F68" s="143"/>
      <c r="G68" s="143"/>
      <c r="H68" s="143"/>
      <c r="I68" s="143"/>
      <c r="J68" s="213"/>
    </row>
    <row r="69" spans="1:10" s="38" customFormat="1" x14ac:dyDescent="0.25">
      <c r="A69" s="49"/>
      <c r="B69" s="144" t="s">
        <v>898</v>
      </c>
      <c r="C69" s="67"/>
      <c r="D69" s="67"/>
      <c r="E69" s="67"/>
      <c r="F69" s="67"/>
      <c r="G69" s="67"/>
      <c r="H69" s="67"/>
      <c r="I69" s="67"/>
      <c r="J69" s="214"/>
    </row>
    <row r="70" spans="1:10" x14ac:dyDescent="0.25">
      <c r="A70" s="225" t="s">
        <v>876</v>
      </c>
      <c r="B70" s="235" t="s">
        <v>810</v>
      </c>
      <c r="C70" s="246" t="s">
        <v>4</v>
      </c>
      <c r="D70" s="79"/>
      <c r="E70" s="163"/>
      <c r="F70" s="4"/>
      <c r="G70" s="164">
        <f t="shared" si="0"/>
        <v>0</v>
      </c>
      <c r="H70" s="56">
        <f t="shared" si="1"/>
        <v>0</v>
      </c>
      <c r="I70" s="165">
        <v>100</v>
      </c>
      <c r="J70" s="167">
        <f t="shared" si="2"/>
        <v>0</v>
      </c>
    </row>
    <row r="71" spans="1:10" x14ac:dyDescent="0.25">
      <c r="A71" s="225" t="s">
        <v>878</v>
      </c>
      <c r="B71" s="235" t="s">
        <v>901</v>
      </c>
      <c r="C71" s="246" t="s">
        <v>4</v>
      </c>
      <c r="D71" s="79"/>
      <c r="E71" s="163"/>
      <c r="F71" s="4"/>
      <c r="G71" s="164">
        <f t="shared" si="0"/>
        <v>0</v>
      </c>
      <c r="H71" s="56">
        <f t="shared" si="1"/>
        <v>0</v>
      </c>
      <c r="I71" s="165">
        <v>100</v>
      </c>
      <c r="J71" s="167">
        <f t="shared" si="2"/>
        <v>0</v>
      </c>
    </row>
    <row r="72" spans="1:10" ht="30" x14ac:dyDescent="0.25">
      <c r="A72" s="225" t="s">
        <v>880</v>
      </c>
      <c r="B72" s="235" t="s">
        <v>903</v>
      </c>
      <c r="C72" s="246" t="s">
        <v>4</v>
      </c>
      <c r="D72" s="79"/>
      <c r="E72" s="163"/>
      <c r="F72" s="4"/>
      <c r="G72" s="164">
        <f t="shared" si="0"/>
        <v>0</v>
      </c>
      <c r="H72" s="56">
        <f t="shared" si="1"/>
        <v>0</v>
      </c>
      <c r="I72" s="165">
        <v>100</v>
      </c>
      <c r="J72" s="167">
        <f t="shared" si="2"/>
        <v>0</v>
      </c>
    </row>
    <row r="73" spans="1:10" x14ac:dyDescent="0.25">
      <c r="A73" s="225" t="s">
        <v>882</v>
      </c>
      <c r="B73" s="235" t="s">
        <v>905</v>
      </c>
      <c r="C73" s="246" t="s">
        <v>4</v>
      </c>
      <c r="D73" s="79"/>
      <c r="E73" s="163"/>
      <c r="F73" s="4"/>
      <c r="G73" s="164">
        <f t="shared" ref="G73:G103" si="3">E73*F73</f>
        <v>0</v>
      </c>
      <c r="H73" s="56">
        <f t="shared" ref="H73:H103" si="4">D73+G73</f>
        <v>0</v>
      </c>
      <c r="I73" s="165">
        <v>100</v>
      </c>
      <c r="J73" s="167">
        <f t="shared" ref="J73:J103" si="5">H73*I73</f>
        <v>0</v>
      </c>
    </row>
    <row r="74" spans="1:10" x14ac:dyDescent="0.25">
      <c r="A74" s="225" t="s">
        <v>884</v>
      </c>
      <c r="B74" s="235" t="s">
        <v>907</v>
      </c>
      <c r="C74" s="246" t="s">
        <v>4</v>
      </c>
      <c r="D74" s="79"/>
      <c r="E74" s="163"/>
      <c r="F74" s="4"/>
      <c r="G74" s="164">
        <f t="shared" si="3"/>
        <v>0</v>
      </c>
      <c r="H74" s="56">
        <f t="shared" si="4"/>
        <v>0</v>
      </c>
      <c r="I74" s="165">
        <v>100</v>
      </c>
      <c r="J74" s="167">
        <f t="shared" si="5"/>
        <v>0</v>
      </c>
    </row>
    <row r="75" spans="1:10" x14ac:dyDescent="0.25">
      <c r="A75" s="225" t="s">
        <v>886</v>
      </c>
      <c r="B75" s="235" t="s">
        <v>909</v>
      </c>
      <c r="C75" s="246" t="s">
        <v>4</v>
      </c>
      <c r="D75" s="79"/>
      <c r="E75" s="163"/>
      <c r="F75" s="4"/>
      <c r="G75" s="164">
        <f t="shared" si="3"/>
        <v>0</v>
      </c>
      <c r="H75" s="56">
        <f t="shared" si="4"/>
        <v>0</v>
      </c>
      <c r="I75" s="165">
        <v>100</v>
      </c>
      <c r="J75" s="167">
        <f t="shared" si="5"/>
        <v>0</v>
      </c>
    </row>
    <row r="76" spans="1:10" x14ac:dyDescent="0.25">
      <c r="A76" s="225" t="s">
        <v>887</v>
      </c>
      <c r="B76" s="235" t="s">
        <v>911</v>
      </c>
      <c r="C76" s="246" t="s">
        <v>4</v>
      </c>
      <c r="D76" s="79"/>
      <c r="E76" s="163"/>
      <c r="F76" s="4"/>
      <c r="G76" s="164">
        <f t="shared" si="3"/>
        <v>0</v>
      </c>
      <c r="H76" s="56">
        <f t="shared" si="4"/>
        <v>0</v>
      </c>
      <c r="I76" s="165">
        <v>100</v>
      </c>
      <c r="J76" s="167">
        <f t="shared" si="5"/>
        <v>0</v>
      </c>
    </row>
    <row r="77" spans="1:10" s="38" customFormat="1" x14ac:dyDescent="0.25">
      <c r="A77" s="49"/>
      <c r="B77" s="144" t="s">
        <v>912</v>
      </c>
      <c r="C77" s="67"/>
      <c r="D77" s="67"/>
      <c r="E77" s="67"/>
      <c r="F77" s="67"/>
      <c r="G77" s="67"/>
      <c r="H77" s="67"/>
      <c r="I77" s="67"/>
      <c r="J77" s="214"/>
    </row>
    <row r="78" spans="1:10" x14ac:dyDescent="0.25">
      <c r="A78" s="225" t="s">
        <v>889</v>
      </c>
      <c r="B78" s="235" t="s">
        <v>1829</v>
      </c>
      <c r="C78" s="246" t="s">
        <v>4</v>
      </c>
      <c r="D78" s="79"/>
      <c r="E78" s="163"/>
      <c r="F78" s="4"/>
      <c r="G78" s="164">
        <f t="shared" si="3"/>
        <v>0</v>
      </c>
      <c r="H78" s="56">
        <f t="shared" si="4"/>
        <v>0</v>
      </c>
      <c r="I78" s="165">
        <v>50</v>
      </c>
      <c r="J78" s="167">
        <f t="shared" si="5"/>
        <v>0</v>
      </c>
    </row>
    <row r="79" spans="1:10" x14ac:dyDescent="0.25">
      <c r="A79" s="225" t="s">
        <v>892</v>
      </c>
      <c r="B79" s="235" t="s">
        <v>915</v>
      </c>
      <c r="C79" s="246" t="s">
        <v>4</v>
      </c>
      <c r="D79" s="79"/>
      <c r="E79" s="163"/>
      <c r="F79" s="4"/>
      <c r="G79" s="164">
        <f t="shared" si="3"/>
        <v>0</v>
      </c>
      <c r="H79" s="56">
        <f t="shared" si="4"/>
        <v>0</v>
      </c>
      <c r="I79" s="165">
        <v>50</v>
      </c>
      <c r="J79" s="167">
        <f t="shared" si="5"/>
        <v>0</v>
      </c>
    </row>
    <row r="80" spans="1:10" x14ac:dyDescent="0.25">
      <c r="A80" s="225" t="s">
        <v>894</v>
      </c>
      <c r="B80" s="235" t="s">
        <v>916</v>
      </c>
      <c r="C80" s="246" t="s">
        <v>4</v>
      </c>
      <c r="D80" s="79"/>
      <c r="E80" s="163"/>
      <c r="F80" s="4"/>
      <c r="G80" s="164">
        <f t="shared" si="3"/>
        <v>0</v>
      </c>
      <c r="H80" s="56">
        <f t="shared" si="4"/>
        <v>0</v>
      </c>
      <c r="I80" s="165">
        <v>50</v>
      </c>
      <c r="J80" s="167">
        <f t="shared" si="5"/>
        <v>0</v>
      </c>
    </row>
    <row r="81" spans="1:10" x14ac:dyDescent="0.25">
      <c r="A81" s="225" t="s">
        <v>896</v>
      </c>
      <c r="B81" s="235" t="s">
        <v>917</v>
      </c>
      <c r="C81" s="246" t="s">
        <v>4</v>
      </c>
      <c r="D81" s="79"/>
      <c r="E81" s="163"/>
      <c r="F81" s="4"/>
      <c r="G81" s="164">
        <f t="shared" si="3"/>
        <v>0</v>
      </c>
      <c r="H81" s="56">
        <f t="shared" si="4"/>
        <v>0</v>
      </c>
      <c r="I81" s="165">
        <v>50</v>
      </c>
      <c r="J81" s="167">
        <f t="shared" si="5"/>
        <v>0</v>
      </c>
    </row>
    <row r="82" spans="1:10" x14ac:dyDescent="0.25">
      <c r="A82" s="225" t="s">
        <v>1386</v>
      </c>
      <c r="B82" s="235" t="s">
        <v>2010</v>
      </c>
      <c r="C82" s="246" t="s">
        <v>4</v>
      </c>
      <c r="D82" s="79"/>
      <c r="E82" s="163"/>
      <c r="F82" s="4"/>
      <c r="G82" s="164">
        <f t="shared" si="3"/>
        <v>0</v>
      </c>
      <c r="H82" s="56">
        <f t="shared" si="4"/>
        <v>0</v>
      </c>
      <c r="I82" s="165">
        <v>50</v>
      </c>
      <c r="J82" s="167">
        <f t="shared" si="5"/>
        <v>0</v>
      </c>
    </row>
    <row r="83" spans="1:10" x14ac:dyDescent="0.25">
      <c r="A83" s="225" t="s">
        <v>1387</v>
      </c>
      <c r="B83" s="235" t="s">
        <v>918</v>
      </c>
      <c r="C83" s="246" t="s">
        <v>4</v>
      </c>
      <c r="D83" s="79"/>
      <c r="E83" s="163"/>
      <c r="F83" s="4"/>
      <c r="G83" s="164">
        <f t="shared" si="3"/>
        <v>0</v>
      </c>
      <c r="H83" s="56">
        <f t="shared" si="4"/>
        <v>0</v>
      </c>
      <c r="I83" s="165">
        <v>50</v>
      </c>
      <c r="J83" s="167">
        <f t="shared" si="5"/>
        <v>0</v>
      </c>
    </row>
    <row r="84" spans="1:10" ht="15.75" thickBot="1" x14ac:dyDescent="0.3">
      <c r="A84" s="225" t="s">
        <v>1388</v>
      </c>
      <c r="B84" s="235" t="s">
        <v>919</v>
      </c>
      <c r="C84" s="246" t="s">
        <v>4</v>
      </c>
      <c r="D84" s="79"/>
      <c r="E84" s="163"/>
      <c r="F84" s="4"/>
      <c r="G84" s="164">
        <f t="shared" si="3"/>
        <v>0</v>
      </c>
      <c r="H84" s="56">
        <f t="shared" si="4"/>
        <v>0</v>
      </c>
      <c r="I84" s="165">
        <v>50</v>
      </c>
      <c r="J84" s="167">
        <f t="shared" si="5"/>
        <v>0</v>
      </c>
    </row>
    <row r="85" spans="1:10" s="38" customFormat="1" x14ac:dyDescent="0.25">
      <c r="A85" s="44"/>
      <c r="B85" s="142" t="s">
        <v>920</v>
      </c>
      <c r="C85" s="143"/>
      <c r="D85" s="143"/>
      <c r="E85" s="143"/>
      <c r="F85" s="143"/>
      <c r="G85" s="143"/>
      <c r="H85" s="143"/>
      <c r="I85" s="143"/>
      <c r="J85" s="213"/>
    </row>
    <row r="86" spans="1:10" s="38" customFormat="1" x14ac:dyDescent="0.25">
      <c r="A86" s="49"/>
      <c r="B86" s="144" t="s">
        <v>921</v>
      </c>
      <c r="C86" s="67"/>
      <c r="D86" s="67"/>
      <c r="E86" s="67"/>
      <c r="F86" s="67"/>
      <c r="G86" s="67"/>
      <c r="H86" s="67"/>
      <c r="I86" s="67"/>
      <c r="J86" s="214"/>
    </row>
    <row r="87" spans="1:10" x14ac:dyDescent="0.25">
      <c r="A87" s="225" t="s">
        <v>1389</v>
      </c>
      <c r="B87" s="235" t="s">
        <v>922</v>
      </c>
      <c r="C87" s="246" t="s">
        <v>4</v>
      </c>
      <c r="D87" s="79"/>
      <c r="E87" s="163"/>
      <c r="F87" s="4"/>
      <c r="G87" s="164">
        <f t="shared" si="3"/>
        <v>0</v>
      </c>
      <c r="H87" s="56">
        <f t="shared" si="4"/>
        <v>0</v>
      </c>
      <c r="I87" s="165">
        <v>50</v>
      </c>
      <c r="J87" s="167">
        <f t="shared" si="5"/>
        <v>0</v>
      </c>
    </row>
    <row r="88" spans="1:10" x14ac:dyDescent="0.25">
      <c r="A88" s="225" t="s">
        <v>899</v>
      </c>
      <c r="B88" s="235" t="s">
        <v>923</v>
      </c>
      <c r="C88" s="246" t="s">
        <v>4</v>
      </c>
      <c r="D88" s="79"/>
      <c r="E88" s="163"/>
      <c r="F88" s="4"/>
      <c r="G88" s="164">
        <f t="shared" si="3"/>
        <v>0</v>
      </c>
      <c r="H88" s="56">
        <f t="shared" si="4"/>
        <v>0</v>
      </c>
      <c r="I88" s="165">
        <v>50</v>
      </c>
      <c r="J88" s="167">
        <f t="shared" si="5"/>
        <v>0</v>
      </c>
    </row>
    <row r="89" spans="1:10" x14ac:dyDescent="0.25">
      <c r="A89" s="225" t="s">
        <v>900</v>
      </c>
      <c r="B89" s="235" t="s">
        <v>924</v>
      </c>
      <c r="C89" s="246" t="s">
        <v>4</v>
      </c>
      <c r="D89" s="79"/>
      <c r="E89" s="163"/>
      <c r="F89" s="4"/>
      <c r="G89" s="164">
        <f t="shared" si="3"/>
        <v>0</v>
      </c>
      <c r="H89" s="56">
        <f t="shared" si="4"/>
        <v>0</v>
      </c>
      <c r="I89" s="165">
        <v>50</v>
      </c>
      <c r="J89" s="167">
        <f t="shared" si="5"/>
        <v>0</v>
      </c>
    </row>
    <row r="90" spans="1:10" s="38" customFormat="1" x14ac:dyDescent="0.25">
      <c r="A90" s="49"/>
      <c r="B90" s="144" t="s">
        <v>925</v>
      </c>
      <c r="C90" s="67"/>
      <c r="D90" s="67"/>
      <c r="E90" s="67"/>
      <c r="F90" s="67"/>
      <c r="G90" s="67"/>
      <c r="H90" s="67"/>
      <c r="I90" s="67"/>
      <c r="J90" s="214"/>
    </row>
    <row r="91" spans="1:10" x14ac:dyDescent="0.25">
      <c r="A91" s="225" t="s">
        <v>902</v>
      </c>
      <c r="B91" s="235" t="s">
        <v>926</v>
      </c>
      <c r="C91" s="246" t="s">
        <v>4</v>
      </c>
      <c r="D91" s="79"/>
      <c r="E91" s="311"/>
      <c r="F91" s="4"/>
      <c r="G91" s="164">
        <f t="shared" si="3"/>
        <v>0</v>
      </c>
      <c r="H91" s="56">
        <f t="shared" si="4"/>
        <v>0</v>
      </c>
      <c r="I91" s="165">
        <v>50</v>
      </c>
      <c r="J91" s="167">
        <f t="shared" si="5"/>
        <v>0</v>
      </c>
    </row>
    <row r="92" spans="1:10" x14ac:dyDescent="0.25">
      <c r="A92" s="225" t="s">
        <v>904</v>
      </c>
      <c r="B92" s="235" t="s">
        <v>927</v>
      </c>
      <c r="C92" s="246" t="s">
        <v>4</v>
      </c>
      <c r="D92" s="79"/>
      <c r="E92" s="311"/>
      <c r="F92" s="4"/>
      <c r="G92" s="164">
        <f t="shared" si="3"/>
        <v>0</v>
      </c>
      <c r="H92" s="56">
        <f t="shared" si="4"/>
        <v>0</v>
      </c>
      <c r="I92" s="165">
        <v>50</v>
      </c>
      <c r="J92" s="167">
        <f t="shared" si="5"/>
        <v>0</v>
      </c>
    </row>
    <row r="93" spans="1:10" ht="15.75" thickBot="1" x14ac:dyDescent="0.3">
      <c r="A93" s="225" t="s">
        <v>906</v>
      </c>
      <c r="B93" s="235" t="s">
        <v>928</v>
      </c>
      <c r="C93" s="246" t="s">
        <v>2</v>
      </c>
      <c r="D93" s="79"/>
      <c r="E93" s="311"/>
      <c r="F93" s="4"/>
      <c r="G93" s="164">
        <f t="shared" si="3"/>
        <v>0</v>
      </c>
      <c r="H93" s="56">
        <f t="shared" si="4"/>
        <v>0</v>
      </c>
      <c r="I93" s="165">
        <v>50</v>
      </c>
      <c r="J93" s="167">
        <f t="shared" si="5"/>
        <v>0</v>
      </c>
    </row>
    <row r="94" spans="1:10" s="38" customFormat="1" x14ac:dyDescent="0.25">
      <c r="A94" s="44"/>
      <c r="B94" s="142" t="s">
        <v>929</v>
      </c>
      <c r="C94" s="143"/>
      <c r="D94" s="143"/>
      <c r="E94" s="143"/>
      <c r="F94" s="143"/>
      <c r="G94" s="143"/>
      <c r="H94" s="143"/>
      <c r="I94" s="143"/>
      <c r="J94" s="213"/>
    </row>
    <row r="95" spans="1:10" ht="15.75" thickBot="1" x14ac:dyDescent="0.3">
      <c r="A95" s="225" t="s">
        <v>908</v>
      </c>
      <c r="B95" s="235" t="s">
        <v>930</v>
      </c>
      <c r="C95" s="246" t="s">
        <v>4</v>
      </c>
      <c r="D95" s="79"/>
      <c r="E95" s="311"/>
      <c r="F95" s="4"/>
      <c r="G95" s="164">
        <f t="shared" si="3"/>
        <v>0</v>
      </c>
      <c r="H95" s="56">
        <f t="shared" si="4"/>
        <v>0</v>
      </c>
      <c r="I95" s="165">
        <v>50</v>
      </c>
      <c r="J95" s="167">
        <f t="shared" si="5"/>
        <v>0</v>
      </c>
    </row>
    <row r="96" spans="1:10" s="38" customFormat="1" x14ac:dyDescent="0.25">
      <c r="A96" s="44"/>
      <c r="B96" s="142" t="s">
        <v>931</v>
      </c>
      <c r="C96" s="143"/>
      <c r="D96" s="143"/>
      <c r="E96" s="143"/>
      <c r="F96" s="143"/>
      <c r="G96" s="143"/>
      <c r="H96" s="143"/>
      <c r="I96" s="143"/>
      <c r="J96" s="213"/>
    </row>
    <row r="97" spans="1:10" x14ac:dyDescent="0.25">
      <c r="A97" s="225" t="s">
        <v>910</v>
      </c>
      <c r="B97" s="235" t="s">
        <v>932</v>
      </c>
      <c r="C97" s="246" t="s">
        <v>4</v>
      </c>
      <c r="D97" s="79"/>
      <c r="E97" s="311"/>
      <c r="F97" s="4"/>
      <c r="G97" s="164">
        <f t="shared" si="3"/>
        <v>0</v>
      </c>
      <c r="H97" s="56">
        <f t="shared" si="4"/>
        <v>0</v>
      </c>
      <c r="I97" s="165">
        <v>50</v>
      </c>
      <c r="J97" s="167">
        <f t="shared" si="5"/>
        <v>0</v>
      </c>
    </row>
    <row r="98" spans="1:10" x14ac:dyDescent="0.25">
      <c r="A98" s="225" t="s">
        <v>913</v>
      </c>
      <c r="B98" s="235" t="s">
        <v>933</v>
      </c>
      <c r="C98" s="246" t="s">
        <v>4</v>
      </c>
      <c r="D98" s="79"/>
      <c r="E98" s="311"/>
      <c r="F98" s="4"/>
      <c r="G98" s="164">
        <f t="shared" si="3"/>
        <v>0</v>
      </c>
      <c r="H98" s="56">
        <f t="shared" si="4"/>
        <v>0</v>
      </c>
      <c r="I98" s="165">
        <v>50</v>
      </c>
      <c r="J98" s="167">
        <f t="shared" si="5"/>
        <v>0</v>
      </c>
    </row>
    <row r="99" spans="1:10" ht="15.75" thickBot="1" x14ac:dyDescent="0.3">
      <c r="A99" s="225" t="s">
        <v>914</v>
      </c>
      <c r="B99" s="235" t="s">
        <v>934</v>
      </c>
      <c r="C99" s="246" t="s">
        <v>4</v>
      </c>
      <c r="D99" s="79"/>
      <c r="E99" s="311"/>
      <c r="F99" s="4"/>
      <c r="G99" s="164">
        <f t="shared" si="3"/>
        <v>0</v>
      </c>
      <c r="H99" s="56">
        <f t="shared" si="4"/>
        <v>0</v>
      </c>
      <c r="I99" s="165">
        <v>50</v>
      </c>
      <c r="J99" s="167">
        <f t="shared" si="5"/>
        <v>0</v>
      </c>
    </row>
    <row r="100" spans="1:10" x14ac:dyDescent="0.25">
      <c r="A100" s="44"/>
      <c r="B100" s="142" t="s">
        <v>1833</v>
      </c>
      <c r="C100" s="143"/>
      <c r="D100" s="143"/>
      <c r="E100" s="143"/>
      <c r="F100" s="143"/>
      <c r="G100" s="143"/>
      <c r="H100" s="143"/>
      <c r="I100" s="143"/>
      <c r="J100" s="213"/>
    </row>
    <row r="101" spans="1:10" x14ac:dyDescent="0.25">
      <c r="A101" s="225" t="s">
        <v>1830</v>
      </c>
      <c r="B101" s="235" t="s">
        <v>1834</v>
      </c>
      <c r="C101" s="246" t="s">
        <v>4</v>
      </c>
      <c r="D101" s="79"/>
      <c r="E101" s="311"/>
      <c r="F101" s="4"/>
      <c r="G101" s="164">
        <f t="shared" si="3"/>
        <v>0</v>
      </c>
      <c r="H101" s="56">
        <f t="shared" si="4"/>
        <v>0</v>
      </c>
      <c r="I101" s="165">
        <v>50</v>
      </c>
      <c r="J101" s="167">
        <f t="shared" si="5"/>
        <v>0</v>
      </c>
    </row>
    <row r="102" spans="1:10" x14ac:dyDescent="0.25">
      <c r="A102" s="225" t="s">
        <v>1831</v>
      </c>
      <c r="B102" s="235" t="s">
        <v>1835</v>
      </c>
      <c r="C102" s="246" t="s">
        <v>4</v>
      </c>
      <c r="D102" s="79"/>
      <c r="E102" s="311"/>
      <c r="F102" s="4"/>
      <c r="G102" s="164">
        <f t="shared" si="3"/>
        <v>0</v>
      </c>
      <c r="H102" s="56">
        <f t="shared" si="4"/>
        <v>0</v>
      </c>
      <c r="I102" s="165">
        <v>50</v>
      </c>
      <c r="J102" s="167">
        <f t="shared" si="5"/>
        <v>0</v>
      </c>
    </row>
    <row r="103" spans="1:10" ht="15.75" thickBot="1" x14ac:dyDescent="0.3">
      <c r="A103" s="241" t="s">
        <v>1832</v>
      </c>
      <c r="B103" s="243" t="s">
        <v>1840</v>
      </c>
      <c r="C103" s="248" t="s">
        <v>4</v>
      </c>
      <c r="D103" s="212"/>
      <c r="E103" s="313"/>
      <c r="F103" s="296"/>
      <c r="G103" s="297">
        <f t="shared" si="3"/>
        <v>0</v>
      </c>
      <c r="H103" s="204">
        <f t="shared" si="4"/>
        <v>0</v>
      </c>
      <c r="I103" s="205">
        <v>50</v>
      </c>
      <c r="J103" s="206">
        <f t="shared" si="5"/>
        <v>0</v>
      </c>
    </row>
    <row r="104" spans="1:10" ht="21" customHeight="1" thickBot="1" x14ac:dyDescent="0.3">
      <c r="A104" s="442" t="s">
        <v>2302</v>
      </c>
      <c r="B104" s="442"/>
      <c r="C104" s="442"/>
      <c r="D104" s="442"/>
      <c r="E104" s="442"/>
      <c r="F104" s="442"/>
      <c r="G104" s="437" t="s">
        <v>2232</v>
      </c>
      <c r="H104" s="437"/>
      <c r="I104" s="437"/>
      <c r="J104" s="232">
        <f>SUM(J8:J103)</f>
        <v>0</v>
      </c>
    </row>
    <row r="105" spans="1:10" x14ac:dyDescent="0.25">
      <c r="H105" s="126"/>
    </row>
    <row r="106" spans="1:10" x14ac:dyDescent="0.25">
      <c r="H106" s="126"/>
    </row>
    <row r="107" spans="1:10" x14ac:dyDescent="0.25">
      <c r="H107" s="126"/>
    </row>
  </sheetData>
  <mergeCells count="10">
    <mergeCell ref="I4:I5"/>
    <mergeCell ref="J4:J5"/>
    <mergeCell ref="A2:J2"/>
    <mergeCell ref="A104:F104"/>
    <mergeCell ref="H4:H5"/>
    <mergeCell ref="E4:G4"/>
    <mergeCell ref="A4:A5"/>
    <mergeCell ref="B4:B5"/>
    <mergeCell ref="C4:C5"/>
    <mergeCell ref="G104:I104"/>
  </mergeCells>
  <printOptions horizontalCentered="1"/>
  <pageMargins left="0.31496062992125984" right="0.31496062992125984" top="0.55118110236220474" bottom="0.55118110236220474" header="0.31496062992125984" footer="0.31496062992125984"/>
  <pageSetup paperSize="9" scale="48" fitToHeight="0" orientation="portrait" r:id="rId1"/>
  <headerFooter>
    <oddHeader>&amp;C&amp;"-,Gras"BPU Petits travaux TCE et mises en sécurité du CEA/DIF</oddHeader>
    <oddFooter>&amp;L&amp;A&amp;R&amp;P/&amp;N</oddFooter>
  </headerFooter>
  <rowBreaks count="1" manualBreakCount="1">
    <brk id="76"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1:J96"/>
  <sheetViews>
    <sheetView view="pageBreakPreview" topLeftCell="A70" zoomScaleNormal="100" zoomScaleSheetLayoutView="100" workbookViewId="0">
      <selection activeCell="A92" sqref="A92:F92"/>
    </sheetView>
  </sheetViews>
  <sheetFormatPr baseColWidth="10" defaultColWidth="11.42578125" defaultRowHeight="15" x14ac:dyDescent="0.25"/>
  <cols>
    <col min="1" max="1" width="7.85546875" style="72" customWidth="1"/>
    <col min="2" max="2" width="58.7109375" style="72" customWidth="1"/>
    <col min="3" max="3" width="7.7109375" style="72" customWidth="1"/>
    <col min="4" max="4" width="20.7109375" style="73" customWidth="1"/>
    <col min="5" max="5" width="15.7109375" style="73" customWidth="1"/>
    <col min="6" max="6" width="15.7109375" style="154" customWidth="1"/>
    <col min="7" max="7" width="15.7109375" style="72" customWidth="1"/>
    <col min="8" max="8" width="17.28515625" style="72" customWidth="1"/>
    <col min="9" max="9" width="15.7109375" style="86" customWidth="1"/>
    <col min="10" max="10" width="17.42578125" style="38" customWidth="1"/>
    <col min="11" max="16384" width="11.42578125" style="72"/>
  </cols>
  <sheetData>
    <row r="1" spans="1:10" x14ac:dyDescent="0.25">
      <c r="C1" s="73"/>
      <c r="F1" s="161"/>
    </row>
    <row r="2" spans="1:10" ht="39.950000000000003" customHeight="1" x14ac:dyDescent="0.25">
      <c r="A2" s="425" t="s">
        <v>1431</v>
      </c>
      <c r="B2" s="426"/>
      <c r="C2" s="426"/>
      <c r="D2" s="426"/>
      <c r="E2" s="426"/>
      <c r="F2" s="426"/>
      <c r="G2" s="426"/>
      <c r="H2" s="426"/>
      <c r="I2" s="426"/>
      <c r="J2" s="426"/>
    </row>
    <row r="3" spans="1:10" ht="29.25" thickBot="1" x14ac:dyDescent="0.3">
      <c r="A3" s="74"/>
      <c r="B3" s="75"/>
      <c r="C3" s="74"/>
      <c r="D3" s="74"/>
      <c r="E3" s="74"/>
      <c r="F3" s="161"/>
    </row>
    <row r="4" spans="1:10" ht="21" customHeight="1" x14ac:dyDescent="0.25">
      <c r="A4" s="431" t="s">
        <v>122</v>
      </c>
      <c r="B4" s="433" t="s">
        <v>0</v>
      </c>
      <c r="C4" s="433" t="s">
        <v>1</v>
      </c>
      <c r="D4" s="201" t="s">
        <v>118</v>
      </c>
      <c r="E4" s="429" t="s">
        <v>119</v>
      </c>
      <c r="F4" s="429"/>
      <c r="G4" s="430"/>
      <c r="H4" s="423" t="s">
        <v>1443</v>
      </c>
      <c r="I4" s="423" t="s">
        <v>2231</v>
      </c>
      <c r="J4" s="423" t="s">
        <v>2165</v>
      </c>
    </row>
    <row r="5" spans="1:10" ht="40.5" customHeight="1" thickBot="1" x14ac:dyDescent="0.3">
      <c r="A5" s="432"/>
      <c r="B5" s="434"/>
      <c r="C5" s="434"/>
      <c r="D5" s="202" t="s">
        <v>1444</v>
      </c>
      <c r="E5" s="191" t="s">
        <v>2163</v>
      </c>
      <c r="F5" s="191" t="s">
        <v>1433</v>
      </c>
      <c r="G5" s="192" t="s">
        <v>120</v>
      </c>
      <c r="H5" s="424"/>
      <c r="I5" s="424"/>
      <c r="J5" s="424" t="s">
        <v>2164</v>
      </c>
    </row>
    <row r="6" spans="1:10" s="38" customFormat="1" x14ac:dyDescent="0.25">
      <c r="A6" s="44"/>
      <c r="B6" s="147" t="s">
        <v>390</v>
      </c>
      <c r="C6" s="45"/>
      <c r="D6" s="45"/>
      <c r="E6" s="45"/>
      <c r="F6" s="45"/>
      <c r="G6" s="45"/>
      <c r="H6" s="45"/>
      <c r="I6" s="94"/>
      <c r="J6" s="209"/>
    </row>
    <row r="7" spans="1:10" s="38" customFormat="1" x14ac:dyDescent="0.25">
      <c r="A7" s="49"/>
      <c r="B7" s="144" t="s">
        <v>935</v>
      </c>
      <c r="C7" s="67"/>
      <c r="D7" s="67"/>
      <c r="E7" s="67"/>
      <c r="F7" s="53"/>
      <c r="G7" s="67"/>
      <c r="H7" s="53"/>
      <c r="I7" s="53"/>
      <c r="J7" s="210"/>
    </row>
    <row r="8" spans="1:10" s="76" customFormat="1" x14ac:dyDescent="0.25">
      <c r="A8" s="249" t="s">
        <v>936</v>
      </c>
      <c r="B8" s="250" t="s">
        <v>937</v>
      </c>
      <c r="C8" s="249" t="s">
        <v>3</v>
      </c>
      <c r="D8" s="15"/>
      <c r="E8" s="153"/>
      <c r="F8" s="4"/>
      <c r="G8" s="164">
        <f>E8*F8</f>
        <v>0</v>
      </c>
      <c r="H8" s="56">
        <f>D8+G8</f>
        <v>0</v>
      </c>
      <c r="I8" s="165">
        <v>1</v>
      </c>
      <c r="J8" s="167">
        <f>H8*I8</f>
        <v>0</v>
      </c>
    </row>
    <row r="9" spans="1:10" s="76" customFormat="1" x14ac:dyDescent="0.25">
      <c r="A9" s="249" t="s">
        <v>938</v>
      </c>
      <c r="B9" s="250" t="s">
        <v>939</v>
      </c>
      <c r="C9" s="249" t="s">
        <v>3</v>
      </c>
      <c r="D9" s="15"/>
      <c r="E9" s="153"/>
      <c r="F9" s="4"/>
      <c r="G9" s="164">
        <f t="shared" ref="G9:G72" si="0">E9*F9</f>
        <v>0</v>
      </c>
      <c r="H9" s="56">
        <f t="shared" ref="H9:H72" si="1">D9+G9</f>
        <v>0</v>
      </c>
      <c r="I9" s="165">
        <v>1</v>
      </c>
      <c r="J9" s="167">
        <f t="shared" ref="J9:J72" si="2">H9*I9</f>
        <v>0</v>
      </c>
    </row>
    <row r="10" spans="1:10" s="38" customFormat="1" x14ac:dyDescent="0.25">
      <c r="A10" s="49"/>
      <c r="B10" s="144" t="s">
        <v>940</v>
      </c>
      <c r="C10" s="67"/>
      <c r="D10" s="67"/>
      <c r="E10" s="67"/>
      <c r="F10" s="67"/>
      <c r="G10" s="67"/>
      <c r="H10" s="67"/>
      <c r="I10" s="67"/>
      <c r="J10" s="214"/>
    </row>
    <row r="11" spans="1:10" s="76" customFormat="1" x14ac:dyDescent="0.25">
      <c r="A11" s="249" t="s">
        <v>941</v>
      </c>
      <c r="B11" s="250" t="s">
        <v>942</v>
      </c>
      <c r="C11" s="249" t="s">
        <v>3</v>
      </c>
      <c r="D11" s="83"/>
      <c r="E11" s="153"/>
      <c r="F11" s="4"/>
      <c r="G11" s="164">
        <f t="shared" si="0"/>
        <v>0</v>
      </c>
      <c r="H11" s="56">
        <f t="shared" si="1"/>
        <v>0</v>
      </c>
      <c r="I11" s="165">
        <v>1</v>
      </c>
      <c r="J11" s="167">
        <f t="shared" si="2"/>
        <v>0</v>
      </c>
    </row>
    <row r="12" spans="1:10" s="76" customFormat="1" x14ac:dyDescent="0.25">
      <c r="A12" s="249" t="s">
        <v>943</v>
      </c>
      <c r="B12" s="250" t="s">
        <v>944</v>
      </c>
      <c r="C12" s="249" t="s">
        <v>3</v>
      </c>
      <c r="D12" s="15"/>
      <c r="E12" s="153"/>
      <c r="F12" s="4"/>
      <c r="G12" s="164">
        <f t="shared" si="0"/>
        <v>0</v>
      </c>
      <c r="H12" s="56">
        <f t="shared" si="1"/>
        <v>0</v>
      </c>
      <c r="I12" s="165">
        <v>1</v>
      </c>
      <c r="J12" s="167">
        <f t="shared" si="2"/>
        <v>0</v>
      </c>
    </row>
    <row r="13" spans="1:10" s="76" customFormat="1" x14ac:dyDescent="0.25">
      <c r="A13" s="249" t="s">
        <v>945</v>
      </c>
      <c r="B13" s="250" t="s">
        <v>946</v>
      </c>
      <c r="C13" s="249" t="s">
        <v>3</v>
      </c>
      <c r="D13" s="15"/>
      <c r="E13" s="153"/>
      <c r="F13" s="4"/>
      <c r="G13" s="164">
        <f t="shared" si="0"/>
        <v>0</v>
      </c>
      <c r="H13" s="56">
        <f t="shared" si="1"/>
        <v>0</v>
      </c>
      <c r="I13" s="165">
        <v>1</v>
      </c>
      <c r="J13" s="167">
        <f t="shared" si="2"/>
        <v>0</v>
      </c>
    </row>
    <row r="14" spans="1:10" s="21" customFormat="1" x14ac:dyDescent="0.25">
      <c r="A14" s="40"/>
      <c r="B14" s="43" t="s">
        <v>947</v>
      </c>
      <c r="C14" s="135"/>
      <c r="D14" s="135"/>
      <c r="E14" s="135"/>
      <c r="F14" s="135"/>
      <c r="G14" s="135"/>
      <c r="H14" s="135"/>
      <c r="I14" s="135"/>
      <c r="J14" s="244"/>
    </row>
    <row r="15" spans="1:10" s="76" customFormat="1" ht="15" customHeight="1" x14ac:dyDescent="0.25">
      <c r="A15" s="249" t="s">
        <v>948</v>
      </c>
      <c r="B15" s="250" t="s">
        <v>949</v>
      </c>
      <c r="C15" s="249" t="s">
        <v>3</v>
      </c>
      <c r="D15" s="83"/>
      <c r="E15" s="153"/>
      <c r="F15" s="4"/>
      <c r="G15" s="164">
        <f t="shared" si="0"/>
        <v>0</v>
      </c>
      <c r="H15" s="56">
        <f t="shared" si="1"/>
        <v>0</v>
      </c>
      <c r="I15" s="165">
        <v>6</v>
      </c>
      <c r="J15" s="167">
        <f t="shared" si="2"/>
        <v>0</v>
      </c>
    </row>
    <row r="16" spans="1:10" s="76" customFormat="1" ht="15" customHeight="1" x14ac:dyDescent="0.25">
      <c r="A16" s="249" t="s">
        <v>950</v>
      </c>
      <c r="B16" s="250" t="s">
        <v>951</v>
      </c>
      <c r="C16" s="249" t="s">
        <v>3</v>
      </c>
      <c r="D16" s="15"/>
      <c r="E16" s="153"/>
      <c r="F16" s="4"/>
      <c r="G16" s="164">
        <f t="shared" si="0"/>
        <v>0</v>
      </c>
      <c r="H16" s="56">
        <f t="shared" si="1"/>
        <v>0</v>
      </c>
      <c r="I16" s="165">
        <v>6</v>
      </c>
      <c r="J16" s="167">
        <f t="shared" si="2"/>
        <v>0</v>
      </c>
    </row>
    <row r="17" spans="1:10" s="21" customFormat="1" x14ac:dyDescent="0.25">
      <c r="A17" s="40"/>
      <c r="B17" s="43" t="s">
        <v>952</v>
      </c>
      <c r="C17" s="135"/>
      <c r="D17" s="135"/>
      <c r="E17" s="135"/>
      <c r="F17" s="135"/>
      <c r="G17" s="135"/>
      <c r="H17" s="135"/>
      <c r="I17" s="135"/>
      <c r="J17" s="244"/>
    </row>
    <row r="18" spans="1:10" s="76" customFormat="1" ht="22.5" customHeight="1" x14ac:dyDescent="0.25">
      <c r="A18" s="249" t="s">
        <v>953</v>
      </c>
      <c r="B18" s="250" t="s">
        <v>954</v>
      </c>
      <c r="C18" s="249" t="s">
        <v>3</v>
      </c>
      <c r="D18" s="83"/>
      <c r="E18" s="153"/>
      <c r="F18" s="4"/>
      <c r="G18" s="164">
        <f t="shared" si="0"/>
        <v>0</v>
      </c>
      <c r="H18" s="56">
        <f t="shared" si="1"/>
        <v>0</v>
      </c>
      <c r="I18" s="165">
        <v>1</v>
      </c>
      <c r="J18" s="167">
        <f t="shared" si="2"/>
        <v>0</v>
      </c>
    </row>
    <row r="19" spans="1:10" s="76" customFormat="1" ht="30" x14ac:dyDescent="0.25">
      <c r="A19" s="249" t="s">
        <v>955</v>
      </c>
      <c r="B19" s="250" t="s">
        <v>956</v>
      </c>
      <c r="C19" s="249" t="s">
        <v>3</v>
      </c>
      <c r="D19" s="83"/>
      <c r="E19" s="153"/>
      <c r="F19" s="4"/>
      <c r="G19" s="164">
        <f t="shared" si="0"/>
        <v>0</v>
      </c>
      <c r="H19" s="56">
        <f t="shared" si="1"/>
        <v>0</v>
      </c>
      <c r="I19" s="165">
        <v>1</v>
      </c>
      <c r="J19" s="167">
        <f t="shared" si="2"/>
        <v>0</v>
      </c>
    </row>
    <row r="20" spans="1:10" s="76" customFormat="1" ht="30" x14ac:dyDescent="0.25">
      <c r="A20" s="249" t="s">
        <v>957</v>
      </c>
      <c r="B20" s="250" t="s">
        <v>958</v>
      </c>
      <c r="C20" s="249" t="s">
        <v>3</v>
      </c>
      <c r="D20" s="83"/>
      <c r="E20" s="153"/>
      <c r="F20" s="4"/>
      <c r="G20" s="164">
        <f t="shared" si="0"/>
        <v>0</v>
      </c>
      <c r="H20" s="56">
        <f t="shared" si="1"/>
        <v>0</v>
      </c>
      <c r="I20" s="165">
        <v>1</v>
      </c>
      <c r="J20" s="167">
        <f t="shared" si="2"/>
        <v>0</v>
      </c>
    </row>
    <row r="21" spans="1:10" s="76" customFormat="1" ht="21" customHeight="1" x14ac:dyDescent="0.25">
      <c r="A21" s="249" t="s">
        <v>959</v>
      </c>
      <c r="B21" s="250" t="s">
        <v>960</v>
      </c>
      <c r="C21" s="249" t="s">
        <v>3</v>
      </c>
      <c r="D21" s="83"/>
      <c r="E21" s="153"/>
      <c r="F21" s="4"/>
      <c r="G21" s="164">
        <f t="shared" si="0"/>
        <v>0</v>
      </c>
      <c r="H21" s="56">
        <f t="shared" si="1"/>
        <v>0</v>
      </c>
      <c r="I21" s="165">
        <v>1</v>
      </c>
      <c r="J21" s="167">
        <f t="shared" si="2"/>
        <v>0</v>
      </c>
    </row>
    <row r="22" spans="1:10" s="76" customFormat="1" ht="29.25" customHeight="1" x14ac:dyDescent="0.25">
      <c r="A22" s="249" t="s">
        <v>961</v>
      </c>
      <c r="B22" s="250" t="s">
        <v>962</v>
      </c>
      <c r="C22" s="249" t="s">
        <v>3</v>
      </c>
      <c r="D22" s="83"/>
      <c r="E22" s="153"/>
      <c r="F22" s="4"/>
      <c r="G22" s="164">
        <f t="shared" si="0"/>
        <v>0</v>
      </c>
      <c r="H22" s="56">
        <f t="shared" si="1"/>
        <v>0</v>
      </c>
      <c r="I22" s="165">
        <v>1</v>
      </c>
      <c r="J22" s="167">
        <f t="shared" si="2"/>
        <v>0</v>
      </c>
    </row>
    <row r="23" spans="1:10" s="76" customFormat="1" ht="15" customHeight="1" x14ac:dyDescent="0.25">
      <c r="A23" s="249" t="s">
        <v>963</v>
      </c>
      <c r="B23" s="250" t="s">
        <v>964</v>
      </c>
      <c r="C23" s="249" t="s">
        <v>3</v>
      </c>
      <c r="D23" s="83"/>
      <c r="E23" s="153"/>
      <c r="F23" s="4"/>
      <c r="G23" s="164">
        <f t="shared" si="0"/>
        <v>0</v>
      </c>
      <c r="H23" s="56">
        <f t="shared" si="1"/>
        <v>0</v>
      </c>
      <c r="I23" s="165">
        <v>1</v>
      </c>
      <c r="J23" s="167">
        <f t="shared" si="2"/>
        <v>0</v>
      </c>
    </row>
    <row r="24" spans="1:10" s="76" customFormat="1" ht="15" customHeight="1" x14ac:dyDescent="0.25">
      <c r="A24" s="249" t="s">
        <v>965</v>
      </c>
      <c r="B24" s="250" t="s">
        <v>966</v>
      </c>
      <c r="C24" s="249" t="s">
        <v>3</v>
      </c>
      <c r="D24" s="83"/>
      <c r="E24" s="153"/>
      <c r="F24" s="4"/>
      <c r="G24" s="164">
        <f t="shared" si="0"/>
        <v>0</v>
      </c>
      <c r="H24" s="56">
        <f t="shared" si="1"/>
        <v>0</v>
      </c>
      <c r="I24" s="165">
        <v>1</v>
      </c>
      <c r="J24" s="167">
        <f t="shared" si="2"/>
        <v>0</v>
      </c>
    </row>
    <row r="25" spans="1:10" s="76" customFormat="1" ht="15" customHeight="1" x14ac:dyDescent="0.25">
      <c r="A25" s="249" t="s">
        <v>967</v>
      </c>
      <c r="B25" s="250" t="s">
        <v>968</v>
      </c>
      <c r="C25" s="249" t="s">
        <v>3</v>
      </c>
      <c r="D25" s="83"/>
      <c r="E25" s="153"/>
      <c r="F25" s="4"/>
      <c r="G25" s="164">
        <f t="shared" si="0"/>
        <v>0</v>
      </c>
      <c r="H25" s="56">
        <f t="shared" si="1"/>
        <v>0</v>
      </c>
      <c r="I25" s="165">
        <v>1</v>
      </c>
      <c r="J25" s="167">
        <f t="shared" si="2"/>
        <v>0</v>
      </c>
    </row>
    <row r="26" spans="1:10" s="76" customFormat="1" ht="15" customHeight="1" x14ac:dyDescent="0.25">
      <c r="A26" s="249" t="s">
        <v>969</v>
      </c>
      <c r="B26" s="250" t="s">
        <v>970</v>
      </c>
      <c r="C26" s="249" t="s">
        <v>3</v>
      </c>
      <c r="D26" s="83"/>
      <c r="E26" s="153"/>
      <c r="F26" s="4"/>
      <c r="G26" s="164">
        <f t="shared" si="0"/>
        <v>0</v>
      </c>
      <c r="H26" s="56">
        <f t="shared" si="1"/>
        <v>0</v>
      </c>
      <c r="I26" s="165">
        <v>1</v>
      </c>
      <c r="J26" s="167">
        <f t="shared" si="2"/>
        <v>0</v>
      </c>
    </row>
    <row r="27" spans="1:10" s="76" customFormat="1" ht="15" customHeight="1" x14ac:dyDescent="0.25">
      <c r="A27" s="249" t="s">
        <v>971</v>
      </c>
      <c r="B27" s="250" t="s">
        <v>972</v>
      </c>
      <c r="C27" s="249" t="s">
        <v>3</v>
      </c>
      <c r="D27" s="83"/>
      <c r="E27" s="153"/>
      <c r="F27" s="4"/>
      <c r="G27" s="164">
        <f t="shared" si="0"/>
        <v>0</v>
      </c>
      <c r="H27" s="56">
        <f t="shared" si="1"/>
        <v>0</v>
      </c>
      <c r="I27" s="165">
        <v>1</v>
      </c>
      <c r="J27" s="167">
        <f t="shared" si="2"/>
        <v>0</v>
      </c>
    </row>
    <row r="28" spans="1:10" s="76" customFormat="1" ht="30" x14ac:dyDescent="0.25">
      <c r="A28" s="249" t="s">
        <v>973</v>
      </c>
      <c r="B28" s="250" t="s">
        <v>974</v>
      </c>
      <c r="C28" s="249" t="s">
        <v>3</v>
      </c>
      <c r="D28" s="83"/>
      <c r="E28" s="153"/>
      <c r="F28" s="4"/>
      <c r="G28" s="164">
        <f t="shared" si="0"/>
        <v>0</v>
      </c>
      <c r="H28" s="56">
        <f t="shared" si="1"/>
        <v>0</v>
      </c>
      <c r="I28" s="165">
        <v>1</v>
      </c>
      <c r="J28" s="167">
        <f t="shared" si="2"/>
        <v>0</v>
      </c>
    </row>
    <row r="29" spans="1:10" s="21" customFormat="1" x14ac:dyDescent="0.25">
      <c r="A29" s="40"/>
      <c r="B29" s="43" t="s">
        <v>975</v>
      </c>
      <c r="C29" s="135"/>
      <c r="D29" s="135"/>
      <c r="E29" s="135"/>
      <c r="F29" s="135"/>
      <c r="G29" s="135"/>
      <c r="H29" s="135"/>
      <c r="I29" s="135"/>
      <c r="J29" s="244"/>
    </row>
    <row r="30" spans="1:10" s="76" customFormat="1" ht="15" customHeight="1" x14ac:dyDescent="0.25">
      <c r="A30" s="249" t="s">
        <v>1390</v>
      </c>
      <c r="B30" s="250" t="s">
        <v>977</v>
      </c>
      <c r="C30" s="249" t="s">
        <v>3</v>
      </c>
      <c r="D30" s="15"/>
      <c r="E30" s="153"/>
      <c r="F30" s="4"/>
      <c r="G30" s="164">
        <f t="shared" si="0"/>
        <v>0</v>
      </c>
      <c r="H30" s="56">
        <f t="shared" si="1"/>
        <v>0</v>
      </c>
      <c r="I30" s="165">
        <v>5</v>
      </c>
      <c r="J30" s="167">
        <f t="shared" si="2"/>
        <v>0</v>
      </c>
    </row>
    <row r="31" spans="1:10" s="76" customFormat="1" ht="15" customHeight="1" x14ac:dyDescent="0.25">
      <c r="A31" s="249" t="s">
        <v>976</v>
      </c>
      <c r="B31" s="250" t="s">
        <v>979</v>
      </c>
      <c r="C31" s="249" t="s">
        <v>3</v>
      </c>
      <c r="D31" s="15"/>
      <c r="E31" s="153"/>
      <c r="F31" s="4"/>
      <c r="G31" s="164">
        <f t="shared" si="0"/>
        <v>0</v>
      </c>
      <c r="H31" s="56">
        <f t="shared" si="1"/>
        <v>0</v>
      </c>
      <c r="I31" s="165">
        <v>1</v>
      </c>
      <c r="J31" s="167">
        <f t="shared" si="2"/>
        <v>0</v>
      </c>
    </row>
    <row r="32" spans="1:10" s="76" customFormat="1" ht="30" x14ac:dyDescent="0.25">
      <c r="A32" s="249" t="s">
        <v>978</v>
      </c>
      <c r="B32" s="250" t="s">
        <v>981</v>
      </c>
      <c r="C32" s="249" t="s">
        <v>3</v>
      </c>
      <c r="D32" s="15"/>
      <c r="E32" s="153"/>
      <c r="F32" s="4"/>
      <c r="G32" s="164">
        <f t="shared" si="0"/>
        <v>0</v>
      </c>
      <c r="H32" s="56">
        <f t="shared" si="1"/>
        <v>0</v>
      </c>
      <c r="I32" s="165">
        <v>1</v>
      </c>
      <c r="J32" s="167">
        <f t="shared" si="2"/>
        <v>0</v>
      </c>
    </row>
    <row r="33" spans="1:10" s="76" customFormat="1" ht="30" x14ac:dyDescent="0.25">
      <c r="A33" s="249" t="s">
        <v>980</v>
      </c>
      <c r="B33" s="250" t="s">
        <v>983</v>
      </c>
      <c r="C33" s="249" t="s">
        <v>3</v>
      </c>
      <c r="D33" s="15"/>
      <c r="E33" s="153"/>
      <c r="F33" s="4"/>
      <c r="G33" s="164">
        <f t="shared" si="0"/>
        <v>0</v>
      </c>
      <c r="H33" s="56">
        <f t="shared" si="1"/>
        <v>0</v>
      </c>
      <c r="I33" s="165">
        <v>1</v>
      </c>
      <c r="J33" s="167">
        <f t="shared" si="2"/>
        <v>0</v>
      </c>
    </row>
    <row r="34" spans="1:10" s="76" customFormat="1" ht="15" customHeight="1" x14ac:dyDescent="0.25">
      <c r="A34" s="249" t="s">
        <v>982</v>
      </c>
      <c r="B34" s="250" t="s">
        <v>985</v>
      </c>
      <c r="C34" s="249" t="s">
        <v>3</v>
      </c>
      <c r="D34" s="15"/>
      <c r="E34" s="153"/>
      <c r="F34" s="4"/>
      <c r="G34" s="164">
        <f t="shared" si="0"/>
        <v>0</v>
      </c>
      <c r="H34" s="56">
        <f t="shared" si="1"/>
        <v>0</v>
      </c>
      <c r="I34" s="165">
        <v>1</v>
      </c>
      <c r="J34" s="167">
        <f t="shared" si="2"/>
        <v>0</v>
      </c>
    </row>
    <row r="35" spans="1:10" s="76" customFormat="1" ht="15" customHeight="1" x14ac:dyDescent="0.25">
      <c r="A35" s="249" t="s">
        <v>984</v>
      </c>
      <c r="B35" s="250" t="s">
        <v>987</v>
      </c>
      <c r="C35" s="249" t="s">
        <v>3</v>
      </c>
      <c r="D35" s="15"/>
      <c r="E35" s="153"/>
      <c r="F35" s="4"/>
      <c r="G35" s="164">
        <f t="shared" si="0"/>
        <v>0</v>
      </c>
      <c r="H35" s="56">
        <f t="shared" si="1"/>
        <v>0</v>
      </c>
      <c r="I35" s="165">
        <v>1</v>
      </c>
      <c r="J35" s="167">
        <f t="shared" si="2"/>
        <v>0</v>
      </c>
    </row>
    <row r="36" spans="1:10" s="21" customFormat="1" x14ac:dyDescent="0.25">
      <c r="A36" s="40"/>
      <c r="B36" s="43" t="s">
        <v>988</v>
      </c>
      <c r="C36" s="135"/>
      <c r="D36" s="135"/>
      <c r="E36" s="135"/>
      <c r="F36" s="135"/>
      <c r="G36" s="135"/>
      <c r="H36" s="135"/>
      <c r="I36" s="135"/>
      <c r="J36" s="244"/>
    </row>
    <row r="37" spans="1:10" s="76" customFormat="1" ht="30" x14ac:dyDescent="0.25">
      <c r="A37" s="249" t="s">
        <v>986</v>
      </c>
      <c r="B37" s="250" t="s">
        <v>990</v>
      </c>
      <c r="C37" s="249" t="s">
        <v>3</v>
      </c>
      <c r="D37" s="15"/>
      <c r="E37" s="153"/>
      <c r="F37" s="4"/>
      <c r="G37" s="164">
        <f t="shared" si="0"/>
        <v>0</v>
      </c>
      <c r="H37" s="56">
        <f t="shared" si="1"/>
        <v>0</v>
      </c>
      <c r="I37" s="165">
        <v>1</v>
      </c>
      <c r="J37" s="167">
        <f t="shared" si="2"/>
        <v>0</v>
      </c>
    </row>
    <row r="38" spans="1:10" s="76" customFormat="1" ht="30" x14ac:dyDescent="0.25">
      <c r="A38" s="249" t="s">
        <v>1391</v>
      </c>
      <c r="B38" s="250" t="s">
        <v>992</v>
      </c>
      <c r="C38" s="249" t="s">
        <v>3</v>
      </c>
      <c r="D38" s="15"/>
      <c r="E38" s="153"/>
      <c r="F38" s="4"/>
      <c r="G38" s="164">
        <f t="shared" si="0"/>
        <v>0</v>
      </c>
      <c r="H38" s="56">
        <f t="shared" si="1"/>
        <v>0</v>
      </c>
      <c r="I38" s="165">
        <v>1</v>
      </c>
      <c r="J38" s="167">
        <f t="shared" si="2"/>
        <v>0</v>
      </c>
    </row>
    <row r="39" spans="1:10" s="76" customFormat="1" ht="30" x14ac:dyDescent="0.25">
      <c r="A39" s="249" t="s">
        <v>1392</v>
      </c>
      <c r="B39" s="250" t="s">
        <v>994</v>
      </c>
      <c r="C39" s="249" t="s">
        <v>3</v>
      </c>
      <c r="D39" s="15"/>
      <c r="E39" s="153"/>
      <c r="F39" s="4"/>
      <c r="G39" s="164">
        <f t="shared" si="0"/>
        <v>0</v>
      </c>
      <c r="H39" s="56">
        <f t="shared" si="1"/>
        <v>0</v>
      </c>
      <c r="I39" s="165">
        <v>1</v>
      </c>
      <c r="J39" s="167">
        <f t="shared" si="2"/>
        <v>0</v>
      </c>
    </row>
    <row r="40" spans="1:10" s="76" customFormat="1" ht="15" customHeight="1" x14ac:dyDescent="0.25">
      <c r="A40" s="249" t="s">
        <v>1393</v>
      </c>
      <c r="B40" s="250" t="s">
        <v>996</v>
      </c>
      <c r="C40" s="249" t="s">
        <v>3</v>
      </c>
      <c r="D40" s="15"/>
      <c r="E40" s="153"/>
      <c r="F40" s="4"/>
      <c r="G40" s="164">
        <f t="shared" si="0"/>
        <v>0</v>
      </c>
      <c r="H40" s="56">
        <f t="shared" si="1"/>
        <v>0</v>
      </c>
      <c r="I40" s="165">
        <v>1</v>
      </c>
      <c r="J40" s="167">
        <f t="shared" si="2"/>
        <v>0</v>
      </c>
    </row>
    <row r="41" spans="1:10" s="76" customFormat="1" ht="30" x14ac:dyDescent="0.25">
      <c r="A41" s="249" t="s">
        <v>1394</v>
      </c>
      <c r="B41" s="250" t="s">
        <v>998</v>
      </c>
      <c r="C41" s="249" t="s">
        <v>3</v>
      </c>
      <c r="D41" s="15"/>
      <c r="E41" s="153"/>
      <c r="F41" s="4"/>
      <c r="G41" s="164">
        <f t="shared" si="0"/>
        <v>0</v>
      </c>
      <c r="H41" s="56">
        <f t="shared" si="1"/>
        <v>0</v>
      </c>
      <c r="I41" s="165">
        <v>1</v>
      </c>
      <c r="J41" s="167">
        <f t="shared" si="2"/>
        <v>0</v>
      </c>
    </row>
    <row r="42" spans="1:10" s="76" customFormat="1" ht="30" x14ac:dyDescent="0.25">
      <c r="A42" s="249" t="s">
        <v>989</v>
      </c>
      <c r="B42" s="250" t="s">
        <v>1000</v>
      </c>
      <c r="C42" s="249" t="s">
        <v>3</v>
      </c>
      <c r="D42" s="15"/>
      <c r="E42" s="153"/>
      <c r="F42" s="4"/>
      <c r="G42" s="164">
        <f t="shared" si="0"/>
        <v>0</v>
      </c>
      <c r="H42" s="56">
        <f t="shared" si="1"/>
        <v>0</v>
      </c>
      <c r="I42" s="165">
        <v>1</v>
      </c>
      <c r="J42" s="167">
        <f t="shared" si="2"/>
        <v>0</v>
      </c>
    </row>
    <row r="43" spans="1:10" s="76" customFormat="1" ht="15" customHeight="1" x14ac:dyDescent="0.25">
      <c r="A43" s="249" t="s">
        <v>991</v>
      </c>
      <c r="B43" s="250" t="s">
        <v>1002</v>
      </c>
      <c r="C43" s="249" t="s">
        <v>3</v>
      </c>
      <c r="D43" s="15"/>
      <c r="E43" s="153"/>
      <c r="F43" s="4"/>
      <c r="G43" s="164">
        <f t="shared" si="0"/>
        <v>0</v>
      </c>
      <c r="H43" s="56">
        <f t="shared" si="1"/>
        <v>0</v>
      </c>
      <c r="I43" s="165">
        <v>1</v>
      </c>
      <c r="J43" s="167">
        <f t="shared" si="2"/>
        <v>0</v>
      </c>
    </row>
    <row r="44" spans="1:10" s="76" customFormat="1" ht="15" customHeight="1" x14ac:dyDescent="0.25">
      <c r="A44" s="249" t="s">
        <v>993</v>
      </c>
      <c r="B44" s="250" t="s">
        <v>1004</v>
      </c>
      <c r="C44" s="249" t="s">
        <v>3</v>
      </c>
      <c r="D44" s="15"/>
      <c r="E44" s="153"/>
      <c r="F44" s="4"/>
      <c r="G44" s="164">
        <f t="shared" si="0"/>
        <v>0</v>
      </c>
      <c r="H44" s="56">
        <f t="shared" si="1"/>
        <v>0</v>
      </c>
      <c r="I44" s="165">
        <v>1</v>
      </c>
      <c r="J44" s="167">
        <f t="shared" si="2"/>
        <v>0</v>
      </c>
    </row>
    <row r="45" spans="1:10" s="76" customFormat="1" ht="15" customHeight="1" x14ac:dyDescent="0.25">
      <c r="A45" s="249" t="s">
        <v>995</v>
      </c>
      <c r="B45" s="250" t="s">
        <v>1006</v>
      </c>
      <c r="C45" s="249" t="s">
        <v>3</v>
      </c>
      <c r="D45" s="15"/>
      <c r="E45" s="153"/>
      <c r="F45" s="4"/>
      <c r="G45" s="164">
        <f t="shared" si="0"/>
        <v>0</v>
      </c>
      <c r="H45" s="56">
        <f t="shared" si="1"/>
        <v>0</v>
      </c>
      <c r="I45" s="165">
        <v>1</v>
      </c>
      <c r="J45" s="167">
        <f t="shared" si="2"/>
        <v>0</v>
      </c>
    </row>
    <row r="46" spans="1:10" s="76" customFormat="1" ht="30" x14ac:dyDescent="0.25">
      <c r="A46" s="249" t="s">
        <v>997</v>
      </c>
      <c r="B46" s="250" t="s">
        <v>1008</v>
      </c>
      <c r="C46" s="249" t="s">
        <v>3</v>
      </c>
      <c r="D46" s="15"/>
      <c r="E46" s="153"/>
      <c r="F46" s="4"/>
      <c r="G46" s="164">
        <f t="shared" si="0"/>
        <v>0</v>
      </c>
      <c r="H46" s="56">
        <f t="shared" si="1"/>
        <v>0</v>
      </c>
      <c r="I46" s="165">
        <v>1</v>
      </c>
      <c r="J46" s="167">
        <f t="shared" si="2"/>
        <v>0</v>
      </c>
    </row>
    <row r="47" spans="1:10" s="21" customFormat="1" x14ac:dyDescent="0.25">
      <c r="A47" s="40"/>
      <c r="B47" s="43" t="s">
        <v>1009</v>
      </c>
      <c r="C47" s="135"/>
      <c r="D47" s="135"/>
      <c r="E47" s="135"/>
      <c r="F47" s="135"/>
      <c r="G47" s="135"/>
      <c r="H47" s="135"/>
      <c r="I47" s="135"/>
      <c r="J47" s="244"/>
    </row>
    <row r="48" spans="1:10" s="76" customFormat="1" x14ac:dyDescent="0.25">
      <c r="A48" s="249" t="s">
        <v>999</v>
      </c>
      <c r="B48" s="250" t="s">
        <v>1011</v>
      </c>
      <c r="C48" s="249" t="s">
        <v>3</v>
      </c>
      <c r="D48" s="15"/>
      <c r="E48" s="153"/>
      <c r="F48" s="4"/>
      <c r="G48" s="164">
        <f t="shared" si="0"/>
        <v>0</v>
      </c>
      <c r="H48" s="56">
        <f t="shared" si="1"/>
        <v>0</v>
      </c>
      <c r="I48" s="165">
        <v>1</v>
      </c>
      <c r="J48" s="167">
        <f t="shared" si="2"/>
        <v>0</v>
      </c>
    </row>
    <row r="49" spans="1:10" s="76" customFormat="1" x14ac:dyDescent="0.25">
      <c r="A49" s="249" t="s">
        <v>1001</v>
      </c>
      <c r="B49" s="250" t="s">
        <v>1013</v>
      </c>
      <c r="C49" s="249" t="s">
        <v>3</v>
      </c>
      <c r="D49" s="83"/>
      <c r="E49" s="153"/>
      <c r="F49" s="4"/>
      <c r="G49" s="164">
        <f t="shared" si="0"/>
        <v>0</v>
      </c>
      <c r="H49" s="56">
        <f t="shared" si="1"/>
        <v>0</v>
      </c>
      <c r="I49" s="165">
        <v>1</v>
      </c>
      <c r="J49" s="167">
        <f t="shared" si="2"/>
        <v>0</v>
      </c>
    </row>
    <row r="50" spans="1:10" s="76" customFormat="1" x14ac:dyDescent="0.25">
      <c r="A50" s="249" t="s">
        <v>1003</v>
      </c>
      <c r="B50" s="250" t="s">
        <v>1015</v>
      </c>
      <c r="C50" s="249" t="s">
        <v>3</v>
      </c>
      <c r="D50" s="83"/>
      <c r="E50" s="153"/>
      <c r="F50" s="4"/>
      <c r="G50" s="164">
        <f t="shared" si="0"/>
        <v>0</v>
      </c>
      <c r="H50" s="56">
        <f t="shared" si="1"/>
        <v>0</v>
      </c>
      <c r="I50" s="165">
        <v>1</v>
      </c>
      <c r="J50" s="167">
        <f t="shared" si="2"/>
        <v>0</v>
      </c>
    </row>
    <row r="51" spans="1:10" s="38" customFormat="1" x14ac:dyDescent="0.25">
      <c r="A51" s="49"/>
      <c r="B51" s="144" t="s">
        <v>1016</v>
      </c>
      <c r="C51" s="67"/>
      <c r="D51" s="67"/>
      <c r="E51" s="67"/>
      <c r="F51" s="67"/>
      <c r="G51" s="67"/>
      <c r="H51" s="67"/>
      <c r="I51" s="67"/>
      <c r="J51" s="214"/>
    </row>
    <row r="52" spans="1:10" s="76" customFormat="1" x14ac:dyDescent="0.25">
      <c r="A52" s="249" t="s">
        <v>1005</v>
      </c>
      <c r="B52" s="250" t="s">
        <v>2011</v>
      </c>
      <c r="C52" s="249" t="s">
        <v>3</v>
      </c>
      <c r="D52" s="15"/>
      <c r="E52" s="153"/>
      <c r="F52" s="4"/>
      <c r="G52" s="164">
        <f t="shared" si="0"/>
        <v>0</v>
      </c>
      <c r="H52" s="56">
        <f t="shared" si="1"/>
        <v>0</v>
      </c>
      <c r="I52" s="165">
        <v>1</v>
      </c>
      <c r="J52" s="167">
        <f t="shared" si="2"/>
        <v>0</v>
      </c>
    </row>
    <row r="53" spans="1:10" s="76" customFormat="1" x14ac:dyDescent="0.25">
      <c r="A53" s="249" t="s">
        <v>1007</v>
      </c>
      <c r="B53" s="250" t="s">
        <v>1019</v>
      </c>
      <c r="C53" s="249" t="s">
        <v>3</v>
      </c>
      <c r="D53" s="83"/>
      <c r="E53" s="153"/>
      <c r="F53" s="4"/>
      <c r="G53" s="164">
        <f t="shared" si="0"/>
        <v>0</v>
      </c>
      <c r="H53" s="56">
        <f t="shared" si="1"/>
        <v>0</v>
      </c>
      <c r="I53" s="165">
        <v>1</v>
      </c>
      <c r="J53" s="167">
        <f t="shared" si="2"/>
        <v>0</v>
      </c>
    </row>
    <row r="54" spans="1:10" s="76" customFormat="1" x14ac:dyDescent="0.25">
      <c r="A54" s="249" t="s">
        <v>1010</v>
      </c>
      <c r="B54" s="250" t="s">
        <v>1021</v>
      </c>
      <c r="C54" s="249" t="s">
        <v>3</v>
      </c>
      <c r="D54" s="15"/>
      <c r="E54" s="153"/>
      <c r="F54" s="4"/>
      <c r="G54" s="164">
        <f t="shared" si="0"/>
        <v>0</v>
      </c>
      <c r="H54" s="56">
        <f t="shared" si="1"/>
        <v>0</v>
      </c>
      <c r="I54" s="165">
        <v>5</v>
      </c>
      <c r="J54" s="167">
        <f t="shared" si="2"/>
        <v>0</v>
      </c>
    </row>
    <row r="55" spans="1:10" s="76" customFormat="1" x14ac:dyDescent="0.25">
      <c r="A55" s="249" t="s">
        <v>1012</v>
      </c>
      <c r="B55" s="250" t="s">
        <v>1023</v>
      </c>
      <c r="C55" s="249" t="s">
        <v>3</v>
      </c>
      <c r="D55" s="15"/>
      <c r="E55" s="153"/>
      <c r="F55" s="4"/>
      <c r="G55" s="164">
        <f t="shared" si="0"/>
        <v>0</v>
      </c>
      <c r="H55" s="56">
        <f t="shared" si="1"/>
        <v>0</v>
      </c>
      <c r="I55" s="165">
        <v>1</v>
      </c>
      <c r="J55" s="167">
        <f t="shared" si="2"/>
        <v>0</v>
      </c>
    </row>
    <row r="56" spans="1:10" s="21" customFormat="1" x14ac:dyDescent="0.25">
      <c r="A56" s="40"/>
      <c r="B56" s="43" t="s">
        <v>2015</v>
      </c>
      <c r="C56" s="135"/>
      <c r="D56" s="135"/>
      <c r="E56" s="135"/>
      <c r="F56" s="135"/>
      <c r="G56" s="135"/>
      <c r="H56" s="135"/>
      <c r="I56" s="135"/>
      <c r="J56" s="244"/>
    </row>
    <row r="57" spans="1:10" s="76" customFormat="1" ht="15" customHeight="1" x14ac:dyDescent="0.25">
      <c r="A57" s="249" t="s">
        <v>1014</v>
      </c>
      <c r="B57" s="250" t="s">
        <v>1025</v>
      </c>
      <c r="C57" s="249" t="s">
        <v>3</v>
      </c>
      <c r="D57" s="83"/>
      <c r="E57" s="153"/>
      <c r="F57" s="4"/>
      <c r="G57" s="164">
        <f t="shared" si="0"/>
        <v>0</v>
      </c>
      <c r="H57" s="56">
        <f t="shared" si="1"/>
        <v>0</v>
      </c>
      <c r="I57" s="165">
        <v>1</v>
      </c>
      <c r="J57" s="167">
        <f t="shared" si="2"/>
        <v>0</v>
      </c>
    </row>
    <row r="58" spans="1:10" s="76" customFormat="1" ht="15" customHeight="1" x14ac:dyDescent="0.25">
      <c r="A58" s="249" t="s">
        <v>1017</v>
      </c>
      <c r="B58" s="250" t="s">
        <v>1027</v>
      </c>
      <c r="C58" s="249" t="s">
        <v>3</v>
      </c>
      <c r="D58" s="15"/>
      <c r="E58" s="153"/>
      <c r="F58" s="4"/>
      <c r="G58" s="164">
        <f t="shared" si="0"/>
        <v>0</v>
      </c>
      <c r="H58" s="56">
        <f t="shared" si="1"/>
        <v>0</v>
      </c>
      <c r="I58" s="165">
        <v>1</v>
      </c>
      <c r="J58" s="167">
        <f t="shared" si="2"/>
        <v>0</v>
      </c>
    </row>
    <row r="59" spans="1:10" s="76" customFormat="1" ht="15" customHeight="1" x14ac:dyDescent="0.25">
      <c r="A59" s="249" t="s">
        <v>1018</v>
      </c>
      <c r="B59" s="250" t="s">
        <v>1029</v>
      </c>
      <c r="C59" s="249" t="s">
        <v>3</v>
      </c>
      <c r="D59" s="15"/>
      <c r="E59" s="153"/>
      <c r="F59" s="4"/>
      <c r="G59" s="164">
        <f t="shared" si="0"/>
        <v>0</v>
      </c>
      <c r="H59" s="56">
        <f t="shared" si="1"/>
        <v>0</v>
      </c>
      <c r="I59" s="165">
        <v>1</v>
      </c>
      <c r="J59" s="167">
        <f t="shared" si="2"/>
        <v>0</v>
      </c>
    </row>
    <row r="60" spans="1:10" s="38" customFormat="1" x14ac:dyDescent="0.25">
      <c r="A60" s="49"/>
      <c r="B60" s="144" t="s">
        <v>1030</v>
      </c>
      <c r="C60" s="67"/>
      <c r="D60" s="67"/>
      <c r="E60" s="67"/>
      <c r="F60" s="67"/>
      <c r="G60" s="67"/>
      <c r="H60" s="67"/>
      <c r="I60" s="67"/>
      <c r="J60" s="214"/>
    </row>
    <row r="61" spans="1:10" s="76" customFormat="1" x14ac:dyDescent="0.25">
      <c r="A61" s="249" t="s">
        <v>1020</v>
      </c>
      <c r="B61" s="250" t="s">
        <v>1032</v>
      </c>
      <c r="C61" s="249" t="s">
        <v>3</v>
      </c>
      <c r="D61" s="15"/>
      <c r="E61" s="153"/>
      <c r="F61" s="4"/>
      <c r="G61" s="164">
        <f t="shared" si="0"/>
        <v>0</v>
      </c>
      <c r="H61" s="56">
        <f t="shared" si="1"/>
        <v>0</v>
      </c>
      <c r="I61" s="165">
        <v>1</v>
      </c>
      <c r="J61" s="167">
        <f t="shared" si="2"/>
        <v>0</v>
      </c>
    </row>
    <row r="62" spans="1:10" s="76" customFormat="1" x14ac:dyDescent="0.25">
      <c r="A62" s="249" t="s">
        <v>1022</v>
      </c>
      <c r="B62" s="250" t="s">
        <v>1034</v>
      </c>
      <c r="C62" s="249" t="s">
        <v>3</v>
      </c>
      <c r="D62" s="15"/>
      <c r="E62" s="153"/>
      <c r="F62" s="4"/>
      <c r="G62" s="164">
        <f t="shared" si="0"/>
        <v>0</v>
      </c>
      <c r="H62" s="56">
        <f t="shared" si="1"/>
        <v>0</v>
      </c>
      <c r="I62" s="165">
        <v>3</v>
      </c>
      <c r="J62" s="167">
        <f t="shared" si="2"/>
        <v>0</v>
      </c>
    </row>
    <row r="63" spans="1:10" s="76" customFormat="1" x14ac:dyDescent="0.25">
      <c r="A63" s="249" t="s">
        <v>1024</v>
      </c>
      <c r="B63" s="250" t="s">
        <v>1036</v>
      </c>
      <c r="C63" s="249" t="s">
        <v>3</v>
      </c>
      <c r="D63" s="15"/>
      <c r="E63" s="153"/>
      <c r="F63" s="4"/>
      <c r="G63" s="164">
        <f t="shared" si="0"/>
        <v>0</v>
      </c>
      <c r="H63" s="56">
        <f t="shared" si="1"/>
        <v>0</v>
      </c>
      <c r="I63" s="165">
        <v>1</v>
      </c>
      <c r="J63" s="167">
        <f t="shared" si="2"/>
        <v>0</v>
      </c>
    </row>
    <row r="64" spans="1:10" s="76" customFormat="1" x14ac:dyDescent="0.25">
      <c r="A64" s="249" t="s">
        <v>1026</v>
      </c>
      <c r="B64" s="250" t="s">
        <v>1038</v>
      </c>
      <c r="C64" s="249" t="s">
        <v>3</v>
      </c>
      <c r="D64" s="15"/>
      <c r="E64" s="153"/>
      <c r="F64" s="4"/>
      <c r="G64" s="164">
        <f t="shared" si="0"/>
        <v>0</v>
      </c>
      <c r="H64" s="56">
        <f t="shared" si="1"/>
        <v>0</v>
      </c>
      <c r="I64" s="165">
        <v>1</v>
      </c>
      <c r="J64" s="167">
        <f t="shared" si="2"/>
        <v>0</v>
      </c>
    </row>
    <row r="65" spans="1:10" s="38" customFormat="1" x14ac:dyDescent="0.25">
      <c r="A65" s="49"/>
      <c r="B65" s="144" t="s">
        <v>1039</v>
      </c>
      <c r="C65" s="67"/>
      <c r="D65" s="67"/>
      <c r="E65" s="67"/>
      <c r="F65" s="67"/>
      <c r="G65" s="67"/>
      <c r="H65" s="67"/>
      <c r="I65" s="67"/>
      <c r="J65" s="214"/>
    </row>
    <row r="66" spans="1:10" s="76" customFormat="1" x14ac:dyDescent="0.25">
      <c r="A66" s="249" t="s">
        <v>1028</v>
      </c>
      <c r="B66" s="250" t="s">
        <v>2012</v>
      </c>
      <c r="C66" s="249" t="s">
        <v>3</v>
      </c>
      <c r="D66" s="15"/>
      <c r="E66" s="153"/>
      <c r="F66" s="4"/>
      <c r="G66" s="164">
        <f t="shared" si="0"/>
        <v>0</v>
      </c>
      <c r="H66" s="56">
        <f t="shared" si="1"/>
        <v>0</v>
      </c>
      <c r="I66" s="165">
        <v>1</v>
      </c>
      <c r="J66" s="167">
        <f t="shared" si="2"/>
        <v>0</v>
      </c>
    </row>
    <row r="67" spans="1:10" s="76" customFormat="1" x14ac:dyDescent="0.25">
      <c r="A67" s="249" t="s">
        <v>1031</v>
      </c>
      <c r="B67" s="250" t="s">
        <v>1042</v>
      </c>
      <c r="C67" s="249" t="s">
        <v>3</v>
      </c>
      <c r="D67" s="83"/>
      <c r="E67" s="153"/>
      <c r="F67" s="4"/>
      <c r="G67" s="164">
        <f t="shared" si="0"/>
        <v>0</v>
      </c>
      <c r="H67" s="56">
        <f t="shared" si="1"/>
        <v>0</v>
      </c>
      <c r="I67" s="165">
        <v>1</v>
      </c>
      <c r="J67" s="167">
        <f t="shared" si="2"/>
        <v>0</v>
      </c>
    </row>
    <row r="68" spans="1:10" s="76" customFormat="1" x14ac:dyDescent="0.25">
      <c r="A68" s="249" t="s">
        <v>1033</v>
      </c>
      <c r="B68" s="250" t="s">
        <v>2013</v>
      </c>
      <c r="C68" s="249" t="s">
        <v>3</v>
      </c>
      <c r="D68" s="15"/>
      <c r="E68" s="153"/>
      <c r="F68" s="4"/>
      <c r="G68" s="164">
        <f t="shared" si="0"/>
        <v>0</v>
      </c>
      <c r="H68" s="56">
        <f t="shared" si="1"/>
        <v>0</v>
      </c>
      <c r="I68" s="165">
        <v>1</v>
      </c>
      <c r="J68" s="167">
        <f t="shared" si="2"/>
        <v>0</v>
      </c>
    </row>
    <row r="69" spans="1:10" s="38" customFormat="1" x14ac:dyDescent="0.25">
      <c r="A69" s="49"/>
      <c r="B69" s="144" t="s">
        <v>453</v>
      </c>
      <c r="C69" s="67"/>
      <c r="D69" s="67"/>
      <c r="E69" s="67"/>
      <c r="F69" s="67"/>
      <c r="G69" s="67"/>
      <c r="H69" s="67"/>
      <c r="I69" s="67"/>
      <c r="J69" s="214"/>
    </row>
    <row r="70" spans="1:10" s="76" customFormat="1" x14ac:dyDescent="0.25">
      <c r="A70" s="249" t="s">
        <v>1035</v>
      </c>
      <c r="B70" s="250" t="s">
        <v>1045</v>
      </c>
      <c r="C70" s="249" t="s">
        <v>3</v>
      </c>
      <c r="D70" s="83"/>
      <c r="E70" s="153"/>
      <c r="F70" s="4"/>
      <c r="G70" s="164">
        <f t="shared" si="0"/>
        <v>0</v>
      </c>
      <c r="H70" s="56">
        <f t="shared" si="1"/>
        <v>0</v>
      </c>
      <c r="I70" s="165">
        <v>1</v>
      </c>
      <c r="J70" s="167">
        <f t="shared" si="2"/>
        <v>0</v>
      </c>
    </row>
    <row r="71" spans="1:10" s="76" customFormat="1" x14ac:dyDescent="0.25">
      <c r="A71" s="249" t="s">
        <v>1037</v>
      </c>
      <c r="B71" s="250" t="s">
        <v>2014</v>
      </c>
      <c r="C71" s="249" t="s">
        <v>3</v>
      </c>
      <c r="D71" s="15"/>
      <c r="E71" s="153"/>
      <c r="F71" s="4"/>
      <c r="G71" s="164">
        <f t="shared" si="0"/>
        <v>0</v>
      </c>
      <c r="H71" s="56">
        <f t="shared" si="1"/>
        <v>0</v>
      </c>
      <c r="I71" s="165">
        <v>1</v>
      </c>
      <c r="J71" s="167">
        <f t="shared" si="2"/>
        <v>0</v>
      </c>
    </row>
    <row r="72" spans="1:10" s="76" customFormat="1" x14ac:dyDescent="0.25">
      <c r="A72" s="249" t="s">
        <v>1395</v>
      </c>
      <c r="B72" s="250" t="s">
        <v>1048</v>
      </c>
      <c r="C72" s="249" t="s">
        <v>3</v>
      </c>
      <c r="D72" s="15"/>
      <c r="E72" s="153"/>
      <c r="F72" s="4"/>
      <c r="G72" s="164">
        <f t="shared" si="0"/>
        <v>0</v>
      </c>
      <c r="H72" s="56">
        <f t="shared" si="1"/>
        <v>0</v>
      </c>
      <c r="I72" s="165">
        <v>1</v>
      </c>
      <c r="J72" s="167">
        <f t="shared" si="2"/>
        <v>0</v>
      </c>
    </row>
    <row r="73" spans="1:10" s="76" customFormat="1" x14ac:dyDescent="0.25">
      <c r="A73" s="249" t="s">
        <v>1040</v>
      </c>
      <c r="B73" s="250" t="s">
        <v>1050</v>
      </c>
      <c r="C73" s="249" t="s">
        <v>3</v>
      </c>
      <c r="D73" s="83"/>
      <c r="E73" s="153"/>
      <c r="F73" s="4"/>
      <c r="G73" s="164">
        <f t="shared" ref="G73:G91" si="3">E73*F73</f>
        <v>0</v>
      </c>
      <c r="H73" s="56">
        <f t="shared" ref="H73:H91" si="4">D73+G73</f>
        <v>0</v>
      </c>
      <c r="I73" s="165">
        <v>1</v>
      </c>
      <c r="J73" s="167">
        <f t="shared" ref="J73:J91" si="5">H73*I73</f>
        <v>0</v>
      </c>
    </row>
    <row r="74" spans="1:10" s="76" customFormat="1" x14ac:dyDescent="0.25">
      <c r="A74" s="249" t="s">
        <v>1041</v>
      </c>
      <c r="B74" s="250" t="s">
        <v>1052</v>
      </c>
      <c r="C74" s="249" t="s">
        <v>3</v>
      </c>
      <c r="D74" s="15"/>
      <c r="E74" s="153"/>
      <c r="F74" s="4"/>
      <c r="G74" s="164">
        <f t="shared" si="3"/>
        <v>0</v>
      </c>
      <c r="H74" s="56">
        <f t="shared" si="4"/>
        <v>0</v>
      </c>
      <c r="I74" s="165">
        <v>1</v>
      </c>
      <c r="J74" s="167">
        <f t="shared" si="5"/>
        <v>0</v>
      </c>
    </row>
    <row r="75" spans="1:10" s="76" customFormat="1" ht="30" x14ac:dyDescent="0.25">
      <c r="A75" s="249" t="s">
        <v>1043</v>
      </c>
      <c r="B75" s="250" t="s">
        <v>1054</v>
      </c>
      <c r="C75" s="249" t="s">
        <v>3</v>
      </c>
      <c r="D75" s="15"/>
      <c r="E75" s="153"/>
      <c r="F75" s="4"/>
      <c r="G75" s="164">
        <f t="shared" si="3"/>
        <v>0</v>
      </c>
      <c r="H75" s="56">
        <f t="shared" si="4"/>
        <v>0</v>
      </c>
      <c r="I75" s="165">
        <v>1</v>
      </c>
      <c r="J75" s="167">
        <f t="shared" si="5"/>
        <v>0</v>
      </c>
    </row>
    <row r="76" spans="1:10" s="76" customFormat="1" ht="15.75" thickBot="1" x14ac:dyDescent="0.3">
      <c r="A76" s="249" t="s">
        <v>1396</v>
      </c>
      <c r="B76" s="250" t="s">
        <v>1056</v>
      </c>
      <c r="C76" s="249" t="s">
        <v>3</v>
      </c>
      <c r="D76" s="15"/>
      <c r="E76" s="153"/>
      <c r="F76" s="4"/>
      <c r="G76" s="164">
        <f t="shared" si="3"/>
        <v>0</v>
      </c>
      <c r="H76" s="56">
        <f t="shared" si="4"/>
        <v>0</v>
      </c>
      <c r="I76" s="165">
        <v>1</v>
      </c>
      <c r="J76" s="167">
        <f t="shared" si="5"/>
        <v>0</v>
      </c>
    </row>
    <row r="77" spans="1:10" s="38" customFormat="1" x14ac:dyDescent="0.25">
      <c r="A77" s="44"/>
      <c r="B77" s="142" t="s">
        <v>1057</v>
      </c>
      <c r="C77" s="143"/>
      <c r="D77" s="143"/>
      <c r="E77" s="143"/>
      <c r="F77" s="143"/>
      <c r="G77" s="143"/>
      <c r="H77" s="143"/>
      <c r="I77" s="143"/>
      <c r="J77" s="213"/>
    </row>
    <row r="78" spans="1:10" s="76" customFormat="1" ht="15" customHeight="1" x14ac:dyDescent="0.25">
      <c r="A78" s="249" t="s">
        <v>1397</v>
      </c>
      <c r="B78" s="250" t="s">
        <v>1058</v>
      </c>
      <c r="C78" s="249" t="s">
        <v>3</v>
      </c>
      <c r="D78" s="15"/>
      <c r="E78" s="153"/>
      <c r="F78" s="4"/>
      <c r="G78" s="164">
        <f t="shared" si="3"/>
        <v>0</v>
      </c>
      <c r="H78" s="56">
        <f t="shared" si="4"/>
        <v>0</v>
      </c>
      <c r="I78" s="165">
        <v>1</v>
      </c>
      <c r="J78" s="167">
        <f t="shared" si="5"/>
        <v>0</v>
      </c>
    </row>
    <row r="79" spans="1:10" s="76" customFormat="1" ht="15" customHeight="1" x14ac:dyDescent="0.25">
      <c r="A79" s="249" t="s">
        <v>1044</v>
      </c>
      <c r="B79" s="250" t="s">
        <v>1059</v>
      </c>
      <c r="C79" s="249" t="s">
        <v>3</v>
      </c>
      <c r="D79" s="15"/>
      <c r="E79" s="153"/>
      <c r="F79" s="4"/>
      <c r="G79" s="164">
        <f t="shared" si="3"/>
        <v>0</v>
      </c>
      <c r="H79" s="56">
        <f t="shared" si="4"/>
        <v>0</v>
      </c>
      <c r="I79" s="165">
        <v>1</v>
      </c>
      <c r="J79" s="167">
        <f t="shared" si="5"/>
        <v>0</v>
      </c>
    </row>
    <row r="80" spans="1:10" s="76" customFormat="1" ht="15" customHeight="1" x14ac:dyDescent="0.25">
      <c r="A80" s="249" t="s">
        <v>1046</v>
      </c>
      <c r="B80" s="250" t="s">
        <v>2016</v>
      </c>
      <c r="C80" s="249" t="s">
        <v>3</v>
      </c>
      <c r="D80" s="15"/>
      <c r="E80" s="153"/>
      <c r="F80" s="4"/>
      <c r="G80" s="164">
        <f t="shared" si="3"/>
        <v>0</v>
      </c>
      <c r="H80" s="56">
        <f t="shared" si="4"/>
        <v>0</v>
      </c>
      <c r="I80" s="165">
        <v>1</v>
      </c>
      <c r="J80" s="167">
        <f t="shared" si="5"/>
        <v>0</v>
      </c>
    </row>
    <row r="81" spans="1:10" s="76" customFormat="1" ht="15" customHeight="1" x14ac:dyDescent="0.25">
      <c r="A81" s="249" t="s">
        <v>1047</v>
      </c>
      <c r="B81" s="250" t="s">
        <v>1060</v>
      </c>
      <c r="C81" s="249" t="s">
        <v>3</v>
      </c>
      <c r="D81" s="15"/>
      <c r="E81" s="153"/>
      <c r="F81" s="4"/>
      <c r="G81" s="164">
        <f t="shared" si="3"/>
        <v>0</v>
      </c>
      <c r="H81" s="56">
        <f t="shared" si="4"/>
        <v>0</v>
      </c>
      <c r="I81" s="165">
        <v>1</v>
      </c>
      <c r="J81" s="167">
        <f t="shared" si="5"/>
        <v>0</v>
      </c>
    </row>
    <row r="82" spans="1:10" s="76" customFormat="1" ht="15" customHeight="1" x14ac:dyDescent="0.25">
      <c r="A82" s="249" t="s">
        <v>1049</v>
      </c>
      <c r="B82" s="250" t="s">
        <v>1061</v>
      </c>
      <c r="C82" s="249" t="s">
        <v>3</v>
      </c>
      <c r="D82" s="15"/>
      <c r="E82" s="153"/>
      <c r="F82" s="4"/>
      <c r="G82" s="164">
        <f t="shared" si="3"/>
        <v>0</v>
      </c>
      <c r="H82" s="56">
        <f t="shared" si="4"/>
        <v>0</v>
      </c>
      <c r="I82" s="165">
        <v>1</v>
      </c>
      <c r="J82" s="167">
        <f t="shared" si="5"/>
        <v>0</v>
      </c>
    </row>
    <row r="83" spans="1:10" s="76" customFormat="1" ht="15" customHeight="1" thickBot="1" x14ac:dyDescent="0.3">
      <c r="A83" s="249" t="s">
        <v>1051</v>
      </c>
      <c r="B83" s="250" t="s">
        <v>1062</v>
      </c>
      <c r="C83" s="249" t="s">
        <v>3</v>
      </c>
      <c r="D83" s="15"/>
      <c r="E83" s="153"/>
      <c r="F83" s="4"/>
      <c r="G83" s="164">
        <f t="shared" si="3"/>
        <v>0</v>
      </c>
      <c r="H83" s="56">
        <f t="shared" si="4"/>
        <v>0</v>
      </c>
      <c r="I83" s="165">
        <v>1</v>
      </c>
      <c r="J83" s="167">
        <f t="shared" si="5"/>
        <v>0</v>
      </c>
    </row>
    <row r="84" spans="1:10" s="38" customFormat="1" x14ac:dyDescent="0.25">
      <c r="A84" s="44"/>
      <c r="B84" s="142" t="s">
        <v>1063</v>
      </c>
      <c r="C84" s="143"/>
      <c r="D84" s="143"/>
      <c r="E84" s="143"/>
      <c r="F84" s="143"/>
      <c r="G84" s="143"/>
      <c r="H84" s="143"/>
      <c r="I84" s="143"/>
      <c r="J84" s="213"/>
    </row>
    <row r="85" spans="1:10" s="38" customFormat="1" x14ac:dyDescent="0.25">
      <c r="A85" s="49"/>
      <c r="B85" s="144" t="s">
        <v>91</v>
      </c>
      <c r="C85" s="67"/>
      <c r="D85" s="67"/>
      <c r="E85" s="67"/>
      <c r="F85" s="67"/>
      <c r="G85" s="67"/>
      <c r="H85" s="67"/>
      <c r="I85" s="67"/>
      <c r="J85" s="214"/>
    </row>
    <row r="86" spans="1:10" s="76" customFormat="1" x14ac:dyDescent="0.25">
      <c r="A86" s="249" t="s">
        <v>1053</v>
      </c>
      <c r="B86" s="250" t="s">
        <v>1064</v>
      </c>
      <c r="C86" s="249" t="s">
        <v>1452</v>
      </c>
      <c r="D86" s="15"/>
      <c r="E86" s="153"/>
      <c r="F86" s="4"/>
      <c r="G86" s="164">
        <f t="shared" si="3"/>
        <v>0</v>
      </c>
      <c r="H86" s="56">
        <f t="shared" si="4"/>
        <v>0</v>
      </c>
      <c r="I86" s="165">
        <v>10</v>
      </c>
      <c r="J86" s="167">
        <f t="shared" si="5"/>
        <v>0</v>
      </c>
    </row>
    <row r="87" spans="1:10" s="38" customFormat="1" x14ac:dyDescent="0.25">
      <c r="A87" s="49"/>
      <c r="B87" s="144" t="s">
        <v>2078</v>
      </c>
      <c r="C87" s="67"/>
      <c r="D87" s="67"/>
      <c r="E87" s="67"/>
      <c r="F87" s="67"/>
      <c r="G87" s="67"/>
      <c r="H87" s="67"/>
      <c r="I87" s="67"/>
      <c r="J87" s="214"/>
    </row>
    <row r="88" spans="1:10" s="76" customFormat="1" x14ac:dyDescent="0.25">
      <c r="A88" s="249" t="s">
        <v>1055</v>
      </c>
      <c r="B88" s="250" t="s">
        <v>1065</v>
      </c>
      <c r="C88" s="249" t="s">
        <v>1452</v>
      </c>
      <c r="D88" s="15"/>
      <c r="E88" s="153"/>
      <c r="F88" s="4"/>
      <c r="G88" s="164">
        <f t="shared" si="3"/>
        <v>0</v>
      </c>
      <c r="H88" s="56">
        <f t="shared" si="4"/>
        <v>0</v>
      </c>
      <c r="I88" s="165">
        <v>1</v>
      </c>
      <c r="J88" s="167">
        <f t="shared" si="5"/>
        <v>0</v>
      </c>
    </row>
    <row r="89" spans="1:10" s="76" customFormat="1" x14ac:dyDescent="0.25">
      <c r="A89" s="249" t="s">
        <v>1398</v>
      </c>
      <c r="B89" s="250" t="s">
        <v>2017</v>
      </c>
      <c r="C89" s="249" t="s">
        <v>1452</v>
      </c>
      <c r="D89" s="15"/>
      <c r="E89" s="153"/>
      <c r="F89" s="4"/>
      <c r="G89" s="164">
        <f t="shared" si="3"/>
        <v>0</v>
      </c>
      <c r="H89" s="56">
        <f t="shared" si="4"/>
        <v>0</v>
      </c>
      <c r="I89" s="165">
        <v>20</v>
      </c>
      <c r="J89" s="167">
        <f t="shared" si="5"/>
        <v>0</v>
      </c>
    </row>
    <row r="90" spans="1:10" s="76" customFormat="1" x14ac:dyDescent="0.25">
      <c r="A90" s="249" t="s">
        <v>1399</v>
      </c>
      <c r="B90" s="250" t="s">
        <v>2018</v>
      </c>
      <c r="C90" s="249" t="s">
        <v>1452</v>
      </c>
      <c r="D90" s="15"/>
      <c r="E90" s="153"/>
      <c r="F90" s="4"/>
      <c r="G90" s="164">
        <f t="shared" si="3"/>
        <v>0</v>
      </c>
      <c r="H90" s="56">
        <f t="shared" si="4"/>
        <v>0</v>
      </c>
      <c r="I90" s="165">
        <v>1</v>
      </c>
      <c r="J90" s="167">
        <f t="shared" si="5"/>
        <v>0</v>
      </c>
    </row>
    <row r="91" spans="1:10" s="76" customFormat="1" ht="15.75" thickBot="1" x14ac:dyDescent="0.3">
      <c r="A91" s="251" t="s">
        <v>1400</v>
      </c>
      <c r="B91" s="252" t="s">
        <v>1066</v>
      </c>
      <c r="C91" s="251" t="s">
        <v>1452</v>
      </c>
      <c r="D91" s="77"/>
      <c r="E91" s="277"/>
      <c r="F91" s="296"/>
      <c r="G91" s="297">
        <f t="shared" si="3"/>
        <v>0</v>
      </c>
      <c r="H91" s="204">
        <f t="shared" si="4"/>
        <v>0</v>
      </c>
      <c r="I91" s="205">
        <v>1</v>
      </c>
      <c r="J91" s="206">
        <f t="shared" si="5"/>
        <v>0</v>
      </c>
    </row>
    <row r="92" spans="1:10" ht="33" customHeight="1" thickBot="1" x14ac:dyDescent="0.3">
      <c r="A92" s="442" t="s">
        <v>2302</v>
      </c>
      <c r="B92" s="442"/>
      <c r="C92" s="442"/>
      <c r="D92" s="442"/>
      <c r="E92" s="442"/>
      <c r="F92" s="442"/>
      <c r="G92" s="437" t="s">
        <v>2232</v>
      </c>
      <c r="H92" s="437"/>
      <c r="I92" s="437"/>
      <c r="J92" s="232">
        <f>SUM(J8:J91)</f>
        <v>0</v>
      </c>
    </row>
    <row r="93" spans="1:10" x14ac:dyDescent="0.25">
      <c r="E93"/>
      <c r="F93"/>
      <c r="G93"/>
    </row>
    <row r="94" spans="1:10" x14ac:dyDescent="0.25">
      <c r="E94"/>
      <c r="F94"/>
      <c r="G94"/>
    </row>
    <row r="95" spans="1:10" x14ac:dyDescent="0.25">
      <c r="E95"/>
      <c r="F95"/>
      <c r="G95"/>
    </row>
    <row r="96" spans="1:10" x14ac:dyDescent="0.25">
      <c r="E96"/>
      <c r="F96"/>
      <c r="G96"/>
    </row>
  </sheetData>
  <mergeCells count="10">
    <mergeCell ref="I4:I5"/>
    <mergeCell ref="J4:J5"/>
    <mergeCell ref="A92:F92"/>
    <mergeCell ref="A2:J2"/>
    <mergeCell ref="H4:H5"/>
    <mergeCell ref="E4:G4"/>
    <mergeCell ref="A4:A5"/>
    <mergeCell ref="B4:B5"/>
    <mergeCell ref="C4:C5"/>
    <mergeCell ref="G92:I92"/>
  </mergeCells>
  <printOptions horizontalCentered="1"/>
  <pageMargins left="0.31496062992125984" right="0.31496062992125984" top="0.55118110236220474" bottom="0.55118110236220474" header="0.31496062992125984" footer="0.31496062992125984"/>
  <pageSetup paperSize="9" scale="50" fitToHeight="0" orientation="portrait" r:id="rId1"/>
  <headerFooter alignWithMargins="0">
    <oddHeader>&amp;C&amp;"Calibri,Gras"BPU Petits travaux TCE et mises en sécurité du CEA/DIF</oddHeader>
    <oddFooter>&amp;L&amp;A&amp;R&amp;P/&amp;N</oddFooter>
  </headerFooter>
  <rowBreaks count="1" manualBreakCount="1">
    <brk id="68" max="9"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1:J34"/>
  <sheetViews>
    <sheetView view="pageBreakPreview" zoomScaleNormal="100" zoomScaleSheetLayoutView="100" workbookViewId="0">
      <selection activeCell="A34" sqref="A34:F34"/>
    </sheetView>
  </sheetViews>
  <sheetFormatPr baseColWidth="10" defaultColWidth="11.42578125" defaultRowHeight="15" x14ac:dyDescent="0.25"/>
  <cols>
    <col min="1" max="1" width="7" style="61" customWidth="1"/>
    <col min="2" max="2" width="64.7109375" style="62" customWidth="1"/>
    <col min="3" max="3" width="7.7109375" style="61" customWidth="1"/>
    <col min="4" max="4" width="20.7109375" style="61" customWidth="1"/>
    <col min="5" max="5" width="15.7109375" style="63" customWidth="1"/>
    <col min="6" max="6" width="15.7109375" style="61" customWidth="1"/>
    <col min="7" max="7" width="14" style="61" customWidth="1"/>
    <col min="8" max="8" width="19.28515625" style="61" customWidth="1"/>
    <col min="9" max="9" width="15.7109375" style="86" customWidth="1"/>
    <col min="10" max="10" width="17.42578125" style="38" customWidth="1"/>
    <col min="11" max="16384" width="11.42578125" style="61"/>
  </cols>
  <sheetData>
    <row r="1" spans="1:10" x14ac:dyDescent="0.25">
      <c r="C1" s="63"/>
      <c r="D1" s="63"/>
    </row>
    <row r="2" spans="1:10" ht="39.950000000000003" customHeight="1" thickBot="1" x14ac:dyDescent="0.3">
      <c r="A2" s="425" t="s">
        <v>2124</v>
      </c>
      <c r="B2" s="426"/>
      <c r="C2" s="426"/>
      <c r="D2" s="426"/>
      <c r="E2" s="426"/>
      <c r="F2" s="426"/>
      <c r="G2" s="426"/>
      <c r="H2" s="426"/>
      <c r="I2" s="426"/>
      <c r="J2" s="426"/>
    </row>
    <row r="3" spans="1:10" ht="21.75" thickBot="1" x14ac:dyDescent="0.3">
      <c r="A3" s="64"/>
      <c r="B3" s="65"/>
      <c r="C3" s="64"/>
      <c r="D3" s="66"/>
      <c r="E3" s="66"/>
    </row>
    <row r="4" spans="1:10" ht="15" customHeight="1" x14ac:dyDescent="0.25">
      <c r="A4" s="431" t="s">
        <v>122</v>
      </c>
      <c r="B4" s="433" t="s">
        <v>0</v>
      </c>
      <c r="C4" s="433" t="s">
        <v>1</v>
      </c>
      <c r="D4" s="201" t="s">
        <v>118</v>
      </c>
      <c r="E4" s="429" t="s">
        <v>119</v>
      </c>
      <c r="F4" s="429"/>
      <c r="G4" s="430"/>
      <c r="H4" s="423" t="s">
        <v>1443</v>
      </c>
      <c r="I4" s="423" t="s">
        <v>2231</v>
      </c>
      <c r="J4" s="423" t="s">
        <v>2165</v>
      </c>
    </row>
    <row r="5" spans="1:10" ht="32.25" thickBot="1" x14ac:dyDescent="0.3">
      <c r="A5" s="432"/>
      <c r="B5" s="434"/>
      <c r="C5" s="434"/>
      <c r="D5" s="202" t="s">
        <v>1444</v>
      </c>
      <c r="E5" s="191" t="s">
        <v>2163</v>
      </c>
      <c r="F5" s="191" t="s">
        <v>1433</v>
      </c>
      <c r="G5" s="192" t="s">
        <v>120</v>
      </c>
      <c r="H5" s="424"/>
      <c r="I5" s="424"/>
      <c r="J5" s="424" t="s">
        <v>2164</v>
      </c>
    </row>
    <row r="6" spans="1:10" s="38" customFormat="1" x14ac:dyDescent="0.25">
      <c r="A6" s="59"/>
      <c r="B6" s="145" t="s">
        <v>1450</v>
      </c>
      <c r="C6" s="60"/>
      <c r="D6" s="60"/>
      <c r="E6" s="60"/>
      <c r="F6" s="60"/>
      <c r="G6" s="60"/>
      <c r="H6" s="67"/>
      <c r="I6" s="67"/>
      <c r="J6" s="214"/>
    </row>
    <row r="7" spans="1:10" ht="15" customHeight="1" x14ac:dyDescent="0.25">
      <c r="A7" s="253" t="s">
        <v>1083</v>
      </c>
      <c r="B7" s="254" t="s">
        <v>2019</v>
      </c>
      <c r="C7" s="253" t="s">
        <v>4</v>
      </c>
      <c r="D7" s="15"/>
      <c r="E7" s="153"/>
      <c r="F7" s="4"/>
      <c r="G7" s="164">
        <f>E7*F7</f>
        <v>0</v>
      </c>
      <c r="H7" s="56">
        <f>D7+G7</f>
        <v>0</v>
      </c>
      <c r="I7" s="165">
        <v>5</v>
      </c>
      <c r="J7" s="167">
        <f>H7*I7</f>
        <v>0</v>
      </c>
    </row>
    <row r="8" spans="1:10" ht="15" customHeight="1" x14ac:dyDescent="0.25">
      <c r="A8" s="253" t="s">
        <v>1084</v>
      </c>
      <c r="B8" s="254" t="s">
        <v>2020</v>
      </c>
      <c r="C8" s="253" t="s">
        <v>4</v>
      </c>
      <c r="D8" s="15"/>
      <c r="E8" s="153"/>
      <c r="F8" s="4"/>
      <c r="G8" s="164">
        <f t="shared" ref="G8:G33" si="0">E8*F8</f>
        <v>0</v>
      </c>
      <c r="H8" s="56">
        <f t="shared" ref="H8:H33" si="1">D8+G8</f>
        <v>0</v>
      </c>
      <c r="I8" s="165">
        <v>5</v>
      </c>
      <c r="J8" s="167">
        <f t="shared" ref="J8:J33" si="2">H8*I8</f>
        <v>0</v>
      </c>
    </row>
    <row r="9" spans="1:10" ht="15" customHeight="1" x14ac:dyDescent="0.25">
      <c r="A9" s="253" t="s">
        <v>1085</v>
      </c>
      <c r="B9" s="254" t="s">
        <v>2021</v>
      </c>
      <c r="C9" s="253" t="s">
        <v>4</v>
      </c>
      <c r="D9" s="15"/>
      <c r="E9" s="153"/>
      <c r="F9" s="4"/>
      <c r="G9" s="164">
        <f t="shared" si="0"/>
        <v>0</v>
      </c>
      <c r="H9" s="56">
        <f t="shared" si="1"/>
        <v>0</v>
      </c>
      <c r="I9" s="165">
        <v>5</v>
      </c>
      <c r="J9" s="167">
        <f t="shared" si="2"/>
        <v>0</v>
      </c>
    </row>
    <row r="10" spans="1:10" ht="15" customHeight="1" x14ac:dyDescent="0.25">
      <c r="A10" s="253" t="s">
        <v>1086</v>
      </c>
      <c r="B10" s="254" t="s">
        <v>2022</v>
      </c>
      <c r="C10" s="253" t="s">
        <v>4</v>
      </c>
      <c r="D10" s="15"/>
      <c r="E10" s="153"/>
      <c r="F10" s="4"/>
      <c r="G10" s="164">
        <f t="shared" si="0"/>
        <v>0</v>
      </c>
      <c r="H10" s="56">
        <f t="shared" si="1"/>
        <v>0</v>
      </c>
      <c r="I10" s="165">
        <v>5</v>
      </c>
      <c r="J10" s="167">
        <f t="shared" si="2"/>
        <v>0</v>
      </c>
    </row>
    <row r="11" spans="1:10" ht="15" customHeight="1" x14ac:dyDescent="0.25">
      <c r="A11" s="253" t="s">
        <v>1087</v>
      </c>
      <c r="B11" s="254" t="s">
        <v>2023</v>
      </c>
      <c r="C11" s="253" t="s">
        <v>4</v>
      </c>
      <c r="D11" s="15"/>
      <c r="E11" s="153"/>
      <c r="F11" s="4"/>
      <c r="G11" s="164">
        <f t="shared" si="0"/>
        <v>0</v>
      </c>
      <c r="H11" s="56">
        <f t="shared" si="1"/>
        <v>0</v>
      </c>
      <c r="I11" s="165">
        <v>5</v>
      </c>
      <c r="J11" s="167">
        <f t="shared" si="2"/>
        <v>0</v>
      </c>
    </row>
    <row r="12" spans="1:10" ht="15" customHeight="1" x14ac:dyDescent="0.25">
      <c r="A12" s="253" t="s">
        <v>1088</v>
      </c>
      <c r="B12" s="254" t="s">
        <v>2024</v>
      </c>
      <c r="C12" s="253" t="s">
        <v>4</v>
      </c>
      <c r="D12" s="15"/>
      <c r="E12" s="153"/>
      <c r="F12" s="4"/>
      <c r="G12" s="164">
        <f t="shared" si="0"/>
        <v>0</v>
      </c>
      <c r="H12" s="56">
        <f t="shared" si="1"/>
        <v>0</v>
      </c>
      <c r="I12" s="165">
        <v>5</v>
      </c>
      <c r="J12" s="167">
        <f t="shared" si="2"/>
        <v>0</v>
      </c>
    </row>
    <row r="13" spans="1:10" ht="30" x14ac:dyDescent="0.25">
      <c r="A13" s="253" t="s">
        <v>1089</v>
      </c>
      <c r="B13" s="255" t="s">
        <v>1090</v>
      </c>
      <c r="C13" s="249" t="s">
        <v>4</v>
      </c>
      <c r="D13" s="15"/>
      <c r="E13" s="153"/>
      <c r="F13" s="4"/>
      <c r="G13" s="164">
        <f t="shared" si="0"/>
        <v>0</v>
      </c>
      <c r="H13" s="56">
        <f t="shared" si="1"/>
        <v>0</v>
      </c>
      <c r="I13" s="165">
        <v>5</v>
      </c>
      <c r="J13" s="167">
        <f t="shared" si="2"/>
        <v>0</v>
      </c>
    </row>
    <row r="14" spans="1:10" ht="51.75" customHeight="1" x14ac:dyDescent="0.25">
      <c r="A14" s="253" t="s">
        <v>1091</v>
      </c>
      <c r="B14" s="255" t="s">
        <v>1092</v>
      </c>
      <c r="C14" s="253" t="s">
        <v>2</v>
      </c>
      <c r="D14" s="15"/>
      <c r="E14" s="153"/>
      <c r="F14" s="4"/>
      <c r="G14" s="164">
        <f t="shared" si="0"/>
        <v>0</v>
      </c>
      <c r="H14" s="56">
        <f t="shared" si="1"/>
        <v>0</v>
      </c>
      <c r="I14" s="165">
        <v>5</v>
      </c>
      <c r="J14" s="167">
        <f t="shared" si="2"/>
        <v>0</v>
      </c>
    </row>
    <row r="15" spans="1:10" ht="15.75" thickBot="1" x14ac:dyDescent="0.3">
      <c r="A15" s="256" t="s">
        <v>1093</v>
      </c>
      <c r="B15" s="257" t="s">
        <v>1094</v>
      </c>
      <c r="C15" s="256" t="s">
        <v>2</v>
      </c>
      <c r="D15" s="15"/>
      <c r="E15" s="153"/>
      <c r="F15" s="4"/>
      <c r="G15" s="164">
        <f t="shared" si="0"/>
        <v>0</v>
      </c>
      <c r="H15" s="56">
        <f t="shared" si="1"/>
        <v>0</v>
      </c>
      <c r="I15" s="165">
        <v>5</v>
      </c>
      <c r="J15" s="167">
        <f t="shared" si="2"/>
        <v>0</v>
      </c>
    </row>
    <row r="16" spans="1:10" s="38" customFormat="1" x14ac:dyDescent="0.25">
      <c r="A16" s="44"/>
      <c r="B16" s="142" t="s">
        <v>1067</v>
      </c>
      <c r="C16" s="143"/>
      <c r="D16" s="143"/>
      <c r="E16" s="143"/>
      <c r="F16" s="143"/>
      <c r="G16" s="143"/>
      <c r="H16" s="143"/>
      <c r="I16" s="143"/>
      <c r="J16" s="213"/>
    </row>
    <row r="17" spans="1:10" s="38" customFormat="1" x14ac:dyDescent="0.25">
      <c r="A17" s="49"/>
      <c r="B17" s="144" t="s">
        <v>1068</v>
      </c>
      <c r="C17" s="67"/>
      <c r="D17" s="67"/>
      <c r="E17" s="67"/>
      <c r="F17" s="67"/>
      <c r="G17" s="67"/>
      <c r="H17" s="67"/>
      <c r="I17" s="67"/>
      <c r="J17" s="214"/>
    </row>
    <row r="18" spans="1:10" s="76" customFormat="1" ht="15" customHeight="1" thickBot="1" x14ac:dyDescent="0.3">
      <c r="A18" s="256" t="s">
        <v>2125</v>
      </c>
      <c r="B18" s="250" t="s">
        <v>1069</v>
      </c>
      <c r="C18" s="249" t="s">
        <v>4</v>
      </c>
      <c r="D18" s="15"/>
      <c r="E18" s="153"/>
      <c r="F18" s="4"/>
      <c r="G18" s="164">
        <f t="shared" si="0"/>
        <v>0</v>
      </c>
      <c r="H18" s="56">
        <f t="shared" si="1"/>
        <v>0</v>
      </c>
      <c r="I18" s="165">
        <v>150</v>
      </c>
      <c r="J18" s="167">
        <f t="shared" si="2"/>
        <v>0</v>
      </c>
    </row>
    <row r="19" spans="1:10" s="76" customFormat="1" ht="15" customHeight="1" thickBot="1" x14ac:dyDescent="0.3">
      <c r="A19" s="256" t="s">
        <v>2128</v>
      </c>
      <c r="B19" s="250" t="s">
        <v>1070</v>
      </c>
      <c r="C19" s="249" t="s">
        <v>4</v>
      </c>
      <c r="D19" s="15"/>
      <c r="E19" s="153"/>
      <c r="F19" s="4"/>
      <c r="G19" s="164">
        <f t="shared" si="0"/>
        <v>0</v>
      </c>
      <c r="H19" s="56">
        <f t="shared" si="1"/>
        <v>0</v>
      </c>
      <c r="I19" s="165">
        <v>150</v>
      </c>
      <c r="J19" s="167">
        <f t="shared" si="2"/>
        <v>0</v>
      </c>
    </row>
    <row r="20" spans="1:10" s="76" customFormat="1" ht="15" customHeight="1" thickBot="1" x14ac:dyDescent="0.3">
      <c r="A20" s="256" t="s">
        <v>2129</v>
      </c>
      <c r="B20" s="250" t="s">
        <v>1071</v>
      </c>
      <c r="C20" s="249" t="s">
        <v>4</v>
      </c>
      <c r="D20" s="15"/>
      <c r="E20" s="153"/>
      <c r="F20" s="4"/>
      <c r="G20" s="164">
        <f t="shared" si="0"/>
        <v>0</v>
      </c>
      <c r="H20" s="56">
        <f t="shared" si="1"/>
        <v>0</v>
      </c>
      <c r="I20" s="165">
        <v>150</v>
      </c>
      <c r="J20" s="167">
        <f t="shared" si="2"/>
        <v>0</v>
      </c>
    </row>
    <row r="21" spans="1:10" s="76" customFormat="1" ht="15" customHeight="1" thickBot="1" x14ac:dyDescent="0.3">
      <c r="A21" s="256" t="s">
        <v>2130</v>
      </c>
      <c r="B21" s="250" t="s">
        <v>1072</v>
      </c>
      <c r="C21" s="249" t="s">
        <v>4</v>
      </c>
      <c r="D21" s="15"/>
      <c r="E21" s="153"/>
      <c r="F21" s="4"/>
      <c r="G21" s="164">
        <f t="shared" si="0"/>
        <v>0</v>
      </c>
      <c r="H21" s="56">
        <f t="shared" si="1"/>
        <v>0</v>
      </c>
      <c r="I21" s="165">
        <v>150</v>
      </c>
      <c r="J21" s="167">
        <f t="shared" si="2"/>
        <v>0</v>
      </c>
    </row>
    <row r="22" spans="1:10" s="38" customFormat="1" x14ac:dyDescent="0.25">
      <c r="A22" s="49"/>
      <c r="B22" s="144" t="s">
        <v>1073</v>
      </c>
      <c r="C22" s="67"/>
      <c r="D22" s="67"/>
      <c r="E22" s="67"/>
      <c r="F22" s="67"/>
      <c r="G22" s="67"/>
      <c r="H22" s="67"/>
      <c r="I22" s="67"/>
      <c r="J22" s="214"/>
    </row>
    <row r="23" spans="1:10" s="76" customFormat="1" ht="15" customHeight="1" thickBot="1" x14ac:dyDescent="0.3">
      <c r="A23" s="256" t="s">
        <v>2131</v>
      </c>
      <c r="B23" s="250" t="s">
        <v>1074</v>
      </c>
      <c r="C23" s="249" t="s">
        <v>4</v>
      </c>
      <c r="D23" s="15"/>
      <c r="E23" s="153"/>
      <c r="F23" s="4"/>
      <c r="G23" s="164">
        <f t="shared" si="0"/>
        <v>0</v>
      </c>
      <c r="H23" s="56">
        <f t="shared" si="1"/>
        <v>0</v>
      </c>
      <c r="I23" s="165">
        <v>1</v>
      </c>
      <c r="J23" s="167">
        <f t="shared" si="2"/>
        <v>0</v>
      </c>
    </row>
    <row r="24" spans="1:10" s="38" customFormat="1" x14ac:dyDescent="0.25">
      <c r="A24" s="44"/>
      <c r="B24" s="142" t="s">
        <v>1075</v>
      </c>
      <c r="C24" s="143"/>
      <c r="D24" s="143"/>
      <c r="E24" s="143"/>
      <c r="F24" s="143"/>
      <c r="G24" s="143"/>
      <c r="H24" s="143"/>
      <c r="I24" s="143"/>
      <c r="J24" s="213"/>
    </row>
    <row r="25" spans="1:10" s="76" customFormat="1" ht="15" customHeight="1" thickBot="1" x14ac:dyDescent="0.3">
      <c r="A25" s="256" t="s">
        <v>2132</v>
      </c>
      <c r="B25" s="250" t="s">
        <v>1076</v>
      </c>
      <c r="C25" s="249" t="s">
        <v>3</v>
      </c>
      <c r="D25" s="15"/>
      <c r="E25" s="153"/>
      <c r="F25" s="4"/>
      <c r="G25" s="164">
        <f t="shared" si="0"/>
        <v>0</v>
      </c>
      <c r="H25" s="56">
        <f t="shared" si="1"/>
        <v>0</v>
      </c>
      <c r="I25" s="165">
        <v>100</v>
      </c>
      <c r="J25" s="167">
        <f t="shared" si="2"/>
        <v>0</v>
      </c>
    </row>
    <row r="26" spans="1:10" s="76" customFormat="1" ht="15.75" thickBot="1" x14ac:dyDescent="0.3">
      <c r="A26" s="256" t="s">
        <v>2133</v>
      </c>
      <c r="B26" s="250" t="s">
        <v>1077</v>
      </c>
      <c r="C26" s="249" t="s">
        <v>3</v>
      </c>
      <c r="D26" s="15"/>
      <c r="E26" s="153"/>
      <c r="F26" s="4"/>
      <c r="G26" s="164">
        <f t="shared" si="0"/>
        <v>0</v>
      </c>
      <c r="H26" s="56">
        <f t="shared" si="1"/>
        <v>0</v>
      </c>
      <c r="I26" s="165">
        <v>50</v>
      </c>
      <c r="J26" s="167">
        <f t="shared" si="2"/>
        <v>0</v>
      </c>
    </row>
    <row r="27" spans="1:10" s="76" customFormat="1" ht="15" customHeight="1" thickBot="1" x14ac:dyDescent="0.3">
      <c r="A27" s="256" t="s">
        <v>2134</v>
      </c>
      <c r="B27" s="250" t="s">
        <v>1078</v>
      </c>
      <c r="C27" s="249" t="s">
        <v>3</v>
      </c>
      <c r="D27" s="15"/>
      <c r="E27" s="153"/>
      <c r="F27" s="4"/>
      <c r="G27" s="164">
        <f t="shared" si="0"/>
        <v>0</v>
      </c>
      <c r="H27" s="56">
        <f t="shared" si="1"/>
        <v>0</v>
      </c>
      <c r="I27" s="165">
        <v>50</v>
      </c>
      <c r="J27" s="167">
        <f t="shared" si="2"/>
        <v>0</v>
      </c>
    </row>
    <row r="28" spans="1:10" s="76" customFormat="1" ht="15" customHeight="1" thickBot="1" x14ac:dyDescent="0.3">
      <c r="A28" s="256" t="s">
        <v>2135</v>
      </c>
      <c r="B28" s="250" t="s">
        <v>1079</v>
      </c>
      <c r="C28" s="249" t="s">
        <v>3</v>
      </c>
      <c r="D28" s="15"/>
      <c r="E28" s="153"/>
      <c r="F28" s="4"/>
      <c r="G28" s="164">
        <f t="shared" si="0"/>
        <v>0</v>
      </c>
      <c r="H28" s="56">
        <f t="shared" si="1"/>
        <v>0</v>
      </c>
      <c r="I28" s="165">
        <v>50</v>
      </c>
      <c r="J28" s="167">
        <f t="shared" si="2"/>
        <v>0</v>
      </c>
    </row>
    <row r="29" spans="1:10" s="76" customFormat="1" ht="15.75" thickBot="1" x14ac:dyDescent="0.3">
      <c r="A29" s="256" t="s">
        <v>2136</v>
      </c>
      <c r="B29" s="250" t="s">
        <v>1080</v>
      </c>
      <c r="C29" s="249" t="s">
        <v>3</v>
      </c>
      <c r="D29" s="15"/>
      <c r="E29" s="153"/>
      <c r="F29" s="4"/>
      <c r="G29" s="164">
        <f t="shared" si="0"/>
        <v>0</v>
      </c>
      <c r="H29" s="56">
        <f t="shared" si="1"/>
        <v>0</v>
      </c>
      <c r="I29" s="165">
        <v>50</v>
      </c>
      <c r="J29" s="167">
        <f t="shared" si="2"/>
        <v>0</v>
      </c>
    </row>
    <row r="30" spans="1:10" s="76" customFormat="1" ht="15.75" thickBot="1" x14ac:dyDescent="0.3">
      <c r="A30" s="256" t="s">
        <v>2137</v>
      </c>
      <c r="B30" s="250" t="s">
        <v>1081</v>
      </c>
      <c r="C30" s="249" t="s">
        <v>3</v>
      </c>
      <c r="D30" s="15"/>
      <c r="E30" s="153"/>
      <c r="F30" s="4"/>
      <c r="G30" s="164">
        <f t="shared" si="0"/>
        <v>0</v>
      </c>
      <c r="H30" s="56">
        <f t="shared" si="1"/>
        <v>0</v>
      </c>
      <c r="I30" s="165">
        <v>50</v>
      </c>
      <c r="J30" s="167">
        <f t="shared" si="2"/>
        <v>0</v>
      </c>
    </row>
    <row r="31" spans="1:10" s="76" customFormat="1" ht="15.75" thickBot="1" x14ac:dyDescent="0.3">
      <c r="A31" s="256" t="s">
        <v>2138</v>
      </c>
      <c r="B31" s="252" t="s">
        <v>1082</v>
      </c>
      <c r="C31" s="251" t="s">
        <v>3</v>
      </c>
      <c r="D31" s="15"/>
      <c r="E31" s="153"/>
      <c r="F31" s="4"/>
      <c r="G31" s="164">
        <f t="shared" si="0"/>
        <v>0</v>
      </c>
      <c r="H31" s="56">
        <f t="shared" si="1"/>
        <v>0</v>
      </c>
      <c r="I31" s="165">
        <v>50</v>
      </c>
      <c r="J31" s="167">
        <f t="shared" si="2"/>
        <v>0</v>
      </c>
    </row>
    <row r="32" spans="1:10" ht="60.75" thickBot="1" x14ac:dyDescent="0.3">
      <c r="A32" s="256" t="s">
        <v>2139</v>
      </c>
      <c r="B32" s="255" t="s">
        <v>2127</v>
      </c>
      <c r="C32" s="253" t="s">
        <v>1</v>
      </c>
      <c r="D32" s="15"/>
      <c r="E32" s="153"/>
      <c r="F32" s="4"/>
      <c r="G32" s="164">
        <f t="shared" si="0"/>
        <v>0</v>
      </c>
      <c r="H32" s="56">
        <f t="shared" si="1"/>
        <v>0</v>
      </c>
      <c r="I32" s="165">
        <v>50</v>
      </c>
      <c r="J32" s="167">
        <f t="shared" si="2"/>
        <v>0</v>
      </c>
    </row>
    <row r="33" spans="1:10" ht="60.75" thickBot="1" x14ac:dyDescent="0.3">
      <c r="A33" s="256" t="s">
        <v>2140</v>
      </c>
      <c r="B33" s="257" t="s">
        <v>2126</v>
      </c>
      <c r="C33" s="256" t="s">
        <v>1</v>
      </c>
      <c r="D33" s="77"/>
      <c r="E33" s="277"/>
      <c r="F33" s="296"/>
      <c r="G33" s="297">
        <f t="shared" si="0"/>
        <v>0</v>
      </c>
      <c r="H33" s="204">
        <f t="shared" si="1"/>
        <v>0</v>
      </c>
      <c r="I33" s="165">
        <v>50</v>
      </c>
      <c r="J33" s="206">
        <f t="shared" si="2"/>
        <v>0</v>
      </c>
    </row>
    <row r="34" spans="1:10" ht="29.25" customHeight="1" thickBot="1" x14ac:dyDescent="0.3">
      <c r="A34" s="442" t="s">
        <v>2302</v>
      </c>
      <c r="B34" s="442"/>
      <c r="C34" s="442"/>
      <c r="D34" s="442"/>
      <c r="E34" s="442"/>
      <c r="F34" s="442"/>
      <c r="G34" s="437" t="s">
        <v>2232</v>
      </c>
      <c r="H34" s="437"/>
      <c r="I34" s="437"/>
      <c r="J34" s="232">
        <f>SUM(J7:J33)</f>
        <v>0</v>
      </c>
    </row>
  </sheetData>
  <mergeCells count="10">
    <mergeCell ref="A34:F34"/>
    <mergeCell ref="I4:I5"/>
    <mergeCell ref="J4:J5"/>
    <mergeCell ref="A2:J2"/>
    <mergeCell ref="H4:H5"/>
    <mergeCell ref="A4:A5"/>
    <mergeCell ref="B4:B5"/>
    <mergeCell ref="C4:C5"/>
    <mergeCell ref="E4:G4"/>
    <mergeCell ref="G34:I34"/>
  </mergeCells>
  <printOptions horizontalCentered="1"/>
  <pageMargins left="0.31496062992125984" right="0.31496062992125984" top="0.55118110236220474" bottom="0.55118110236220474" header="0.31496062992125984" footer="0.31496062992125984"/>
  <pageSetup paperSize="9" scale="49" orientation="portrait" r:id="rId1"/>
  <headerFooter alignWithMargins="0">
    <oddHeader>&amp;C&amp;"Calibri,Gras"BPU Petits travaux TCE et mises en sécurité du CEA/DIF</oddHeader>
    <oddFooter>&amp;L&amp;A&amp;R&amp;P/&amp;N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1:J132"/>
  <sheetViews>
    <sheetView view="pageBreakPreview" topLeftCell="A85" zoomScaleNormal="100" zoomScaleSheetLayoutView="100" workbookViewId="0">
      <selection activeCell="A122" sqref="A122:F122"/>
    </sheetView>
  </sheetViews>
  <sheetFormatPr baseColWidth="10" defaultColWidth="11.42578125" defaultRowHeight="15" x14ac:dyDescent="0.25"/>
  <cols>
    <col min="1" max="1" width="8.28515625" style="17" customWidth="1"/>
    <col min="2" max="2" width="64.5703125" style="12" customWidth="1"/>
    <col min="3" max="3" width="7.7109375" style="13" customWidth="1"/>
    <col min="4" max="4" width="20.5703125" style="13" customWidth="1"/>
    <col min="5" max="5" width="15.5703125" style="13" customWidth="1"/>
    <col min="6" max="6" width="15.5703125" style="12" customWidth="1"/>
    <col min="7" max="7" width="14.28515625" style="12" customWidth="1"/>
    <col min="8" max="8" width="21.140625" style="12" customWidth="1"/>
    <col min="9" max="9" width="15.7109375" style="86" customWidth="1"/>
    <col min="10" max="10" width="17.42578125" style="38" customWidth="1"/>
    <col min="11" max="16384" width="11.42578125" style="12"/>
  </cols>
  <sheetData>
    <row r="1" spans="1:10" ht="15" customHeight="1" x14ac:dyDescent="0.25"/>
    <row r="2" spans="1:10" ht="39.950000000000003" customHeight="1" x14ac:dyDescent="0.25">
      <c r="A2" s="425" t="s">
        <v>1432</v>
      </c>
      <c r="B2" s="426"/>
      <c r="C2" s="426"/>
      <c r="D2" s="426"/>
      <c r="E2" s="426"/>
      <c r="F2" s="426"/>
      <c r="G2" s="426"/>
      <c r="H2" s="426"/>
      <c r="I2" s="426"/>
      <c r="J2" s="426"/>
    </row>
    <row r="3" spans="1:10" ht="7.5" customHeight="1" thickBot="1" x14ac:dyDescent="0.3">
      <c r="A3" s="14"/>
      <c r="B3" s="19"/>
      <c r="C3" s="14"/>
    </row>
    <row r="4" spans="1:10" ht="15" customHeight="1" x14ac:dyDescent="0.25">
      <c r="A4" s="431" t="s">
        <v>122</v>
      </c>
      <c r="B4" s="433" t="s">
        <v>0</v>
      </c>
      <c r="C4" s="435" t="s">
        <v>1</v>
      </c>
      <c r="D4" s="265" t="s">
        <v>118</v>
      </c>
      <c r="E4" s="428" t="s">
        <v>119</v>
      </c>
      <c r="F4" s="429"/>
      <c r="G4" s="430"/>
      <c r="H4" s="423" t="s">
        <v>1443</v>
      </c>
      <c r="I4" s="423" t="s">
        <v>2231</v>
      </c>
      <c r="J4" s="423" t="s">
        <v>2165</v>
      </c>
    </row>
    <row r="5" spans="1:10" ht="62.25" customHeight="1" thickBot="1" x14ac:dyDescent="0.3">
      <c r="A5" s="432"/>
      <c r="B5" s="434"/>
      <c r="C5" s="436"/>
      <c r="D5" s="266" t="s">
        <v>1444</v>
      </c>
      <c r="E5" s="264" t="s">
        <v>2163</v>
      </c>
      <c r="F5" s="191" t="s">
        <v>1433</v>
      </c>
      <c r="G5" s="192" t="s">
        <v>120</v>
      </c>
      <c r="H5" s="424"/>
      <c r="I5" s="424"/>
      <c r="J5" s="424" t="s">
        <v>2164</v>
      </c>
    </row>
    <row r="6" spans="1:10" s="38" customFormat="1" ht="15.75" thickBot="1" x14ac:dyDescent="0.3">
      <c r="A6" s="44"/>
      <c r="B6" s="140" t="s">
        <v>1095</v>
      </c>
      <c r="C6" s="141"/>
      <c r="D6" s="141"/>
      <c r="E6" s="141"/>
      <c r="F6" s="141"/>
      <c r="G6" s="141"/>
      <c r="H6" s="141"/>
      <c r="I6" s="94"/>
      <c r="J6" s="209"/>
    </row>
    <row r="7" spans="1:10" ht="15" customHeight="1" x14ac:dyDescent="0.25">
      <c r="A7" s="258" t="s">
        <v>1096</v>
      </c>
      <c r="B7" s="259" t="s">
        <v>1097</v>
      </c>
      <c r="C7" s="258" t="s">
        <v>1098</v>
      </c>
      <c r="D7" s="15"/>
      <c r="E7" s="153"/>
      <c r="F7" s="4"/>
      <c r="G7" s="164">
        <f>E7*F7</f>
        <v>0</v>
      </c>
      <c r="H7" s="56">
        <f>D7+G7</f>
        <v>0</v>
      </c>
      <c r="I7" s="165">
        <v>1</v>
      </c>
      <c r="J7" s="167">
        <f>H7*I7</f>
        <v>0</v>
      </c>
    </row>
    <row r="8" spans="1:10" ht="15" customHeight="1" x14ac:dyDescent="0.25">
      <c r="A8" s="249" t="s">
        <v>1099</v>
      </c>
      <c r="B8" s="250" t="s">
        <v>1100</v>
      </c>
      <c r="C8" s="249" t="s">
        <v>1101</v>
      </c>
      <c r="D8" s="15"/>
      <c r="E8" s="153"/>
      <c r="F8" s="4"/>
      <c r="G8" s="164">
        <f t="shared" ref="G8:G70" si="0">E8*F8</f>
        <v>0</v>
      </c>
      <c r="H8" s="56">
        <f t="shared" ref="H8:H70" si="1">D8+G8</f>
        <v>0</v>
      </c>
      <c r="I8" s="165">
        <v>1</v>
      </c>
      <c r="J8" s="167">
        <f t="shared" ref="J8:J70" si="2">H8*I8</f>
        <v>0</v>
      </c>
    </row>
    <row r="9" spans="1:10" ht="15" customHeight="1" x14ac:dyDescent="0.25">
      <c r="A9" s="249" t="s">
        <v>1102</v>
      </c>
      <c r="B9" s="250" t="s">
        <v>1103</v>
      </c>
      <c r="C9" s="249" t="s">
        <v>1101</v>
      </c>
      <c r="D9" s="15"/>
      <c r="E9" s="153"/>
      <c r="F9" s="4"/>
      <c r="G9" s="164">
        <f t="shared" si="0"/>
        <v>0</v>
      </c>
      <c r="H9" s="56">
        <f t="shared" si="1"/>
        <v>0</v>
      </c>
      <c r="I9" s="165">
        <v>1</v>
      </c>
      <c r="J9" s="167">
        <f t="shared" si="2"/>
        <v>0</v>
      </c>
    </row>
    <row r="10" spans="1:10" ht="15" customHeight="1" x14ac:dyDescent="0.25">
      <c r="A10" s="249" t="s">
        <v>1104</v>
      </c>
      <c r="B10" s="250" t="s">
        <v>2030</v>
      </c>
      <c r="C10" s="249" t="s">
        <v>1101</v>
      </c>
      <c r="D10" s="15"/>
      <c r="E10" s="153"/>
      <c r="F10" s="4"/>
      <c r="G10" s="164">
        <f t="shared" si="0"/>
        <v>0</v>
      </c>
      <c r="H10" s="56">
        <f t="shared" si="1"/>
        <v>0</v>
      </c>
      <c r="I10" s="165">
        <v>1</v>
      </c>
      <c r="J10" s="167">
        <f t="shared" si="2"/>
        <v>0</v>
      </c>
    </row>
    <row r="11" spans="1:10" ht="15" customHeight="1" x14ac:dyDescent="0.25">
      <c r="A11" s="249" t="s">
        <v>1105</v>
      </c>
      <c r="B11" s="250" t="s">
        <v>1106</v>
      </c>
      <c r="C11" s="249" t="s">
        <v>1101</v>
      </c>
      <c r="D11" s="15"/>
      <c r="E11" s="153"/>
      <c r="F11" s="4"/>
      <c r="G11" s="164">
        <f t="shared" si="0"/>
        <v>0</v>
      </c>
      <c r="H11" s="56">
        <f t="shared" si="1"/>
        <v>0</v>
      </c>
      <c r="I11" s="165">
        <v>1</v>
      </c>
      <c r="J11" s="167">
        <f t="shared" si="2"/>
        <v>0</v>
      </c>
    </row>
    <row r="12" spans="1:10" ht="15" customHeight="1" x14ac:dyDescent="0.25">
      <c r="A12" s="249" t="s">
        <v>1107</v>
      </c>
      <c r="B12" s="250" t="s">
        <v>1108</v>
      </c>
      <c r="C12" s="249" t="s">
        <v>1101</v>
      </c>
      <c r="D12" s="15"/>
      <c r="E12" s="153"/>
      <c r="F12" s="4"/>
      <c r="G12" s="164">
        <f t="shared" si="0"/>
        <v>0</v>
      </c>
      <c r="H12" s="56">
        <f t="shared" si="1"/>
        <v>0</v>
      </c>
      <c r="I12" s="165">
        <v>1</v>
      </c>
      <c r="J12" s="167">
        <f t="shared" si="2"/>
        <v>0</v>
      </c>
    </row>
    <row r="13" spans="1:10" ht="15" customHeight="1" x14ac:dyDescent="0.25">
      <c r="A13" s="249" t="s">
        <v>1109</v>
      </c>
      <c r="B13" s="250" t="s">
        <v>1110</v>
      </c>
      <c r="C13" s="249" t="s">
        <v>1101</v>
      </c>
      <c r="D13" s="15"/>
      <c r="E13" s="153"/>
      <c r="F13" s="4"/>
      <c r="G13" s="164">
        <f t="shared" si="0"/>
        <v>0</v>
      </c>
      <c r="H13" s="56">
        <f t="shared" si="1"/>
        <v>0</v>
      </c>
      <c r="I13" s="165">
        <v>1</v>
      </c>
      <c r="J13" s="167">
        <f t="shared" si="2"/>
        <v>0</v>
      </c>
    </row>
    <row r="14" spans="1:10" ht="15" customHeight="1" x14ac:dyDescent="0.25">
      <c r="A14" s="249" t="s">
        <v>1111</v>
      </c>
      <c r="B14" s="250" t="s">
        <v>1112</v>
      </c>
      <c r="C14" s="249" t="s">
        <v>1101</v>
      </c>
      <c r="D14" s="15"/>
      <c r="E14" s="153"/>
      <c r="F14" s="4"/>
      <c r="G14" s="164">
        <f t="shared" si="0"/>
        <v>0</v>
      </c>
      <c r="H14" s="56">
        <f t="shared" si="1"/>
        <v>0</v>
      </c>
      <c r="I14" s="165">
        <v>1</v>
      </c>
      <c r="J14" s="167">
        <f t="shared" si="2"/>
        <v>0</v>
      </c>
    </row>
    <row r="15" spans="1:10" ht="15" customHeight="1" x14ac:dyDescent="0.25">
      <c r="A15" s="249" t="s">
        <v>1113</v>
      </c>
      <c r="B15" s="250" t="s">
        <v>1114</v>
      </c>
      <c r="C15" s="249" t="s">
        <v>1101</v>
      </c>
      <c r="D15" s="15"/>
      <c r="E15" s="153"/>
      <c r="F15" s="4"/>
      <c r="G15" s="164">
        <f t="shared" si="0"/>
        <v>0</v>
      </c>
      <c r="H15" s="56">
        <f t="shared" si="1"/>
        <v>0</v>
      </c>
      <c r="I15" s="165">
        <v>1</v>
      </c>
      <c r="J15" s="167">
        <f t="shared" si="2"/>
        <v>0</v>
      </c>
    </row>
    <row r="16" spans="1:10" ht="15" customHeight="1" x14ac:dyDescent="0.25">
      <c r="A16" s="249" t="s">
        <v>1115</v>
      </c>
      <c r="B16" s="250" t="s">
        <v>1116</v>
      </c>
      <c r="C16" s="249" t="s">
        <v>1101</v>
      </c>
      <c r="D16" s="15"/>
      <c r="E16" s="153"/>
      <c r="F16" s="4"/>
      <c r="G16" s="164">
        <f t="shared" si="0"/>
        <v>0</v>
      </c>
      <c r="H16" s="56">
        <f t="shared" si="1"/>
        <v>0</v>
      </c>
      <c r="I16" s="165">
        <v>1</v>
      </c>
      <c r="J16" s="167">
        <f t="shared" si="2"/>
        <v>0</v>
      </c>
    </row>
    <row r="17" spans="1:10" ht="30" x14ac:dyDescent="0.25">
      <c r="A17" s="249" t="s">
        <v>1117</v>
      </c>
      <c r="B17" s="250" t="s">
        <v>2025</v>
      </c>
      <c r="C17" s="249" t="s">
        <v>4</v>
      </c>
      <c r="D17" s="15"/>
      <c r="E17" s="153"/>
      <c r="F17" s="4"/>
      <c r="G17" s="164">
        <f t="shared" si="0"/>
        <v>0</v>
      </c>
      <c r="H17" s="56">
        <f t="shared" si="1"/>
        <v>0</v>
      </c>
      <c r="I17" s="165">
        <v>1</v>
      </c>
      <c r="J17" s="167">
        <f t="shared" si="2"/>
        <v>0</v>
      </c>
    </row>
    <row r="18" spans="1:10" ht="30.75" thickBot="1" x14ac:dyDescent="0.3">
      <c r="A18" s="249" t="s">
        <v>1118</v>
      </c>
      <c r="B18" s="250" t="s">
        <v>2026</v>
      </c>
      <c r="C18" s="249" t="s">
        <v>2</v>
      </c>
      <c r="D18" s="15"/>
      <c r="E18" s="153"/>
      <c r="F18" s="4"/>
      <c r="G18" s="164">
        <f t="shared" si="0"/>
        <v>0</v>
      </c>
      <c r="H18" s="56">
        <f t="shared" si="1"/>
        <v>0</v>
      </c>
      <c r="I18" s="165">
        <v>1</v>
      </c>
      <c r="J18" s="167">
        <f t="shared" si="2"/>
        <v>0</v>
      </c>
    </row>
    <row r="19" spans="1:10" s="38" customFormat="1" x14ac:dyDescent="0.25">
      <c r="A19" s="44"/>
      <c r="B19" s="142" t="s">
        <v>1119</v>
      </c>
      <c r="C19" s="143"/>
      <c r="D19" s="143"/>
      <c r="E19" s="143"/>
      <c r="F19" s="143"/>
      <c r="G19" s="143"/>
      <c r="H19" s="143"/>
      <c r="I19" s="143"/>
      <c r="J19" s="213"/>
    </row>
    <row r="20" spans="1:10" x14ac:dyDescent="0.25">
      <c r="A20" s="249" t="s">
        <v>1120</v>
      </c>
      <c r="B20" s="250" t="s">
        <v>2027</v>
      </c>
      <c r="C20" s="249"/>
      <c r="D20" s="15"/>
      <c r="E20" s="153"/>
      <c r="F20" s="4"/>
      <c r="G20" s="164">
        <f t="shared" si="0"/>
        <v>0</v>
      </c>
      <c r="H20" s="56">
        <f t="shared" si="1"/>
        <v>0</v>
      </c>
      <c r="I20" s="165">
        <v>1</v>
      </c>
      <c r="J20" s="167">
        <f t="shared" si="2"/>
        <v>0</v>
      </c>
    </row>
    <row r="21" spans="1:10" x14ac:dyDescent="0.25">
      <c r="A21" s="249" t="s">
        <v>1121</v>
      </c>
      <c r="B21" s="250" t="s">
        <v>1097</v>
      </c>
      <c r="C21" s="249" t="s">
        <v>1101</v>
      </c>
      <c r="D21" s="15"/>
      <c r="E21" s="153"/>
      <c r="F21" s="4"/>
      <c r="G21" s="164">
        <f t="shared" si="0"/>
        <v>0</v>
      </c>
      <c r="H21" s="56">
        <f t="shared" si="1"/>
        <v>0</v>
      </c>
      <c r="I21" s="165">
        <v>1</v>
      </c>
      <c r="J21" s="167">
        <f t="shared" si="2"/>
        <v>0</v>
      </c>
    </row>
    <row r="22" spans="1:10" x14ac:dyDescent="0.25">
      <c r="A22" s="249" t="s">
        <v>1122</v>
      </c>
      <c r="B22" s="250" t="s">
        <v>1100</v>
      </c>
      <c r="C22" s="249" t="s">
        <v>1101</v>
      </c>
      <c r="D22" s="15"/>
      <c r="E22" s="153"/>
      <c r="F22" s="4"/>
      <c r="G22" s="164">
        <f t="shared" si="0"/>
        <v>0</v>
      </c>
      <c r="H22" s="56">
        <f t="shared" si="1"/>
        <v>0</v>
      </c>
      <c r="I22" s="165">
        <v>1</v>
      </c>
      <c r="J22" s="167">
        <f t="shared" si="2"/>
        <v>0</v>
      </c>
    </row>
    <row r="23" spans="1:10" ht="30" x14ac:dyDescent="0.25">
      <c r="A23" s="249" t="s">
        <v>1123</v>
      </c>
      <c r="B23" s="250" t="s">
        <v>2028</v>
      </c>
      <c r="C23" s="249"/>
      <c r="D23" s="15"/>
      <c r="E23" s="153"/>
      <c r="F23" s="4"/>
      <c r="G23" s="164">
        <f t="shared" si="0"/>
        <v>0</v>
      </c>
      <c r="H23" s="56">
        <f t="shared" si="1"/>
        <v>0</v>
      </c>
      <c r="I23" s="165">
        <v>7</v>
      </c>
      <c r="J23" s="167">
        <f t="shared" si="2"/>
        <v>0</v>
      </c>
    </row>
    <row r="24" spans="1:10" x14ac:dyDescent="0.25">
      <c r="A24" s="249" t="s">
        <v>1124</v>
      </c>
      <c r="B24" s="250" t="s">
        <v>1097</v>
      </c>
      <c r="C24" s="249" t="s">
        <v>1101</v>
      </c>
      <c r="D24" s="15"/>
      <c r="E24" s="153"/>
      <c r="F24" s="4"/>
      <c r="G24" s="164">
        <f t="shared" si="0"/>
        <v>0</v>
      </c>
      <c r="H24" s="56">
        <f t="shared" si="1"/>
        <v>0</v>
      </c>
      <c r="I24" s="165">
        <v>1</v>
      </c>
      <c r="J24" s="167">
        <f t="shared" si="2"/>
        <v>0</v>
      </c>
    </row>
    <row r="25" spans="1:10" x14ac:dyDescent="0.25">
      <c r="A25" s="249" t="s">
        <v>1125</v>
      </c>
      <c r="B25" s="250" t="s">
        <v>1100</v>
      </c>
      <c r="C25" s="249" t="s">
        <v>1101</v>
      </c>
      <c r="D25" s="15"/>
      <c r="E25" s="153"/>
      <c r="F25" s="4"/>
      <c r="G25" s="164">
        <f t="shared" si="0"/>
        <v>0</v>
      </c>
      <c r="H25" s="56">
        <f t="shared" si="1"/>
        <v>0</v>
      </c>
      <c r="I25" s="165">
        <v>1</v>
      </c>
      <c r="J25" s="167">
        <f t="shared" si="2"/>
        <v>0</v>
      </c>
    </row>
    <row r="26" spans="1:10" ht="30" x14ac:dyDescent="0.25">
      <c r="A26" s="249" t="s">
        <v>1126</v>
      </c>
      <c r="B26" s="250" t="s">
        <v>2029</v>
      </c>
      <c r="C26" s="249"/>
      <c r="D26" s="15"/>
      <c r="E26" s="153"/>
      <c r="F26" s="4"/>
      <c r="G26" s="164">
        <f t="shared" si="0"/>
        <v>0</v>
      </c>
      <c r="H26" s="56">
        <f t="shared" si="1"/>
        <v>0</v>
      </c>
      <c r="I26" s="165">
        <v>7</v>
      </c>
      <c r="J26" s="167">
        <f t="shared" si="2"/>
        <v>0</v>
      </c>
    </row>
    <row r="27" spans="1:10" ht="30" x14ac:dyDescent="0.25">
      <c r="A27" s="249" t="s">
        <v>1127</v>
      </c>
      <c r="B27" s="250" t="s">
        <v>1128</v>
      </c>
      <c r="C27" s="249" t="s">
        <v>1101</v>
      </c>
      <c r="D27" s="15"/>
      <c r="E27" s="153"/>
      <c r="F27" s="4"/>
      <c r="G27" s="164">
        <f t="shared" si="0"/>
        <v>0</v>
      </c>
      <c r="H27" s="56">
        <f t="shared" si="1"/>
        <v>0</v>
      </c>
      <c r="I27" s="165">
        <v>5</v>
      </c>
      <c r="J27" s="167">
        <f t="shared" si="2"/>
        <v>0</v>
      </c>
    </row>
    <row r="28" spans="1:10" ht="15" customHeight="1" x14ac:dyDescent="0.25">
      <c r="A28" s="249" t="s">
        <v>1129</v>
      </c>
      <c r="B28" s="250" t="s">
        <v>1130</v>
      </c>
      <c r="C28" s="249" t="s">
        <v>1101</v>
      </c>
      <c r="D28" s="15"/>
      <c r="E28" s="153"/>
      <c r="F28" s="4"/>
      <c r="G28" s="164">
        <f t="shared" si="0"/>
        <v>0</v>
      </c>
      <c r="H28" s="56">
        <f t="shared" si="1"/>
        <v>0</v>
      </c>
      <c r="I28" s="165">
        <v>5</v>
      </c>
      <c r="J28" s="167">
        <f t="shared" si="2"/>
        <v>0</v>
      </c>
    </row>
    <row r="29" spans="1:10" x14ac:dyDescent="0.25">
      <c r="A29" s="249" t="s">
        <v>1131</v>
      </c>
      <c r="B29" s="250" t="s">
        <v>1132</v>
      </c>
      <c r="C29" s="249"/>
      <c r="D29" s="15"/>
      <c r="E29" s="153"/>
      <c r="F29" s="4"/>
      <c r="G29" s="164">
        <f t="shared" si="0"/>
        <v>0</v>
      </c>
      <c r="H29" s="56">
        <f t="shared" si="1"/>
        <v>0</v>
      </c>
      <c r="I29" s="165">
        <v>2</v>
      </c>
      <c r="J29" s="167">
        <f t="shared" si="2"/>
        <v>0</v>
      </c>
    </row>
    <row r="30" spans="1:10" ht="15" customHeight="1" x14ac:dyDescent="0.25">
      <c r="A30" s="249" t="s">
        <v>1133</v>
      </c>
      <c r="B30" s="250" t="s">
        <v>1134</v>
      </c>
      <c r="C30" s="249" t="s">
        <v>1101</v>
      </c>
      <c r="D30" s="15"/>
      <c r="E30" s="153"/>
      <c r="F30" s="4"/>
      <c r="G30" s="164">
        <f t="shared" si="0"/>
        <v>0</v>
      </c>
      <c r="H30" s="56">
        <f t="shared" si="1"/>
        <v>0</v>
      </c>
      <c r="I30" s="165">
        <v>1</v>
      </c>
      <c r="J30" s="167">
        <f t="shared" si="2"/>
        <v>0</v>
      </c>
    </row>
    <row r="31" spans="1:10" ht="15" customHeight="1" x14ac:dyDescent="0.25">
      <c r="A31" s="249" t="s">
        <v>1135</v>
      </c>
      <c r="B31" s="250" t="s">
        <v>1136</v>
      </c>
      <c r="C31" s="249" t="s">
        <v>1101</v>
      </c>
      <c r="D31" s="15"/>
      <c r="E31" s="153"/>
      <c r="F31" s="4"/>
      <c r="G31" s="164">
        <f t="shared" si="0"/>
        <v>0</v>
      </c>
      <c r="H31" s="56">
        <f t="shared" si="1"/>
        <v>0</v>
      </c>
      <c r="I31" s="165">
        <v>1</v>
      </c>
      <c r="J31" s="167">
        <f t="shared" si="2"/>
        <v>0</v>
      </c>
    </row>
    <row r="32" spans="1:10" ht="15" customHeight="1" x14ac:dyDescent="0.25">
      <c r="A32" s="249" t="s">
        <v>1137</v>
      </c>
      <c r="B32" s="250" t="s">
        <v>1138</v>
      </c>
      <c r="C32" s="249" t="s">
        <v>1101</v>
      </c>
      <c r="D32" s="15"/>
      <c r="E32" s="153"/>
      <c r="F32" s="4"/>
      <c r="G32" s="164">
        <f t="shared" si="0"/>
        <v>0</v>
      </c>
      <c r="H32" s="56">
        <f t="shared" si="1"/>
        <v>0</v>
      </c>
      <c r="I32" s="165">
        <v>2</v>
      </c>
      <c r="J32" s="167">
        <f t="shared" si="2"/>
        <v>0</v>
      </c>
    </row>
    <row r="33" spans="1:10" ht="30" x14ac:dyDescent="0.25">
      <c r="A33" s="249" t="s">
        <v>1139</v>
      </c>
      <c r="B33" s="250" t="s">
        <v>1140</v>
      </c>
      <c r="C33" s="249" t="s">
        <v>1101</v>
      </c>
      <c r="D33" s="15"/>
      <c r="E33" s="153"/>
      <c r="F33" s="4"/>
      <c r="G33" s="164">
        <f t="shared" si="0"/>
        <v>0</v>
      </c>
      <c r="H33" s="56">
        <f t="shared" si="1"/>
        <v>0</v>
      </c>
      <c r="I33" s="165">
        <v>1</v>
      </c>
      <c r="J33" s="167">
        <f t="shared" si="2"/>
        <v>0</v>
      </c>
    </row>
    <row r="34" spans="1:10" ht="18.75" customHeight="1" thickBot="1" x14ac:dyDescent="0.3">
      <c r="A34" s="249" t="s">
        <v>1141</v>
      </c>
      <c r="B34" s="260" t="s">
        <v>1142</v>
      </c>
      <c r="C34" s="249"/>
      <c r="D34" s="15"/>
      <c r="E34" s="153"/>
      <c r="F34" s="4"/>
      <c r="G34" s="164">
        <f t="shared" si="0"/>
        <v>0</v>
      </c>
      <c r="H34" s="56">
        <f t="shared" si="1"/>
        <v>0</v>
      </c>
      <c r="I34" s="165">
        <v>1</v>
      </c>
      <c r="J34" s="167">
        <f t="shared" si="2"/>
        <v>0</v>
      </c>
    </row>
    <row r="35" spans="1:10" s="38" customFormat="1" x14ac:dyDescent="0.25">
      <c r="A35" s="44"/>
      <c r="B35" s="142" t="s">
        <v>1143</v>
      </c>
      <c r="C35" s="143"/>
      <c r="D35" s="143"/>
      <c r="E35" s="143"/>
      <c r="F35" s="143"/>
      <c r="G35" s="143"/>
      <c r="H35" s="143"/>
      <c r="I35" s="143"/>
      <c r="J35" s="213"/>
    </row>
    <row r="36" spans="1:10" s="38" customFormat="1" x14ac:dyDescent="0.25">
      <c r="A36" s="49"/>
      <c r="B36" s="144" t="s">
        <v>1144</v>
      </c>
      <c r="C36" s="67"/>
      <c r="D36" s="67"/>
      <c r="E36" s="67"/>
      <c r="F36" s="67"/>
      <c r="G36" s="67"/>
      <c r="H36" s="67"/>
      <c r="I36" s="67"/>
      <c r="J36" s="214"/>
    </row>
    <row r="37" spans="1:10" ht="15" customHeight="1" x14ac:dyDescent="0.25">
      <c r="A37" s="249" t="s">
        <v>1145</v>
      </c>
      <c r="B37" s="250" t="s">
        <v>1146</v>
      </c>
      <c r="C37" s="249" t="s">
        <v>1101</v>
      </c>
      <c r="D37" s="15"/>
      <c r="E37" s="153"/>
      <c r="F37" s="4"/>
      <c r="G37" s="164">
        <f t="shared" si="0"/>
        <v>0</v>
      </c>
      <c r="H37" s="56">
        <f t="shared" si="1"/>
        <v>0</v>
      </c>
      <c r="I37" s="165">
        <v>2</v>
      </c>
      <c r="J37" s="167">
        <f t="shared" si="2"/>
        <v>0</v>
      </c>
    </row>
    <row r="38" spans="1:10" ht="15" customHeight="1" x14ac:dyDescent="0.25">
      <c r="A38" s="249" t="s">
        <v>1147</v>
      </c>
      <c r="B38" s="250" t="s">
        <v>1148</v>
      </c>
      <c r="C38" s="249" t="s">
        <v>1101</v>
      </c>
      <c r="D38" s="15"/>
      <c r="E38" s="153"/>
      <c r="F38" s="4"/>
      <c r="G38" s="164">
        <f t="shared" si="0"/>
        <v>0</v>
      </c>
      <c r="H38" s="56">
        <f t="shared" si="1"/>
        <v>0</v>
      </c>
      <c r="I38" s="165">
        <v>1</v>
      </c>
      <c r="J38" s="167">
        <f t="shared" si="2"/>
        <v>0</v>
      </c>
    </row>
    <row r="39" spans="1:10" ht="15" customHeight="1" x14ac:dyDescent="0.25">
      <c r="A39" s="249" t="s">
        <v>1150</v>
      </c>
      <c r="B39" s="235" t="s">
        <v>1602</v>
      </c>
      <c r="C39" s="249" t="s">
        <v>1101</v>
      </c>
      <c r="D39" s="15"/>
      <c r="E39" s="153"/>
      <c r="F39" s="4"/>
      <c r="G39" s="164">
        <f t="shared" si="0"/>
        <v>0</v>
      </c>
      <c r="H39" s="56">
        <f t="shared" si="1"/>
        <v>0</v>
      </c>
      <c r="I39" s="165">
        <v>1</v>
      </c>
      <c r="J39" s="167">
        <f t="shared" si="2"/>
        <v>0</v>
      </c>
    </row>
    <row r="40" spans="1:10" ht="15" customHeight="1" x14ac:dyDescent="0.25">
      <c r="A40" s="249" t="s">
        <v>1151</v>
      </c>
      <c r="B40" s="235" t="s">
        <v>1603</v>
      </c>
      <c r="C40" s="249" t="s">
        <v>1101</v>
      </c>
      <c r="D40" s="15"/>
      <c r="E40" s="153"/>
      <c r="F40" s="4"/>
      <c r="G40" s="164">
        <f t="shared" si="0"/>
        <v>0</v>
      </c>
      <c r="H40" s="56">
        <f t="shared" si="1"/>
        <v>0</v>
      </c>
      <c r="I40" s="165">
        <v>1</v>
      </c>
      <c r="J40" s="167">
        <f t="shared" si="2"/>
        <v>0</v>
      </c>
    </row>
    <row r="41" spans="1:10" ht="15" customHeight="1" x14ac:dyDescent="0.25">
      <c r="A41" s="249" t="s">
        <v>1153</v>
      </c>
      <c r="B41" s="236" t="s">
        <v>1604</v>
      </c>
      <c r="C41" s="249" t="s">
        <v>1101</v>
      </c>
      <c r="D41" s="15"/>
      <c r="E41" s="153"/>
      <c r="F41" s="4"/>
      <c r="G41" s="164">
        <f t="shared" si="0"/>
        <v>0</v>
      </c>
      <c r="H41" s="56">
        <f t="shared" si="1"/>
        <v>0</v>
      </c>
      <c r="I41" s="165">
        <v>1</v>
      </c>
      <c r="J41" s="167">
        <f t="shared" si="2"/>
        <v>0</v>
      </c>
    </row>
    <row r="42" spans="1:10" ht="30" customHeight="1" x14ac:dyDescent="0.25">
      <c r="A42" s="249" t="s">
        <v>1154</v>
      </c>
      <c r="B42" s="236" t="s">
        <v>1605</v>
      </c>
      <c r="C42" s="249" t="s">
        <v>1101</v>
      </c>
      <c r="D42" s="15"/>
      <c r="E42" s="153"/>
      <c r="F42" s="4"/>
      <c r="G42" s="164">
        <f t="shared" si="0"/>
        <v>0</v>
      </c>
      <c r="H42" s="56">
        <f t="shared" si="1"/>
        <v>0</v>
      </c>
      <c r="I42" s="165">
        <v>1</v>
      </c>
      <c r="J42" s="167">
        <f t="shared" si="2"/>
        <v>0</v>
      </c>
    </row>
    <row r="43" spans="1:10" s="38" customFormat="1" x14ac:dyDescent="0.25">
      <c r="A43" s="49"/>
      <c r="B43" s="144" t="s">
        <v>1149</v>
      </c>
      <c r="C43" s="67"/>
      <c r="D43" s="67"/>
      <c r="E43" s="67"/>
      <c r="F43" s="67"/>
      <c r="G43" s="67"/>
      <c r="H43" s="67"/>
      <c r="I43" s="67"/>
      <c r="J43" s="214"/>
    </row>
    <row r="44" spans="1:10" ht="15" customHeight="1" x14ac:dyDescent="0.25">
      <c r="A44" s="15" t="s">
        <v>1155</v>
      </c>
      <c r="B44" s="250" t="s">
        <v>1146</v>
      </c>
      <c r="C44" s="249" t="s">
        <v>1101</v>
      </c>
      <c r="D44" s="15"/>
      <c r="E44" s="153"/>
      <c r="F44" s="4"/>
      <c r="G44" s="164">
        <f t="shared" si="0"/>
        <v>0</v>
      </c>
      <c r="H44" s="56">
        <f t="shared" si="1"/>
        <v>0</v>
      </c>
      <c r="I44" s="165">
        <v>2</v>
      </c>
      <c r="J44" s="167">
        <f t="shared" si="2"/>
        <v>0</v>
      </c>
    </row>
    <row r="45" spans="1:10" ht="15" customHeight="1" x14ac:dyDescent="0.25">
      <c r="A45" s="15" t="s">
        <v>1158</v>
      </c>
      <c r="B45" s="250" t="s">
        <v>1148</v>
      </c>
      <c r="C45" s="249" t="s">
        <v>1101</v>
      </c>
      <c r="D45" s="15"/>
      <c r="E45" s="153"/>
      <c r="F45" s="4"/>
      <c r="G45" s="164">
        <f t="shared" si="0"/>
        <v>0</v>
      </c>
      <c r="H45" s="56">
        <f t="shared" si="1"/>
        <v>0</v>
      </c>
      <c r="I45" s="165">
        <v>1</v>
      </c>
      <c r="J45" s="167">
        <f t="shared" si="2"/>
        <v>0</v>
      </c>
    </row>
    <row r="46" spans="1:10" ht="15" customHeight="1" x14ac:dyDescent="0.25">
      <c r="A46" s="15" t="s">
        <v>1159</v>
      </c>
      <c r="B46" s="235" t="s">
        <v>1602</v>
      </c>
      <c r="C46" s="249" t="s">
        <v>1101</v>
      </c>
      <c r="D46" s="15"/>
      <c r="E46" s="153"/>
      <c r="F46" s="4"/>
      <c r="G46" s="164">
        <f t="shared" si="0"/>
        <v>0</v>
      </c>
      <c r="H46" s="56">
        <f t="shared" si="1"/>
        <v>0</v>
      </c>
      <c r="I46" s="165">
        <v>1</v>
      </c>
      <c r="J46" s="167">
        <f t="shared" si="2"/>
        <v>0</v>
      </c>
    </row>
    <row r="47" spans="1:10" ht="15" customHeight="1" x14ac:dyDescent="0.25">
      <c r="A47" s="15" t="s">
        <v>1160</v>
      </c>
      <c r="B47" s="235" t="s">
        <v>1603</v>
      </c>
      <c r="C47" s="249" t="s">
        <v>1101</v>
      </c>
      <c r="D47" s="15"/>
      <c r="E47" s="153"/>
      <c r="F47" s="4"/>
      <c r="G47" s="164">
        <f t="shared" si="0"/>
        <v>0</v>
      </c>
      <c r="H47" s="56">
        <f t="shared" si="1"/>
        <v>0</v>
      </c>
      <c r="I47" s="165">
        <v>1</v>
      </c>
      <c r="J47" s="167">
        <f t="shared" si="2"/>
        <v>0</v>
      </c>
    </row>
    <row r="48" spans="1:10" ht="15" customHeight="1" x14ac:dyDescent="0.25">
      <c r="A48" s="15" t="s">
        <v>1162</v>
      </c>
      <c r="B48" s="236" t="s">
        <v>1604</v>
      </c>
      <c r="C48" s="249" t="s">
        <v>1101</v>
      </c>
      <c r="D48" s="15"/>
      <c r="E48" s="153"/>
      <c r="F48" s="4"/>
      <c r="G48" s="164">
        <f t="shared" si="0"/>
        <v>0</v>
      </c>
      <c r="H48" s="56">
        <f t="shared" si="1"/>
        <v>0</v>
      </c>
      <c r="I48" s="165">
        <v>1</v>
      </c>
      <c r="J48" s="167">
        <f t="shared" si="2"/>
        <v>0</v>
      </c>
    </row>
    <row r="49" spans="1:10" ht="30" customHeight="1" x14ac:dyDescent="0.25">
      <c r="A49" s="15" t="s">
        <v>1164</v>
      </c>
      <c r="B49" s="236" t="s">
        <v>1605</v>
      </c>
      <c r="C49" s="249" t="s">
        <v>1101</v>
      </c>
      <c r="D49" s="15"/>
      <c r="E49" s="153"/>
      <c r="F49" s="4"/>
      <c r="G49" s="164">
        <f t="shared" si="0"/>
        <v>0</v>
      </c>
      <c r="H49" s="56">
        <f t="shared" si="1"/>
        <v>0</v>
      </c>
      <c r="I49" s="165">
        <v>1</v>
      </c>
      <c r="J49" s="167">
        <f t="shared" si="2"/>
        <v>0</v>
      </c>
    </row>
    <row r="50" spans="1:10" s="38" customFormat="1" x14ac:dyDescent="0.25">
      <c r="A50" s="49"/>
      <c r="B50" s="144" t="s">
        <v>1152</v>
      </c>
      <c r="C50" s="67"/>
      <c r="D50" s="67"/>
      <c r="E50" s="67"/>
      <c r="F50" s="67"/>
      <c r="G50" s="67"/>
      <c r="H50" s="67"/>
      <c r="I50" s="67"/>
      <c r="J50" s="214"/>
    </row>
    <row r="51" spans="1:10" ht="15" customHeight="1" x14ac:dyDescent="0.25">
      <c r="A51" s="249" t="s">
        <v>1167</v>
      </c>
      <c r="B51" s="250" t="s">
        <v>1146</v>
      </c>
      <c r="C51" s="249" t="s">
        <v>1101</v>
      </c>
      <c r="D51" s="15"/>
      <c r="E51" s="153"/>
      <c r="F51" s="4"/>
      <c r="G51" s="164">
        <f t="shared" si="0"/>
        <v>0</v>
      </c>
      <c r="H51" s="56">
        <f t="shared" si="1"/>
        <v>0</v>
      </c>
      <c r="I51" s="165">
        <v>1</v>
      </c>
      <c r="J51" s="167">
        <f t="shared" si="2"/>
        <v>0</v>
      </c>
    </row>
    <row r="52" spans="1:10" ht="15" customHeight="1" x14ac:dyDescent="0.25">
      <c r="A52" s="249" t="s">
        <v>1169</v>
      </c>
      <c r="B52" s="250" t="s">
        <v>1148</v>
      </c>
      <c r="C52" s="249" t="s">
        <v>1101</v>
      </c>
      <c r="D52" s="15"/>
      <c r="E52" s="153"/>
      <c r="F52" s="4"/>
      <c r="G52" s="164">
        <f t="shared" si="0"/>
        <v>0</v>
      </c>
      <c r="H52" s="56">
        <f t="shared" si="1"/>
        <v>0</v>
      </c>
      <c r="I52" s="165">
        <v>1</v>
      </c>
      <c r="J52" s="167">
        <f t="shared" si="2"/>
        <v>0</v>
      </c>
    </row>
    <row r="53" spans="1:10" ht="27" customHeight="1" x14ac:dyDescent="0.25">
      <c r="A53" s="249" t="s">
        <v>1172</v>
      </c>
      <c r="B53" s="250" t="s">
        <v>1156</v>
      </c>
      <c r="C53" s="249" t="s">
        <v>1101</v>
      </c>
      <c r="D53" s="15"/>
      <c r="E53" s="153"/>
      <c r="F53" s="4"/>
      <c r="G53" s="164">
        <f t="shared" si="0"/>
        <v>0</v>
      </c>
      <c r="H53" s="56">
        <f t="shared" si="1"/>
        <v>0</v>
      </c>
      <c r="I53" s="165">
        <v>1</v>
      </c>
      <c r="J53" s="167">
        <f t="shared" si="2"/>
        <v>0</v>
      </c>
    </row>
    <row r="54" spans="1:10" ht="15" customHeight="1" x14ac:dyDescent="0.25">
      <c r="A54" s="249" t="s">
        <v>1173</v>
      </c>
      <c r="B54" s="235" t="s">
        <v>1602</v>
      </c>
      <c r="C54" s="249" t="s">
        <v>1101</v>
      </c>
      <c r="D54" s="15"/>
      <c r="E54" s="153"/>
      <c r="F54" s="4"/>
      <c r="G54" s="164">
        <f t="shared" si="0"/>
        <v>0</v>
      </c>
      <c r="H54" s="56">
        <f t="shared" si="1"/>
        <v>0</v>
      </c>
      <c r="I54" s="165">
        <v>1</v>
      </c>
      <c r="J54" s="167">
        <f t="shared" si="2"/>
        <v>0</v>
      </c>
    </row>
    <row r="55" spans="1:10" ht="15" customHeight="1" x14ac:dyDescent="0.25">
      <c r="A55" s="249" t="s">
        <v>1175</v>
      </c>
      <c r="B55" s="235" t="s">
        <v>1603</v>
      </c>
      <c r="C55" s="249" t="s">
        <v>1101</v>
      </c>
      <c r="D55" s="15"/>
      <c r="E55" s="153"/>
      <c r="F55" s="4"/>
      <c r="G55" s="164">
        <f t="shared" si="0"/>
        <v>0</v>
      </c>
      <c r="H55" s="56">
        <f t="shared" si="1"/>
        <v>0</v>
      </c>
      <c r="I55" s="165">
        <v>1</v>
      </c>
      <c r="J55" s="167">
        <f t="shared" si="2"/>
        <v>0</v>
      </c>
    </row>
    <row r="56" spans="1:10" ht="15" customHeight="1" x14ac:dyDescent="0.25">
      <c r="A56" s="249" t="s">
        <v>1177</v>
      </c>
      <c r="B56" s="236" t="s">
        <v>1604</v>
      </c>
      <c r="C56" s="249" t="s">
        <v>1101</v>
      </c>
      <c r="D56" s="15"/>
      <c r="E56" s="153"/>
      <c r="F56" s="4"/>
      <c r="G56" s="164">
        <f t="shared" si="0"/>
        <v>0</v>
      </c>
      <c r="H56" s="56">
        <f t="shared" si="1"/>
        <v>0</v>
      </c>
      <c r="I56" s="165">
        <v>1</v>
      </c>
      <c r="J56" s="167">
        <f t="shared" si="2"/>
        <v>0</v>
      </c>
    </row>
    <row r="57" spans="1:10" ht="30" customHeight="1" x14ac:dyDescent="0.25">
      <c r="A57" s="249" t="s">
        <v>1178</v>
      </c>
      <c r="B57" s="236" t="s">
        <v>1605</v>
      </c>
      <c r="C57" s="249" t="s">
        <v>1101</v>
      </c>
      <c r="D57" s="15"/>
      <c r="E57" s="153"/>
      <c r="F57" s="4"/>
      <c r="G57" s="164">
        <f t="shared" si="0"/>
        <v>0</v>
      </c>
      <c r="H57" s="56">
        <f t="shared" si="1"/>
        <v>0</v>
      </c>
      <c r="I57" s="165">
        <v>1</v>
      </c>
      <c r="J57" s="167">
        <f t="shared" si="2"/>
        <v>0</v>
      </c>
    </row>
    <row r="58" spans="1:10" s="38" customFormat="1" x14ac:dyDescent="0.25">
      <c r="A58" s="49"/>
      <c r="B58" s="144" t="s">
        <v>1157</v>
      </c>
      <c r="C58" s="67"/>
      <c r="D58" s="67"/>
      <c r="E58" s="67"/>
      <c r="F58" s="67"/>
      <c r="G58" s="67"/>
      <c r="H58" s="67"/>
      <c r="I58" s="67"/>
      <c r="J58" s="214"/>
    </row>
    <row r="59" spans="1:10" ht="15" customHeight="1" x14ac:dyDescent="0.25">
      <c r="A59" s="249" t="s">
        <v>1180</v>
      </c>
      <c r="B59" s="250" t="s">
        <v>1146</v>
      </c>
      <c r="C59" s="249" t="s">
        <v>1101</v>
      </c>
      <c r="D59" s="15"/>
      <c r="E59" s="153"/>
      <c r="F59" s="4"/>
      <c r="G59" s="164">
        <f t="shared" si="0"/>
        <v>0</v>
      </c>
      <c r="H59" s="56">
        <f t="shared" si="1"/>
        <v>0</v>
      </c>
      <c r="I59" s="165">
        <v>1</v>
      </c>
      <c r="J59" s="167">
        <f t="shared" si="2"/>
        <v>0</v>
      </c>
    </row>
    <row r="60" spans="1:10" ht="15" customHeight="1" x14ac:dyDescent="0.25">
      <c r="A60" s="249" t="s">
        <v>1182</v>
      </c>
      <c r="B60" s="250" t="s">
        <v>1148</v>
      </c>
      <c r="C60" s="249" t="s">
        <v>1101</v>
      </c>
      <c r="D60" s="15"/>
      <c r="E60" s="153"/>
      <c r="F60" s="4"/>
      <c r="G60" s="164">
        <f t="shared" si="0"/>
        <v>0</v>
      </c>
      <c r="H60" s="56">
        <f t="shared" si="1"/>
        <v>0</v>
      </c>
      <c r="I60" s="165">
        <v>1</v>
      </c>
      <c r="J60" s="167">
        <f t="shared" si="2"/>
        <v>0</v>
      </c>
    </row>
    <row r="61" spans="1:10" ht="27" customHeight="1" x14ac:dyDescent="0.25">
      <c r="A61" s="249" t="s">
        <v>1184</v>
      </c>
      <c r="B61" s="250" t="s">
        <v>1161</v>
      </c>
      <c r="C61" s="249" t="s">
        <v>1101</v>
      </c>
      <c r="D61" s="15"/>
      <c r="E61" s="153"/>
      <c r="F61" s="4"/>
      <c r="G61" s="164">
        <f t="shared" si="0"/>
        <v>0</v>
      </c>
      <c r="H61" s="56">
        <f t="shared" si="1"/>
        <v>0</v>
      </c>
      <c r="I61" s="165">
        <v>1</v>
      </c>
      <c r="J61" s="167">
        <f t="shared" si="2"/>
        <v>0</v>
      </c>
    </row>
    <row r="62" spans="1:10" ht="15" customHeight="1" x14ac:dyDescent="0.25">
      <c r="A62" s="249" t="s">
        <v>1186</v>
      </c>
      <c r="B62" s="250" t="s">
        <v>1163</v>
      </c>
      <c r="C62" s="249" t="s">
        <v>1101</v>
      </c>
      <c r="D62" s="15"/>
      <c r="E62" s="153"/>
      <c r="F62" s="4"/>
      <c r="G62" s="164">
        <f t="shared" si="0"/>
        <v>0</v>
      </c>
      <c r="H62" s="56">
        <f t="shared" si="1"/>
        <v>0</v>
      </c>
      <c r="I62" s="165">
        <v>1</v>
      </c>
      <c r="J62" s="167">
        <f t="shared" si="2"/>
        <v>0</v>
      </c>
    </row>
    <row r="63" spans="1:10" ht="15" customHeight="1" x14ac:dyDescent="0.25">
      <c r="A63" s="249" t="s">
        <v>1188</v>
      </c>
      <c r="B63" s="250" t="s">
        <v>1165</v>
      </c>
      <c r="C63" s="249" t="s">
        <v>1101</v>
      </c>
      <c r="D63" s="15"/>
      <c r="E63" s="153"/>
      <c r="F63" s="4"/>
      <c r="G63" s="164">
        <f t="shared" si="0"/>
        <v>0</v>
      </c>
      <c r="H63" s="56">
        <f t="shared" si="1"/>
        <v>0</v>
      </c>
      <c r="I63" s="165">
        <v>1</v>
      </c>
      <c r="J63" s="167">
        <f t="shared" si="2"/>
        <v>0</v>
      </c>
    </row>
    <row r="64" spans="1:10" ht="15" customHeight="1" x14ac:dyDescent="0.25">
      <c r="A64" s="249" t="s">
        <v>1190</v>
      </c>
      <c r="B64" s="235" t="s">
        <v>1602</v>
      </c>
      <c r="C64" s="249" t="s">
        <v>1101</v>
      </c>
      <c r="D64" s="15"/>
      <c r="E64" s="153"/>
      <c r="F64" s="4"/>
      <c r="G64" s="164">
        <f t="shared" si="0"/>
        <v>0</v>
      </c>
      <c r="H64" s="56">
        <f t="shared" si="1"/>
        <v>0</v>
      </c>
      <c r="I64" s="165">
        <v>1</v>
      </c>
      <c r="J64" s="167">
        <f t="shared" si="2"/>
        <v>0</v>
      </c>
    </row>
    <row r="65" spans="1:10" ht="15" customHeight="1" x14ac:dyDescent="0.25">
      <c r="A65" s="249" t="s">
        <v>1192</v>
      </c>
      <c r="B65" s="235" t="s">
        <v>1603</v>
      </c>
      <c r="C65" s="249" t="s">
        <v>1101</v>
      </c>
      <c r="D65" s="15"/>
      <c r="E65" s="153"/>
      <c r="F65" s="4"/>
      <c r="G65" s="164">
        <f t="shared" si="0"/>
        <v>0</v>
      </c>
      <c r="H65" s="56">
        <f t="shared" si="1"/>
        <v>0</v>
      </c>
      <c r="I65" s="165">
        <v>1</v>
      </c>
      <c r="J65" s="167">
        <f t="shared" si="2"/>
        <v>0</v>
      </c>
    </row>
    <row r="66" spans="1:10" ht="15" customHeight="1" x14ac:dyDescent="0.25">
      <c r="A66" s="249" t="s">
        <v>1194</v>
      </c>
      <c r="B66" s="236" t="s">
        <v>1604</v>
      </c>
      <c r="C66" s="249" t="s">
        <v>1101</v>
      </c>
      <c r="D66" s="15"/>
      <c r="E66" s="153"/>
      <c r="F66" s="4"/>
      <c r="G66" s="164">
        <f t="shared" si="0"/>
        <v>0</v>
      </c>
      <c r="H66" s="56">
        <f t="shared" si="1"/>
        <v>0</v>
      </c>
      <c r="I66" s="165">
        <v>1</v>
      </c>
      <c r="J66" s="167">
        <f t="shared" si="2"/>
        <v>0</v>
      </c>
    </row>
    <row r="67" spans="1:10" ht="30" customHeight="1" x14ac:dyDescent="0.25">
      <c r="A67" s="249" t="s">
        <v>1196</v>
      </c>
      <c r="B67" s="236" t="s">
        <v>1605</v>
      </c>
      <c r="C67" s="249" t="s">
        <v>1101</v>
      </c>
      <c r="D67" s="15"/>
      <c r="E67" s="153"/>
      <c r="F67" s="4"/>
      <c r="G67" s="164">
        <f t="shared" si="0"/>
        <v>0</v>
      </c>
      <c r="H67" s="56">
        <f t="shared" si="1"/>
        <v>0</v>
      </c>
      <c r="I67" s="165">
        <v>1</v>
      </c>
      <c r="J67" s="167">
        <f t="shared" si="2"/>
        <v>0</v>
      </c>
    </row>
    <row r="68" spans="1:10" s="38" customFormat="1" x14ac:dyDescent="0.25">
      <c r="A68" s="49"/>
      <c r="B68" s="144" t="s">
        <v>1166</v>
      </c>
      <c r="C68" s="67"/>
      <c r="D68" s="67"/>
      <c r="E68" s="67"/>
      <c r="F68" s="67"/>
      <c r="G68" s="67"/>
      <c r="H68" s="67"/>
      <c r="I68" s="67"/>
      <c r="J68" s="214"/>
    </row>
    <row r="69" spans="1:10" x14ac:dyDescent="0.25">
      <c r="A69" s="249" t="s">
        <v>1198</v>
      </c>
      <c r="B69" s="250" t="s">
        <v>1168</v>
      </c>
      <c r="C69" s="249" t="s">
        <v>1101</v>
      </c>
      <c r="D69" s="15"/>
      <c r="E69" s="153"/>
      <c r="F69" s="4"/>
      <c r="G69" s="164">
        <f t="shared" si="0"/>
        <v>0</v>
      </c>
      <c r="H69" s="56">
        <f t="shared" si="1"/>
        <v>0</v>
      </c>
      <c r="I69" s="165">
        <v>1</v>
      </c>
      <c r="J69" s="167">
        <f t="shared" si="2"/>
        <v>0</v>
      </c>
    </row>
    <row r="70" spans="1:10" x14ac:dyDescent="0.25">
      <c r="A70" s="249" t="s">
        <v>1200</v>
      </c>
      <c r="B70" s="250" t="s">
        <v>1170</v>
      </c>
      <c r="C70" s="249" t="s">
        <v>1101</v>
      </c>
      <c r="D70" s="15"/>
      <c r="E70" s="153"/>
      <c r="F70" s="4"/>
      <c r="G70" s="164">
        <f t="shared" si="0"/>
        <v>0</v>
      </c>
      <c r="H70" s="56">
        <f t="shared" si="1"/>
        <v>0</v>
      </c>
      <c r="I70" s="165">
        <v>1</v>
      </c>
      <c r="J70" s="167">
        <f t="shared" si="2"/>
        <v>0</v>
      </c>
    </row>
    <row r="71" spans="1:10" s="38" customFormat="1" x14ac:dyDescent="0.25">
      <c r="A71" s="49"/>
      <c r="B71" s="144" t="s">
        <v>1171</v>
      </c>
      <c r="C71" s="67"/>
      <c r="D71" s="67"/>
      <c r="E71" s="67"/>
      <c r="F71" s="67"/>
      <c r="G71" s="67"/>
      <c r="H71" s="67"/>
      <c r="I71" s="67"/>
      <c r="J71" s="214"/>
    </row>
    <row r="72" spans="1:10" x14ac:dyDescent="0.25">
      <c r="A72" s="249" t="s">
        <v>1202</v>
      </c>
      <c r="B72" s="250" t="s">
        <v>1168</v>
      </c>
      <c r="C72" s="249" t="s">
        <v>1101</v>
      </c>
      <c r="D72" s="15"/>
      <c r="E72" s="153"/>
      <c r="F72" s="4"/>
      <c r="G72" s="164">
        <f t="shared" ref="G72:G121" si="3">E72*F72</f>
        <v>0</v>
      </c>
      <c r="H72" s="56">
        <f t="shared" ref="H72:H121" si="4">D72+G72</f>
        <v>0</v>
      </c>
      <c r="I72" s="165">
        <v>1</v>
      </c>
      <c r="J72" s="167">
        <f t="shared" ref="J72:J121" si="5">H72*I72</f>
        <v>0</v>
      </c>
    </row>
    <row r="73" spans="1:10" ht="15.75" thickBot="1" x14ac:dyDescent="0.3">
      <c r="A73" s="249" t="s">
        <v>1205</v>
      </c>
      <c r="B73" s="250" t="s">
        <v>1170</v>
      </c>
      <c r="C73" s="249" t="s">
        <v>1101</v>
      </c>
      <c r="D73" s="15"/>
      <c r="E73" s="153"/>
      <c r="F73" s="4"/>
      <c r="G73" s="164">
        <f t="shared" si="3"/>
        <v>0</v>
      </c>
      <c r="H73" s="56">
        <f t="shared" si="4"/>
        <v>0</v>
      </c>
      <c r="I73" s="165">
        <v>1</v>
      </c>
      <c r="J73" s="167">
        <f t="shared" si="5"/>
        <v>0</v>
      </c>
    </row>
    <row r="74" spans="1:10" s="38" customFormat="1" x14ac:dyDescent="0.25">
      <c r="A74" s="44"/>
      <c r="B74" s="142" t="s">
        <v>1174</v>
      </c>
      <c r="C74" s="143"/>
      <c r="D74" s="143"/>
      <c r="E74" s="143"/>
      <c r="F74" s="143"/>
      <c r="G74" s="143"/>
      <c r="H74" s="143"/>
      <c r="I74" s="143"/>
      <c r="J74" s="213"/>
    </row>
    <row r="75" spans="1:10" ht="27" customHeight="1" x14ac:dyDescent="0.25">
      <c r="A75" s="249" t="s">
        <v>1209</v>
      </c>
      <c r="B75" s="261" t="s">
        <v>1176</v>
      </c>
      <c r="C75" s="249" t="s">
        <v>1101</v>
      </c>
      <c r="D75" s="15"/>
      <c r="E75" s="153"/>
      <c r="F75" s="4"/>
      <c r="G75" s="164">
        <f t="shared" si="3"/>
        <v>0</v>
      </c>
      <c r="H75" s="56">
        <f t="shared" si="4"/>
        <v>0</v>
      </c>
      <c r="I75" s="165">
        <v>1</v>
      </c>
      <c r="J75" s="167">
        <f t="shared" si="5"/>
        <v>0</v>
      </c>
    </row>
    <row r="76" spans="1:10" ht="30" x14ac:dyDescent="0.25">
      <c r="A76" s="249" t="s">
        <v>1211</v>
      </c>
      <c r="B76" s="250" t="s">
        <v>2031</v>
      </c>
      <c r="C76" s="249" t="s">
        <v>1101</v>
      </c>
      <c r="D76" s="15"/>
      <c r="E76" s="153"/>
      <c r="F76" s="4"/>
      <c r="G76" s="164">
        <f t="shared" si="3"/>
        <v>0</v>
      </c>
      <c r="H76" s="56">
        <f t="shared" si="4"/>
        <v>0</v>
      </c>
      <c r="I76" s="165">
        <v>1</v>
      </c>
      <c r="J76" s="167">
        <f t="shared" si="5"/>
        <v>0</v>
      </c>
    </row>
    <row r="77" spans="1:10" ht="30" x14ac:dyDescent="0.25">
      <c r="A77" s="249" t="s">
        <v>1213</v>
      </c>
      <c r="B77" s="250" t="s">
        <v>1179</v>
      </c>
      <c r="C77" s="249"/>
      <c r="D77" s="15"/>
      <c r="E77" s="153"/>
      <c r="F77" s="4"/>
      <c r="G77" s="164">
        <f t="shared" si="3"/>
        <v>0</v>
      </c>
      <c r="H77" s="56">
        <f t="shared" si="4"/>
        <v>0</v>
      </c>
      <c r="I77" s="165">
        <v>1</v>
      </c>
      <c r="J77" s="167">
        <f t="shared" si="5"/>
        <v>0</v>
      </c>
    </row>
    <row r="78" spans="1:10" x14ac:dyDescent="0.25">
      <c r="A78" s="249" t="s">
        <v>1401</v>
      </c>
      <c r="B78" s="250" t="s">
        <v>1181</v>
      </c>
      <c r="C78" s="249" t="s">
        <v>1101</v>
      </c>
      <c r="D78" s="15"/>
      <c r="E78" s="153"/>
      <c r="F78" s="4"/>
      <c r="G78" s="164">
        <f t="shared" si="3"/>
        <v>0</v>
      </c>
      <c r="H78" s="56">
        <f t="shared" si="4"/>
        <v>0</v>
      </c>
      <c r="I78" s="165">
        <v>7</v>
      </c>
      <c r="J78" s="167">
        <f t="shared" si="5"/>
        <v>0</v>
      </c>
    </row>
    <row r="79" spans="1:10" x14ac:dyDescent="0.25">
      <c r="A79" s="249" t="s">
        <v>1216</v>
      </c>
      <c r="B79" s="250" t="s">
        <v>1183</v>
      </c>
      <c r="C79" s="249" t="s">
        <v>1101</v>
      </c>
      <c r="D79" s="15"/>
      <c r="E79" s="153"/>
      <c r="F79" s="4"/>
      <c r="G79" s="164">
        <f t="shared" si="3"/>
        <v>0</v>
      </c>
      <c r="H79" s="56">
        <f t="shared" si="4"/>
        <v>0</v>
      </c>
      <c r="I79" s="165">
        <v>1</v>
      </c>
      <c r="J79" s="167">
        <f t="shared" si="5"/>
        <v>0</v>
      </c>
    </row>
    <row r="80" spans="1:10" x14ac:dyDescent="0.25">
      <c r="A80" s="249" t="s">
        <v>1220</v>
      </c>
      <c r="B80" s="250" t="s">
        <v>1185</v>
      </c>
      <c r="C80" s="249" t="s">
        <v>1101</v>
      </c>
      <c r="D80" s="15"/>
      <c r="E80" s="153"/>
      <c r="F80" s="4"/>
      <c r="G80" s="164">
        <f t="shared" si="3"/>
        <v>0</v>
      </c>
      <c r="H80" s="56">
        <f t="shared" si="4"/>
        <v>0</v>
      </c>
      <c r="I80" s="165">
        <v>1</v>
      </c>
      <c r="J80" s="167">
        <f t="shared" si="5"/>
        <v>0</v>
      </c>
    </row>
    <row r="81" spans="1:10" x14ac:dyDescent="0.25">
      <c r="A81" s="249" t="s">
        <v>1222</v>
      </c>
      <c r="B81" s="250" t="s">
        <v>1187</v>
      </c>
      <c r="C81" s="249" t="s">
        <v>1101</v>
      </c>
      <c r="D81" s="15"/>
      <c r="E81" s="153"/>
      <c r="F81" s="4"/>
      <c r="G81" s="164">
        <f t="shared" si="3"/>
        <v>0</v>
      </c>
      <c r="H81" s="56">
        <f t="shared" si="4"/>
        <v>0</v>
      </c>
      <c r="I81" s="165">
        <v>1</v>
      </c>
      <c r="J81" s="167">
        <f t="shared" si="5"/>
        <v>0</v>
      </c>
    </row>
    <row r="82" spans="1:10" x14ac:dyDescent="0.25">
      <c r="A82" s="249" t="s">
        <v>1224</v>
      </c>
      <c r="B82" s="250" t="s">
        <v>1189</v>
      </c>
      <c r="C82" s="249" t="s">
        <v>1101</v>
      </c>
      <c r="D82" s="15"/>
      <c r="E82" s="153"/>
      <c r="F82" s="4"/>
      <c r="G82" s="164">
        <f t="shared" si="3"/>
        <v>0</v>
      </c>
      <c r="H82" s="56">
        <f t="shared" si="4"/>
        <v>0</v>
      </c>
      <c r="I82" s="165">
        <v>1</v>
      </c>
      <c r="J82" s="167">
        <f t="shared" si="5"/>
        <v>0</v>
      </c>
    </row>
    <row r="83" spans="1:10" x14ac:dyDescent="0.25">
      <c r="A83" s="249" t="s">
        <v>1227</v>
      </c>
      <c r="B83" s="250" t="s">
        <v>1191</v>
      </c>
      <c r="C83" s="249" t="s">
        <v>1101</v>
      </c>
      <c r="D83" s="15"/>
      <c r="E83" s="153"/>
      <c r="F83" s="4"/>
      <c r="G83" s="164">
        <f t="shared" si="3"/>
        <v>0</v>
      </c>
      <c r="H83" s="56">
        <f t="shared" si="4"/>
        <v>0</v>
      </c>
      <c r="I83" s="165">
        <v>1</v>
      </c>
      <c r="J83" s="167">
        <f t="shared" si="5"/>
        <v>0</v>
      </c>
    </row>
    <row r="84" spans="1:10" ht="27" customHeight="1" x14ac:dyDescent="0.25">
      <c r="A84" s="249" t="s">
        <v>1229</v>
      </c>
      <c r="B84" s="250" t="s">
        <v>1193</v>
      </c>
      <c r="C84" s="249" t="s">
        <v>1101</v>
      </c>
      <c r="D84" s="15"/>
      <c r="E84" s="153"/>
      <c r="F84" s="4"/>
      <c r="G84" s="164">
        <f t="shared" si="3"/>
        <v>0</v>
      </c>
      <c r="H84" s="56">
        <f t="shared" si="4"/>
        <v>0</v>
      </c>
      <c r="I84" s="165">
        <v>1</v>
      </c>
      <c r="J84" s="167">
        <f t="shared" si="5"/>
        <v>0</v>
      </c>
    </row>
    <row r="85" spans="1:10" x14ac:dyDescent="0.25">
      <c r="A85" s="249" t="s">
        <v>1232</v>
      </c>
      <c r="B85" s="250" t="s">
        <v>1195</v>
      </c>
      <c r="C85" s="249" t="s">
        <v>1101</v>
      </c>
      <c r="D85" s="15"/>
      <c r="E85" s="153"/>
      <c r="F85" s="4"/>
      <c r="G85" s="164">
        <f t="shared" si="3"/>
        <v>0</v>
      </c>
      <c r="H85" s="56">
        <f t="shared" si="4"/>
        <v>0</v>
      </c>
      <c r="I85" s="165">
        <v>1</v>
      </c>
      <c r="J85" s="167">
        <f t="shared" si="5"/>
        <v>0</v>
      </c>
    </row>
    <row r="86" spans="1:10" ht="15" customHeight="1" x14ac:dyDescent="0.25">
      <c r="A86" s="249" t="s">
        <v>1234</v>
      </c>
      <c r="B86" s="250" t="s">
        <v>1197</v>
      </c>
      <c r="C86" s="249" t="s">
        <v>1101</v>
      </c>
      <c r="D86" s="15"/>
      <c r="E86" s="153"/>
      <c r="F86" s="4"/>
      <c r="G86" s="164">
        <f t="shared" si="3"/>
        <v>0</v>
      </c>
      <c r="H86" s="56">
        <f t="shared" si="4"/>
        <v>0</v>
      </c>
      <c r="I86" s="165">
        <v>1</v>
      </c>
      <c r="J86" s="167">
        <f t="shared" si="5"/>
        <v>0</v>
      </c>
    </row>
    <row r="87" spans="1:10" x14ac:dyDescent="0.25">
      <c r="A87" s="249" t="s">
        <v>1236</v>
      </c>
      <c r="B87" s="250" t="s">
        <v>1199</v>
      </c>
      <c r="C87" s="249" t="s">
        <v>1101</v>
      </c>
      <c r="D87" s="15"/>
      <c r="E87" s="153"/>
      <c r="F87" s="4"/>
      <c r="G87" s="164">
        <f t="shared" si="3"/>
        <v>0</v>
      </c>
      <c r="H87" s="56">
        <f t="shared" si="4"/>
        <v>0</v>
      </c>
      <c r="I87" s="165">
        <v>1</v>
      </c>
      <c r="J87" s="167">
        <f t="shared" si="5"/>
        <v>0</v>
      </c>
    </row>
    <row r="88" spans="1:10" ht="27" customHeight="1" x14ac:dyDescent="0.25">
      <c r="A88" s="249" t="s">
        <v>1238</v>
      </c>
      <c r="B88" s="250" t="s">
        <v>1201</v>
      </c>
      <c r="C88" s="249" t="s">
        <v>2</v>
      </c>
      <c r="D88" s="15"/>
      <c r="E88" s="153"/>
      <c r="F88" s="4"/>
      <c r="G88" s="164">
        <f t="shared" si="3"/>
        <v>0</v>
      </c>
      <c r="H88" s="56">
        <f t="shared" si="4"/>
        <v>0</v>
      </c>
      <c r="I88" s="165">
        <v>1</v>
      </c>
      <c r="J88" s="167">
        <f t="shared" si="5"/>
        <v>0</v>
      </c>
    </row>
    <row r="89" spans="1:10" x14ac:dyDescent="0.25">
      <c r="A89" s="249" t="s">
        <v>1240</v>
      </c>
      <c r="B89" s="250" t="s">
        <v>1203</v>
      </c>
      <c r="C89" s="249" t="s">
        <v>1101</v>
      </c>
      <c r="D89" s="15"/>
      <c r="E89" s="153"/>
      <c r="F89" s="4"/>
      <c r="G89" s="164">
        <f t="shared" si="3"/>
        <v>0</v>
      </c>
      <c r="H89" s="56">
        <f t="shared" si="4"/>
        <v>0</v>
      </c>
      <c r="I89" s="165">
        <v>1</v>
      </c>
      <c r="J89" s="167">
        <f t="shared" si="5"/>
        <v>0</v>
      </c>
    </row>
    <row r="90" spans="1:10" s="38" customFormat="1" x14ac:dyDescent="0.25">
      <c r="A90" s="49"/>
      <c r="B90" s="144" t="s">
        <v>1204</v>
      </c>
      <c r="C90" s="67"/>
      <c r="D90" s="67"/>
      <c r="E90" s="67"/>
      <c r="F90" s="67"/>
      <c r="G90" s="67"/>
      <c r="H90" s="67"/>
      <c r="I90" s="67"/>
      <c r="J90" s="214"/>
    </row>
    <row r="91" spans="1:10" ht="15.75" thickBot="1" x14ac:dyDescent="0.3">
      <c r="A91" s="249" t="s">
        <v>1243</v>
      </c>
      <c r="B91" s="250" t="s">
        <v>1206</v>
      </c>
      <c r="C91" s="249" t="s">
        <v>1101</v>
      </c>
      <c r="D91" s="15"/>
      <c r="E91" s="153"/>
      <c r="F91" s="4"/>
      <c r="G91" s="164">
        <f t="shared" si="3"/>
        <v>0</v>
      </c>
      <c r="H91" s="56">
        <f t="shared" si="4"/>
        <v>0</v>
      </c>
      <c r="I91" s="165">
        <v>1</v>
      </c>
      <c r="J91" s="167">
        <f t="shared" si="5"/>
        <v>0</v>
      </c>
    </row>
    <row r="92" spans="1:10" s="38" customFormat="1" x14ac:dyDescent="0.25">
      <c r="A92" s="44"/>
      <c r="B92" s="142" t="s">
        <v>1207</v>
      </c>
      <c r="C92" s="143"/>
      <c r="D92" s="143"/>
      <c r="E92" s="143"/>
      <c r="F92" s="143"/>
      <c r="G92" s="143"/>
      <c r="H92" s="143"/>
      <c r="I92" s="143"/>
      <c r="J92" s="213"/>
    </row>
    <row r="93" spans="1:10" s="38" customFormat="1" x14ac:dyDescent="0.25">
      <c r="A93" s="49"/>
      <c r="B93" s="144" t="s">
        <v>1208</v>
      </c>
      <c r="C93" s="67"/>
      <c r="D93" s="67"/>
      <c r="E93" s="67"/>
      <c r="F93" s="67"/>
      <c r="G93" s="67"/>
      <c r="H93" s="67"/>
      <c r="I93" s="67"/>
      <c r="J93" s="214"/>
    </row>
    <row r="94" spans="1:10" ht="15" customHeight="1" x14ac:dyDescent="0.25">
      <c r="A94" s="249" t="s">
        <v>1244</v>
      </c>
      <c r="B94" s="250" t="s">
        <v>1210</v>
      </c>
      <c r="C94" s="249" t="s">
        <v>1101</v>
      </c>
      <c r="D94" s="15"/>
      <c r="E94" s="153"/>
      <c r="F94" s="4"/>
      <c r="G94" s="164">
        <f t="shared" si="3"/>
        <v>0</v>
      </c>
      <c r="H94" s="56">
        <f t="shared" si="4"/>
        <v>0</v>
      </c>
      <c r="I94" s="165">
        <v>1</v>
      </c>
      <c r="J94" s="167">
        <f t="shared" si="5"/>
        <v>0</v>
      </c>
    </row>
    <row r="95" spans="1:10" ht="15" customHeight="1" x14ac:dyDescent="0.25">
      <c r="A95" s="249" t="s">
        <v>1245</v>
      </c>
      <c r="B95" s="250" t="s">
        <v>1212</v>
      </c>
      <c r="C95" s="249" t="s">
        <v>1101</v>
      </c>
      <c r="D95" s="15"/>
      <c r="E95" s="153"/>
      <c r="F95" s="4"/>
      <c r="G95" s="164">
        <f t="shared" si="3"/>
        <v>0</v>
      </c>
      <c r="H95" s="56">
        <f t="shared" si="4"/>
        <v>0</v>
      </c>
      <c r="I95" s="165">
        <v>1</v>
      </c>
      <c r="J95" s="167">
        <f t="shared" si="5"/>
        <v>0</v>
      </c>
    </row>
    <row r="96" spans="1:10" ht="15" customHeight="1" x14ac:dyDescent="0.25">
      <c r="A96" s="249" t="s">
        <v>1246</v>
      </c>
      <c r="B96" s="250" t="s">
        <v>1214</v>
      </c>
      <c r="C96" s="249" t="s">
        <v>1101</v>
      </c>
      <c r="D96" s="15"/>
      <c r="E96" s="153"/>
      <c r="F96" s="4"/>
      <c r="G96" s="164">
        <f t="shared" si="3"/>
        <v>0</v>
      </c>
      <c r="H96" s="56">
        <f t="shared" si="4"/>
        <v>0</v>
      </c>
      <c r="I96" s="165">
        <v>1</v>
      </c>
      <c r="J96" s="167">
        <f t="shared" si="5"/>
        <v>0</v>
      </c>
    </row>
    <row r="97" spans="1:10" s="38" customFormat="1" x14ac:dyDescent="0.25">
      <c r="A97" s="49"/>
      <c r="B97" s="144" t="s">
        <v>1215</v>
      </c>
      <c r="C97" s="67"/>
      <c r="D97" s="67"/>
      <c r="E97" s="67"/>
      <c r="F97" s="67"/>
      <c r="G97" s="67"/>
      <c r="H97" s="67"/>
      <c r="I97" s="67"/>
      <c r="J97" s="214"/>
    </row>
    <row r="98" spans="1:10" ht="15" customHeight="1" x14ac:dyDescent="0.25">
      <c r="A98" s="249" t="s">
        <v>1456</v>
      </c>
      <c r="B98" s="250" t="s">
        <v>1217</v>
      </c>
      <c r="C98" s="249" t="s">
        <v>1218</v>
      </c>
      <c r="D98" s="15"/>
      <c r="E98" s="153"/>
      <c r="F98" s="4"/>
      <c r="G98" s="164">
        <f t="shared" si="3"/>
        <v>0</v>
      </c>
      <c r="H98" s="56">
        <f t="shared" si="4"/>
        <v>0</v>
      </c>
      <c r="I98" s="165">
        <v>1</v>
      </c>
      <c r="J98" s="167">
        <f t="shared" si="5"/>
        <v>0</v>
      </c>
    </row>
    <row r="99" spans="1:10" s="38" customFormat="1" x14ac:dyDescent="0.25">
      <c r="A99" s="49"/>
      <c r="B99" s="144" t="s">
        <v>1219</v>
      </c>
      <c r="C99" s="67"/>
      <c r="D99" s="67"/>
      <c r="E99" s="67"/>
      <c r="F99" s="67"/>
      <c r="G99" s="67"/>
      <c r="H99" s="67"/>
      <c r="I99" s="67"/>
      <c r="J99" s="214"/>
    </row>
    <row r="100" spans="1:10" ht="15" customHeight="1" x14ac:dyDescent="0.25">
      <c r="A100" s="249" t="s">
        <v>1457</v>
      </c>
      <c r="B100" s="250" t="s">
        <v>2032</v>
      </c>
      <c r="C100" s="249" t="s">
        <v>1101</v>
      </c>
      <c r="D100" s="15"/>
      <c r="E100" s="153"/>
      <c r="F100" s="4"/>
      <c r="G100" s="164">
        <f t="shared" si="3"/>
        <v>0</v>
      </c>
      <c r="H100" s="56">
        <f t="shared" si="4"/>
        <v>0</v>
      </c>
      <c r="I100" s="165">
        <v>1</v>
      </c>
      <c r="J100" s="167">
        <f t="shared" si="5"/>
        <v>0</v>
      </c>
    </row>
    <row r="101" spans="1:10" s="38" customFormat="1" x14ac:dyDescent="0.25">
      <c r="A101" s="49"/>
      <c r="B101" s="144" t="s">
        <v>1221</v>
      </c>
      <c r="C101" s="67"/>
      <c r="D101" s="67"/>
      <c r="E101" s="67"/>
      <c r="F101" s="67"/>
      <c r="G101" s="67"/>
      <c r="H101" s="67"/>
      <c r="I101" s="67"/>
      <c r="J101" s="214"/>
    </row>
    <row r="102" spans="1:10" ht="15" customHeight="1" x14ac:dyDescent="0.25">
      <c r="A102" s="249" t="s">
        <v>1614</v>
      </c>
      <c r="B102" s="250" t="s">
        <v>1223</v>
      </c>
      <c r="C102" s="249" t="s">
        <v>4</v>
      </c>
      <c r="D102" s="15"/>
      <c r="E102" s="153"/>
      <c r="F102" s="4"/>
      <c r="G102" s="164">
        <f t="shared" si="3"/>
        <v>0</v>
      </c>
      <c r="H102" s="56">
        <f t="shared" si="4"/>
        <v>0</v>
      </c>
      <c r="I102" s="165">
        <v>1</v>
      </c>
      <c r="J102" s="167">
        <f t="shared" si="5"/>
        <v>0</v>
      </c>
    </row>
    <row r="103" spans="1:10" ht="15" customHeight="1" thickBot="1" x14ac:dyDescent="0.3">
      <c r="A103" s="249" t="s">
        <v>1615</v>
      </c>
      <c r="B103" s="250" t="s">
        <v>1225</v>
      </c>
      <c r="C103" s="249" t="s">
        <v>4</v>
      </c>
      <c r="D103" s="15"/>
      <c r="E103" s="153"/>
      <c r="F103" s="4"/>
      <c r="G103" s="164">
        <f t="shared" si="3"/>
        <v>0</v>
      </c>
      <c r="H103" s="56">
        <f t="shared" si="4"/>
        <v>0</v>
      </c>
      <c r="I103" s="165">
        <v>1</v>
      </c>
      <c r="J103" s="167">
        <f t="shared" si="5"/>
        <v>0</v>
      </c>
    </row>
    <row r="104" spans="1:10" s="38" customFormat="1" x14ac:dyDescent="0.25">
      <c r="A104" s="44"/>
      <c r="B104" s="142" t="s">
        <v>1226</v>
      </c>
      <c r="C104" s="143"/>
      <c r="D104" s="143"/>
      <c r="E104" s="143"/>
      <c r="F104" s="143"/>
      <c r="G104" s="143"/>
      <c r="H104" s="143"/>
      <c r="I104" s="143"/>
      <c r="J104" s="213"/>
    </row>
    <row r="105" spans="1:10" ht="33" customHeight="1" x14ac:dyDescent="0.25">
      <c r="A105" s="249" t="s">
        <v>1616</v>
      </c>
      <c r="B105" s="250" t="s">
        <v>1228</v>
      </c>
      <c r="C105" s="249" t="s">
        <v>3</v>
      </c>
      <c r="D105" s="15"/>
      <c r="E105" s="153"/>
      <c r="F105" s="4"/>
      <c r="G105" s="164">
        <f t="shared" si="3"/>
        <v>0</v>
      </c>
      <c r="H105" s="56">
        <f t="shared" si="4"/>
        <v>0</v>
      </c>
      <c r="I105" s="165">
        <v>1</v>
      </c>
      <c r="J105" s="167">
        <f t="shared" si="5"/>
        <v>0</v>
      </c>
    </row>
    <row r="106" spans="1:10" ht="15" customHeight="1" thickBot="1" x14ac:dyDescent="0.3">
      <c r="A106" s="249" t="s">
        <v>1617</v>
      </c>
      <c r="B106" s="250" t="s">
        <v>1230</v>
      </c>
      <c r="C106" s="249" t="s">
        <v>1101</v>
      </c>
      <c r="D106" s="15"/>
      <c r="E106" s="153"/>
      <c r="F106" s="4"/>
      <c r="G106" s="164">
        <f t="shared" si="3"/>
        <v>0</v>
      </c>
      <c r="H106" s="56">
        <f t="shared" si="4"/>
        <v>0</v>
      </c>
      <c r="I106" s="165">
        <v>1</v>
      </c>
      <c r="J106" s="167">
        <f t="shared" si="5"/>
        <v>0</v>
      </c>
    </row>
    <row r="107" spans="1:10" s="38" customFormat="1" x14ac:dyDescent="0.25">
      <c r="A107" s="44"/>
      <c r="B107" s="142" t="s">
        <v>1231</v>
      </c>
      <c r="C107" s="143"/>
      <c r="D107" s="143"/>
      <c r="E107" s="143"/>
      <c r="F107" s="143"/>
      <c r="G107" s="143"/>
      <c r="H107" s="143"/>
      <c r="I107" s="143"/>
      <c r="J107" s="213"/>
    </row>
    <row r="108" spans="1:10" x14ac:dyDescent="0.25">
      <c r="A108" s="249" t="s">
        <v>1618</v>
      </c>
      <c r="B108" s="250" t="s">
        <v>1233</v>
      </c>
      <c r="C108" s="249" t="s">
        <v>1101</v>
      </c>
      <c r="D108" s="15"/>
      <c r="E108" s="153"/>
      <c r="F108" s="4"/>
      <c r="G108" s="164">
        <f t="shared" si="3"/>
        <v>0</v>
      </c>
      <c r="H108" s="56">
        <f t="shared" si="4"/>
        <v>0</v>
      </c>
      <c r="I108" s="165">
        <v>1</v>
      </c>
      <c r="J108" s="167">
        <f t="shared" si="5"/>
        <v>0</v>
      </c>
    </row>
    <row r="109" spans="1:10" x14ac:dyDescent="0.25">
      <c r="A109" s="249" t="s">
        <v>1619</v>
      </c>
      <c r="B109" s="250" t="s">
        <v>1235</v>
      </c>
      <c r="C109" s="249" t="s">
        <v>1101</v>
      </c>
      <c r="D109" s="15"/>
      <c r="E109" s="153"/>
      <c r="F109" s="4"/>
      <c r="G109" s="164">
        <f t="shared" si="3"/>
        <v>0</v>
      </c>
      <c r="H109" s="56">
        <f t="shared" si="4"/>
        <v>0</v>
      </c>
      <c r="I109" s="165">
        <v>1</v>
      </c>
      <c r="J109" s="167">
        <f t="shared" si="5"/>
        <v>0</v>
      </c>
    </row>
    <row r="110" spans="1:10" x14ac:dyDescent="0.25">
      <c r="A110" s="249" t="s">
        <v>1620</v>
      </c>
      <c r="B110" s="250" t="s">
        <v>1237</v>
      </c>
      <c r="C110" s="249" t="s">
        <v>1101</v>
      </c>
      <c r="D110" s="15"/>
      <c r="E110" s="153"/>
      <c r="F110" s="4"/>
      <c r="G110" s="164">
        <f t="shared" si="3"/>
        <v>0</v>
      </c>
      <c r="H110" s="56">
        <f t="shared" si="4"/>
        <v>0</v>
      </c>
      <c r="I110" s="165">
        <v>1</v>
      </c>
      <c r="J110" s="167">
        <f t="shared" si="5"/>
        <v>0</v>
      </c>
    </row>
    <row r="111" spans="1:10" x14ac:dyDescent="0.25">
      <c r="A111" s="249" t="s">
        <v>1621</v>
      </c>
      <c r="B111" s="250" t="s">
        <v>1239</v>
      </c>
      <c r="C111" s="249" t="s">
        <v>1101</v>
      </c>
      <c r="D111" s="15"/>
      <c r="E111" s="153"/>
      <c r="F111" s="4"/>
      <c r="G111" s="164">
        <f t="shared" si="3"/>
        <v>0</v>
      </c>
      <c r="H111" s="56">
        <f t="shared" si="4"/>
        <v>0</v>
      </c>
      <c r="I111" s="165">
        <v>1</v>
      </c>
      <c r="J111" s="167">
        <f t="shared" si="5"/>
        <v>0</v>
      </c>
    </row>
    <row r="112" spans="1:10" x14ac:dyDescent="0.25">
      <c r="A112" s="249" t="s">
        <v>1622</v>
      </c>
      <c r="B112" s="250" t="s">
        <v>1241</v>
      </c>
      <c r="C112" s="249" t="s">
        <v>1101</v>
      </c>
      <c r="D112" s="15"/>
      <c r="E112" s="153"/>
      <c r="F112" s="4"/>
      <c r="G112" s="164">
        <f t="shared" si="3"/>
        <v>0</v>
      </c>
      <c r="H112" s="56">
        <f t="shared" si="4"/>
        <v>0</v>
      </c>
      <c r="I112" s="165">
        <v>1</v>
      </c>
      <c r="J112" s="167">
        <f t="shared" si="5"/>
        <v>0</v>
      </c>
    </row>
    <row r="113" spans="1:10" s="38" customFormat="1" x14ac:dyDescent="0.25">
      <c r="A113" s="49"/>
      <c r="B113" s="144" t="s">
        <v>1242</v>
      </c>
      <c r="C113" s="67"/>
      <c r="D113" s="67"/>
      <c r="E113" s="67"/>
      <c r="F113" s="67"/>
      <c r="G113" s="67"/>
      <c r="H113" s="67"/>
      <c r="I113" s="67"/>
      <c r="J113" s="214"/>
    </row>
    <row r="114" spans="1:10" x14ac:dyDescent="0.25">
      <c r="A114" s="249" t="s">
        <v>1623</v>
      </c>
      <c r="B114" s="250" t="s">
        <v>1233</v>
      </c>
      <c r="C114" s="249" t="s">
        <v>1101</v>
      </c>
      <c r="D114" s="15"/>
      <c r="E114" s="153"/>
      <c r="F114" s="4"/>
      <c r="G114" s="164">
        <f t="shared" si="3"/>
        <v>0</v>
      </c>
      <c r="H114" s="56">
        <f t="shared" si="4"/>
        <v>0</v>
      </c>
      <c r="I114" s="165">
        <v>1</v>
      </c>
      <c r="J114" s="167">
        <f t="shared" si="5"/>
        <v>0</v>
      </c>
    </row>
    <row r="115" spans="1:10" x14ac:dyDescent="0.25">
      <c r="A115" s="249" t="s">
        <v>1624</v>
      </c>
      <c r="B115" s="250" t="s">
        <v>1235</v>
      </c>
      <c r="C115" s="249" t="s">
        <v>1101</v>
      </c>
      <c r="D115" s="15"/>
      <c r="E115" s="153"/>
      <c r="F115" s="4"/>
      <c r="G115" s="164">
        <f t="shared" si="3"/>
        <v>0</v>
      </c>
      <c r="H115" s="56">
        <f t="shared" si="4"/>
        <v>0</v>
      </c>
      <c r="I115" s="165">
        <v>1</v>
      </c>
      <c r="J115" s="167">
        <f t="shared" si="5"/>
        <v>0</v>
      </c>
    </row>
    <row r="116" spans="1:10" x14ac:dyDescent="0.25">
      <c r="A116" s="249" t="s">
        <v>1625</v>
      </c>
      <c r="B116" s="250" t="s">
        <v>1237</v>
      </c>
      <c r="C116" s="249" t="s">
        <v>1101</v>
      </c>
      <c r="D116" s="15"/>
      <c r="E116" s="153"/>
      <c r="F116" s="4"/>
      <c r="G116" s="164">
        <f t="shared" si="3"/>
        <v>0</v>
      </c>
      <c r="H116" s="56">
        <f t="shared" si="4"/>
        <v>0</v>
      </c>
      <c r="I116" s="165">
        <v>1</v>
      </c>
      <c r="J116" s="167">
        <f t="shared" si="5"/>
        <v>0</v>
      </c>
    </row>
    <row r="117" spans="1:10" x14ac:dyDescent="0.25">
      <c r="A117" s="249" t="s">
        <v>1626</v>
      </c>
      <c r="B117" s="250" t="s">
        <v>1239</v>
      </c>
      <c r="C117" s="249" t="s">
        <v>1101</v>
      </c>
      <c r="D117" s="15"/>
      <c r="E117" s="153"/>
      <c r="F117" s="4"/>
      <c r="G117" s="164">
        <f t="shared" si="3"/>
        <v>0</v>
      </c>
      <c r="H117" s="56">
        <f t="shared" si="4"/>
        <v>0</v>
      </c>
      <c r="I117" s="165">
        <v>1</v>
      </c>
      <c r="J117" s="167">
        <f t="shared" si="5"/>
        <v>0</v>
      </c>
    </row>
    <row r="118" spans="1:10" ht="15.75" thickBot="1" x14ac:dyDescent="0.3">
      <c r="A118" s="249" t="s">
        <v>1627</v>
      </c>
      <c r="B118" s="250" t="s">
        <v>1241</v>
      </c>
      <c r="C118" s="249" t="s">
        <v>1101</v>
      </c>
      <c r="D118" s="15"/>
      <c r="E118" s="153"/>
      <c r="F118" s="4"/>
      <c r="G118" s="164">
        <f t="shared" si="3"/>
        <v>0</v>
      </c>
      <c r="H118" s="56">
        <f t="shared" si="4"/>
        <v>0</v>
      </c>
      <c r="I118" s="165">
        <v>1</v>
      </c>
      <c r="J118" s="167">
        <f t="shared" si="5"/>
        <v>0</v>
      </c>
    </row>
    <row r="119" spans="1:10" x14ac:dyDescent="0.25">
      <c r="A119" s="44"/>
      <c r="B119" s="142" t="s">
        <v>1453</v>
      </c>
      <c r="C119" s="143"/>
      <c r="D119" s="143"/>
      <c r="E119" s="143"/>
      <c r="F119" s="143"/>
      <c r="G119" s="143"/>
      <c r="H119" s="143"/>
      <c r="I119" s="143"/>
      <c r="J119" s="213"/>
    </row>
    <row r="120" spans="1:10" x14ac:dyDescent="0.25">
      <c r="A120" s="249" t="s">
        <v>1628</v>
      </c>
      <c r="B120" s="250" t="s">
        <v>1454</v>
      </c>
      <c r="C120" s="262" t="s">
        <v>1101</v>
      </c>
      <c r="D120" s="15"/>
      <c r="E120" s="153"/>
      <c r="F120" s="4"/>
      <c r="G120" s="164">
        <f t="shared" si="3"/>
        <v>0</v>
      </c>
      <c r="H120" s="56">
        <f t="shared" si="4"/>
        <v>0</v>
      </c>
      <c r="I120" s="165">
        <v>1</v>
      </c>
      <c r="J120" s="167">
        <f t="shared" si="5"/>
        <v>0</v>
      </c>
    </row>
    <row r="121" spans="1:10" ht="15.75" thickBot="1" x14ac:dyDescent="0.3">
      <c r="A121" s="251" t="s">
        <v>1629</v>
      </c>
      <c r="B121" s="252" t="s">
        <v>1455</v>
      </c>
      <c r="C121" s="263" t="s">
        <v>1101</v>
      </c>
      <c r="D121" s="77"/>
      <c r="E121" s="277"/>
      <c r="F121" s="296"/>
      <c r="G121" s="297">
        <f t="shared" si="3"/>
        <v>0</v>
      </c>
      <c r="H121" s="204">
        <f t="shared" si="4"/>
        <v>0</v>
      </c>
      <c r="I121" s="205">
        <v>1</v>
      </c>
      <c r="J121" s="206">
        <f t="shared" si="5"/>
        <v>0</v>
      </c>
    </row>
    <row r="122" spans="1:10" ht="28.5" customHeight="1" thickBot="1" x14ac:dyDescent="0.3">
      <c r="A122" s="442" t="s">
        <v>2302</v>
      </c>
      <c r="B122" s="442"/>
      <c r="C122" s="442"/>
      <c r="D122" s="442"/>
      <c r="E122" s="442"/>
      <c r="F122" s="442"/>
      <c r="G122" s="437" t="s">
        <v>2232</v>
      </c>
      <c r="H122" s="437"/>
      <c r="I122" s="437"/>
      <c r="J122" s="232">
        <f>SUM(J7:J121)</f>
        <v>0</v>
      </c>
    </row>
    <row r="123" spans="1:10" x14ac:dyDescent="0.25">
      <c r="G123" s="146"/>
    </row>
    <row r="124" spans="1:10" x14ac:dyDescent="0.25">
      <c r="G124" s="146"/>
    </row>
    <row r="125" spans="1:10" x14ac:dyDescent="0.25">
      <c r="G125" s="146"/>
    </row>
    <row r="126" spans="1:10" x14ac:dyDescent="0.25">
      <c r="G126" s="146"/>
    </row>
    <row r="127" spans="1:10" x14ac:dyDescent="0.25">
      <c r="G127" s="146"/>
    </row>
    <row r="128" spans="1:10" x14ac:dyDescent="0.25">
      <c r="G128" s="146"/>
    </row>
    <row r="129" spans="7:7" x14ac:dyDescent="0.25">
      <c r="G129" s="146"/>
    </row>
    <row r="130" spans="7:7" x14ac:dyDescent="0.25">
      <c r="G130" s="146"/>
    </row>
    <row r="131" spans="7:7" x14ac:dyDescent="0.25">
      <c r="G131" s="146"/>
    </row>
    <row r="132" spans="7:7" x14ac:dyDescent="0.25">
      <c r="G132" s="146"/>
    </row>
  </sheetData>
  <mergeCells count="10">
    <mergeCell ref="I4:I5"/>
    <mergeCell ref="J4:J5"/>
    <mergeCell ref="A122:F122"/>
    <mergeCell ref="A2:J2"/>
    <mergeCell ref="E4:G4"/>
    <mergeCell ref="H4:H5"/>
    <mergeCell ref="A4:A5"/>
    <mergeCell ref="B4:B5"/>
    <mergeCell ref="C4:C5"/>
    <mergeCell ref="G122:I122"/>
  </mergeCells>
  <printOptions horizontalCentered="1"/>
  <pageMargins left="0.31496062992125984" right="0.31496062992125984" top="0.55118110236220474" bottom="0.55118110236220474" header="0.31496062992125984" footer="0.31496062992125984"/>
  <pageSetup paperSize="9" scale="48" fitToHeight="0" orientation="portrait" r:id="rId1"/>
  <headerFooter alignWithMargins="0">
    <oddHeader>&amp;C&amp;"Calibri,Gras"BPU Petits travaux TCE et mises en sécurité du CEA/DIF</oddHeader>
    <oddFooter>&amp;L&amp;A&amp;R&amp;P/&amp;N</oddFooter>
  </headerFooter>
  <rowBreaks count="1" manualBreakCount="1">
    <brk id="89" max="9"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1:J138"/>
  <sheetViews>
    <sheetView view="pageBreakPreview" topLeftCell="A106" zoomScaleNormal="100" zoomScaleSheetLayoutView="100" workbookViewId="0">
      <selection activeCell="A138" sqref="A138:F138"/>
    </sheetView>
  </sheetViews>
  <sheetFormatPr baseColWidth="10" defaultColWidth="11.42578125" defaultRowHeight="15" x14ac:dyDescent="0.25"/>
  <cols>
    <col min="1" max="1" width="8.28515625" style="17" customWidth="1"/>
    <col min="2" max="2" width="73.42578125" style="12" customWidth="1"/>
    <col min="3" max="3" width="7.7109375" style="13" customWidth="1"/>
    <col min="4" max="4" width="13.85546875" style="13" customWidth="1"/>
    <col min="5" max="6" width="15.5703125" style="12" customWidth="1"/>
    <col min="7" max="7" width="13" style="12" customWidth="1"/>
    <col min="8" max="8" width="16.28515625" style="12" customWidth="1"/>
    <col min="9" max="9" width="15.7109375" style="86" customWidth="1"/>
    <col min="10" max="10" width="17.42578125" style="38" customWidth="1"/>
    <col min="11" max="16384" width="11.42578125" style="12"/>
  </cols>
  <sheetData>
    <row r="1" spans="1:10" ht="15" customHeight="1" x14ac:dyDescent="0.25"/>
    <row r="2" spans="1:10" ht="39.950000000000003" customHeight="1" x14ac:dyDescent="0.25">
      <c r="A2" s="425" t="s">
        <v>1476</v>
      </c>
      <c r="B2" s="426"/>
      <c r="C2" s="426"/>
      <c r="D2" s="426"/>
      <c r="E2" s="426"/>
      <c r="F2" s="426"/>
      <c r="G2" s="426"/>
      <c r="H2" s="426"/>
      <c r="I2" s="426"/>
      <c r="J2" s="426"/>
    </row>
    <row r="3" spans="1:10" ht="7.5" customHeight="1" thickBot="1" x14ac:dyDescent="0.3">
      <c r="A3" s="14"/>
      <c r="B3" s="19"/>
      <c r="C3" s="14"/>
    </row>
    <row r="4" spans="1:10" ht="15" customHeight="1" x14ac:dyDescent="0.25">
      <c r="A4" s="431" t="s">
        <v>122</v>
      </c>
      <c r="B4" s="433" t="s">
        <v>0</v>
      </c>
      <c r="C4" s="433" t="s">
        <v>1</v>
      </c>
      <c r="D4" s="201" t="s">
        <v>118</v>
      </c>
      <c r="E4" s="429" t="s">
        <v>119</v>
      </c>
      <c r="F4" s="429"/>
      <c r="G4" s="430"/>
      <c r="H4" s="423" t="s">
        <v>1443</v>
      </c>
      <c r="I4" s="423" t="s">
        <v>2231</v>
      </c>
      <c r="J4" s="423" t="s">
        <v>2165</v>
      </c>
    </row>
    <row r="5" spans="1:10" ht="63.75" customHeight="1" thickBot="1" x14ac:dyDescent="0.3">
      <c r="A5" s="432"/>
      <c r="B5" s="434"/>
      <c r="C5" s="434"/>
      <c r="D5" s="202" t="s">
        <v>1444</v>
      </c>
      <c r="E5" s="191" t="s">
        <v>2163</v>
      </c>
      <c r="F5" s="191" t="s">
        <v>1433</v>
      </c>
      <c r="G5" s="192" t="s">
        <v>120</v>
      </c>
      <c r="H5" s="424"/>
      <c r="I5" s="424"/>
      <c r="J5" s="424" t="s">
        <v>2164</v>
      </c>
    </row>
    <row r="6" spans="1:10" ht="15.75" x14ac:dyDescent="0.25">
      <c r="A6" s="114"/>
      <c r="B6" s="136" t="s">
        <v>1478</v>
      </c>
      <c r="C6" s="136"/>
      <c r="D6" s="136"/>
      <c r="E6" s="136"/>
      <c r="F6" s="136"/>
      <c r="G6" s="136"/>
      <c r="H6" s="136"/>
      <c r="I6" s="94"/>
      <c r="J6" s="209"/>
    </row>
    <row r="7" spans="1:10" s="118" customFormat="1" x14ac:dyDescent="0.25">
      <c r="A7" s="40"/>
      <c r="B7" s="43" t="s">
        <v>1479</v>
      </c>
      <c r="C7" s="135"/>
      <c r="D7" s="135"/>
      <c r="E7" s="135"/>
      <c r="F7" s="135"/>
      <c r="G7" s="135"/>
      <c r="H7" s="135"/>
      <c r="I7" s="135"/>
      <c r="J7" s="244"/>
    </row>
    <row r="8" spans="1:10" ht="15" customHeight="1" x14ac:dyDescent="0.25">
      <c r="A8" s="249" t="s">
        <v>1630</v>
      </c>
      <c r="B8" s="250" t="s">
        <v>1481</v>
      </c>
      <c r="C8" s="249" t="s">
        <v>1101</v>
      </c>
      <c r="D8" s="15"/>
      <c r="E8" s="153"/>
      <c r="F8" s="4"/>
      <c r="G8" s="164">
        <f>E8*F8</f>
        <v>0</v>
      </c>
      <c r="H8" s="56">
        <f>D8+G8</f>
        <v>0</v>
      </c>
      <c r="I8" s="165">
        <v>1</v>
      </c>
      <c r="J8" s="167">
        <f>H8*I8</f>
        <v>0</v>
      </c>
    </row>
    <row r="9" spans="1:10" ht="15" customHeight="1" x14ac:dyDescent="0.25">
      <c r="A9" s="249" t="s">
        <v>1631</v>
      </c>
      <c r="B9" s="250" t="s">
        <v>1482</v>
      </c>
      <c r="C9" s="249" t="s">
        <v>1101</v>
      </c>
      <c r="D9" s="15"/>
      <c r="E9" s="153"/>
      <c r="F9" s="4"/>
      <c r="G9" s="164">
        <f t="shared" ref="G9:G72" si="0">E9*F9</f>
        <v>0</v>
      </c>
      <c r="H9" s="56">
        <f t="shared" ref="H9:H72" si="1">D9+G9</f>
        <v>0</v>
      </c>
      <c r="I9" s="165">
        <v>1</v>
      </c>
      <c r="J9" s="167">
        <f t="shared" ref="J9:J72" si="2">H9*I9</f>
        <v>0</v>
      </c>
    </row>
    <row r="10" spans="1:10" ht="15" customHeight="1" x14ac:dyDescent="0.25">
      <c r="A10" s="249" t="s">
        <v>1632</v>
      </c>
      <c r="B10" s="250" t="s">
        <v>1483</v>
      </c>
      <c r="C10" s="249" t="s">
        <v>1101</v>
      </c>
      <c r="D10" s="15"/>
      <c r="E10" s="153"/>
      <c r="F10" s="4"/>
      <c r="G10" s="164">
        <f t="shared" si="0"/>
        <v>0</v>
      </c>
      <c r="H10" s="56">
        <f t="shared" si="1"/>
        <v>0</v>
      </c>
      <c r="I10" s="165">
        <v>1</v>
      </c>
      <c r="J10" s="167">
        <f t="shared" si="2"/>
        <v>0</v>
      </c>
    </row>
    <row r="11" spans="1:10" ht="15" customHeight="1" x14ac:dyDescent="0.25">
      <c r="A11" s="249" t="s">
        <v>1633</v>
      </c>
      <c r="B11" s="250" t="s">
        <v>1484</v>
      </c>
      <c r="C11" s="249" t="s">
        <v>1101</v>
      </c>
      <c r="D11" s="15"/>
      <c r="E11" s="153"/>
      <c r="F11" s="4"/>
      <c r="G11" s="164">
        <f t="shared" si="0"/>
        <v>0</v>
      </c>
      <c r="H11" s="56">
        <f t="shared" si="1"/>
        <v>0</v>
      </c>
      <c r="I11" s="165">
        <v>1</v>
      </c>
      <c r="J11" s="167">
        <f t="shared" si="2"/>
        <v>0</v>
      </c>
    </row>
    <row r="12" spans="1:10" ht="15" customHeight="1" x14ac:dyDescent="0.25">
      <c r="A12" s="249" t="s">
        <v>1634</v>
      </c>
      <c r="B12" s="250" t="s">
        <v>1485</v>
      </c>
      <c r="C12" s="249" t="s">
        <v>1101</v>
      </c>
      <c r="D12" s="15"/>
      <c r="E12" s="153"/>
      <c r="F12" s="4"/>
      <c r="G12" s="164">
        <f t="shared" si="0"/>
        <v>0</v>
      </c>
      <c r="H12" s="56">
        <f t="shared" si="1"/>
        <v>0</v>
      </c>
      <c r="I12" s="165">
        <v>1</v>
      </c>
      <c r="J12" s="167">
        <f t="shared" si="2"/>
        <v>0</v>
      </c>
    </row>
    <row r="13" spans="1:10" ht="15" customHeight="1" x14ac:dyDescent="0.25">
      <c r="A13" s="249" t="s">
        <v>1635</v>
      </c>
      <c r="B13" s="250" t="s">
        <v>1486</v>
      </c>
      <c r="C13" s="249" t="s">
        <v>1101</v>
      </c>
      <c r="D13" s="15"/>
      <c r="E13" s="153"/>
      <c r="F13" s="4"/>
      <c r="G13" s="164">
        <f t="shared" si="0"/>
        <v>0</v>
      </c>
      <c r="H13" s="56">
        <f t="shared" si="1"/>
        <v>0</v>
      </c>
      <c r="I13" s="165">
        <v>1</v>
      </c>
      <c r="J13" s="167">
        <f t="shared" si="2"/>
        <v>0</v>
      </c>
    </row>
    <row r="14" spans="1:10" ht="15" customHeight="1" x14ac:dyDescent="0.25">
      <c r="A14" s="249" t="s">
        <v>1636</v>
      </c>
      <c r="B14" s="270" t="s">
        <v>2033</v>
      </c>
      <c r="C14" s="249" t="s">
        <v>1101</v>
      </c>
      <c r="D14" s="15"/>
      <c r="E14" s="153"/>
      <c r="F14" s="4"/>
      <c r="G14" s="164">
        <f t="shared" si="0"/>
        <v>0</v>
      </c>
      <c r="H14" s="56">
        <f t="shared" si="1"/>
        <v>0</v>
      </c>
      <c r="I14" s="165">
        <v>1</v>
      </c>
      <c r="J14" s="167">
        <f t="shared" si="2"/>
        <v>0</v>
      </c>
    </row>
    <row r="15" spans="1:10" ht="15" customHeight="1" x14ac:dyDescent="0.25">
      <c r="A15" s="249" t="s">
        <v>1637</v>
      </c>
      <c r="B15" s="270" t="s">
        <v>2034</v>
      </c>
      <c r="C15" s="249" t="s">
        <v>1101</v>
      </c>
      <c r="D15" s="15"/>
      <c r="E15" s="153"/>
      <c r="F15" s="4"/>
      <c r="G15" s="164">
        <f t="shared" si="0"/>
        <v>0</v>
      </c>
      <c r="H15" s="56">
        <f t="shared" si="1"/>
        <v>0</v>
      </c>
      <c r="I15" s="165">
        <v>1</v>
      </c>
      <c r="J15" s="167">
        <f t="shared" si="2"/>
        <v>0</v>
      </c>
    </row>
    <row r="16" spans="1:10" ht="29.25" customHeight="1" x14ac:dyDescent="0.25">
      <c r="A16" s="249" t="s">
        <v>1638</v>
      </c>
      <c r="B16" s="270" t="s">
        <v>2035</v>
      </c>
      <c r="C16" s="249" t="s">
        <v>1101</v>
      </c>
      <c r="D16" s="15"/>
      <c r="E16" s="153"/>
      <c r="F16" s="4"/>
      <c r="G16" s="164">
        <f t="shared" si="0"/>
        <v>0</v>
      </c>
      <c r="H16" s="56">
        <f t="shared" si="1"/>
        <v>0</v>
      </c>
      <c r="I16" s="165">
        <v>1</v>
      </c>
      <c r="J16" s="167">
        <f t="shared" si="2"/>
        <v>0</v>
      </c>
    </row>
    <row r="17" spans="1:10" ht="15" customHeight="1" x14ac:dyDescent="0.25">
      <c r="A17" s="249" t="s">
        <v>1639</v>
      </c>
      <c r="B17" s="270" t="s">
        <v>2036</v>
      </c>
      <c r="C17" s="249" t="s">
        <v>1101</v>
      </c>
      <c r="D17" s="15"/>
      <c r="E17" s="153"/>
      <c r="F17" s="4"/>
      <c r="G17" s="164">
        <f t="shared" si="0"/>
        <v>0</v>
      </c>
      <c r="H17" s="56">
        <f t="shared" si="1"/>
        <v>0</v>
      </c>
      <c r="I17" s="165">
        <v>1</v>
      </c>
      <c r="J17" s="167">
        <f t="shared" si="2"/>
        <v>0</v>
      </c>
    </row>
    <row r="18" spans="1:10" ht="15" customHeight="1" x14ac:dyDescent="0.25">
      <c r="A18" s="249" t="s">
        <v>1640</v>
      </c>
      <c r="B18" s="270" t="s">
        <v>1557</v>
      </c>
      <c r="C18" s="249" t="s">
        <v>1101</v>
      </c>
      <c r="D18" s="15"/>
      <c r="E18" s="153"/>
      <c r="F18" s="4"/>
      <c r="G18" s="164">
        <f t="shared" si="0"/>
        <v>0</v>
      </c>
      <c r="H18" s="56">
        <f t="shared" si="1"/>
        <v>0</v>
      </c>
      <c r="I18" s="165">
        <v>1</v>
      </c>
      <c r="J18" s="167">
        <f t="shared" si="2"/>
        <v>0</v>
      </c>
    </row>
    <row r="19" spans="1:10" s="118" customFormat="1" x14ac:dyDescent="0.25">
      <c r="A19" s="40"/>
      <c r="B19" s="123" t="s">
        <v>1480</v>
      </c>
      <c r="C19" s="137"/>
      <c r="D19" s="137"/>
      <c r="E19" s="137"/>
      <c r="F19" s="137"/>
      <c r="G19" s="137"/>
      <c r="H19" s="137"/>
      <c r="I19" s="137"/>
      <c r="J19" s="267"/>
    </row>
    <row r="20" spans="1:10" ht="15" customHeight="1" x14ac:dyDescent="0.25">
      <c r="A20" s="249" t="s">
        <v>1641</v>
      </c>
      <c r="B20" s="250" t="s">
        <v>2037</v>
      </c>
      <c r="C20" s="249" t="s">
        <v>1101</v>
      </c>
      <c r="D20" s="15"/>
      <c r="E20" s="153"/>
      <c r="F20" s="4"/>
      <c r="G20" s="164">
        <f t="shared" si="0"/>
        <v>0</v>
      </c>
      <c r="H20" s="56">
        <f t="shared" si="1"/>
        <v>0</v>
      </c>
      <c r="I20" s="165">
        <v>1</v>
      </c>
      <c r="J20" s="167">
        <f t="shared" si="2"/>
        <v>0</v>
      </c>
    </row>
    <row r="21" spans="1:10" ht="15" customHeight="1" x14ac:dyDescent="0.25">
      <c r="A21" s="249" t="s">
        <v>1642</v>
      </c>
      <c r="B21" s="250" t="s">
        <v>2038</v>
      </c>
      <c r="C21" s="249" t="s">
        <v>1101</v>
      </c>
      <c r="D21" s="15"/>
      <c r="E21" s="153"/>
      <c r="F21" s="4"/>
      <c r="G21" s="164">
        <f t="shared" si="0"/>
        <v>0</v>
      </c>
      <c r="H21" s="56">
        <f t="shared" si="1"/>
        <v>0</v>
      </c>
      <c r="I21" s="165">
        <v>1</v>
      </c>
      <c r="J21" s="167">
        <f t="shared" si="2"/>
        <v>0</v>
      </c>
    </row>
    <row r="22" spans="1:10" ht="15" customHeight="1" x14ac:dyDescent="0.25">
      <c r="A22" s="249" t="s">
        <v>1643</v>
      </c>
      <c r="B22" s="250" t="s">
        <v>2039</v>
      </c>
      <c r="C22" s="249" t="s">
        <v>1101</v>
      </c>
      <c r="D22" s="15"/>
      <c r="E22" s="153"/>
      <c r="F22" s="4"/>
      <c r="G22" s="164">
        <f t="shared" si="0"/>
        <v>0</v>
      </c>
      <c r="H22" s="56">
        <f t="shared" si="1"/>
        <v>0</v>
      </c>
      <c r="I22" s="165">
        <v>1</v>
      </c>
      <c r="J22" s="167">
        <f t="shared" si="2"/>
        <v>0</v>
      </c>
    </row>
    <row r="23" spans="1:10" ht="15" customHeight="1" x14ac:dyDescent="0.25">
      <c r="A23" s="249" t="s">
        <v>1644</v>
      </c>
      <c r="B23" s="250" t="s">
        <v>2040</v>
      </c>
      <c r="C23" s="249" t="s">
        <v>1101</v>
      </c>
      <c r="D23" s="15"/>
      <c r="E23" s="153"/>
      <c r="F23" s="4"/>
      <c r="G23" s="164">
        <f t="shared" si="0"/>
        <v>0</v>
      </c>
      <c r="H23" s="56">
        <f t="shared" si="1"/>
        <v>0</v>
      </c>
      <c r="I23" s="165">
        <v>1</v>
      </c>
      <c r="J23" s="167">
        <f t="shared" si="2"/>
        <v>0</v>
      </c>
    </row>
    <row r="24" spans="1:10" ht="15" customHeight="1" x14ac:dyDescent="0.25">
      <c r="A24" s="249" t="s">
        <v>1645</v>
      </c>
      <c r="B24" s="250" t="s">
        <v>1487</v>
      </c>
      <c r="C24" s="249" t="s">
        <v>1101</v>
      </c>
      <c r="D24" s="15"/>
      <c r="E24" s="153"/>
      <c r="F24" s="4"/>
      <c r="G24" s="164">
        <f t="shared" si="0"/>
        <v>0</v>
      </c>
      <c r="H24" s="56">
        <f t="shared" si="1"/>
        <v>0</v>
      </c>
      <c r="I24" s="165">
        <v>1</v>
      </c>
      <c r="J24" s="167">
        <f t="shared" si="2"/>
        <v>0</v>
      </c>
    </row>
    <row r="25" spans="1:10" ht="15.75" customHeight="1" x14ac:dyDescent="0.25">
      <c r="A25" s="249" t="s">
        <v>1646</v>
      </c>
      <c r="B25" s="250" t="s">
        <v>1488</v>
      </c>
      <c r="C25" s="249" t="s">
        <v>1101</v>
      </c>
      <c r="D25" s="15"/>
      <c r="E25" s="153"/>
      <c r="F25" s="4"/>
      <c r="G25" s="164">
        <f t="shared" si="0"/>
        <v>0</v>
      </c>
      <c r="H25" s="56">
        <f t="shared" si="1"/>
        <v>0</v>
      </c>
      <c r="I25" s="165">
        <v>1</v>
      </c>
      <c r="J25" s="167">
        <f t="shared" si="2"/>
        <v>0</v>
      </c>
    </row>
    <row r="26" spans="1:10" ht="29.25" customHeight="1" x14ac:dyDescent="0.25">
      <c r="A26" s="249" t="s">
        <v>1647</v>
      </c>
      <c r="B26" s="270" t="s">
        <v>2041</v>
      </c>
      <c r="C26" s="249" t="s">
        <v>1101</v>
      </c>
      <c r="D26" s="15"/>
      <c r="E26" s="153"/>
      <c r="F26" s="4"/>
      <c r="G26" s="164">
        <f t="shared" si="0"/>
        <v>0</v>
      </c>
      <c r="H26" s="56">
        <f t="shared" si="1"/>
        <v>0</v>
      </c>
      <c r="I26" s="165">
        <v>1</v>
      </c>
      <c r="J26" s="167">
        <f t="shared" si="2"/>
        <v>0</v>
      </c>
    </row>
    <row r="27" spans="1:10" ht="15" customHeight="1" x14ac:dyDescent="0.25">
      <c r="A27" s="249" t="s">
        <v>1648</v>
      </c>
      <c r="B27" s="270" t="s">
        <v>2042</v>
      </c>
      <c r="C27" s="249" t="s">
        <v>1101</v>
      </c>
      <c r="D27" s="15"/>
      <c r="E27" s="153"/>
      <c r="F27" s="4"/>
      <c r="G27" s="164">
        <f t="shared" si="0"/>
        <v>0</v>
      </c>
      <c r="H27" s="56">
        <f t="shared" si="1"/>
        <v>0</v>
      </c>
      <c r="I27" s="165">
        <v>1</v>
      </c>
      <c r="J27" s="167">
        <f t="shared" si="2"/>
        <v>0</v>
      </c>
    </row>
    <row r="28" spans="1:10" ht="30.75" customHeight="1" x14ac:dyDescent="0.25">
      <c r="A28" s="249" t="s">
        <v>1649</v>
      </c>
      <c r="B28" s="270" t="s">
        <v>2043</v>
      </c>
      <c r="C28" s="249" t="s">
        <v>1101</v>
      </c>
      <c r="D28" s="15"/>
      <c r="E28" s="153"/>
      <c r="F28" s="4"/>
      <c r="G28" s="164">
        <f t="shared" si="0"/>
        <v>0</v>
      </c>
      <c r="H28" s="56">
        <f t="shared" si="1"/>
        <v>0</v>
      </c>
      <c r="I28" s="165">
        <v>1</v>
      </c>
      <c r="J28" s="167">
        <f t="shared" si="2"/>
        <v>0</v>
      </c>
    </row>
    <row r="29" spans="1:10" s="118" customFormat="1" x14ac:dyDescent="0.25">
      <c r="A29" s="40"/>
      <c r="B29" s="123" t="s">
        <v>1489</v>
      </c>
      <c r="C29" s="137"/>
      <c r="D29" s="137"/>
      <c r="E29" s="137"/>
      <c r="F29" s="137"/>
      <c r="G29" s="137"/>
      <c r="H29" s="137"/>
      <c r="I29" s="137"/>
      <c r="J29" s="267"/>
    </row>
    <row r="30" spans="1:10" ht="15" customHeight="1" x14ac:dyDescent="0.25">
      <c r="A30" s="249" t="s">
        <v>1650</v>
      </c>
      <c r="B30" s="250" t="s">
        <v>1490</v>
      </c>
      <c r="C30" s="249" t="s">
        <v>1101</v>
      </c>
      <c r="D30" s="15"/>
      <c r="E30" s="153"/>
      <c r="F30" s="4"/>
      <c r="G30" s="164">
        <f t="shared" si="0"/>
        <v>0</v>
      </c>
      <c r="H30" s="56">
        <f t="shared" si="1"/>
        <v>0</v>
      </c>
      <c r="I30" s="165">
        <v>1</v>
      </c>
      <c r="J30" s="167">
        <f t="shared" si="2"/>
        <v>0</v>
      </c>
    </row>
    <row r="31" spans="1:10" x14ac:dyDescent="0.25">
      <c r="A31" s="249" t="s">
        <v>1651</v>
      </c>
      <c r="B31" s="250" t="s">
        <v>1491</v>
      </c>
      <c r="C31" s="249" t="s">
        <v>1101</v>
      </c>
      <c r="D31" s="15"/>
      <c r="E31" s="153"/>
      <c r="F31" s="4"/>
      <c r="G31" s="164">
        <f t="shared" si="0"/>
        <v>0</v>
      </c>
      <c r="H31" s="56">
        <f t="shared" si="1"/>
        <v>0</v>
      </c>
      <c r="I31" s="165">
        <v>1</v>
      </c>
      <c r="J31" s="167">
        <f t="shared" si="2"/>
        <v>0</v>
      </c>
    </row>
    <row r="32" spans="1:10" x14ac:dyDescent="0.25">
      <c r="A32" s="249" t="s">
        <v>1652</v>
      </c>
      <c r="B32" s="250" t="s">
        <v>1492</v>
      </c>
      <c r="C32" s="249" t="s">
        <v>1101</v>
      </c>
      <c r="D32" s="15"/>
      <c r="E32" s="153"/>
      <c r="F32" s="4"/>
      <c r="G32" s="164">
        <f t="shared" si="0"/>
        <v>0</v>
      </c>
      <c r="H32" s="56">
        <f t="shared" si="1"/>
        <v>0</v>
      </c>
      <c r="I32" s="165">
        <v>1</v>
      </c>
      <c r="J32" s="167">
        <f t="shared" si="2"/>
        <v>0</v>
      </c>
    </row>
    <row r="33" spans="1:10" x14ac:dyDescent="0.25">
      <c r="A33" s="249" t="s">
        <v>1653</v>
      </c>
      <c r="B33" s="250" t="s">
        <v>1493</v>
      </c>
      <c r="C33" s="249" t="s">
        <v>1101</v>
      </c>
      <c r="D33" s="15"/>
      <c r="E33" s="153"/>
      <c r="F33" s="4"/>
      <c r="G33" s="164">
        <f t="shared" si="0"/>
        <v>0</v>
      </c>
      <c r="H33" s="56">
        <f t="shared" si="1"/>
        <v>0</v>
      </c>
      <c r="I33" s="165">
        <v>1</v>
      </c>
      <c r="J33" s="167">
        <f t="shared" si="2"/>
        <v>0</v>
      </c>
    </row>
    <row r="34" spans="1:10" x14ac:dyDescent="0.25">
      <c r="A34" s="249" t="s">
        <v>1654</v>
      </c>
      <c r="B34" s="250" t="s">
        <v>1494</v>
      </c>
      <c r="C34" s="249" t="s">
        <v>1101</v>
      </c>
      <c r="D34" s="15"/>
      <c r="E34" s="153"/>
      <c r="F34" s="4"/>
      <c r="G34" s="164">
        <f t="shared" si="0"/>
        <v>0</v>
      </c>
      <c r="H34" s="56">
        <f t="shared" si="1"/>
        <v>0</v>
      </c>
      <c r="I34" s="165">
        <v>1</v>
      </c>
      <c r="J34" s="167">
        <f t="shared" si="2"/>
        <v>0</v>
      </c>
    </row>
    <row r="35" spans="1:10" x14ac:dyDescent="0.25">
      <c r="A35" s="249" t="s">
        <v>1655</v>
      </c>
      <c r="B35" s="250" t="s">
        <v>1495</v>
      </c>
      <c r="C35" s="249" t="s">
        <v>1101</v>
      </c>
      <c r="D35" s="15"/>
      <c r="E35" s="153"/>
      <c r="F35" s="4"/>
      <c r="G35" s="164">
        <f t="shared" si="0"/>
        <v>0</v>
      </c>
      <c r="H35" s="56">
        <f t="shared" si="1"/>
        <v>0</v>
      </c>
      <c r="I35" s="165">
        <v>1</v>
      </c>
      <c r="J35" s="167">
        <f t="shared" si="2"/>
        <v>0</v>
      </c>
    </row>
    <row r="36" spans="1:10" ht="32.25" customHeight="1" x14ac:dyDescent="0.25">
      <c r="A36" s="249" t="s">
        <v>1656</v>
      </c>
      <c r="B36" s="270" t="s">
        <v>2044</v>
      </c>
      <c r="C36" s="249" t="s">
        <v>1101</v>
      </c>
      <c r="D36" s="15"/>
      <c r="E36" s="153"/>
      <c r="F36" s="4"/>
      <c r="G36" s="164">
        <f t="shared" si="0"/>
        <v>0</v>
      </c>
      <c r="H36" s="56">
        <f t="shared" si="1"/>
        <v>0</v>
      </c>
      <c r="I36" s="165">
        <v>1</v>
      </c>
      <c r="J36" s="167">
        <f t="shared" si="2"/>
        <v>0</v>
      </c>
    </row>
    <row r="37" spans="1:10" ht="15" customHeight="1" x14ac:dyDescent="0.25">
      <c r="A37" s="249" t="s">
        <v>1657</v>
      </c>
      <c r="B37" s="270" t="s">
        <v>2045</v>
      </c>
      <c r="C37" s="249" t="s">
        <v>1101</v>
      </c>
      <c r="D37" s="15"/>
      <c r="E37" s="153"/>
      <c r="F37" s="4"/>
      <c r="G37" s="164">
        <f t="shared" si="0"/>
        <v>0</v>
      </c>
      <c r="H37" s="56">
        <f t="shared" si="1"/>
        <v>0</v>
      </c>
      <c r="I37" s="165">
        <v>1</v>
      </c>
      <c r="J37" s="167">
        <f t="shared" si="2"/>
        <v>0</v>
      </c>
    </row>
    <row r="38" spans="1:10" ht="30.75" customHeight="1" x14ac:dyDescent="0.25">
      <c r="A38" s="249" t="s">
        <v>1658</v>
      </c>
      <c r="B38" s="270" t="s">
        <v>2046</v>
      </c>
      <c r="C38" s="249" t="s">
        <v>1101</v>
      </c>
      <c r="D38" s="15"/>
      <c r="E38" s="153"/>
      <c r="F38" s="4"/>
      <c r="G38" s="164">
        <f t="shared" si="0"/>
        <v>0</v>
      </c>
      <c r="H38" s="56">
        <f t="shared" si="1"/>
        <v>0</v>
      </c>
      <c r="I38" s="165">
        <v>1</v>
      </c>
      <c r="J38" s="167">
        <f t="shared" si="2"/>
        <v>0</v>
      </c>
    </row>
    <row r="39" spans="1:10" s="118" customFormat="1" x14ac:dyDescent="0.25">
      <c r="A39" s="40"/>
      <c r="B39" s="123" t="s">
        <v>1496</v>
      </c>
      <c r="C39" s="137"/>
      <c r="D39" s="137"/>
      <c r="E39" s="137"/>
      <c r="F39" s="137"/>
      <c r="G39" s="137"/>
      <c r="H39" s="137"/>
      <c r="I39" s="137"/>
      <c r="J39" s="267"/>
    </row>
    <row r="40" spans="1:10" x14ac:dyDescent="0.25">
      <c r="A40" s="249" t="s">
        <v>1659</v>
      </c>
      <c r="B40" s="250" t="s">
        <v>1497</v>
      </c>
      <c r="C40" s="249" t="s">
        <v>1101</v>
      </c>
      <c r="D40" s="15"/>
      <c r="E40" s="153"/>
      <c r="F40" s="4"/>
      <c r="G40" s="164">
        <f t="shared" si="0"/>
        <v>0</v>
      </c>
      <c r="H40" s="56">
        <f t="shared" si="1"/>
        <v>0</v>
      </c>
      <c r="I40" s="165">
        <v>1</v>
      </c>
      <c r="J40" s="167">
        <f t="shared" si="2"/>
        <v>0</v>
      </c>
    </row>
    <row r="41" spans="1:10" x14ac:dyDescent="0.25">
      <c r="A41" s="249" t="s">
        <v>1660</v>
      </c>
      <c r="B41" s="250" t="s">
        <v>1498</v>
      </c>
      <c r="C41" s="249" t="s">
        <v>1101</v>
      </c>
      <c r="D41" s="15"/>
      <c r="E41" s="153"/>
      <c r="F41" s="4"/>
      <c r="G41" s="164">
        <f t="shared" si="0"/>
        <v>0</v>
      </c>
      <c r="H41" s="56">
        <f t="shared" si="1"/>
        <v>0</v>
      </c>
      <c r="I41" s="165">
        <v>1</v>
      </c>
      <c r="J41" s="167">
        <f t="shared" si="2"/>
        <v>0</v>
      </c>
    </row>
    <row r="42" spans="1:10" x14ac:dyDescent="0.25">
      <c r="A42" s="249" t="s">
        <v>1661</v>
      </c>
      <c r="B42" s="250" t="s">
        <v>1499</v>
      </c>
      <c r="C42" s="249" t="s">
        <v>1101</v>
      </c>
      <c r="D42" s="15"/>
      <c r="E42" s="153"/>
      <c r="F42" s="4"/>
      <c r="G42" s="164">
        <f t="shared" si="0"/>
        <v>0</v>
      </c>
      <c r="H42" s="56">
        <f t="shared" si="1"/>
        <v>0</v>
      </c>
      <c r="I42" s="165">
        <v>1</v>
      </c>
      <c r="J42" s="167">
        <f t="shared" si="2"/>
        <v>0</v>
      </c>
    </row>
    <row r="43" spans="1:10" x14ac:dyDescent="0.25">
      <c r="A43" s="249" t="s">
        <v>1662</v>
      </c>
      <c r="B43" s="250" t="s">
        <v>1500</v>
      </c>
      <c r="C43" s="249" t="s">
        <v>1101</v>
      </c>
      <c r="D43" s="15"/>
      <c r="E43" s="153"/>
      <c r="F43" s="4"/>
      <c r="G43" s="164">
        <f t="shared" si="0"/>
        <v>0</v>
      </c>
      <c r="H43" s="56">
        <f t="shared" si="1"/>
        <v>0</v>
      </c>
      <c r="I43" s="165">
        <v>1</v>
      </c>
      <c r="J43" s="167">
        <f t="shared" si="2"/>
        <v>0</v>
      </c>
    </row>
    <row r="44" spans="1:10" ht="32.25" customHeight="1" x14ac:dyDescent="0.25">
      <c r="A44" s="249" t="s">
        <v>1663</v>
      </c>
      <c r="B44" s="270" t="s">
        <v>2047</v>
      </c>
      <c r="C44" s="249" t="s">
        <v>1101</v>
      </c>
      <c r="D44" s="15"/>
      <c r="E44" s="153"/>
      <c r="F44" s="4"/>
      <c r="G44" s="164">
        <f t="shared" si="0"/>
        <v>0</v>
      </c>
      <c r="H44" s="56">
        <f t="shared" si="1"/>
        <v>0</v>
      </c>
      <c r="I44" s="165">
        <v>1</v>
      </c>
      <c r="J44" s="167">
        <f t="shared" si="2"/>
        <v>0</v>
      </c>
    </row>
    <row r="45" spans="1:10" ht="30" x14ac:dyDescent="0.25">
      <c r="A45" s="249" t="s">
        <v>1664</v>
      </c>
      <c r="B45" s="270" t="s">
        <v>2048</v>
      </c>
      <c r="C45" s="249" t="s">
        <v>1101</v>
      </c>
      <c r="D45" s="15"/>
      <c r="E45" s="153"/>
      <c r="F45" s="4"/>
      <c r="G45" s="164">
        <f t="shared" si="0"/>
        <v>0</v>
      </c>
      <c r="H45" s="56">
        <f t="shared" si="1"/>
        <v>0</v>
      </c>
      <c r="I45" s="165">
        <v>1</v>
      </c>
      <c r="J45" s="167">
        <f t="shared" si="2"/>
        <v>0</v>
      </c>
    </row>
    <row r="46" spans="1:10" ht="30" customHeight="1" x14ac:dyDescent="0.25">
      <c r="A46" s="249" t="s">
        <v>1665</v>
      </c>
      <c r="B46" s="270" t="s">
        <v>2049</v>
      </c>
      <c r="C46" s="249" t="s">
        <v>1101</v>
      </c>
      <c r="D46" s="15"/>
      <c r="E46" s="153"/>
      <c r="F46" s="4"/>
      <c r="G46" s="164">
        <f t="shared" si="0"/>
        <v>0</v>
      </c>
      <c r="H46" s="56">
        <f t="shared" si="1"/>
        <v>0</v>
      </c>
      <c r="I46" s="165">
        <v>1</v>
      </c>
      <c r="J46" s="167">
        <f t="shared" si="2"/>
        <v>0</v>
      </c>
    </row>
    <row r="47" spans="1:10" s="118" customFormat="1" x14ac:dyDescent="0.25">
      <c r="A47" s="40"/>
      <c r="B47" s="123" t="s">
        <v>1501</v>
      </c>
      <c r="C47" s="137"/>
      <c r="D47" s="137"/>
      <c r="E47" s="137"/>
      <c r="F47" s="137"/>
      <c r="G47" s="137"/>
      <c r="H47" s="137"/>
      <c r="I47" s="137"/>
      <c r="J47" s="267"/>
    </row>
    <row r="48" spans="1:10" x14ac:dyDescent="0.25">
      <c r="A48" s="249" t="s">
        <v>1666</v>
      </c>
      <c r="B48" s="250" t="s">
        <v>1502</v>
      </c>
      <c r="C48" s="249" t="s">
        <v>1101</v>
      </c>
      <c r="D48" s="15"/>
      <c r="E48" s="153"/>
      <c r="F48" s="4"/>
      <c r="G48" s="164">
        <f t="shared" si="0"/>
        <v>0</v>
      </c>
      <c r="H48" s="56">
        <f t="shared" si="1"/>
        <v>0</v>
      </c>
      <c r="I48" s="165">
        <v>1</v>
      </c>
      <c r="J48" s="167">
        <f t="shared" si="2"/>
        <v>0</v>
      </c>
    </row>
    <row r="49" spans="1:10" x14ac:dyDescent="0.25">
      <c r="A49" s="249" t="s">
        <v>1667</v>
      </c>
      <c r="B49" s="250" t="s">
        <v>1503</v>
      </c>
      <c r="C49" s="249" t="s">
        <v>1101</v>
      </c>
      <c r="D49" s="15"/>
      <c r="E49" s="153"/>
      <c r="F49" s="4"/>
      <c r="G49" s="164">
        <f t="shared" si="0"/>
        <v>0</v>
      </c>
      <c r="H49" s="56">
        <f t="shared" si="1"/>
        <v>0</v>
      </c>
      <c r="I49" s="165">
        <v>1</v>
      </c>
      <c r="J49" s="167">
        <f t="shared" si="2"/>
        <v>0</v>
      </c>
    </row>
    <row r="50" spans="1:10" ht="30" customHeight="1" x14ac:dyDescent="0.25">
      <c r="A50" s="249" t="s">
        <v>1668</v>
      </c>
      <c r="B50" s="270" t="s">
        <v>2050</v>
      </c>
      <c r="C50" s="249" t="s">
        <v>1101</v>
      </c>
      <c r="D50" s="15"/>
      <c r="E50" s="153"/>
      <c r="F50" s="4"/>
      <c r="G50" s="164">
        <f t="shared" si="0"/>
        <v>0</v>
      </c>
      <c r="H50" s="56">
        <f t="shared" si="1"/>
        <v>0</v>
      </c>
      <c r="I50" s="165">
        <v>1</v>
      </c>
      <c r="J50" s="167">
        <f t="shared" si="2"/>
        <v>0</v>
      </c>
    </row>
    <row r="51" spans="1:10" ht="15" customHeight="1" x14ac:dyDescent="0.25">
      <c r="A51" s="249" t="s">
        <v>1669</v>
      </c>
      <c r="B51" s="270" t="s">
        <v>2051</v>
      </c>
      <c r="C51" s="249" t="s">
        <v>1101</v>
      </c>
      <c r="D51" s="15"/>
      <c r="E51" s="153"/>
      <c r="F51" s="4"/>
      <c r="G51" s="164">
        <f t="shared" si="0"/>
        <v>0</v>
      </c>
      <c r="H51" s="56">
        <f t="shared" si="1"/>
        <v>0</v>
      </c>
      <c r="I51" s="165">
        <v>1</v>
      </c>
      <c r="J51" s="167">
        <f t="shared" si="2"/>
        <v>0</v>
      </c>
    </row>
    <row r="52" spans="1:10" ht="15" customHeight="1" x14ac:dyDescent="0.25">
      <c r="A52" s="249" t="s">
        <v>1670</v>
      </c>
      <c r="B52" s="270" t="s">
        <v>1558</v>
      </c>
      <c r="C52" s="249" t="s">
        <v>1101</v>
      </c>
      <c r="D52" s="15"/>
      <c r="E52" s="153"/>
      <c r="F52" s="4"/>
      <c r="G52" s="164">
        <f t="shared" si="0"/>
        <v>0</v>
      </c>
      <c r="H52" s="56">
        <f t="shared" si="1"/>
        <v>0</v>
      </c>
      <c r="I52" s="165">
        <v>1</v>
      </c>
      <c r="J52" s="167">
        <f t="shared" si="2"/>
        <v>0</v>
      </c>
    </row>
    <row r="53" spans="1:10" s="118" customFormat="1" x14ac:dyDescent="0.25">
      <c r="A53" s="40"/>
      <c r="B53" s="123" t="s">
        <v>1504</v>
      </c>
      <c r="C53" s="137"/>
      <c r="D53" s="137"/>
      <c r="E53" s="137"/>
      <c r="F53" s="137"/>
      <c r="G53" s="137"/>
      <c r="H53" s="137"/>
      <c r="I53" s="137"/>
      <c r="J53" s="267"/>
    </row>
    <row r="54" spans="1:10" x14ac:dyDescent="0.25">
      <c r="A54" s="249" t="s">
        <v>1671</v>
      </c>
      <c r="B54" s="250" t="s">
        <v>1505</v>
      </c>
      <c r="C54" s="249" t="s">
        <v>1101</v>
      </c>
      <c r="D54" s="15"/>
      <c r="E54" s="153"/>
      <c r="F54" s="4"/>
      <c r="G54" s="164">
        <f t="shared" si="0"/>
        <v>0</v>
      </c>
      <c r="H54" s="56">
        <f t="shared" si="1"/>
        <v>0</v>
      </c>
      <c r="I54" s="165">
        <v>1</v>
      </c>
      <c r="J54" s="167">
        <f t="shared" si="2"/>
        <v>0</v>
      </c>
    </row>
    <row r="55" spans="1:10" x14ac:dyDescent="0.25">
      <c r="A55" s="249" t="s">
        <v>1672</v>
      </c>
      <c r="B55" s="250" t="s">
        <v>1506</v>
      </c>
      <c r="C55" s="249" t="s">
        <v>1101</v>
      </c>
      <c r="D55" s="15"/>
      <c r="E55" s="153"/>
      <c r="F55" s="4"/>
      <c r="G55" s="164">
        <f t="shared" si="0"/>
        <v>0</v>
      </c>
      <c r="H55" s="56">
        <f t="shared" si="1"/>
        <v>0</v>
      </c>
      <c r="I55" s="165">
        <v>1</v>
      </c>
      <c r="J55" s="167">
        <f t="shared" si="2"/>
        <v>0</v>
      </c>
    </row>
    <row r="56" spans="1:10" ht="30" customHeight="1" x14ac:dyDescent="0.25">
      <c r="A56" s="249" t="s">
        <v>1673</v>
      </c>
      <c r="B56" s="270" t="s">
        <v>2052</v>
      </c>
      <c r="C56" s="249" t="s">
        <v>1101</v>
      </c>
      <c r="D56" s="15"/>
      <c r="E56" s="153"/>
      <c r="F56" s="4"/>
      <c r="G56" s="164">
        <f t="shared" si="0"/>
        <v>0</v>
      </c>
      <c r="H56" s="56">
        <f t="shared" si="1"/>
        <v>0</v>
      </c>
      <c r="I56" s="165">
        <v>1</v>
      </c>
      <c r="J56" s="167">
        <f t="shared" si="2"/>
        <v>0</v>
      </c>
    </row>
    <row r="57" spans="1:10" ht="29.25" customHeight="1" x14ac:dyDescent="0.25">
      <c r="A57" s="249" t="s">
        <v>1674</v>
      </c>
      <c r="B57" s="270" t="s">
        <v>2053</v>
      </c>
      <c r="C57" s="249" t="s">
        <v>1101</v>
      </c>
      <c r="D57" s="15"/>
      <c r="E57" s="153"/>
      <c r="F57" s="4"/>
      <c r="G57" s="164">
        <f t="shared" si="0"/>
        <v>0</v>
      </c>
      <c r="H57" s="56">
        <f t="shared" si="1"/>
        <v>0</v>
      </c>
      <c r="I57" s="165">
        <v>1</v>
      </c>
      <c r="J57" s="167">
        <f t="shared" si="2"/>
        <v>0</v>
      </c>
    </row>
    <row r="58" spans="1:10" ht="15" customHeight="1" x14ac:dyDescent="0.25">
      <c r="A58" s="249" t="s">
        <v>1675</v>
      </c>
      <c r="B58" s="270" t="s">
        <v>1559</v>
      </c>
      <c r="C58" s="249" t="s">
        <v>1101</v>
      </c>
      <c r="D58" s="15"/>
      <c r="E58" s="153"/>
      <c r="F58" s="4"/>
      <c r="G58" s="164">
        <f t="shared" si="0"/>
        <v>0</v>
      </c>
      <c r="H58" s="56">
        <f t="shared" si="1"/>
        <v>0</v>
      </c>
      <c r="I58" s="165">
        <v>1</v>
      </c>
      <c r="J58" s="167">
        <f t="shared" si="2"/>
        <v>0</v>
      </c>
    </row>
    <row r="59" spans="1:10" ht="15.75" x14ac:dyDescent="0.25">
      <c r="A59" s="114"/>
      <c r="B59" s="133" t="s">
        <v>1507</v>
      </c>
      <c r="C59" s="133"/>
      <c r="D59" s="133"/>
      <c r="E59" s="133"/>
      <c r="F59" s="133"/>
      <c r="G59" s="133"/>
      <c r="H59" s="133"/>
      <c r="I59" s="133"/>
      <c r="J59" s="268"/>
    </row>
    <row r="60" spans="1:10" s="118" customFormat="1" x14ac:dyDescent="0.25">
      <c r="A60" s="40"/>
      <c r="B60" s="138" t="s">
        <v>1508</v>
      </c>
      <c r="C60" s="139"/>
      <c r="D60" s="139"/>
      <c r="E60" s="139"/>
      <c r="F60" s="139"/>
      <c r="G60" s="139"/>
      <c r="H60" s="139"/>
      <c r="I60" s="139"/>
      <c r="J60" s="269"/>
    </row>
    <row r="61" spans="1:10" x14ac:dyDescent="0.25">
      <c r="A61" s="249" t="s">
        <v>1676</v>
      </c>
      <c r="B61" s="250" t="s">
        <v>1509</v>
      </c>
      <c r="C61" s="249" t="s">
        <v>1101</v>
      </c>
      <c r="D61" s="15"/>
      <c r="E61" s="153"/>
      <c r="F61" s="4"/>
      <c r="G61" s="164">
        <f t="shared" si="0"/>
        <v>0</v>
      </c>
      <c r="H61" s="56">
        <f t="shared" si="1"/>
        <v>0</v>
      </c>
      <c r="I61" s="165">
        <v>1</v>
      </c>
      <c r="J61" s="167">
        <f t="shared" si="2"/>
        <v>0</v>
      </c>
    </row>
    <row r="62" spans="1:10" x14ac:dyDescent="0.25">
      <c r="A62" s="249" t="s">
        <v>1677</v>
      </c>
      <c r="B62" s="250" t="s">
        <v>1510</v>
      </c>
      <c r="C62" s="249" t="s">
        <v>1101</v>
      </c>
      <c r="D62" s="15"/>
      <c r="E62" s="153"/>
      <c r="F62" s="4"/>
      <c r="G62" s="164">
        <f t="shared" si="0"/>
        <v>0</v>
      </c>
      <c r="H62" s="56">
        <f t="shared" si="1"/>
        <v>0</v>
      </c>
      <c r="I62" s="165">
        <v>1</v>
      </c>
      <c r="J62" s="167">
        <f t="shared" si="2"/>
        <v>0</v>
      </c>
    </row>
    <row r="63" spans="1:10" x14ac:dyDescent="0.25">
      <c r="A63" s="249" t="s">
        <v>1678</v>
      </c>
      <c r="B63" s="250" t="s">
        <v>1511</v>
      </c>
      <c r="C63" s="249" t="s">
        <v>1101</v>
      </c>
      <c r="D63" s="15"/>
      <c r="E63" s="153"/>
      <c r="F63" s="4"/>
      <c r="G63" s="164">
        <f t="shared" si="0"/>
        <v>0</v>
      </c>
      <c r="H63" s="56">
        <f t="shared" si="1"/>
        <v>0</v>
      </c>
      <c r="I63" s="165">
        <v>1</v>
      </c>
      <c r="J63" s="167">
        <f t="shared" si="2"/>
        <v>0</v>
      </c>
    </row>
    <row r="64" spans="1:10" ht="30" customHeight="1" x14ac:dyDescent="0.25">
      <c r="A64" s="249" t="s">
        <v>1679</v>
      </c>
      <c r="B64" s="270" t="s">
        <v>2054</v>
      </c>
      <c r="C64" s="249" t="s">
        <v>1101</v>
      </c>
      <c r="D64" s="15"/>
      <c r="E64" s="153"/>
      <c r="F64" s="4"/>
      <c r="G64" s="164">
        <f t="shared" si="0"/>
        <v>0</v>
      </c>
      <c r="H64" s="56">
        <f t="shared" si="1"/>
        <v>0</v>
      </c>
      <c r="I64" s="165">
        <v>1</v>
      </c>
      <c r="J64" s="167">
        <f t="shared" si="2"/>
        <v>0</v>
      </c>
    </row>
    <row r="65" spans="1:10" ht="29.25" customHeight="1" x14ac:dyDescent="0.25">
      <c r="A65" s="249" t="s">
        <v>1680</v>
      </c>
      <c r="B65" s="270" t="s">
        <v>2055</v>
      </c>
      <c r="C65" s="249" t="s">
        <v>1101</v>
      </c>
      <c r="D65" s="15"/>
      <c r="E65" s="153"/>
      <c r="F65" s="4"/>
      <c r="G65" s="164">
        <f t="shared" si="0"/>
        <v>0</v>
      </c>
      <c r="H65" s="56">
        <f t="shared" si="1"/>
        <v>0</v>
      </c>
      <c r="I65" s="165">
        <v>1</v>
      </c>
      <c r="J65" s="167">
        <f t="shared" si="2"/>
        <v>0</v>
      </c>
    </row>
    <row r="66" spans="1:10" ht="15" customHeight="1" x14ac:dyDescent="0.25">
      <c r="A66" s="249" t="s">
        <v>1681</v>
      </c>
      <c r="B66" s="270" t="s">
        <v>1560</v>
      </c>
      <c r="C66" s="249" t="s">
        <v>1101</v>
      </c>
      <c r="D66" s="15"/>
      <c r="E66" s="153"/>
      <c r="F66" s="4"/>
      <c r="G66" s="164">
        <f t="shared" si="0"/>
        <v>0</v>
      </c>
      <c r="H66" s="56">
        <f t="shared" si="1"/>
        <v>0</v>
      </c>
      <c r="I66" s="165">
        <v>1</v>
      </c>
      <c r="J66" s="167">
        <f t="shared" si="2"/>
        <v>0</v>
      </c>
    </row>
    <row r="67" spans="1:10" ht="15.75" x14ac:dyDescent="0.25">
      <c r="A67" s="114"/>
      <c r="B67" s="133" t="s">
        <v>1512</v>
      </c>
      <c r="C67" s="133"/>
      <c r="D67" s="133"/>
      <c r="E67" s="133"/>
      <c r="F67" s="133"/>
      <c r="G67" s="133"/>
      <c r="H67" s="133"/>
      <c r="I67" s="133"/>
      <c r="J67" s="268"/>
    </row>
    <row r="68" spans="1:10" s="119" customFormat="1" x14ac:dyDescent="0.25">
      <c r="A68" s="40"/>
      <c r="B68" s="138" t="s">
        <v>1513</v>
      </c>
      <c r="C68" s="139"/>
      <c r="D68" s="139"/>
      <c r="E68" s="139"/>
      <c r="F68" s="139"/>
      <c r="G68" s="139"/>
      <c r="H68" s="139"/>
      <c r="I68" s="139"/>
      <c r="J68" s="269"/>
    </row>
    <row r="69" spans="1:10" x14ac:dyDescent="0.25">
      <c r="A69" s="249" t="s">
        <v>1682</v>
      </c>
      <c r="B69" s="250" t="s">
        <v>1514</v>
      </c>
      <c r="C69" s="249" t="s">
        <v>1101</v>
      </c>
      <c r="D69" s="15"/>
      <c r="E69" s="153"/>
      <c r="F69" s="4"/>
      <c r="G69" s="164">
        <f t="shared" si="0"/>
        <v>0</v>
      </c>
      <c r="H69" s="56">
        <f t="shared" si="1"/>
        <v>0</v>
      </c>
      <c r="I69" s="165">
        <v>1</v>
      </c>
      <c r="J69" s="167">
        <f t="shared" si="2"/>
        <v>0</v>
      </c>
    </row>
    <row r="70" spans="1:10" x14ac:dyDescent="0.25">
      <c r="A70" s="249" t="s">
        <v>1683</v>
      </c>
      <c r="B70" s="250" t="s">
        <v>1515</v>
      </c>
      <c r="C70" s="249" t="s">
        <v>1101</v>
      </c>
      <c r="D70" s="15"/>
      <c r="E70" s="153"/>
      <c r="F70" s="4"/>
      <c r="G70" s="164">
        <f t="shared" si="0"/>
        <v>0</v>
      </c>
      <c r="H70" s="56">
        <f t="shared" si="1"/>
        <v>0</v>
      </c>
      <c r="I70" s="165">
        <v>1</v>
      </c>
      <c r="J70" s="167">
        <f t="shared" si="2"/>
        <v>0</v>
      </c>
    </row>
    <row r="71" spans="1:10" x14ac:dyDescent="0.25">
      <c r="A71" s="249" t="s">
        <v>1684</v>
      </c>
      <c r="B71" s="250" t="s">
        <v>1516</v>
      </c>
      <c r="C71" s="249" t="s">
        <v>1101</v>
      </c>
      <c r="D71" s="15"/>
      <c r="E71" s="153"/>
      <c r="F71" s="4"/>
      <c r="G71" s="164">
        <f t="shared" si="0"/>
        <v>0</v>
      </c>
      <c r="H71" s="56">
        <f t="shared" si="1"/>
        <v>0</v>
      </c>
      <c r="I71" s="165">
        <v>1</v>
      </c>
      <c r="J71" s="167">
        <f t="shared" si="2"/>
        <v>0</v>
      </c>
    </row>
    <row r="72" spans="1:10" ht="14.25" customHeight="1" x14ac:dyDescent="0.25">
      <c r="A72" s="249" t="s">
        <v>1685</v>
      </c>
      <c r="B72" s="250" t="s">
        <v>1517</v>
      </c>
      <c r="C72" s="249" t="s">
        <v>1101</v>
      </c>
      <c r="D72" s="15"/>
      <c r="E72" s="153"/>
      <c r="F72" s="4"/>
      <c r="G72" s="164">
        <f t="shared" si="0"/>
        <v>0</v>
      </c>
      <c r="H72" s="56">
        <f t="shared" si="1"/>
        <v>0</v>
      </c>
      <c r="I72" s="165">
        <v>1</v>
      </c>
      <c r="J72" s="167">
        <f t="shared" si="2"/>
        <v>0</v>
      </c>
    </row>
    <row r="73" spans="1:10" x14ac:dyDescent="0.25">
      <c r="A73" s="249" t="s">
        <v>1686</v>
      </c>
      <c r="B73" s="250" t="s">
        <v>1518</v>
      </c>
      <c r="C73" s="249" t="s">
        <v>1101</v>
      </c>
      <c r="D73" s="15"/>
      <c r="E73" s="153"/>
      <c r="F73" s="4"/>
      <c r="G73" s="164">
        <f t="shared" ref="G73:G135" si="3">E73*F73</f>
        <v>0</v>
      </c>
      <c r="H73" s="56">
        <f t="shared" ref="H73:H135" si="4">D73+G73</f>
        <v>0</v>
      </c>
      <c r="I73" s="165">
        <v>1</v>
      </c>
      <c r="J73" s="167">
        <f t="shared" ref="J73:J135" si="5">H73*I73</f>
        <v>0</v>
      </c>
    </row>
    <row r="74" spans="1:10" x14ac:dyDescent="0.25">
      <c r="A74" s="249" t="s">
        <v>1687</v>
      </c>
      <c r="B74" s="250" t="s">
        <v>1519</v>
      </c>
      <c r="C74" s="249" t="s">
        <v>1101</v>
      </c>
      <c r="D74" s="15"/>
      <c r="E74" s="153"/>
      <c r="F74" s="4"/>
      <c r="G74" s="164">
        <f t="shared" si="3"/>
        <v>0</v>
      </c>
      <c r="H74" s="56">
        <f t="shared" si="4"/>
        <v>0</v>
      </c>
      <c r="I74" s="165">
        <v>1</v>
      </c>
      <c r="J74" s="167">
        <f t="shared" si="5"/>
        <v>0</v>
      </c>
    </row>
    <row r="75" spans="1:10" x14ac:dyDescent="0.25">
      <c r="A75" s="249" t="s">
        <v>1688</v>
      </c>
      <c r="B75" s="250" t="s">
        <v>1520</v>
      </c>
      <c r="C75" s="249" t="s">
        <v>1101</v>
      </c>
      <c r="D75" s="15"/>
      <c r="E75" s="153"/>
      <c r="F75" s="4"/>
      <c r="G75" s="164">
        <f t="shared" si="3"/>
        <v>0</v>
      </c>
      <c r="H75" s="56">
        <f t="shared" si="4"/>
        <v>0</v>
      </c>
      <c r="I75" s="165">
        <v>1</v>
      </c>
      <c r="J75" s="167">
        <f t="shared" si="5"/>
        <v>0</v>
      </c>
    </row>
    <row r="76" spans="1:10" ht="14.25" customHeight="1" x14ac:dyDescent="0.25">
      <c r="A76" s="249" t="s">
        <v>1689</v>
      </c>
      <c r="B76" s="250" t="s">
        <v>1521</v>
      </c>
      <c r="C76" s="249" t="s">
        <v>1101</v>
      </c>
      <c r="D76" s="15"/>
      <c r="E76" s="153"/>
      <c r="F76" s="4"/>
      <c r="G76" s="164">
        <f t="shared" si="3"/>
        <v>0</v>
      </c>
      <c r="H76" s="56">
        <f t="shared" si="4"/>
        <v>0</v>
      </c>
      <c r="I76" s="165">
        <v>1</v>
      </c>
      <c r="J76" s="167">
        <f t="shared" si="5"/>
        <v>0</v>
      </c>
    </row>
    <row r="77" spans="1:10" x14ac:dyDescent="0.25">
      <c r="A77" s="249" t="s">
        <v>1690</v>
      </c>
      <c r="B77" s="250" t="s">
        <v>1522</v>
      </c>
      <c r="C77" s="249" t="s">
        <v>1101</v>
      </c>
      <c r="D77" s="15"/>
      <c r="E77" s="153"/>
      <c r="F77" s="4"/>
      <c r="G77" s="164">
        <f t="shared" si="3"/>
        <v>0</v>
      </c>
      <c r="H77" s="56">
        <f t="shared" si="4"/>
        <v>0</v>
      </c>
      <c r="I77" s="165">
        <v>1</v>
      </c>
      <c r="J77" s="167">
        <f t="shared" si="5"/>
        <v>0</v>
      </c>
    </row>
    <row r="78" spans="1:10" ht="14.25" customHeight="1" x14ac:dyDescent="0.25">
      <c r="A78" s="249" t="s">
        <v>1691</v>
      </c>
      <c r="B78" s="250" t="s">
        <v>1523</v>
      </c>
      <c r="C78" s="249" t="s">
        <v>1101</v>
      </c>
      <c r="D78" s="15"/>
      <c r="E78" s="153"/>
      <c r="F78" s="4"/>
      <c r="G78" s="164">
        <f t="shared" si="3"/>
        <v>0</v>
      </c>
      <c r="H78" s="56">
        <f t="shared" si="4"/>
        <v>0</v>
      </c>
      <c r="I78" s="165">
        <v>1</v>
      </c>
      <c r="J78" s="167">
        <f t="shared" si="5"/>
        <v>0</v>
      </c>
    </row>
    <row r="79" spans="1:10" x14ac:dyDescent="0.25">
      <c r="A79" s="249" t="s">
        <v>1692</v>
      </c>
      <c r="B79" s="250" t="s">
        <v>1524</v>
      </c>
      <c r="C79" s="249" t="s">
        <v>1101</v>
      </c>
      <c r="D79" s="15"/>
      <c r="E79" s="153"/>
      <c r="F79" s="4"/>
      <c r="G79" s="164">
        <f t="shared" si="3"/>
        <v>0</v>
      </c>
      <c r="H79" s="56">
        <f t="shared" si="4"/>
        <v>0</v>
      </c>
      <c r="I79" s="165">
        <v>1</v>
      </c>
      <c r="J79" s="167">
        <f t="shared" si="5"/>
        <v>0</v>
      </c>
    </row>
    <row r="80" spans="1:10" x14ac:dyDescent="0.25">
      <c r="A80" s="249" t="s">
        <v>1693</v>
      </c>
      <c r="B80" s="250" t="s">
        <v>1525</v>
      </c>
      <c r="C80" s="249" t="s">
        <v>1101</v>
      </c>
      <c r="D80" s="15"/>
      <c r="E80" s="153"/>
      <c r="F80" s="4"/>
      <c r="G80" s="164">
        <f t="shared" si="3"/>
        <v>0</v>
      </c>
      <c r="H80" s="56">
        <f t="shared" si="4"/>
        <v>0</v>
      </c>
      <c r="I80" s="165">
        <v>1</v>
      </c>
      <c r="J80" s="167">
        <f t="shared" si="5"/>
        <v>0</v>
      </c>
    </row>
    <row r="81" spans="1:10" x14ac:dyDescent="0.25">
      <c r="A81" s="249" t="s">
        <v>1694</v>
      </c>
      <c r="B81" s="250" t="s">
        <v>1526</v>
      </c>
      <c r="C81" s="249" t="s">
        <v>1101</v>
      </c>
      <c r="D81" s="15"/>
      <c r="E81" s="153"/>
      <c r="F81" s="4"/>
      <c r="G81" s="164">
        <f t="shared" si="3"/>
        <v>0</v>
      </c>
      <c r="H81" s="56">
        <f t="shared" si="4"/>
        <v>0</v>
      </c>
      <c r="I81" s="165">
        <v>1</v>
      </c>
      <c r="J81" s="167">
        <f t="shared" si="5"/>
        <v>0</v>
      </c>
    </row>
    <row r="82" spans="1:10" ht="14.25" customHeight="1" x14ac:dyDescent="0.25">
      <c r="A82" s="249" t="s">
        <v>1695</v>
      </c>
      <c r="B82" s="250" t="s">
        <v>1527</v>
      </c>
      <c r="C82" s="249" t="s">
        <v>1101</v>
      </c>
      <c r="D82" s="15"/>
      <c r="E82" s="153"/>
      <c r="F82" s="4"/>
      <c r="G82" s="164">
        <f t="shared" si="3"/>
        <v>0</v>
      </c>
      <c r="H82" s="56">
        <f t="shared" si="4"/>
        <v>0</v>
      </c>
      <c r="I82" s="165">
        <v>1</v>
      </c>
      <c r="J82" s="167">
        <f t="shared" si="5"/>
        <v>0</v>
      </c>
    </row>
    <row r="83" spans="1:10" ht="14.25" customHeight="1" x14ac:dyDescent="0.25">
      <c r="A83" s="249" t="s">
        <v>1696</v>
      </c>
      <c r="B83" s="250" t="s">
        <v>1528</v>
      </c>
      <c r="C83" s="249" t="s">
        <v>1101</v>
      </c>
      <c r="D83" s="15"/>
      <c r="E83" s="153"/>
      <c r="F83" s="4"/>
      <c r="G83" s="164">
        <f t="shared" si="3"/>
        <v>0</v>
      </c>
      <c r="H83" s="56">
        <f t="shared" si="4"/>
        <v>0</v>
      </c>
      <c r="I83" s="165">
        <v>1</v>
      </c>
      <c r="J83" s="167">
        <f t="shared" si="5"/>
        <v>0</v>
      </c>
    </row>
    <row r="84" spans="1:10" ht="30" customHeight="1" x14ac:dyDescent="0.25">
      <c r="A84" s="249" t="s">
        <v>1697</v>
      </c>
      <c r="B84" s="270" t="s">
        <v>2056</v>
      </c>
      <c r="C84" s="249" t="s">
        <v>1101</v>
      </c>
      <c r="D84" s="15"/>
      <c r="E84" s="153"/>
      <c r="F84" s="4"/>
      <c r="G84" s="164">
        <f t="shared" si="3"/>
        <v>0</v>
      </c>
      <c r="H84" s="56">
        <f t="shared" si="4"/>
        <v>0</v>
      </c>
      <c r="I84" s="165">
        <v>1</v>
      </c>
      <c r="J84" s="167">
        <f t="shared" si="5"/>
        <v>0</v>
      </c>
    </row>
    <row r="85" spans="1:10" ht="29.25" customHeight="1" x14ac:dyDescent="0.25">
      <c r="A85" s="249" t="s">
        <v>1698</v>
      </c>
      <c r="B85" s="270" t="s">
        <v>2057</v>
      </c>
      <c r="C85" s="249" t="s">
        <v>1101</v>
      </c>
      <c r="D85" s="15"/>
      <c r="E85" s="153"/>
      <c r="F85" s="4"/>
      <c r="G85" s="164">
        <f t="shared" si="3"/>
        <v>0</v>
      </c>
      <c r="H85" s="56">
        <f t="shared" si="4"/>
        <v>0</v>
      </c>
      <c r="I85" s="165">
        <v>1</v>
      </c>
      <c r="J85" s="167">
        <f t="shared" si="5"/>
        <v>0</v>
      </c>
    </row>
    <row r="86" spans="1:10" ht="15" customHeight="1" x14ac:dyDescent="0.25">
      <c r="A86" s="249" t="s">
        <v>1699</v>
      </c>
      <c r="B86" s="270" t="s">
        <v>1561</v>
      </c>
      <c r="C86" s="249" t="s">
        <v>1101</v>
      </c>
      <c r="D86" s="15"/>
      <c r="E86" s="153"/>
      <c r="F86" s="4"/>
      <c r="G86" s="164">
        <f t="shared" si="3"/>
        <v>0</v>
      </c>
      <c r="H86" s="56">
        <f t="shared" si="4"/>
        <v>0</v>
      </c>
      <c r="I86" s="165">
        <v>1</v>
      </c>
      <c r="J86" s="167">
        <f t="shared" si="5"/>
        <v>0</v>
      </c>
    </row>
    <row r="87" spans="1:10" s="119" customFormat="1" x14ac:dyDescent="0.25">
      <c r="A87" s="40"/>
      <c r="B87" s="123" t="s">
        <v>1529</v>
      </c>
      <c r="C87" s="137"/>
      <c r="D87" s="137"/>
      <c r="E87" s="137"/>
      <c r="F87" s="137"/>
      <c r="G87" s="137"/>
      <c r="H87" s="137"/>
      <c r="I87" s="137"/>
      <c r="J87" s="267"/>
    </row>
    <row r="88" spans="1:10" x14ac:dyDescent="0.25">
      <c r="A88" s="249" t="s">
        <v>1700</v>
      </c>
      <c r="B88" s="250" t="s">
        <v>1514</v>
      </c>
      <c r="C88" s="249" t="s">
        <v>1101</v>
      </c>
      <c r="D88" s="15"/>
      <c r="E88" s="153"/>
      <c r="F88" s="4"/>
      <c r="G88" s="164">
        <f t="shared" si="3"/>
        <v>0</v>
      </c>
      <c r="H88" s="56">
        <f t="shared" si="4"/>
        <v>0</v>
      </c>
      <c r="I88" s="165">
        <v>1</v>
      </c>
      <c r="J88" s="167">
        <f t="shared" si="5"/>
        <v>0</v>
      </c>
    </row>
    <row r="89" spans="1:10" x14ac:dyDescent="0.25">
      <c r="A89" s="249" t="s">
        <v>1701</v>
      </c>
      <c r="B89" s="250" t="s">
        <v>1515</v>
      </c>
      <c r="C89" s="249" t="s">
        <v>1101</v>
      </c>
      <c r="D89" s="15"/>
      <c r="E89" s="153"/>
      <c r="F89" s="4"/>
      <c r="G89" s="164">
        <f t="shared" si="3"/>
        <v>0</v>
      </c>
      <c r="H89" s="56">
        <f t="shared" si="4"/>
        <v>0</v>
      </c>
      <c r="I89" s="165">
        <v>1</v>
      </c>
      <c r="J89" s="167">
        <f t="shared" si="5"/>
        <v>0</v>
      </c>
    </row>
    <row r="90" spans="1:10" x14ac:dyDescent="0.25">
      <c r="A90" s="249" t="s">
        <v>1702</v>
      </c>
      <c r="B90" s="250" t="s">
        <v>1516</v>
      </c>
      <c r="C90" s="249" t="s">
        <v>1101</v>
      </c>
      <c r="D90" s="15"/>
      <c r="E90" s="153"/>
      <c r="F90" s="4"/>
      <c r="G90" s="164">
        <f t="shared" si="3"/>
        <v>0</v>
      </c>
      <c r="H90" s="56">
        <f t="shared" si="4"/>
        <v>0</v>
      </c>
      <c r="I90" s="165">
        <v>1</v>
      </c>
      <c r="J90" s="167">
        <f t="shared" si="5"/>
        <v>0</v>
      </c>
    </row>
    <row r="91" spans="1:10" ht="14.25" customHeight="1" x14ac:dyDescent="0.25">
      <c r="A91" s="249" t="s">
        <v>1703</v>
      </c>
      <c r="B91" s="250" t="s">
        <v>1517</v>
      </c>
      <c r="C91" s="249" t="s">
        <v>1101</v>
      </c>
      <c r="D91" s="15"/>
      <c r="E91" s="153"/>
      <c r="F91" s="4"/>
      <c r="G91" s="164">
        <f t="shared" si="3"/>
        <v>0</v>
      </c>
      <c r="H91" s="56">
        <f t="shared" si="4"/>
        <v>0</v>
      </c>
      <c r="I91" s="165">
        <v>1</v>
      </c>
      <c r="J91" s="167">
        <f t="shared" si="5"/>
        <v>0</v>
      </c>
    </row>
    <row r="92" spans="1:10" ht="14.25" customHeight="1" x14ac:dyDescent="0.25">
      <c r="A92" s="249" t="s">
        <v>1704</v>
      </c>
      <c r="B92" s="250" t="s">
        <v>1530</v>
      </c>
      <c r="C92" s="249" t="s">
        <v>1101</v>
      </c>
      <c r="D92" s="15"/>
      <c r="E92" s="153"/>
      <c r="F92" s="4"/>
      <c r="G92" s="164">
        <f t="shared" si="3"/>
        <v>0</v>
      </c>
      <c r="H92" s="56">
        <f t="shared" si="4"/>
        <v>0</v>
      </c>
      <c r="I92" s="165">
        <v>1</v>
      </c>
      <c r="J92" s="167">
        <f t="shared" si="5"/>
        <v>0</v>
      </c>
    </row>
    <row r="93" spans="1:10" x14ac:dyDescent="0.25">
      <c r="A93" s="249" t="s">
        <v>1705</v>
      </c>
      <c r="B93" s="250" t="s">
        <v>1518</v>
      </c>
      <c r="C93" s="249" t="s">
        <v>1101</v>
      </c>
      <c r="D93" s="15"/>
      <c r="E93" s="153"/>
      <c r="F93" s="4"/>
      <c r="G93" s="164">
        <f t="shared" si="3"/>
        <v>0</v>
      </c>
      <c r="H93" s="56">
        <f t="shared" si="4"/>
        <v>0</v>
      </c>
      <c r="I93" s="165">
        <v>1</v>
      </c>
      <c r="J93" s="167">
        <f t="shared" si="5"/>
        <v>0</v>
      </c>
    </row>
    <row r="94" spans="1:10" x14ac:dyDescent="0.25">
      <c r="A94" s="249" t="s">
        <v>1706</v>
      </c>
      <c r="B94" s="250" t="s">
        <v>1519</v>
      </c>
      <c r="C94" s="249" t="s">
        <v>1101</v>
      </c>
      <c r="D94" s="15"/>
      <c r="E94" s="153"/>
      <c r="F94" s="4"/>
      <c r="G94" s="164">
        <f t="shared" si="3"/>
        <v>0</v>
      </c>
      <c r="H94" s="56">
        <f t="shared" si="4"/>
        <v>0</v>
      </c>
      <c r="I94" s="165">
        <v>1</v>
      </c>
      <c r="J94" s="167">
        <f t="shared" si="5"/>
        <v>0</v>
      </c>
    </row>
    <row r="95" spans="1:10" x14ac:dyDescent="0.25">
      <c r="A95" s="249" t="s">
        <v>1707</v>
      </c>
      <c r="B95" s="250" t="s">
        <v>1520</v>
      </c>
      <c r="C95" s="249" t="s">
        <v>1101</v>
      </c>
      <c r="D95" s="15"/>
      <c r="E95" s="153"/>
      <c r="F95" s="4"/>
      <c r="G95" s="164">
        <f t="shared" si="3"/>
        <v>0</v>
      </c>
      <c r="H95" s="56">
        <f t="shared" si="4"/>
        <v>0</v>
      </c>
      <c r="I95" s="165">
        <v>1</v>
      </c>
      <c r="J95" s="167">
        <f t="shared" si="5"/>
        <v>0</v>
      </c>
    </row>
    <row r="96" spans="1:10" ht="14.25" customHeight="1" x14ac:dyDescent="0.25">
      <c r="A96" s="249" t="s">
        <v>1708</v>
      </c>
      <c r="B96" s="250" t="s">
        <v>1521</v>
      </c>
      <c r="C96" s="249" t="s">
        <v>1101</v>
      </c>
      <c r="D96" s="15"/>
      <c r="E96" s="153"/>
      <c r="F96" s="4"/>
      <c r="G96" s="164">
        <f t="shared" si="3"/>
        <v>0</v>
      </c>
      <c r="H96" s="56">
        <f t="shared" si="4"/>
        <v>0</v>
      </c>
      <c r="I96" s="165">
        <v>1</v>
      </c>
      <c r="J96" s="167">
        <f t="shared" si="5"/>
        <v>0</v>
      </c>
    </row>
    <row r="97" spans="1:10" x14ac:dyDescent="0.25">
      <c r="A97" s="249" t="s">
        <v>1709</v>
      </c>
      <c r="B97" s="250" t="s">
        <v>1522</v>
      </c>
      <c r="C97" s="249" t="s">
        <v>1101</v>
      </c>
      <c r="D97" s="15"/>
      <c r="E97" s="153"/>
      <c r="F97" s="4"/>
      <c r="G97" s="164">
        <f t="shared" si="3"/>
        <v>0</v>
      </c>
      <c r="H97" s="56">
        <f t="shared" si="4"/>
        <v>0</v>
      </c>
      <c r="I97" s="165">
        <v>1</v>
      </c>
      <c r="J97" s="167">
        <f t="shared" si="5"/>
        <v>0</v>
      </c>
    </row>
    <row r="98" spans="1:10" ht="14.25" customHeight="1" x14ac:dyDescent="0.25">
      <c r="A98" s="249" t="s">
        <v>1710</v>
      </c>
      <c r="B98" s="250" t="s">
        <v>1523</v>
      </c>
      <c r="C98" s="249" t="s">
        <v>1101</v>
      </c>
      <c r="D98" s="15"/>
      <c r="E98" s="153"/>
      <c r="F98" s="4"/>
      <c r="G98" s="164">
        <f t="shared" si="3"/>
        <v>0</v>
      </c>
      <c r="H98" s="56">
        <f t="shared" si="4"/>
        <v>0</v>
      </c>
      <c r="I98" s="165">
        <v>1</v>
      </c>
      <c r="J98" s="167">
        <f t="shared" si="5"/>
        <v>0</v>
      </c>
    </row>
    <row r="99" spans="1:10" x14ac:dyDescent="0.25">
      <c r="A99" s="249" t="s">
        <v>1711</v>
      </c>
      <c r="B99" s="250" t="s">
        <v>1524</v>
      </c>
      <c r="C99" s="249" t="s">
        <v>1101</v>
      </c>
      <c r="D99" s="15"/>
      <c r="E99" s="153"/>
      <c r="F99" s="4"/>
      <c r="G99" s="164">
        <f t="shared" si="3"/>
        <v>0</v>
      </c>
      <c r="H99" s="56">
        <f t="shared" si="4"/>
        <v>0</v>
      </c>
      <c r="I99" s="165">
        <v>1</v>
      </c>
      <c r="J99" s="167">
        <f t="shared" si="5"/>
        <v>0</v>
      </c>
    </row>
    <row r="100" spans="1:10" x14ac:dyDescent="0.25">
      <c r="A100" s="249" t="s">
        <v>1712</v>
      </c>
      <c r="B100" s="250" t="s">
        <v>1525</v>
      </c>
      <c r="C100" s="249" t="s">
        <v>1101</v>
      </c>
      <c r="D100" s="15"/>
      <c r="E100" s="153"/>
      <c r="F100" s="4"/>
      <c r="G100" s="164">
        <f t="shared" si="3"/>
        <v>0</v>
      </c>
      <c r="H100" s="56">
        <f t="shared" si="4"/>
        <v>0</v>
      </c>
      <c r="I100" s="165">
        <v>1</v>
      </c>
      <c r="J100" s="167">
        <f t="shared" si="5"/>
        <v>0</v>
      </c>
    </row>
    <row r="101" spans="1:10" x14ac:dyDescent="0.25">
      <c r="A101" s="249" t="s">
        <v>1713</v>
      </c>
      <c r="B101" s="250" t="s">
        <v>1526</v>
      </c>
      <c r="C101" s="249" t="s">
        <v>1101</v>
      </c>
      <c r="D101" s="15"/>
      <c r="E101" s="153"/>
      <c r="F101" s="4"/>
      <c r="G101" s="164">
        <f t="shared" si="3"/>
        <v>0</v>
      </c>
      <c r="H101" s="56">
        <f t="shared" si="4"/>
        <v>0</v>
      </c>
      <c r="I101" s="165">
        <v>1</v>
      </c>
      <c r="J101" s="167">
        <f t="shared" si="5"/>
        <v>0</v>
      </c>
    </row>
    <row r="102" spans="1:10" ht="14.25" customHeight="1" x14ac:dyDescent="0.25">
      <c r="A102" s="249" t="s">
        <v>1714</v>
      </c>
      <c r="B102" s="250" t="s">
        <v>1527</v>
      </c>
      <c r="C102" s="249" t="s">
        <v>1101</v>
      </c>
      <c r="D102" s="15"/>
      <c r="E102" s="153"/>
      <c r="F102" s="4"/>
      <c r="G102" s="164">
        <f t="shared" si="3"/>
        <v>0</v>
      </c>
      <c r="H102" s="56">
        <f t="shared" si="4"/>
        <v>0</v>
      </c>
      <c r="I102" s="165">
        <v>1</v>
      </c>
      <c r="J102" s="167">
        <f t="shared" si="5"/>
        <v>0</v>
      </c>
    </row>
    <row r="103" spans="1:10" ht="14.25" customHeight="1" x14ac:dyDescent="0.25">
      <c r="A103" s="249" t="s">
        <v>1715</v>
      </c>
      <c r="B103" s="250" t="s">
        <v>1528</v>
      </c>
      <c r="C103" s="249" t="s">
        <v>1101</v>
      </c>
      <c r="D103" s="15"/>
      <c r="E103" s="153"/>
      <c r="F103" s="4"/>
      <c r="G103" s="164">
        <f t="shared" si="3"/>
        <v>0</v>
      </c>
      <c r="H103" s="56">
        <f t="shared" si="4"/>
        <v>0</v>
      </c>
      <c r="I103" s="165">
        <v>1</v>
      </c>
      <c r="J103" s="167">
        <f t="shared" si="5"/>
        <v>0</v>
      </c>
    </row>
    <row r="104" spans="1:10" ht="14.25" customHeight="1" x14ac:dyDescent="0.25">
      <c r="A104" s="249" t="s">
        <v>1716</v>
      </c>
      <c r="B104" s="250" t="s">
        <v>1531</v>
      </c>
      <c r="C104" s="249" t="s">
        <v>1101</v>
      </c>
      <c r="D104" s="15"/>
      <c r="E104" s="153"/>
      <c r="F104" s="4"/>
      <c r="G104" s="164">
        <f t="shared" si="3"/>
        <v>0</v>
      </c>
      <c r="H104" s="56">
        <f t="shared" si="4"/>
        <v>0</v>
      </c>
      <c r="I104" s="165">
        <v>1</v>
      </c>
      <c r="J104" s="167">
        <f t="shared" si="5"/>
        <v>0</v>
      </c>
    </row>
    <row r="105" spans="1:10" ht="14.25" customHeight="1" x14ac:dyDescent="0.25">
      <c r="A105" s="249" t="s">
        <v>1717</v>
      </c>
      <c r="B105" s="250" t="s">
        <v>1532</v>
      </c>
      <c r="C105" s="249" t="s">
        <v>1101</v>
      </c>
      <c r="D105" s="15"/>
      <c r="E105" s="153"/>
      <c r="F105" s="4"/>
      <c r="G105" s="164">
        <f t="shared" si="3"/>
        <v>0</v>
      </c>
      <c r="H105" s="56">
        <f t="shared" si="4"/>
        <v>0</v>
      </c>
      <c r="I105" s="165">
        <v>1</v>
      </c>
      <c r="J105" s="167">
        <f t="shared" si="5"/>
        <v>0</v>
      </c>
    </row>
    <row r="106" spans="1:10" ht="30" customHeight="1" x14ac:dyDescent="0.25">
      <c r="A106" s="249" t="s">
        <v>1718</v>
      </c>
      <c r="B106" s="270" t="s">
        <v>2058</v>
      </c>
      <c r="C106" s="249" t="s">
        <v>1101</v>
      </c>
      <c r="D106" s="15"/>
      <c r="E106" s="153"/>
      <c r="F106" s="4"/>
      <c r="G106" s="164">
        <f t="shared" si="3"/>
        <v>0</v>
      </c>
      <c r="H106" s="56">
        <f t="shared" si="4"/>
        <v>0</v>
      </c>
      <c r="I106" s="165">
        <v>1</v>
      </c>
      <c r="J106" s="167">
        <f t="shared" si="5"/>
        <v>0</v>
      </c>
    </row>
    <row r="107" spans="1:10" ht="29.25" customHeight="1" x14ac:dyDescent="0.25">
      <c r="A107" s="249" t="s">
        <v>1719</v>
      </c>
      <c r="B107" s="270" t="s">
        <v>2059</v>
      </c>
      <c r="C107" s="249" t="s">
        <v>1101</v>
      </c>
      <c r="D107" s="15"/>
      <c r="E107" s="153"/>
      <c r="F107" s="4"/>
      <c r="G107" s="164">
        <f t="shared" si="3"/>
        <v>0</v>
      </c>
      <c r="H107" s="56">
        <f t="shared" si="4"/>
        <v>0</v>
      </c>
      <c r="I107" s="165">
        <v>1</v>
      </c>
      <c r="J107" s="167">
        <f t="shared" si="5"/>
        <v>0</v>
      </c>
    </row>
    <row r="108" spans="1:10" ht="15" customHeight="1" x14ac:dyDescent="0.25">
      <c r="A108" s="249" t="s">
        <v>1720</v>
      </c>
      <c r="B108" s="270" t="s">
        <v>1562</v>
      </c>
      <c r="C108" s="249" t="s">
        <v>1101</v>
      </c>
      <c r="D108" s="15"/>
      <c r="E108" s="153"/>
      <c r="F108" s="4"/>
      <c r="G108" s="164">
        <f t="shared" si="3"/>
        <v>0</v>
      </c>
      <c r="H108" s="56">
        <f t="shared" si="4"/>
        <v>0</v>
      </c>
      <c r="I108" s="165">
        <v>1</v>
      </c>
      <c r="J108" s="167">
        <f t="shared" si="5"/>
        <v>0</v>
      </c>
    </row>
    <row r="109" spans="1:10" s="119" customFormat="1" x14ac:dyDescent="0.25">
      <c r="A109" s="40"/>
      <c r="B109" s="123" t="s">
        <v>1533</v>
      </c>
      <c r="C109" s="137"/>
      <c r="D109" s="137"/>
      <c r="E109" s="137"/>
      <c r="F109" s="137"/>
      <c r="G109" s="137"/>
      <c r="H109" s="137"/>
      <c r="I109" s="137"/>
      <c r="J109" s="267"/>
    </row>
    <row r="110" spans="1:10" x14ac:dyDescent="0.25">
      <c r="A110" s="249" t="s">
        <v>1721</v>
      </c>
      <c r="B110" s="250" t="s">
        <v>1514</v>
      </c>
      <c r="C110" s="249" t="s">
        <v>1101</v>
      </c>
      <c r="D110" s="15"/>
      <c r="E110" s="153"/>
      <c r="F110" s="4"/>
      <c r="G110" s="164">
        <f t="shared" si="3"/>
        <v>0</v>
      </c>
      <c r="H110" s="56">
        <f t="shared" si="4"/>
        <v>0</v>
      </c>
      <c r="I110" s="165">
        <v>1</v>
      </c>
      <c r="J110" s="167">
        <f t="shared" si="5"/>
        <v>0</v>
      </c>
    </row>
    <row r="111" spans="1:10" x14ac:dyDescent="0.25">
      <c r="A111" s="249" t="s">
        <v>1722</v>
      </c>
      <c r="B111" s="250" t="s">
        <v>1515</v>
      </c>
      <c r="C111" s="249" t="s">
        <v>1101</v>
      </c>
      <c r="D111" s="15"/>
      <c r="E111" s="153"/>
      <c r="F111" s="4"/>
      <c r="G111" s="164">
        <f t="shared" si="3"/>
        <v>0</v>
      </c>
      <c r="H111" s="56">
        <f t="shared" si="4"/>
        <v>0</v>
      </c>
      <c r="I111" s="165">
        <v>1</v>
      </c>
      <c r="J111" s="167">
        <f t="shared" si="5"/>
        <v>0</v>
      </c>
    </row>
    <row r="112" spans="1:10" x14ac:dyDescent="0.25">
      <c r="A112" s="249" t="s">
        <v>1723</v>
      </c>
      <c r="B112" s="250" t="s">
        <v>1516</v>
      </c>
      <c r="C112" s="249" t="s">
        <v>1101</v>
      </c>
      <c r="D112" s="15"/>
      <c r="E112" s="153"/>
      <c r="F112" s="4"/>
      <c r="G112" s="164">
        <f t="shared" si="3"/>
        <v>0</v>
      </c>
      <c r="H112" s="56">
        <f t="shared" si="4"/>
        <v>0</v>
      </c>
      <c r="I112" s="165">
        <v>1</v>
      </c>
      <c r="J112" s="167">
        <f t="shared" si="5"/>
        <v>0</v>
      </c>
    </row>
    <row r="113" spans="1:10" ht="30" customHeight="1" x14ac:dyDescent="0.25">
      <c r="A113" s="249" t="s">
        <v>1724</v>
      </c>
      <c r="B113" s="270" t="s">
        <v>2060</v>
      </c>
      <c r="C113" s="249" t="s">
        <v>1101</v>
      </c>
      <c r="D113" s="15"/>
      <c r="E113" s="153"/>
      <c r="F113" s="4"/>
      <c r="G113" s="164">
        <f t="shared" si="3"/>
        <v>0</v>
      </c>
      <c r="H113" s="56">
        <f t="shared" si="4"/>
        <v>0</v>
      </c>
      <c r="I113" s="165">
        <v>1</v>
      </c>
      <c r="J113" s="167">
        <f t="shared" si="5"/>
        <v>0</v>
      </c>
    </row>
    <row r="114" spans="1:10" ht="29.25" customHeight="1" x14ac:dyDescent="0.25">
      <c r="A114" s="249" t="s">
        <v>1725</v>
      </c>
      <c r="B114" s="270" t="s">
        <v>2061</v>
      </c>
      <c r="C114" s="249" t="s">
        <v>1101</v>
      </c>
      <c r="D114" s="15"/>
      <c r="E114" s="153"/>
      <c r="F114" s="4"/>
      <c r="G114" s="164">
        <f t="shared" si="3"/>
        <v>0</v>
      </c>
      <c r="H114" s="56">
        <f t="shared" si="4"/>
        <v>0</v>
      </c>
      <c r="I114" s="165">
        <v>1</v>
      </c>
      <c r="J114" s="167">
        <f t="shared" si="5"/>
        <v>0</v>
      </c>
    </row>
    <row r="115" spans="1:10" ht="15" customHeight="1" x14ac:dyDescent="0.25">
      <c r="A115" s="249" t="s">
        <v>1726</v>
      </c>
      <c r="B115" s="270" t="s">
        <v>1563</v>
      </c>
      <c r="C115" s="249" t="s">
        <v>1101</v>
      </c>
      <c r="D115" s="15"/>
      <c r="E115" s="153"/>
      <c r="F115" s="4"/>
      <c r="G115" s="164">
        <f t="shared" si="3"/>
        <v>0</v>
      </c>
      <c r="H115" s="56">
        <f t="shared" si="4"/>
        <v>0</v>
      </c>
      <c r="I115" s="165">
        <v>1</v>
      </c>
      <c r="J115" s="167">
        <f t="shared" si="5"/>
        <v>0</v>
      </c>
    </row>
    <row r="116" spans="1:10" ht="15.75" x14ac:dyDescent="0.25">
      <c r="A116" s="114"/>
      <c r="B116" s="133" t="s">
        <v>1534</v>
      </c>
      <c r="C116" s="133"/>
      <c r="D116" s="133"/>
      <c r="E116" s="133"/>
      <c r="F116" s="133"/>
      <c r="G116" s="133"/>
      <c r="H116" s="133"/>
      <c r="I116" s="133"/>
      <c r="J116" s="268"/>
    </row>
    <row r="117" spans="1:10" s="119" customFormat="1" x14ac:dyDescent="0.25">
      <c r="A117" s="40"/>
      <c r="B117" s="138" t="s">
        <v>1535</v>
      </c>
      <c r="C117" s="139"/>
      <c r="D117" s="139"/>
      <c r="E117" s="139"/>
      <c r="F117" s="139"/>
      <c r="G117" s="139"/>
      <c r="H117" s="139"/>
      <c r="I117" s="139"/>
      <c r="J117" s="269"/>
    </row>
    <row r="118" spans="1:10" x14ac:dyDescent="0.25">
      <c r="A118" s="249" t="s">
        <v>1727</v>
      </c>
      <c r="B118" s="250" t="s">
        <v>1536</v>
      </c>
      <c r="C118" s="249" t="s">
        <v>1101</v>
      </c>
      <c r="D118" s="15"/>
      <c r="E118" s="153"/>
      <c r="F118" s="4"/>
      <c r="G118" s="164">
        <f t="shared" si="3"/>
        <v>0</v>
      </c>
      <c r="H118" s="56">
        <f t="shared" si="4"/>
        <v>0</v>
      </c>
      <c r="I118" s="165">
        <v>1</v>
      </c>
      <c r="J118" s="167">
        <f t="shared" si="5"/>
        <v>0</v>
      </c>
    </row>
    <row r="119" spans="1:10" x14ac:dyDescent="0.25">
      <c r="A119" s="249" t="s">
        <v>1728</v>
      </c>
      <c r="B119" s="250" t="s">
        <v>1537</v>
      </c>
      <c r="C119" s="249" t="s">
        <v>1101</v>
      </c>
      <c r="D119" s="15"/>
      <c r="E119" s="153"/>
      <c r="F119" s="4"/>
      <c r="G119" s="164">
        <f t="shared" si="3"/>
        <v>0</v>
      </c>
      <c r="H119" s="56">
        <f t="shared" si="4"/>
        <v>0</v>
      </c>
      <c r="I119" s="165">
        <v>1</v>
      </c>
      <c r="J119" s="167">
        <f t="shared" si="5"/>
        <v>0</v>
      </c>
    </row>
    <row r="120" spans="1:10" x14ac:dyDescent="0.25">
      <c r="A120" s="249" t="s">
        <v>1729</v>
      </c>
      <c r="B120" s="250" t="s">
        <v>1538</v>
      </c>
      <c r="C120" s="249" t="s">
        <v>1101</v>
      </c>
      <c r="D120" s="15"/>
      <c r="E120" s="153"/>
      <c r="F120" s="4"/>
      <c r="G120" s="164">
        <f t="shared" si="3"/>
        <v>0</v>
      </c>
      <c r="H120" s="56">
        <f t="shared" si="4"/>
        <v>0</v>
      </c>
      <c r="I120" s="165">
        <v>1</v>
      </c>
      <c r="J120" s="167">
        <f t="shared" si="5"/>
        <v>0</v>
      </c>
    </row>
    <row r="121" spans="1:10" ht="15" customHeight="1" x14ac:dyDescent="0.25">
      <c r="A121" s="249" t="s">
        <v>1730</v>
      </c>
      <c r="B121" s="270" t="s">
        <v>1539</v>
      </c>
      <c r="C121" s="249" t="s">
        <v>1101</v>
      </c>
      <c r="D121" s="15"/>
      <c r="E121" s="153"/>
      <c r="F121" s="4"/>
      <c r="G121" s="164">
        <f t="shared" si="3"/>
        <v>0</v>
      </c>
      <c r="H121" s="56">
        <f t="shared" si="4"/>
        <v>0</v>
      </c>
      <c r="I121" s="165">
        <v>1</v>
      </c>
      <c r="J121" s="167">
        <f t="shared" si="5"/>
        <v>0</v>
      </c>
    </row>
    <row r="122" spans="1:10" ht="15" customHeight="1" x14ac:dyDescent="0.25">
      <c r="A122" s="249" t="s">
        <v>1731</v>
      </c>
      <c r="B122" s="270" t="s">
        <v>1540</v>
      </c>
      <c r="C122" s="249" t="s">
        <v>1101</v>
      </c>
      <c r="D122" s="15"/>
      <c r="E122" s="153"/>
      <c r="F122" s="4"/>
      <c r="G122" s="164">
        <f t="shared" si="3"/>
        <v>0</v>
      </c>
      <c r="H122" s="56">
        <f t="shared" si="4"/>
        <v>0</v>
      </c>
      <c r="I122" s="165">
        <v>1</v>
      </c>
      <c r="J122" s="167">
        <f t="shared" si="5"/>
        <v>0</v>
      </c>
    </row>
    <row r="123" spans="1:10" ht="15" customHeight="1" x14ac:dyDescent="0.25">
      <c r="A123" s="249" t="s">
        <v>1732</v>
      </c>
      <c r="B123" s="270" t="s">
        <v>1541</v>
      </c>
      <c r="C123" s="249" t="s">
        <v>1101</v>
      </c>
      <c r="D123" s="15"/>
      <c r="E123" s="153"/>
      <c r="F123" s="4"/>
      <c r="G123" s="164">
        <f t="shared" si="3"/>
        <v>0</v>
      </c>
      <c r="H123" s="56">
        <f t="shared" si="4"/>
        <v>0</v>
      </c>
      <c r="I123" s="165">
        <v>1</v>
      </c>
      <c r="J123" s="167">
        <f t="shared" si="5"/>
        <v>0</v>
      </c>
    </row>
    <row r="124" spans="1:10" ht="30" customHeight="1" x14ac:dyDescent="0.25">
      <c r="A124" s="249" t="s">
        <v>1733</v>
      </c>
      <c r="B124" s="270" t="s">
        <v>2062</v>
      </c>
      <c r="C124" s="249" t="s">
        <v>1101</v>
      </c>
      <c r="D124" s="15"/>
      <c r="E124" s="153"/>
      <c r="F124" s="4"/>
      <c r="G124" s="164">
        <f t="shared" si="3"/>
        <v>0</v>
      </c>
      <c r="H124" s="56">
        <f t="shared" si="4"/>
        <v>0</v>
      </c>
      <c r="I124" s="165">
        <v>1</v>
      </c>
      <c r="J124" s="167">
        <f t="shared" si="5"/>
        <v>0</v>
      </c>
    </row>
    <row r="125" spans="1:10" ht="29.25" customHeight="1" x14ac:dyDescent="0.25">
      <c r="A125" s="249" t="s">
        <v>1734</v>
      </c>
      <c r="B125" s="270" t="s">
        <v>2063</v>
      </c>
      <c r="C125" s="249" t="s">
        <v>1101</v>
      </c>
      <c r="D125" s="15"/>
      <c r="E125" s="153"/>
      <c r="F125" s="4"/>
      <c r="G125" s="164">
        <f t="shared" si="3"/>
        <v>0</v>
      </c>
      <c r="H125" s="56">
        <f t="shared" si="4"/>
        <v>0</v>
      </c>
      <c r="I125" s="165">
        <v>1</v>
      </c>
      <c r="J125" s="167">
        <f t="shared" si="5"/>
        <v>0</v>
      </c>
    </row>
    <row r="126" spans="1:10" ht="15" customHeight="1" x14ac:dyDescent="0.25">
      <c r="A126" s="249" t="s">
        <v>1735</v>
      </c>
      <c r="B126" s="270" t="s">
        <v>1564</v>
      </c>
      <c r="C126" s="249" t="s">
        <v>1101</v>
      </c>
      <c r="D126" s="15"/>
      <c r="E126" s="153"/>
      <c r="F126" s="4"/>
      <c r="G126" s="164">
        <f t="shared" si="3"/>
        <v>0</v>
      </c>
      <c r="H126" s="56">
        <f t="shared" si="4"/>
        <v>0</v>
      </c>
      <c r="I126" s="165">
        <v>1</v>
      </c>
      <c r="J126" s="167">
        <f t="shared" si="5"/>
        <v>0</v>
      </c>
    </row>
    <row r="127" spans="1:10" s="119" customFormat="1" x14ac:dyDescent="0.25">
      <c r="A127" s="40"/>
      <c r="B127" s="123" t="s">
        <v>1542</v>
      </c>
      <c r="C127" s="137"/>
      <c r="D127" s="137"/>
      <c r="E127" s="137"/>
      <c r="F127" s="137"/>
      <c r="G127" s="137"/>
      <c r="H127" s="137"/>
      <c r="I127" s="137"/>
      <c r="J127" s="267"/>
    </row>
    <row r="128" spans="1:10" x14ac:dyDescent="0.25">
      <c r="A128" s="249" t="s">
        <v>1736</v>
      </c>
      <c r="B128" s="250" t="s">
        <v>1543</v>
      </c>
      <c r="C128" s="249" t="s">
        <v>1101</v>
      </c>
      <c r="D128" s="15"/>
      <c r="E128" s="153"/>
      <c r="F128" s="4"/>
      <c r="G128" s="164">
        <f t="shared" si="3"/>
        <v>0</v>
      </c>
      <c r="H128" s="56">
        <f t="shared" si="4"/>
        <v>0</v>
      </c>
      <c r="I128" s="165">
        <v>1</v>
      </c>
      <c r="J128" s="167">
        <f t="shared" si="5"/>
        <v>0</v>
      </c>
    </row>
    <row r="129" spans="1:10" x14ac:dyDescent="0.25">
      <c r="A129" s="249" t="s">
        <v>1737</v>
      </c>
      <c r="B129" s="250" t="s">
        <v>1544</v>
      </c>
      <c r="C129" s="249" t="s">
        <v>1101</v>
      </c>
      <c r="D129" s="15"/>
      <c r="E129" s="153"/>
      <c r="F129" s="4"/>
      <c r="G129" s="164">
        <f t="shared" si="3"/>
        <v>0</v>
      </c>
      <c r="H129" s="56">
        <f t="shared" si="4"/>
        <v>0</v>
      </c>
      <c r="I129" s="165">
        <v>1</v>
      </c>
      <c r="J129" s="167">
        <f t="shared" si="5"/>
        <v>0</v>
      </c>
    </row>
    <row r="130" spans="1:10" x14ac:dyDescent="0.25">
      <c r="A130" s="249" t="s">
        <v>1738</v>
      </c>
      <c r="B130" s="250" t="s">
        <v>1545</v>
      </c>
      <c r="C130" s="249" t="s">
        <v>1101</v>
      </c>
      <c r="D130" s="15"/>
      <c r="E130" s="153"/>
      <c r="F130" s="4"/>
      <c r="G130" s="164">
        <f t="shared" si="3"/>
        <v>0</v>
      </c>
      <c r="H130" s="56">
        <f t="shared" si="4"/>
        <v>0</v>
      </c>
      <c r="I130" s="165">
        <v>1</v>
      </c>
      <c r="J130" s="167">
        <f t="shared" si="5"/>
        <v>0</v>
      </c>
    </row>
    <row r="131" spans="1:10" ht="15" customHeight="1" x14ac:dyDescent="0.25">
      <c r="A131" s="249" t="s">
        <v>1739</v>
      </c>
      <c r="B131" s="250" t="s">
        <v>1546</v>
      </c>
      <c r="C131" s="249" t="s">
        <v>1101</v>
      </c>
      <c r="D131" s="15"/>
      <c r="E131" s="153"/>
      <c r="F131" s="4"/>
      <c r="G131" s="164">
        <f t="shared" si="3"/>
        <v>0</v>
      </c>
      <c r="H131" s="56">
        <f t="shared" si="4"/>
        <v>0</v>
      </c>
      <c r="I131" s="165">
        <v>1</v>
      </c>
      <c r="J131" s="167">
        <f t="shared" si="5"/>
        <v>0</v>
      </c>
    </row>
    <row r="132" spans="1:10" ht="15" customHeight="1" x14ac:dyDescent="0.25">
      <c r="A132" s="249" t="s">
        <v>1740</v>
      </c>
      <c r="B132" s="250" t="s">
        <v>1547</v>
      </c>
      <c r="C132" s="249" t="s">
        <v>1101</v>
      </c>
      <c r="D132" s="15"/>
      <c r="E132" s="153"/>
      <c r="F132" s="4"/>
      <c r="G132" s="164">
        <f t="shared" si="3"/>
        <v>0</v>
      </c>
      <c r="H132" s="56">
        <f t="shared" si="4"/>
        <v>0</v>
      </c>
      <c r="I132" s="165">
        <v>1</v>
      </c>
      <c r="J132" s="167">
        <f t="shared" si="5"/>
        <v>0</v>
      </c>
    </row>
    <row r="133" spans="1:10" ht="30" customHeight="1" x14ac:dyDescent="0.25">
      <c r="A133" s="249" t="s">
        <v>1741</v>
      </c>
      <c r="B133" s="270" t="s">
        <v>2064</v>
      </c>
      <c r="C133" s="249" t="s">
        <v>1101</v>
      </c>
      <c r="D133" s="15"/>
      <c r="E133" s="153"/>
      <c r="F133" s="4"/>
      <c r="G133" s="164">
        <f t="shared" si="3"/>
        <v>0</v>
      </c>
      <c r="H133" s="56">
        <f t="shared" si="4"/>
        <v>0</v>
      </c>
      <c r="I133" s="165">
        <v>1</v>
      </c>
      <c r="J133" s="167">
        <f t="shared" si="5"/>
        <v>0</v>
      </c>
    </row>
    <row r="134" spans="1:10" ht="29.25" customHeight="1" x14ac:dyDescent="0.25">
      <c r="A134" s="249" t="s">
        <v>1742</v>
      </c>
      <c r="B134" s="270" t="s">
        <v>2065</v>
      </c>
      <c r="C134" s="249" t="s">
        <v>1101</v>
      </c>
      <c r="D134" s="15"/>
      <c r="E134" s="153"/>
      <c r="F134" s="4"/>
      <c r="G134" s="164">
        <f t="shared" si="3"/>
        <v>0</v>
      </c>
      <c r="H134" s="56">
        <f t="shared" si="4"/>
        <v>0</v>
      </c>
      <c r="I134" s="165">
        <v>1</v>
      </c>
      <c r="J134" s="167">
        <f t="shared" si="5"/>
        <v>0</v>
      </c>
    </row>
    <row r="135" spans="1:10" ht="15" customHeight="1" x14ac:dyDescent="0.25">
      <c r="A135" s="249" t="s">
        <v>1743</v>
      </c>
      <c r="B135" s="270" t="s">
        <v>1565</v>
      </c>
      <c r="C135" s="249" t="s">
        <v>1101</v>
      </c>
      <c r="D135" s="15"/>
      <c r="E135" s="153"/>
      <c r="F135" s="4"/>
      <c r="G135" s="164">
        <f t="shared" si="3"/>
        <v>0</v>
      </c>
      <c r="H135" s="56">
        <f t="shared" si="4"/>
        <v>0</v>
      </c>
      <c r="I135" s="165">
        <v>1</v>
      </c>
      <c r="J135" s="167">
        <f t="shared" si="5"/>
        <v>0</v>
      </c>
    </row>
    <row r="136" spans="1:10" ht="15.75" x14ac:dyDescent="0.25">
      <c r="A136" s="114"/>
      <c r="B136" s="133" t="s">
        <v>1451</v>
      </c>
      <c r="C136" s="133"/>
      <c r="D136" s="133"/>
      <c r="E136" s="133"/>
      <c r="F136" s="133"/>
      <c r="G136" s="133"/>
      <c r="H136" s="133"/>
      <c r="I136" s="133"/>
      <c r="J136" s="268"/>
    </row>
    <row r="137" spans="1:10" ht="15.75" thickBot="1" x14ac:dyDescent="0.3">
      <c r="A137" s="251" t="s">
        <v>1744</v>
      </c>
      <c r="B137" s="252" t="s">
        <v>1820</v>
      </c>
      <c r="C137" s="251" t="s">
        <v>1101</v>
      </c>
      <c r="D137" s="77"/>
      <c r="E137" s="277"/>
      <c r="F137" s="296"/>
      <c r="G137" s="297">
        <f t="shared" ref="G137" si="6">E137*F137</f>
        <v>0</v>
      </c>
      <c r="H137" s="204">
        <f t="shared" ref="H137" si="7">D137+G137</f>
        <v>0</v>
      </c>
      <c r="I137" s="205">
        <v>1</v>
      </c>
      <c r="J137" s="206">
        <f t="shared" ref="J137" si="8">H137*I137</f>
        <v>0</v>
      </c>
    </row>
    <row r="138" spans="1:10" ht="33" customHeight="1" thickBot="1" x14ac:dyDescent="0.3">
      <c r="A138" s="442" t="s">
        <v>2302</v>
      </c>
      <c r="B138" s="442"/>
      <c r="C138" s="442"/>
      <c r="D138" s="442"/>
      <c r="E138" s="442"/>
      <c r="F138" s="442"/>
      <c r="G138" s="437" t="s">
        <v>2232</v>
      </c>
      <c r="H138" s="437"/>
      <c r="I138" s="437"/>
      <c r="J138" s="232">
        <f>SUM(J8:J137)</f>
        <v>0</v>
      </c>
    </row>
  </sheetData>
  <mergeCells count="10">
    <mergeCell ref="I4:I5"/>
    <mergeCell ref="J4:J5"/>
    <mergeCell ref="A138:F138"/>
    <mergeCell ref="A2:J2"/>
    <mergeCell ref="H4:H5"/>
    <mergeCell ref="A4:A5"/>
    <mergeCell ref="B4:B5"/>
    <mergeCell ref="C4:C5"/>
    <mergeCell ref="E4:G4"/>
    <mergeCell ref="G138:I138"/>
  </mergeCells>
  <printOptions horizontalCentered="1"/>
  <pageMargins left="0.31496062992125984" right="0.31496062992125984" top="0.55118110236220474" bottom="0.55118110236220474" header="0.31496062992125984" footer="0.31496062992125984"/>
  <pageSetup paperSize="9" scale="49" fitToHeight="0" orientation="portrait" r:id="rId1"/>
  <headerFooter alignWithMargins="0">
    <oddHeader>&amp;C&amp;"Calibri,Gras"BPU Petits travaux TCE et mises en sécurité du CEA/DIF</oddHeader>
    <oddFooter>&amp;L&amp;A&amp;R&amp;P/&amp;N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1:J61"/>
  <sheetViews>
    <sheetView view="pageBreakPreview" topLeftCell="A39" zoomScaleNormal="100" zoomScaleSheetLayoutView="100" workbookViewId="0">
      <selection activeCell="A61" sqref="A61:F61"/>
    </sheetView>
  </sheetViews>
  <sheetFormatPr baseColWidth="10" defaultColWidth="11.42578125" defaultRowHeight="15" x14ac:dyDescent="0.25"/>
  <cols>
    <col min="1" max="1" width="8.28515625" style="17" customWidth="1"/>
    <col min="2" max="2" width="73.42578125" style="12" customWidth="1"/>
    <col min="3" max="3" width="7.7109375" style="13" customWidth="1"/>
    <col min="4" max="4" width="20.5703125" style="13" customWidth="1"/>
    <col min="5" max="5" width="15.5703125" style="13" customWidth="1"/>
    <col min="6" max="6" width="15.5703125" style="12" customWidth="1"/>
    <col min="7" max="7" width="15.7109375" style="12" customWidth="1"/>
    <col min="8" max="8" width="18.5703125" style="12" customWidth="1"/>
    <col min="9" max="9" width="15.7109375" style="86" customWidth="1"/>
    <col min="10" max="10" width="17.42578125" style="38" customWidth="1"/>
    <col min="11" max="16384" width="11.42578125" style="12"/>
  </cols>
  <sheetData>
    <row r="1" spans="1:10" ht="15" customHeight="1" x14ac:dyDescent="0.25"/>
    <row r="2" spans="1:10" ht="39.950000000000003" customHeight="1" x14ac:dyDescent="0.25">
      <c r="A2" s="425" t="s">
        <v>1477</v>
      </c>
      <c r="B2" s="426"/>
      <c r="C2" s="426"/>
      <c r="D2" s="426"/>
      <c r="E2" s="426"/>
      <c r="F2" s="426"/>
      <c r="G2" s="426"/>
      <c r="H2" s="426"/>
      <c r="I2" s="426"/>
      <c r="J2" s="426"/>
    </row>
    <row r="3" spans="1:10" ht="7.5" customHeight="1" thickBot="1" x14ac:dyDescent="0.3">
      <c r="A3" s="14"/>
      <c r="B3" s="19"/>
      <c r="C3" s="14"/>
    </row>
    <row r="4" spans="1:10" ht="15" customHeight="1" x14ac:dyDescent="0.25">
      <c r="A4" s="431" t="s">
        <v>122</v>
      </c>
      <c r="B4" s="433" t="s">
        <v>0</v>
      </c>
      <c r="C4" s="433" t="s">
        <v>1</v>
      </c>
      <c r="D4" s="201" t="s">
        <v>118</v>
      </c>
      <c r="E4" s="429" t="s">
        <v>119</v>
      </c>
      <c r="F4" s="429"/>
      <c r="G4" s="430"/>
      <c r="H4" s="423" t="s">
        <v>1443</v>
      </c>
      <c r="I4" s="423" t="s">
        <v>2231</v>
      </c>
      <c r="J4" s="423" t="s">
        <v>2165</v>
      </c>
    </row>
    <row r="5" spans="1:10" ht="60.75" customHeight="1" thickBot="1" x14ac:dyDescent="0.3">
      <c r="A5" s="432"/>
      <c r="B5" s="434"/>
      <c r="C5" s="434"/>
      <c r="D5" s="202" t="s">
        <v>1444</v>
      </c>
      <c r="E5" s="191" t="s">
        <v>2163</v>
      </c>
      <c r="F5" s="191" t="s">
        <v>1433</v>
      </c>
      <c r="G5" s="192" t="s">
        <v>120</v>
      </c>
      <c r="H5" s="424"/>
      <c r="I5" s="424"/>
      <c r="J5" s="424" t="s">
        <v>2164</v>
      </c>
    </row>
    <row r="6" spans="1:10" ht="16.5" thickBot="1" x14ac:dyDescent="0.3">
      <c r="A6" s="114"/>
      <c r="B6" s="117" t="s">
        <v>1548</v>
      </c>
      <c r="C6" s="115"/>
      <c r="D6" s="115"/>
      <c r="E6" s="116"/>
      <c r="F6" s="116"/>
      <c r="G6" s="116"/>
      <c r="H6" s="116"/>
      <c r="I6" s="94"/>
      <c r="J6" s="209"/>
    </row>
    <row r="7" spans="1:10" ht="33.75" customHeight="1" thickBot="1" x14ac:dyDescent="0.3">
      <c r="A7" s="258" t="s">
        <v>1745</v>
      </c>
      <c r="B7" s="259" t="s">
        <v>1551</v>
      </c>
      <c r="C7" s="249" t="s">
        <v>1452</v>
      </c>
      <c r="D7" s="15"/>
      <c r="E7" s="153"/>
      <c r="F7" s="4"/>
      <c r="G7" s="164">
        <f>E7*F7</f>
        <v>0</v>
      </c>
      <c r="H7" s="56">
        <f>D7+G7</f>
        <v>0</v>
      </c>
      <c r="I7" s="165">
        <v>1</v>
      </c>
      <c r="J7" s="167">
        <f>H7*I7</f>
        <v>0</v>
      </c>
    </row>
    <row r="8" spans="1:10" ht="30" customHeight="1" thickBot="1" x14ac:dyDescent="0.3">
      <c r="A8" s="258" t="s">
        <v>1746</v>
      </c>
      <c r="B8" s="259" t="s">
        <v>1552</v>
      </c>
      <c r="C8" s="249" t="s">
        <v>1452</v>
      </c>
      <c r="D8" s="15"/>
      <c r="E8" s="153"/>
      <c r="F8" s="4"/>
      <c r="G8" s="164">
        <f t="shared" ref="G8:G60" si="0">E8*F8</f>
        <v>0</v>
      </c>
      <c r="H8" s="56">
        <f t="shared" ref="H8:H60" si="1">D8+G8</f>
        <v>0</v>
      </c>
      <c r="I8" s="165">
        <v>1</v>
      </c>
      <c r="J8" s="167">
        <f t="shared" ref="J8:J60" si="2">H8*I8</f>
        <v>0</v>
      </c>
    </row>
    <row r="9" spans="1:10" ht="31.5" customHeight="1" thickBot="1" x14ac:dyDescent="0.3">
      <c r="A9" s="258" t="s">
        <v>1747</v>
      </c>
      <c r="B9" s="250" t="s">
        <v>1554</v>
      </c>
      <c r="C9" s="249" t="s">
        <v>1452</v>
      </c>
      <c r="D9" s="15"/>
      <c r="E9" s="153"/>
      <c r="F9" s="4"/>
      <c r="G9" s="164">
        <f t="shared" si="0"/>
        <v>0</v>
      </c>
      <c r="H9" s="56">
        <f t="shared" si="1"/>
        <v>0</v>
      </c>
      <c r="I9" s="165">
        <v>1</v>
      </c>
      <c r="J9" s="167">
        <f t="shared" si="2"/>
        <v>0</v>
      </c>
    </row>
    <row r="10" spans="1:10" ht="30.75" customHeight="1" thickBot="1" x14ac:dyDescent="0.3">
      <c r="A10" s="258" t="s">
        <v>1748</v>
      </c>
      <c r="B10" s="250" t="s">
        <v>1553</v>
      </c>
      <c r="C10" s="249" t="s">
        <v>1452</v>
      </c>
      <c r="D10" s="15"/>
      <c r="E10" s="153"/>
      <c r="F10" s="4"/>
      <c r="G10" s="164">
        <f t="shared" si="0"/>
        <v>0</v>
      </c>
      <c r="H10" s="56">
        <f t="shared" si="1"/>
        <v>0</v>
      </c>
      <c r="I10" s="165">
        <v>1</v>
      </c>
      <c r="J10" s="167">
        <f t="shared" si="2"/>
        <v>0</v>
      </c>
    </row>
    <row r="11" spans="1:10" ht="15" customHeight="1" thickBot="1" x14ac:dyDescent="0.3">
      <c r="A11" s="258" t="s">
        <v>1749</v>
      </c>
      <c r="B11" s="250" t="s">
        <v>1549</v>
      </c>
      <c r="C11" s="249" t="s">
        <v>1101</v>
      </c>
      <c r="D11" s="15"/>
      <c r="E11" s="153"/>
      <c r="F11" s="4"/>
      <c r="G11" s="164">
        <f t="shared" si="0"/>
        <v>0</v>
      </c>
      <c r="H11" s="56">
        <f t="shared" si="1"/>
        <v>0</v>
      </c>
      <c r="I11" s="165">
        <v>1</v>
      </c>
      <c r="J11" s="167">
        <f t="shared" si="2"/>
        <v>0</v>
      </c>
    </row>
    <row r="12" spans="1:10" ht="15" customHeight="1" thickBot="1" x14ac:dyDescent="0.3">
      <c r="A12" s="258" t="s">
        <v>1750</v>
      </c>
      <c r="B12" s="250" t="s">
        <v>1550</v>
      </c>
      <c r="C12" s="249" t="s">
        <v>1101</v>
      </c>
      <c r="D12" s="15"/>
      <c r="E12" s="153"/>
      <c r="F12" s="4"/>
      <c r="G12" s="164">
        <f t="shared" si="0"/>
        <v>0</v>
      </c>
      <c r="H12" s="56">
        <f t="shared" si="1"/>
        <v>0</v>
      </c>
      <c r="I12" s="165">
        <v>1</v>
      </c>
      <c r="J12" s="167">
        <f t="shared" si="2"/>
        <v>0</v>
      </c>
    </row>
    <row r="13" spans="1:10" ht="15" customHeight="1" thickBot="1" x14ac:dyDescent="0.3">
      <c r="A13" s="258" t="s">
        <v>1751</v>
      </c>
      <c r="B13" s="250" t="s">
        <v>1555</v>
      </c>
      <c r="C13" s="249" t="s">
        <v>1452</v>
      </c>
      <c r="D13" s="15"/>
      <c r="E13" s="153"/>
      <c r="F13" s="4"/>
      <c r="G13" s="164">
        <f t="shared" si="0"/>
        <v>0</v>
      </c>
      <c r="H13" s="56">
        <f t="shared" si="1"/>
        <v>0</v>
      </c>
      <c r="I13" s="165">
        <v>1</v>
      </c>
      <c r="J13" s="167">
        <f t="shared" si="2"/>
        <v>0</v>
      </c>
    </row>
    <row r="14" spans="1:10" ht="14.25" customHeight="1" x14ac:dyDescent="0.25">
      <c r="A14" s="258" t="s">
        <v>1752</v>
      </c>
      <c r="B14" s="250" t="s">
        <v>1556</v>
      </c>
      <c r="C14" s="249" t="s">
        <v>1452</v>
      </c>
      <c r="D14" s="15"/>
      <c r="E14" s="153"/>
      <c r="F14" s="4"/>
      <c r="G14" s="164">
        <f t="shared" si="0"/>
        <v>0</v>
      </c>
      <c r="H14" s="56">
        <f t="shared" si="1"/>
        <v>0</v>
      </c>
      <c r="I14" s="165">
        <v>1</v>
      </c>
      <c r="J14" s="167">
        <f t="shared" si="2"/>
        <v>0</v>
      </c>
    </row>
    <row r="15" spans="1:10" ht="16.5" thickBot="1" x14ac:dyDescent="0.3">
      <c r="A15" s="114"/>
      <c r="B15" s="132" t="s">
        <v>1566</v>
      </c>
      <c r="C15" s="132"/>
      <c r="D15" s="132"/>
      <c r="E15" s="132"/>
      <c r="F15" s="132"/>
      <c r="G15" s="132"/>
      <c r="H15" s="132"/>
      <c r="I15" s="132"/>
      <c r="J15" s="271"/>
    </row>
    <row r="16" spans="1:10" ht="18.75" customHeight="1" thickBot="1" x14ac:dyDescent="0.3">
      <c r="A16" s="258" t="s">
        <v>1753</v>
      </c>
      <c r="B16" s="270" t="s">
        <v>1567</v>
      </c>
      <c r="C16" s="249" t="s">
        <v>1452</v>
      </c>
      <c r="D16" s="15"/>
      <c r="E16" s="153"/>
      <c r="F16" s="4"/>
      <c r="G16" s="164">
        <f t="shared" si="0"/>
        <v>0</v>
      </c>
      <c r="H16" s="56">
        <f t="shared" si="1"/>
        <v>0</v>
      </c>
      <c r="I16" s="165">
        <v>1</v>
      </c>
      <c r="J16" s="167">
        <f t="shared" si="2"/>
        <v>0</v>
      </c>
    </row>
    <row r="17" spans="1:10" ht="17.25" customHeight="1" thickBot="1" x14ac:dyDescent="0.3">
      <c r="A17" s="258" t="s">
        <v>1754</v>
      </c>
      <c r="B17" s="270" t="s">
        <v>1568</v>
      </c>
      <c r="C17" s="249" t="s">
        <v>1452</v>
      </c>
      <c r="D17" s="15"/>
      <c r="E17" s="153"/>
      <c r="F17" s="4"/>
      <c r="G17" s="164">
        <f t="shared" si="0"/>
        <v>0</v>
      </c>
      <c r="H17" s="56">
        <f t="shared" si="1"/>
        <v>0</v>
      </c>
      <c r="I17" s="165">
        <v>1</v>
      </c>
      <c r="J17" s="167">
        <f t="shared" si="2"/>
        <v>0</v>
      </c>
    </row>
    <row r="18" spans="1:10" ht="18.75" customHeight="1" thickBot="1" x14ac:dyDescent="0.3">
      <c r="A18" s="258" t="s">
        <v>1755</v>
      </c>
      <c r="B18" s="270" t="s">
        <v>2066</v>
      </c>
      <c r="C18" s="249" t="s">
        <v>1452</v>
      </c>
      <c r="D18" s="15"/>
      <c r="E18" s="153"/>
      <c r="F18" s="4"/>
      <c r="G18" s="164">
        <f t="shared" si="0"/>
        <v>0</v>
      </c>
      <c r="H18" s="56">
        <f t="shared" si="1"/>
        <v>0</v>
      </c>
      <c r="I18" s="165">
        <v>1</v>
      </c>
      <c r="J18" s="167">
        <f t="shared" si="2"/>
        <v>0</v>
      </c>
    </row>
    <row r="19" spans="1:10" ht="17.25" customHeight="1" thickBot="1" x14ac:dyDescent="0.3">
      <c r="A19" s="258" t="s">
        <v>1756</v>
      </c>
      <c r="B19" s="270" t="s">
        <v>2067</v>
      </c>
      <c r="C19" s="249" t="s">
        <v>1452</v>
      </c>
      <c r="D19" s="15"/>
      <c r="E19" s="153"/>
      <c r="F19" s="4"/>
      <c r="G19" s="164">
        <f t="shared" si="0"/>
        <v>0</v>
      </c>
      <c r="H19" s="56">
        <f t="shared" si="1"/>
        <v>0</v>
      </c>
      <c r="I19" s="165">
        <v>1</v>
      </c>
      <c r="J19" s="167">
        <f t="shared" si="2"/>
        <v>0</v>
      </c>
    </row>
    <row r="20" spans="1:10" ht="18.75" customHeight="1" thickBot="1" x14ac:dyDescent="0.3">
      <c r="A20" s="258" t="s">
        <v>1757</v>
      </c>
      <c r="B20" s="270" t="s">
        <v>1569</v>
      </c>
      <c r="C20" s="249" t="s">
        <v>1452</v>
      </c>
      <c r="D20" s="15"/>
      <c r="E20" s="153"/>
      <c r="F20" s="4"/>
      <c r="G20" s="164">
        <f t="shared" si="0"/>
        <v>0</v>
      </c>
      <c r="H20" s="56">
        <f t="shared" si="1"/>
        <v>0</v>
      </c>
      <c r="I20" s="165">
        <v>1</v>
      </c>
      <c r="J20" s="167">
        <f t="shared" si="2"/>
        <v>0</v>
      </c>
    </row>
    <row r="21" spans="1:10" ht="33" customHeight="1" thickBot="1" x14ac:dyDescent="0.3">
      <c r="A21" s="258" t="s">
        <v>1758</v>
      </c>
      <c r="B21" s="270" t="s">
        <v>1570</v>
      </c>
      <c r="C21" s="249" t="s">
        <v>1452</v>
      </c>
      <c r="D21" s="15"/>
      <c r="E21" s="153"/>
      <c r="F21" s="4"/>
      <c r="G21" s="164">
        <f t="shared" si="0"/>
        <v>0</v>
      </c>
      <c r="H21" s="56">
        <f t="shared" si="1"/>
        <v>0</v>
      </c>
      <c r="I21" s="165">
        <v>1</v>
      </c>
      <c r="J21" s="167">
        <f t="shared" si="2"/>
        <v>0</v>
      </c>
    </row>
    <row r="22" spans="1:10" ht="18.75" customHeight="1" thickBot="1" x14ac:dyDescent="0.3">
      <c r="A22" s="258" t="s">
        <v>1759</v>
      </c>
      <c r="B22" s="270" t="s">
        <v>1571</v>
      </c>
      <c r="C22" s="249" t="s">
        <v>1452</v>
      </c>
      <c r="D22" s="15"/>
      <c r="E22" s="153"/>
      <c r="F22" s="4"/>
      <c r="G22" s="164">
        <f t="shared" si="0"/>
        <v>0</v>
      </c>
      <c r="H22" s="56">
        <f t="shared" si="1"/>
        <v>0</v>
      </c>
      <c r="I22" s="165">
        <v>1</v>
      </c>
      <c r="J22" s="167">
        <f t="shared" si="2"/>
        <v>0</v>
      </c>
    </row>
    <row r="23" spans="1:10" ht="17.25" customHeight="1" thickBot="1" x14ac:dyDescent="0.3">
      <c r="A23" s="258" t="s">
        <v>1760</v>
      </c>
      <c r="B23" s="270" t="s">
        <v>1572</v>
      </c>
      <c r="C23" s="249" t="s">
        <v>1452</v>
      </c>
      <c r="D23" s="15"/>
      <c r="E23" s="153"/>
      <c r="F23" s="4"/>
      <c r="G23" s="164">
        <f t="shared" si="0"/>
        <v>0</v>
      </c>
      <c r="H23" s="56">
        <f t="shared" si="1"/>
        <v>0</v>
      </c>
      <c r="I23" s="165">
        <v>1</v>
      </c>
      <c r="J23" s="167">
        <f t="shared" si="2"/>
        <v>0</v>
      </c>
    </row>
    <row r="24" spans="1:10" ht="30.75" customHeight="1" thickBot="1" x14ac:dyDescent="0.3">
      <c r="A24" s="258" t="s">
        <v>1761</v>
      </c>
      <c r="B24" s="250" t="s">
        <v>1573</v>
      </c>
      <c r="C24" s="249" t="s">
        <v>1452</v>
      </c>
      <c r="D24" s="15"/>
      <c r="E24" s="153"/>
      <c r="F24" s="4"/>
      <c r="G24" s="164">
        <f t="shared" si="0"/>
        <v>0</v>
      </c>
      <c r="H24" s="56">
        <f t="shared" si="1"/>
        <v>0</v>
      </c>
      <c r="I24" s="165">
        <v>1</v>
      </c>
      <c r="J24" s="167">
        <f t="shared" si="2"/>
        <v>0</v>
      </c>
    </row>
    <row r="25" spans="1:10" ht="36.75" customHeight="1" thickBot="1" x14ac:dyDescent="0.3">
      <c r="A25" s="258" t="s">
        <v>1762</v>
      </c>
      <c r="B25" s="270" t="s">
        <v>1574</v>
      </c>
      <c r="C25" s="249" t="s">
        <v>1452</v>
      </c>
      <c r="D25" s="15"/>
      <c r="E25" s="153"/>
      <c r="F25" s="4"/>
      <c r="G25" s="164">
        <f t="shared" si="0"/>
        <v>0</v>
      </c>
      <c r="H25" s="56">
        <f t="shared" si="1"/>
        <v>0</v>
      </c>
      <c r="I25" s="165">
        <v>1</v>
      </c>
      <c r="J25" s="167">
        <f t="shared" si="2"/>
        <v>0</v>
      </c>
    </row>
    <row r="26" spans="1:10" ht="30" customHeight="1" thickBot="1" x14ac:dyDescent="0.3">
      <c r="A26" s="258" t="s">
        <v>1763</v>
      </c>
      <c r="B26" s="270" t="s">
        <v>1575</v>
      </c>
      <c r="C26" s="249" t="s">
        <v>1452</v>
      </c>
      <c r="D26" s="15"/>
      <c r="E26" s="153"/>
      <c r="F26" s="4"/>
      <c r="G26" s="164">
        <f t="shared" si="0"/>
        <v>0</v>
      </c>
      <c r="H26" s="56">
        <f t="shared" si="1"/>
        <v>0</v>
      </c>
      <c r="I26" s="165">
        <v>1</v>
      </c>
      <c r="J26" s="167">
        <f t="shared" si="2"/>
        <v>0</v>
      </c>
    </row>
    <row r="27" spans="1:10" ht="30.75" customHeight="1" thickBot="1" x14ac:dyDescent="0.3">
      <c r="A27" s="258" t="s">
        <v>1764</v>
      </c>
      <c r="B27" s="250" t="s">
        <v>1576</v>
      </c>
      <c r="C27" s="249" t="s">
        <v>1452</v>
      </c>
      <c r="D27" s="15"/>
      <c r="E27" s="153"/>
      <c r="F27" s="4"/>
      <c r="G27" s="164">
        <f t="shared" si="0"/>
        <v>0</v>
      </c>
      <c r="H27" s="56">
        <f t="shared" si="1"/>
        <v>0</v>
      </c>
      <c r="I27" s="165">
        <v>1</v>
      </c>
      <c r="J27" s="167">
        <f t="shared" si="2"/>
        <v>0</v>
      </c>
    </row>
    <row r="28" spans="1:10" ht="47.25" customHeight="1" thickBot="1" x14ac:dyDescent="0.3">
      <c r="A28" s="258" t="s">
        <v>1765</v>
      </c>
      <c r="B28" s="270" t="s">
        <v>1577</v>
      </c>
      <c r="C28" s="249" t="s">
        <v>1452</v>
      </c>
      <c r="D28" s="15"/>
      <c r="E28" s="153"/>
      <c r="F28" s="4"/>
      <c r="G28" s="164">
        <f t="shared" si="0"/>
        <v>0</v>
      </c>
      <c r="H28" s="56">
        <f t="shared" si="1"/>
        <v>0</v>
      </c>
      <c r="I28" s="165">
        <v>1</v>
      </c>
      <c r="J28" s="167">
        <f t="shared" si="2"/>
        <v>0</v>
      </c>
    </row>
    <row r="29" spans="1:10" ht="45" customHeight="1" thickBot="1" x14ac:dyDescent="0.3">
      <c r="A29" s="258" t="s">
        <v>1766</v>
      </c>
      <c r="B29" s="270" t="s">
        <v>1578</v>
      </c>
      <c r="C29" s="249" t="s">
        <v>1452</v>
      </c>
      <c r="D29" s="15"/>
      <c r="E29" s="153"/>
      <c r="F29" s="4"/>
      <c r="G29" s="164">
        <f t="shared" si="0"/>
        <v>0</v>
      </c>
      <c r="H29" s="56">
        <f t="shared" si="1"/>
        <v>0</v>
      </c>
      <c r="I29" s="165">
        <v>1</v>
      </c>
      <c r="J29" s="167">
        <f t="shared" si="2"/>
        <v>0</v>
      </c>
    </row>
    <row r="30" spans="1:10" ht="47.25" customHeight="1" thickBot="1" x14ac:dyDescent="0.3">
      <c r="A30" s="258" t="s">
        <v>1767</v>
      </c>
      <c r="B30" s="250" t="s">
        <v>1579</v>
      </c>
      <c r="C30" s="249" t="s">
        <v>1452</v>
      </c>
      <c r="D30" s="15"/>
      <c r="E30" s="153"/>
      <c r="F30" s="4"/>
      <c r="G30" s="164">
        <f t="shared" si="0"/>
        <v>0</v>
      </c>
      <c r="H30" s="56">
        <f t="shared" si="1"/>
        <v>0</v>
      </c>
      <c r="I30" s="165">
        <v>1</v>
      </c>
      <c r="J30" s="167">
        <f t="shared" si="2"/>
        <v>0</v>
      </c>
    </row>
    <row r="31" spans="1:10" ht="18" customHeight="1" thickBot="1" x14ac:dyDescent="0.3">
      <c r="A31" s="258" t="s">
        <v>1768</v>
      </c>
      <c r="B31" s="270" t="s">
        <v>2068</v>
      </c>
      <c r="C31" s="249" t="s">
        <v>1452</v>
      </c>
      <c r="D31" s="15"/>
      <c r="E31" s="153"/>
      <c r="F31" s="4"/>
      <c r="G31" s="164">
        <f t="shared" si="0"/>
        <v>0</v>
      </c>
      <c r="H31" s="56">
        <f t="shared" si="1"/>
        <v>0</v>
      </c>
      <c r="I31" s="165">
        <v>1</v>
      </c>
      <c r="J31" s="167">
        <f t="shared" si="2"/>
        <v>0</v>
      </c>
    </row>
    <row r="32" spans="1:10" ht="18" customHeight="1" thickBot="1" x14ac:dyDescent="0.3">
      <c r="A32" s="258" t="s">
        <v>1769</v>
      </c>
      <c r="B32" s="270" t="s">
        <v>2069</v>
      </c>
      <c r="C32" s="249" t="s">
        <v>1452</v>
      </c>
      <c r="D32" s="15"/>
      <c r="E32" s="153"/>
      <c r="F32" s="4"/>
      <c r="G32" s="164">
        <f t="shared" si="0"/>
        <v>0</v>
      </c>
      <c r="H32" s="56">
        <f t="shared" si="1"/>
        <v>0</v>
      </c>
      <c r="I32" s="165">
        <v>1</v>
      </c>
      <c r="J32" s="167">
        <f t="shared" si="2"/>
        <v>0</v>
      </c>
    </row>
    <row r="33" spans="1:10" ht="16.5" customHeight="1" x14ac:dyDescent="0.25">
      <c r="A33" s="258" t="s">
        <v>1770</v>
      </c>
      <c r="B33" s="250" t="s">
        <v>2070</v>
      </c>
      <c r="C33" s="249" t="s">
        <v>1452</v>
      </c>
      <c r="D33" s="15"/>
      <c r="E33" s="153"/>
      <c r="F33" s="4"/>
      <c r="G33" s="164">
        <f t="shared" si="0"/>
        <v>0</v>
      </c>
      <c r="H33" s="56">
        <f t="shared" si="1"/>
        <v>0</v>
      </c>
      <c r="I33" s="165">
        <v>1</v>
      </c>
      <c r="J33" s="167">
        <f t="shared" si="2"/>
        <v>0</v>
      </c>
    </row>
    <row r="34" spans="1:10" ht="16.5" customHeight="1" thickBot="1" x14ac:dyDescent="0.3">
      <c r="A34" s="114"/>
      <c r="B34" s="133" t="s">
        <v>1580</v>
      </c>
      <c r="C34" s="133"/>
      <c r="D34" s="133"/>
      <c r="E34" s="133"/>
      <c r="F34" s="133"/>
      <c r="G34" s="133"/>
      <c r="H34" s="133"/>
      <c r="I34" s="133"/>
      <c r="J34" s="268"/>
    </row>
    <row r="35" spans="1:10" ht="18.75" customHeight="1" thickBot="1" x14ac:dyDescent="0.3">
      <c r="A35" s="258" t="s">
        <v>1771</v>
      </c>
      <c r="B35" s="270" t="s">
        <v>1581</v>
      </c>
      <c r="C35" s="249" t="s">
        <v>1452</v>
      </c>
      <c r="D35" s="15"/>
      <c r="E35" s="153"/>
      <c r="F35" s="4"/>
      <c r="G35" s="164">
        <f t="shared" si="0"/>
        <v>0</v>
      </c>
      <c r="H35" s="56">
        <f t="shared" si="1"/>
        <v>0</v>
      </c>
      <c r="I35" s="165">
        <v>1</v>
      </c>
      <c r="J35" s="167">
        <f t="shared" si="2"/>
        <v>0</v>
      </c>
    </row>
    <row r="36" spans="1:10" ht="18" customHeight="1" thickBot="1" x14ac:dyDescent="0.3">
      <c r="A36" s="258" t="s">
        <v>1772</v>
      </c>
      <c r="B36" s="250" t="s">
        <v>1582</v>
      </c>
      <c r="C36" s="249" t="s">
        <v>1452</v>
      </c>
      <c r="D36" s="15"/>
      <c r="E36" s="153"/>
      <c r="F36" s="4"/>
      <c r="G36" s="164">
        <f t="shared" si="0"/>
        <v>0</v>
      </c>
      <c r="H36" s="56">
        <f t="shared" si="1"/>
        <v>0</v>
      </c>
      <c r="I36" s="165">
        <v>1</v>
      </c>
      <c r="J36" s="167">
        <f t="shared" si="2"/>
        <v>0</v>
      </c>
    </row>
    <row r="37" spans="1:10" ht="17.25" customHeight="1" thickBot="1" x14ac:dyDescent="0.3">
      <c r="A37" s="258" t="s">
        <v>1773</v>
      </c>
      <c r="B37" s="250" t="s">
        <v>1556</v>
      </c>
      <c r="C37" s="249" t="s">
        <v>1452</v>
      </c>
      <c r="D37" s="15"/>
      <c r="E37" s="153"/>
      <c r="F37" s="4"/>
      <c r="G37" s="164">
        <f t="shared" si="0"/>
        <v>0</v>
      </c>
      <c r="H37" s="56">
        <f t="shared" si="1"/>
        <v>0</v>
      </c>
      <c r="I37" s="165">
        <v>1</v>
      </c>
      <c r="J37" s="167">
        <f t="shared" si="2"/>
        <v>0</v>
      </c>
    </row>
    <row r="38" spans="1:10" ht="18" customHeight="1" thickBot="1" x14ac:dyDescent="0.3">
      <c r="A38" s="258" t="s">
        <v>1774</v>
      </c>
      <c r="B38" s="270" t="s">
        <v>2071</v>
      </c>
      <c r="C38" s="249" t="s">
        <v>1452</v>
      </c>
      <c r="D38" s="15"/>
      <c r="E38" s="153"/>
      <c r="F38" s="4"/>
      <c r="G38" s="164">
        <f t="shared" si="0"/>
        <v>0</v>
      </c>
      <c r="H38" s="56">
        <f t="shared" si="1"/>
        <v>0</v>
      </c>
      <c r="I38" s="165">
        <v>1</v>
      </c>
      <c r="J38" s="167">
        <f t="shared" si="2"/>
        <v>0</v>
      </c>
    </row>
    <row r="39" spans="1:10" ht="18" customHeight="1" thickBot="1" x14ac:dyDescent="0.3">
      <c r="A39" s="258" t="s">
        <v>1775</v>
      </c>
      <c r="B39" s="270" t="s">
        <v>2072</v>
      </c>
      <c r="C39" s="249" t="s">
        <v>1452</v>
      </c>
      <c r="D39" s="15"/>
      <c r="E39" s="153"/>
      <c r="F39" s="4"/>
      <c r="G39" s="164">
        <f t="shared" si="0"/>
        <v>0</v>
      </c>
      <c r="H39" s="56">
        <f t="shared" si="1"/>
        <v>0</v>
      </c>
      <c r="I39" s="165">
        <v>1</v>
      </c>
      <c r="J39" s="167">
        <f t="shared" si="2"/>
        <v>0</v>
      </c>
    </row>
    <row r="40" spans="1:10" ht="16.5" customHeight="1" x14ac:dyDescent="0.25">
      <c r="A40" s="258" t="s">
        <v>1776</v>
      </c>
      <c r="B40" s="250" t="s">
        <v>2073</v>
      </c>
      <c r="C40" s="249" t="s">
        <v>1452</v>
      </c>
      <c r="D40" s="15"/>
      <c r="E40" s="153"/>
      <c r="F40" s="4"/>
      <c r="G40" s="164">
        <f t="shared" si="0"/>
        <v>0</v>
      </c>
      <c r="H40" s="56">
        <f t="shared" si="1"/>
        <v>0</v>
      </c>
      <c r="I40" s="165">
        <v>1</v>
      </c>
      <c r="J40" s="167">
        <f t="shared" si="2"/>
        <v>0</v>
      </c>
    </row>
    <row r="41" spans="1:10" ht="16.5" customHeight="1" thickBot="1" x14ac:dyDescent="0.3">
      <c r="A41" s="114"/>
      <c r="B41" s="134" t="s">
        <v>1583</v>
      </c>
      <c r="C41" s="134"/>
      <c r="D41" s="134"/>
      <c r="E41" s="134"/>
      <c r="F41" s="134"/>
      <c r="G41" s="134"/>
      <c r="H41" s="134"/>
      <c r="I41" s="134"/>
      <c r="J41" s="272"/>
    </row>
    <row r="42" spans="1:10" ht="17.25" customHeight="1" thickBot="1" x14ac:dyDescent="0.3">
      <c r="A42" s="258" t="s">
        <v>1777</v>
      </c>
      <c r="B42" s="250" t="s">
        <v>1556</v>
      </c>
      <c r="C42" s="249" t="s">
        <v>1452</v>
      </c>
      <c r="D42" s="15"/>
      <c r="E42" s="153"/>
      <c r="F42" s="4"/>
      <c r="G42" s="164">
        <f t="shared" si="0"/>
        <v>0</v>
      </c>
      <c r="H42" s="56">
        <f t="shared" si="1"/>
        <v>0</v>
      </c>
      <c r="I42" s="165">
        <v>1</v>
      </c>
      <c r="J42" s="167">
        <f t="shared" si="2"/>
        <v>0</v>
      </c>
    </row>
    <row r="43" spans="1:10" ht="33.75" customHeight="1" thickBot="1" x14ac:dyDescent="0.3">
      <c r="A43" s="258" t="s">
        <v>1778</v>
      </c>
      <c r="B43" s="270" t="s">
        <v>1584</v>
      </c>
      <c r="C43" s="249" t="s">
        <v>1452</v>
      </c>
      <c r="D43" s="15"/>
      <c r="E43" s="153"/>
      <c r="F43" s="4"/>
      <c r="G43" s="164">
        <f t="shared" si="0"/>
        <v>0</v>
      </c>
      <c r="H43" s="56">
        <f t="shared" si="1"/>
        <v>0</v>
      </c>
      <c r="I43" s="165">
        <v>1</v>
      </c>
      <c r="J43" s="167">
        <f t="shared" si="2"/>
        <v>0</v>
      </c>
    </row>
    <row r="44" spans="1:10" ht="33" customHeight="1" thickBot="1" x14ac:dyDescent="0.3">
      <c r="A44" s="258" t="s">
        <v>1779</v>
      </c>
      <c r="B44" s="270" t="s">
        <v>1585</v>
      </c>
      <c r="C44" s="249" t="s">
        <v>1452</v>
      </c>
      <c r="D44" s="15"/>
      <c r="E44" s="153"/>
      <c r="F44" s="4"/>
      <c r="G44" s="164">
        <f t="shared" si="0"/>
        <v>0</v>
      </c>
      <c r="H44" s="56">
        <f t="shared" si="1"/>
        <v>0</v>
      </c>
      <c r="I44" s="165">
        <v>1</v>
      </c>
      <c r="J44" s="167">
        <f t="shared" si="2"/>
        <v>0</v>
      </c>
    </row>
    <row r="45" spans="1:10" ht="34.5" customHeight="1" thickBot="1" x14ac:dyDescent="0.3">
      <c r="A45" s="258" t="s">
        <v>1780</v>
      </c>
      <c r="B45" s="250" t="s">
        <v>1586</v>
      </c>
      <c r="C45" s="249" t="s">
        <v>1452</v>
      </c>
      <c r="D45" s="15"/>
      <c r="E45" s="153"/>
      <c r="F45" s="4"/>
      <c r="G45" s="164">
        <f t="shared" si="0"/>
        <v>0</v>
      </c>
      <c r="H45" s="56">
        <f t="shared" si="1"/>
        <v>0</v>
      </c>
      <c r="I45" s="165">
        <v>1</v>
      </c>
      <c r="J45" s="167">
        <f t="shared" si="2"/>
        <v>0</v>
      </c>
    </row>
    <row r="46" spans="1:10" ht="33.75" customHeight="1" thickBot="1" x14ac:dyDescent="0.3">
      <c r="A46" s="258" t="s">
        <v>1781</v>
      </c>
      <c r="B46" s="270" t="s">
        <v>1587</v>
      </c>
      <c r="C46" s="249" t="s">
        <v>1452</v>
      </c>
      <c r="D46" s="15"/>
      <c r="E46" s="153"/>
      <c r="F46" s="4"/>
      <c r="G46" s="164">
        <f t="shared" si="0"/>
        <v>0</v>
      </c>
      <c r="H46" s="56">
        <f t="shared" si="1"/>
        <v>0</v>
      </c>
      <c r="I46" s="165">
        <v>1</v>
      </c>
      <c r="J46" s="167">
        <f t="shared" si="2"/>
        <v>0</v>
      </c>
    </row>
    <row r="47" spans="1:10" ht="33" customHeight="1" thickBot="1" x14ac:dyDescent="0.3">
      <c r="A47" s="258" t="s">
        <v>1782</v>
      </c>
      <c r="B47" s="270" t="s">
        <v>1588</v>
      </c>
      <c r="C47" s="249" t="s">
        <v>1452</v>
      </c>
      <c r="D47" s="15"/>
      <c r="E47" s="153"/>
      <c r="F47" s="4"/>
      <c r="G47" s="164">
        <f t="shared" si="0"/>
        <v>0</v>
      </c>
      <c r="H47" s="56">
        <f t="shared" si="1"/>
        <v>0</v>
      </c>
      <c r="I47" s="165">
        <v>1</v>
      </c>
      <c r="J47" s="167">
        <f t="shared" si="2"/>
        <v>0</v>
      </c>
    </row>
    <row r="48" spans="1:10" ht="34.5" customHeight="1" thickBot="1" x14ac:dyDescent="0.3">
      <c r="A48" s="258" t="s">
        <v>1783</v>
      </c>
      <c r="B48" s="250" t="s">
        <v>1589</v>
      </c>
      <c r="C48" s="249" t="s">
        <v>1452</v>
      </c>
      <c r="D48" s="15"/>
      <c r="E48" s="153"/>
      <c r="F48" s="4"/>
      <c r="G48" s="164">
        <f t="shared" si="0"/>
        <v>0</v>
      </c>
      <c r="H48" s="56">
        <f t="shared" si="1"/>
        <v>0</v>
      </c>
      <c r="I48" s="165">
        <v>1</v>
      </c>
      <c r="J48" s="167">
        <f t="shared" si="2"/>
        <v>0</v>
      </c>
    </row>
    <row r="49" spans="1:10" ht="33.75" customHeight="1" thickBot="1" x14ac:dyDescent="0.3">
      <c r="A49" s="258" t="s">
        <v>1784</v>
      </c>
      <c r="B49" s="270" t="s">
        <v>1590</v>
      </c>
      <c r="C49" s="249" t="s">
        <v>1452</v>
      </c>
      <c r="D49" s="15"/>
      <c r="E49" s="153"/>
      <c r="F49" s="4"/>
      <c r="G49" s="164">
        <f t="shared" si="0"/>
        <v>0</v>
      </c>
      <c r="H49" s="56">
        <f t="shared" si="1"/>
        <v>0</v>
      </c>
      <c r="I49" s="165">
        <v>1</v>
      </c>
      <c r="J49" s="167">
        <f t="shared" si="2"/>
        <v>0</v>
      </c>
    </row>
    <row r="50" spans="1:10" ht="33" customHeight="1" thickBot="1" x14ac:dyDescent="0.3">
      <c r="A50" s="258" t="s">
        <v>1785</v>
      </c>
      <c r="B50" s="270" t="s">
        <v>1591</v>
      </c>
      <c r="C50" s="249" t="s">
        <v>1452</v>
      </c>
      <c r="D50" s="15"/>
      <c r="E50" s="153"/>
      <c r="F50" s="4"/>
      <c r="G50" s="164">
        <f t="shared" si="0"/>
        <v>0</v>
      </c>
      <c r="H50" s="56">
        <f t="shared" si="1"/>
        <v>0</v>
      </c>
      <c r="I50" s="165">
        <v>1</v>
      </c>
      <c r="J50" s="167">
        <f t="shared" si="2"/>
        <v>0</v>
      </c>
    </row>
    <row r="51" spans="1:10" ht="34.5" customHeight="1" thickBot="1" x14ac:dyDescent="0.3">
      <c r="A51" s="258" t="s">
        <v>1786</v>
      </c>
      <c r="B51" s="250" t="s">
        <v>1592</v>
      </c>
      <c r="C51" s="249" t="s">
        <v>1452</v>
      </c>
      <c r="D51" s="15"/>
      <c r="E51" s="153"/>
      <c r="F51" s="4"/>
      <c r="G51" s="164">
        <f t="shared" si="0"/>
        <v>0</v>
      </c>
      <c r="H51" s="56">
        <f t="shared" si="1"/>
        <v>0</v>
      </c>
      <c r="I51" s="165">
        <v>1</v>
      </c>
      <c r="J51" s="167">
        <f t="shared" si="2"/>
        <v>0</v>
      </c>
    </row>
    <row r="52" spans="1:10" ht="33.75" customHeight="1" thickBot="1" x14ac:dyDescent="0.3">
      <c r="A52" s="258" t="s">
        <v>1787</v>
      </c>
      <c r="B52" s="270" t="s">
        <v>1593</v>
      </c>
      <c r="C52" s="249" t="s">
        <v>1452</v>
      </c>
      <c r="D52" s="15"/>
      <c r="E52" s="153"/>
      <c r="F52" s="4"/>
      <c r="G52" s="164">
        <f t="shared" si="0"/>
        <v>0</v>
      </c>
      <c r="H52" s="56">
        <f t="shared" si="1"/>
        <v>0</v>
      </c>
      <c r="I52" s="165">
        <v>1</v>
      </c>
      <c r="J52" s="167">
        <f t="shared" si="2"/>
        <v>0</v>
      </c>
    </row>
    <row r="53" spans="1:10" ht="33" customHeight="1" thickBot="1" x14ac:dyDescent="0.3">
      <c r="A53" s="258" t="s">
        <v>1788</v>
      </c>
      <c r="B53" s="270" t="s">
        <v>1594</v>
      </c>
      <c r="C53" s="249" t="s">
        <v>1452</v>
      </c>
      <c r="D53" s="15"/>
      <c r="E53" s="153"/>
      <c r="F53" s="4"/>
      <c r="G53" s="164">
        <f t="shared" si="0"/>
        <v>0</v>
      </c>
      <c r="H53" s="56">
        <f t="shared" si="1"/>
        <v>0</v>
      </c>
      <c r="I53" s="165">
        <v>1</v>
      </c>
      <c r="J53" s="167">
        <f t="shared" si="2"/>
        <v>0</v>
      </c>
    </row>
    <row r="54" spans="1:10" ht="34.5" customHeight="1" thickBot="1" x14ac:dyDescent="0.3">
      <c r="A54" s="258" t="s">
        <v>1789</v>
      </c>
      <c r="B54" s="250" t="s">
        <v>1595</v>
      </c>
      <c r="C54" s="249" t="s">
        <v>1452</v>
      </c>
      <c r="D54" s="15"/>
      <c r="E54" s="153"/>
      <c r="F54" s="4"/>
      <c r="G54" s="164">
        <f t="shared" si="0"/>
        <v>0</v>
      </c>
      <c r="H54" s="56">
        <f t="shared" si="1"/>
        <v>0</v>
      </c>
      <c r="I54" s="165">
        <v>1</v>
      </c>
      <c r="J54" s="167">
        <f t="shared" si="2"/>
        <v>0</v>
      </c>
    </row>
    <row r="55" spans="1:10" ht="33.75" customHeight="1" thickBot="1" x14ac:dyDescent="0.3">
      <c r="A55" s="258" t="s">
        <v>1790</v>
      </c>
      <c r="B55" s="270" t="s">
        <v>1596</v>
      </c>
      <c r="C55" s="249" t="s">
        <v>1452</v>
      </c>
      <c r="D55" s="15"/>
      <c r="E55" s="153"/>
      <c r="F55" s="4"/>
      <c r="G55" s="164">
        <f t="shared" si="0"/>
        <v>0</v>
      </c>
      <c r="H55" s="56">
        <f t="shared" si="1"/>
        <v>0</v>
      </c>
      <c r="I55" s="165">
        <v>1</v>
      </c>
      <c r="J55" s="167">
        <f t="shared" si="2"/>
        <v>0</v>
      </c>
    </row>
    <row r="56" spans="1:10" ht="33" customHeight="1" thickBot="1" x14ac:dyDescent="0.3">
      <c r="A56" s="258" t="s">
        <v>1791</v>
      </c>
      <c r="B56" s="270" t="s">
        <v>1597</v>
      </c>
      <c r="C56" s="249" t="s">
        <v>1452</v>
      </c>
      <c r="D56" s="15"/>
      <c r="E56" s="153"/>
      <c r="F56" s="4"/>
      <c r="G56" s="164">
        <f t="shared" si="0"/>
        <v>0</v>
      </c>
      <c r="H56" s="56">
        <f t="shared" si="1"/>
        <v>0</v>
      </c>
      <c r="I56" s="165">
        <v>1</v>
      </c>
      <c r="J56" s="167">
        <f t="shared" si="2"/>
        <v>0</v>
      </c>
    </row>
    <row r="57" spans="1:10" ht="34.5" customHeight="1" thickBot="1" x14ac:dyDescent="0.3">
      <c r="A57" s="258" t="s">
        <v>1792</v>
      </c>
      <c r="B57" s="250" t="s">
        <v>1598</v>
      </c>
      <c r="C57" s="249" t="s">
        <v>1452</v>
      </c>
      <c r="D57" s="15"/>
      <c r="E57" s="153"/>
      <c r="F57" s="4"/>
      <c r="G57" s="164">
        <f t="shared" si="0"/>
        <v>0</v>
      </c>
      <c r="H57" s="56">
        <f t="shared" si="1"/>
        <v>0</v>
      </c>
      <c r="I57" s="165">
        <v>1</v>
      </c>
      <c r="J57" s="167">
        <f t="shared" si="2"/>
        <v>0</v>
      </c>
    </row>
    <row r="58" spans="1:10" ht="33.75" customHeight="1" thickBot="1" x14ac:dyDescent="0.3">
      <c r="A58" s="258" t="s">
        <v>1793</v>
      </c>
      <c r="B58" s="270" t="s">
        <v>1599</v>
      </c>
      <c r="C58" s="249" t="s">
        <v>1452</v>
      </c>
      <c r="D58" s="15"/>
      <c r="E58" s="153"/>
      <c r="F58" s="4"/>
      <c r="G58" s="164">
        <f t="shared" si="0"/>
        <v>0</v>
      </c>
      <c r="H58" s="56">
        <f t="shared" si="1"/>
        <v>0</v>
      </c>
      <c r="I58" s="165">
        <v>1</v>
      </c>
      <c r="J58" s="167">
        <f t="shared" si="2"/>
        <v>0</v>
      </c>
    </row>
    <row r="59" spans="1:10" ht="33" customHeight="1" thickBot="1" x14ac:dyDescent="0.3">
      <c r="A59" s="258" t="s">
        <v>1794</v>
      </c>
      <c r="B59" s="270" t="s">
        <v>1600</v>
      </c>
      <c r="C59" s="249" t="s">
        <v>1452</v>
      </c>
      <c r="D59" s="15"/>
      <c r="E59" s="153"/>
      <c r="F59" s="4"/>
      <c r="G59" s="164">
        <f t="shared" si="0"/>
        <v>0</v>
      </c>
      <c r="H59" s="56">
        <f t="shared" si="1"/>
        <v>0</v>
      </c>
      <c r="I59" s="165">
        <v>1</v>
      </c>
      <c r="J59" s="167">
        <f t="shared" si="2"/>
        <v>0</v>
      </c>
    </row>
    <row r="60" spans="1:10" ht="34.5" customHeight="1" thickBot="1" x14ac:dyDescent="0.3">
      <c r="A60" s="258" t="s">
        <v>1795</v>
      </c>
      <c r="B60" s="250" t="s">
        <v>1601</v>
      </c>
      <c r="C60" s="249" t="s">
        <v>1452</v>
      </c>
      <c r="D60" s="15"/>
      <c r="E60" s="153"/>
      <c r="F60" s="4"/>
      <c r="G60" s="164">
        <f t="shared" si="0"/>
        <v>0</v>
      </c>
      <c r="H60" s="56">
        <f t="shared" si="1"/>
        <v>0</v>
      </c>
      <c r="I60" s="165">
        <v>1</v>
      </c>
      <c r="J60" s="167">
        <f t="shared" si="2"/>
        <v>0</v>
      </c>
    </row>
    <row r="61" spans="1:10" ht="23.25" customHeight="1" thickBot="1" x14ac:dyDescent="0.3">
      <c r="A61" s="442" t="s">
        <v>2302</v>
      </c>
      <c r="B61" s="442"/>
      <c r="C61" s="442"/>
      <c r="D61" s="442"/>
      <c r="E61" s="442"/>
      <c r="F61" s="442"/>
      <c r="G61" s="437" t="s">
        <v>2232</v>
      </c>
      <c r="H61" s="437"/>
      <c r="I61" s="437"/>
      <c r="J61" s="232">
        <f>SUM(J7:J60)</f>
        <v>0</v>
      </c>
    </row>
  </sheetData>
  <mergeCells count="10">
    <mergeCell ref="I4:I5"/>
    <mergeCell ref="J4:J5"/>
    <mergeCell ref="A61:F61"/>
    <mergeCell ref="A2:J2"/>
    <mergeCell ref="H4:H5"/>
    <mergeCell ref="A4:A5"/>
    <mergeCell ref="B4:B5"/>
    <mergeCell ref="C4:C5"/>
    <mergeCell ref="E4:G4"/>
    <mergeCell ref="G61:I61"/>
  </mergeCells>
  <printOptions horizontalCentered="1"/>
  <pageMargins left="0.31496062992125984" right="0.31496062992125984" top="0.55118110236220474" bottom="0.55118110236220474" header="0.31496062992125984" footer="0.31496062992125984"/>
  <pageSetup paperSize="9" scale="46" fitToHeight="0" orientation="portrait" r:id="rId1"/>
  <headerFooter alignWithMargins="0">
    <oddHeader>&amp;C&amp;"Calibri,Gras"BPU Petits travaux TCE et mises en sécurité du CEA/DIF</oddHeader>
    <oddFooter>&amp;L&amp;A&amp;R&amp;P/&amp;N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1:J28"/>
  <sheetViews>
    <sheetView view="pageBreakPreview" zoomScaleNormal="100" zoomScaleSheetLayoutView="100" workbookViewId="0">
      <selection activeCell="A27" sqref="A27:F27"/>
    </sheetView>
  </sheetViews>
  <sheetFormatPr baseColWidth="10" defaultColWidth="11.42578125" defaultRowHeight="15" x14ac:dyDescent="0.25"/>
  <cols>
    <col min="1" max="1" width="8.28515625" style="17" customWidth="1"/>
    <col min="2" max="2" width="73.42578125" style="12" customWidth="1"/>
    <col min="3" max="3" width="7.7109375" style="13" customWidth="1"/>
    <col min="4" max="4" width="15.140625" style="13" customWidth="1"/>
    <col min="5" max="5" width="15.5703125" style="13" customWidth="1"/>
    <col min="6" max="6" width="15.5703125" style="12" customWidth="1"/>
    <col min="7" max="7" width="14.140625" style="12" customWidth="1"/>
    <col min="8" max="8" width="15" style="12" customWidth="1"/>
    <col min="9" max="9" width="15.7109375" style="86" customWidth="1"/>
    <col min="10" max="10" width="17.42578125" style="38" customWidth="1"/>
    <col min="11" max="16384" width="11.42578125" style="12"/>
  </cols>
  <sheetData>
    <row r="1" spans="1:10" ht="15" customHeight="1" x14ac:dyDescent="0.25"/>
    <row r="2" spans="1:10" ht="39.950000000000003" customHeight="1" x14ac:dyDescent="0.25">
      <c r="A2" s="425" t="s">
        <v>1606</v>
      </c>
      <c r="B2" s="426"/>
      <c r="C2" s="426"/>
      <c r="D2" s="426"/>
      <c r="E2" s="426"/>
      <c r="F2" s="426"/>
      <c r="G2" s="426"/>
      <c r="H2" s="426"/>
      <c r="I2" s="426"/>
      <c r="J2" s="426"/>
    </row>
    <row r="3" spans="1:10" ht="7.5" customHeight="1" thickBot="1" x14ac:dyDescent="0.3">
      <c r="A3" s="14"/>
      <c r="B3" s="19"/>
      <c r="C3" s="14"/>
    </row>
    <row r="4" spans="1:10" ht="15" customHeight="1" x14ac:dyDescent="0.25">
      <c r="A4" s="431" t="s">
        <v>122</v>
      </c>
      <c r="B4" s="433" t="s">
        <v>0</v>
      </c>
      <c r="C4" s="435" t="s">
        <v>1</v>
      </c>
      <c r="D4" s="265" t="s">
        <v>118</v>
      </c>
      <c r="E4" s="428" t="s">
        <v>119</v>
      </c>
      <c r="F4" s="429"/>
      <c r="G4" s="430"/>
      <c r="H4" s="423" t="s">
        <v>1443</v>
      </c>
      <c r="I4" s="423" t="s">
        <v>2231</v>
      </c>
      <c r="J4" s="423" t="s">
        <v>2165</v>
      </c>
    </row>
    <row r="5" spans="1:10" ht="42.75" customHeight="1" thickBot="1" x14ac:dyDescent="0.3">
      <c r="A5" s="432"/>
      <c r="B5" s="434"/>
      <c r="C5" s="436"/>
      <c r="D5" s="266" t="s">
        <v>1444</v>
      </c>
      <c r="E5" s="264" t="s">
        <v>2163</v>
      </c>
      <c r="F5" s="191" t="s">
        <v>1433</v>
      </c>
      <c r="G5" s="192" t="s">
        <v>120</v>
      </c>
      <c r="H5" s="424"/>
      <c r="I5" s="424"/>
      <c r="J5" s="424" t="s">
        <v>2164</v>
      </c>
    </row>
    <row r="6" spans="1:10" ht="16.5" thickBot="1" x14ac:dyDescent="0.3">
      <c r="A6" s="114"/>
      <c r="B6" s="117" t="s">
        <v>1608</v>
      </c>
      <c r="C6" s="115"/>
      <c r="D6" s="115"/>
      <c r="E6" s="116"/>
      <c r="F6" s="116"/>
      <c r="G6" s="116"/>
      <c r="H6" s="116"/>
      <c r="I6" s="94"/>
      <c r="J6" s="209"/>
    </row>
    <row r="7" spans="1:10" ht="15" customHeight="1" x14ac:dyDescent="0.25">
      <c r="A7" s="18" t="s">
        <v>1796</v>
      </c>
      <c r="B7" s="20" t="s">
        <v>2251</v>
      </c>
      <c r="C7" s="18" t="s">
        <v>1101</v>
      </c>
      <c r="D7" s="82"/>
      <c r="E7" s="274"/>
      <c r="F7" s="4"/>
      <c r="G7" s="164">
        <f>E7*F7</f>
        <v>0</v>
      </c>
      <c r="H7" s="56">
        <f>D7+G7</f>
        <v>0</v>
      </c>
      <c r="I7" s="165">
        <v>200</v>
      </c>
      <c r="J7" s="167">
        <f>H7*I7</f>
        <v>0</v>
      </c>
    </row>
    <row r="8" spans="1:10" ht="15" customHeight="1" x14ac:dyDescent="0.25">
      <c r="A8" s="15" t="s">
        <v>1797</v>
      </c>
      <c r="B8" s="16" t="s">
        <v>2252</v>
      </c>
      <c r="C8" s="15" t="s">
        <v>1101</v>
      </c>
      <c r="D8" s="82"/>
      <c r="E8" s="274"/>
      <c r="F8" s="4"/>
      <c r="G8" s="164">
        <f t="shared" ref="G8:G26" si="0">E8*F8</f>
        <v>0</v>
      </c>
      <c r="H8" s="56">
        <f t="shared" ref="H8:H26" si="1">D8+G8</f>
        <v>0</v>
      </c>
      <c r="I8" s="165">
        <v>150</v>
      </c>
      <c r="J8" s="167">
        <f t="shared" ref="J8:J26" si="2">H8*I8</f>
        <v>0</v>
      </c>
    </row>
    <row r="9" spans="1:10" ht="15" customHeight="1" x14ac:dyDescent="0.25">
      <c r="A9" s="15" t="s">
        <v>1798</v>
      </c>
      <c r="B9" s="16" t="s">
        <v>2253</v>
      </c>
      <c r="C9" s="15" t="s">
        <v>1101</v>
      </c>
      <c r="D9" s="82"/>
      <c r="E9" s="274"/>
      <c r="F9" s="4"/>
      <c r="G9" s="164">
        <f t="shared" si="0"/>
        <v>0</v>
      </c>
      <c r="H9" s="56">
        <f t="shared" si="1"/>
        <v>0</v>
      </c>
      <c r="I9" s="165">
        <v>100</v>
      </c>
      <c r="J9" s="167">
        <f t="shared" si="2"/>
        <v>0</v>
      </c>
    </row>
    <row r="10" spans="1:10" ht="15" customHeight="1" x14ac:dyDescent="0.25">
      <c r="A10" s="15" t="s">
        <v>1799</v>
      </c>
      <c r="B10" s="16" t="s">
        <v>2254</v>
      </c>
      <c r="C10" s="15" t="s">
        <v>1101</v>
      </c>
      <c r="D10" s="82"/>
      <c r="E10" s="274"/>
      <c r="F10" s="4"/>
      <c r="G10" s="164">
        <f t="shared" si="0"/>
        <v>0</v>
      </c>
      <c r="H10" s="56">
        <f t="shared" si="1"/>
        <v>0</v>
      </c>
      <c r="I10" s="165">
        <v>220</v>
      </c>
      <c r="J10" s="167">
        <f t="shared" si="2"/>
        <v>0</v>
      </c>
    </row>
    <row r="11" spans="1:10" ht="15" customHeight="1" x14ac:dyDescent="0.25">
      <c r="A11" s="15" t="s">
        <v>1800</v>
      </c>
      <c r="B11" s="16" t="s">
        <v>2255</v>
      </c>
      <c r="C11" s="15" t="s">
        <v>1101</v>
      </c>
      <c r="D11" s="82"/>
      <c r="E11" s="274"/>
      <c r="F11" s="4"/>
      <c r="G11" s="164">
        <f t="shared" si="0"/>
        <v>0</v>
      </c>
      <c r="H11" s="56">
        <f t="shared" si="1"/>
        <v>0</v>
      </c>
      <c r="I11" s="165">
        <v>220</v>
      </c>
      <c r="J11" s="167">
        <f t="shared" si="2"/>
        <v>0</v>
      </c>
    </row>
    <row r="12" spans="1:10" ht="15" customHeight="1" x14ac:dyDescent="0.25">
      <c r="A12" s="15" t="s">
        <v>1801</v>
      </c>
      <c r="B12" s="16" t="s">
        <v>2256</v>
      </c>
      <c r="C12" s="15" t="s">
        <v>1101</v>
      </c>
      <c r="D12" s="82"/>
      <c r="E12" s="274"/>
      <c r="F12" s="4"/>
      <c r="G12" s="164">
        <f t="shared" si="0"/>
        <v>0</v>
      </c>
      <c r="H12" s="56">
        <f t="shared" si="1"/>
        <v>0</v>
      </c>
      <c r="I12" s="165">
        <v>70</v>
      </c>
      <c r="J12" s="167">
        <f t="shared" si="2"/>
        <v>0</v>
      </c>
    </row>
    <row r="13" spans="1:10" ht="15" customHeight="1" x14ac:dyDescent="0.25">
      <c r="A13" s="15" t="s">
        <v>1802</v>
      </c>
      <c r="B13" s="16" t="s">
        <v>2257</v>
      </c>
      <c r="C13" s="15" t="s">
        <v>1101</v>
      </c>
      <c r="D13" s="82"/>
      <c r="E13" s="274"/>
      <c r="F13" s="4"/>
      <c r="G13" s="164">
        <f t="shared" si="0"/>
        <v>0</v>
      </c>
      <c r="H13" s="56">
        <f t="shared" si="1"/>
        <v>0</v>
      </c>
      <c r="I13" s="165">
        <v>75</v>
      </c>
      <c r="J13" s="167">
        <f t="shared" si="2"/>
        <v>0</v>
      </c>
    </row>
    <row r="14" spans="1:10" ht="15" customHeight="1" x14ac:dyDescent="0.25">
      <c r="A14" s="15" t="s">
        <v>1803</v>
      </c>
      <c r="B14" s="16" t="s">
        <v>2258</v>
      </c>
      <c r="C14" s="15" t="s">
        <v>1101</v>
      </c>
      <c r="D14" s="82"/>
      <c r="E14" s="274"/>
      <c r="F14" s="4"/>
      <c r="G14" s="164">
        <f t="shared" si="0"/>
        <v>0</v>
      </c>
      <c r="H14" s="56">
        <f t="shared" si="1"/>
        <v>0</v>
      </c>
      <c r="I14" s="165">
        <v>75</v>
      </c>
      <c r="J14" s="167">
        <f t="shared" si="2"/>
        <v>0</v>
      </c>
    </row>
    <row r="15" spans="1:10" ht="15" customHeight="1" x14ac:dyDescent="0.25">
      <c r="A15" s="15" t="s">
        <v>1804</v>
      </c>
      <c r="B15" s="16" t="s">
        <v>2259</v>
      </c>
      <c r="C15" s="15" t="s">
        <v>1101</v>
      </c>
      <c r="D15" s="82"/>
      <c r="E15" s="274"/>
      <c r="F15" s="4"/>
      <c r="G15" s="164">
        <f t="shared" si="0"/>
        <v>0</v>
      </c>
      <c r="H15" s="56">
        <f t="shared" si="1"/>
        <v>0</v>
      </c>
      <c r="I15" s="165">
        <v>75</v>
      </c>
      <c r="J15" s="167">
        <f t="shared" si="2"/>
        <v>0</v>
      </c>
    </row>
    <row r="16" spans="1:10" ht="15" customHeight="1" x14ac:dyDescent="0.25">
      <c r="A16" s="15" t="s">
        <v>1805</v>
      </c>
      <c r="B16" s="16" t="s">
        <v>2260</v>
      </c>
      <c r="C16" s="15" t="s">
        <v>1101</v>
      </c>
      <c r="D16" s="82"/>
      <c r="E16" s="274"/>
      <c r="F16" s="4"/>
      <c r="G16" s="164">
        <f t="shared" si="0"/>
        <v>0</v>
      </c>
      <c r="H16" s="56">
        <f t="shared" si="1"/>
        <v>0</v>
      </c>
      <c r="I16" s="165">
        <v>25</v>
      </c>
      <c r="J16" s="167">
        <f t="shared" si="2"/>
        <v>0</v>
      </c>
    </row>
    <row r="17" spans="1:10" ht="15" customHeight="1" x14ac:dyDescent="0.25">
      <c r="A17" s="15" t="s">
        <v>1806</v>
      </c>
      <c r="B17" s="16" t="s">
        <v>2261</v>
      </c>
      <c r="C17" s="15" t="s">
        <v>1101</v>
      </c>
      <c r="D17" s="82"/>
      <c r="E17" s="274"/>
      <c r="F17" s="4"/>
      <c r="G17" s="164">
        <f t="shared" si="0"/>
        <v>0</v>
      </c>
      <c r="H17" s="56">
        <f t="shared" si="1"/>
        <v>0</v>
      </c>
      <c r="I17" s="165">
        <v>50</v>
      </c>
      <c r="J17" s="167">
        <f t="shared" si="2"/>
        <v>0</v>
      </c>
    </row>
    <row r="18" spans="1:10" ht="15" customHeight="1" x14ac:dyDescent="0.25">
      <c r="A18" s="15" t="s">
        <v>1807</v>
      </c>
      <c r="B18" s="16" t="s">
        <v>2262</v>
      </c>
      <c r="C18" s="15" t="s">
        <v>1101</v>
      </c>
      <c r="D18" s="82"/>
      <c r="E18" s="274"/>
      <c r="F18" s="4"/>
      <c r="G18" s="164">
        <f t="shared" si="0"/>
        <v>0</v>
      </c>
      <c r="H18" s="56">
        <f t="shared" si="1"/>
        <v>0</v>
      </c>
      <c r="I18" s="165">
        <v>25</v>
      </c>
      <c r="J18" s="167">
        <f t="shared" si="2"/>
        <v>0</v>
      </c>
    </row>
    <row r="19" spans="1:10" ht="15" customHeight="1" x14ac:dyDescent="0.25">
      <c r="A19" s="15" t="s">
        <v>1808</v>
      </c>
      <c r="B19" s="16" t="s">
        <v>2263</v>
      </c>
      <c r="C19" s="15" t="s">
        <v>1101</v>
      </c>
      <c r="D19" s="82"/>
      <c r="E19" s="274"/>
      <c r="F19" s="4"/>
      <c r="G19" s="164">
        <f t="shared" si="0"/>
        <v>0</v>
      </c>
      <c r="H19" s="56">
        <f t="shared" si="1"/>
        <v>0</v>
      </c>
      <c r="I19" s="165">
        <v>5</v>
      </c>
      <c r="J19" s="167">
        <f t="shared" si="2"/>
        <v>0</v>
      </c>
    </row>
    <row r="20" spans="1:10" ht="15" customHeight="1" x14ac:dyDescent="0.25">
      <c r="A20" s="15" t="s">
        <v>1809</v>
      </c>
      <c r="B20" s="16" t="s">
        <v>2264</v>
      </c>
      <c r="C20" s="15" t="s">
        <v>1101</v>
      </c>
      <c r="D20" s="82"/>
      <c r="E20" s="274"/>
      <c r="F20" s="4"/>
      <c r="G20" s="164">
        <f t="shared" si="0"/>
        <v>0</v>
      </c>
      <c r="H20" s="56">
        <f t="shared" si="1"/>
        <v>0</v>
      </c>
      <c r="I20" s="165">
        <v>5</v>
      </c>
      <c r="J20" s="167">
        <f t="shared" si="2"/>
        <v>0</v>
      </c>
    </row>
    <row r="21" spans="1:10" ht="15" customHeight="1" x14ac:dyDescent="0.25">
      <c r="A21" s="15" t="s">
        <v>1810</v>
      </c>
      <c r="B21" s="16" t="s">
        <v>2265</v>
      </c>
      <c r="C21" s="15" t="s">
        <v>1101</v>
      </c>
      <c r="D21" s="82"/>
      <c r="E21" s="274"/>
      <c r="F21" s="4"/>
      <c r="G21" s="164">
        <f t="shared" si="0"/>
        <v>0</v>
      </c>
      <c r="H21" s="56">
        <f t="shared" si="1"/>
        <v>0</v>
      </c>
      <c r="I21" s="165">
        <v>5</v>
      </c>
      <c r="J21" s="167">
        <f t="shared" si="2"/>
        <v>0</v>
      </c>
    </row>
    <row r="22" spans="1:10" ht="15" customHeight="1" x14ac:dyDescent="0.25">
      <c r="A22" s="15" t="s">
        <v>1811</v>
      </c>
      <c r="B22" s="16" t="s">
        <v>2079</v>
      </c>
      <c r="C22" s="15" t="s">
        <v>1101</v>
      </c>
      <c r="D22" s="82"/>
      <c r="E22" s="274"/>
      <c r="F22" s="4"/>
      <c r="G22" s="164">
        <f t="shared" si="0"/>
        <v>0</v>
      </c>
      <c r="H22" s="56">
        <f t="shared" si="1"/>
        <v>0</v>
      </c>
      <c r="I22" s="165">
        <v>650</v>
      </c>
      <c r="J22" s="167">
        <f t="shared" si="2"/>
        <v>0</v>
      </c>
    </row>
    <row r="23" spans="1:10" ht="16.5" customHeight="1" x14ac:dyDescent="0.25">
      <c r="A23" s="15" t="s">
        <v>1812</v>
      </c>
      <c r="B23" s="16" t="s">
        <v>1607</v>
      </c>
      <c r="C23" s="15" t="s">
        <v>2082</v>
      </c>
      <c r="D23" s="82"/>
      <c r="E23" s="274"/>
      <c r="F23" s="4"/>
      <c r="G23" s="164">
        <f t="shared" si="0"/>
        <v>0</v>
      </c>
      <c r="H23" s="56">
        <f t="shared" si="1"/>
        <v>0</v>
      </c>
      <c r="I23" s="165">
        <v>1300</v>
      </c>
      <c r="J23" s="167">
        <f t="shared" si="2"/>
        <v>0</v>
      </c>
    </row>
    <row r="24" spans="1:10" ht="15" customHeight="1" x14ac:dyDescent="0.25">
      <c r="A24" s="15" t="s">
        <v>1813</v>
      </c>
      <c r="B24" s="16" t="s">
        <v>1857</v>
      </c>
      <c r="C24" s="15" t="s">
        <v>2082</v>
      </c>
      <c r="D24" s="82"/>
      <c r="E24" s="274"/>
      <c r="F24" s="4"/>
      <c r="G24" s="164">
        <f t="shared" si="0"/>
        <v>0</v>
      </c>
      <c r="H24" s="56">
        <f t="shared" si="1"/>
        <v>0</v>
      </c>
      <c r="I24" s="165">
        <v>1300</v>
      </c>
      <c r="J24" s="167">
        <f t="shared" si="2"/>
        <v>0</v>
      </c>
    </row>
    <row r="25" spans="1:10" ht="16.5" thickBot="1" x14ac:dyDescent="0.3">
      <c r="A25" s="114"/>
      <c r="B25" s="117" t="s">
        <v>1609</v>
      </c>
      <c r="C25" s="115"/>
      <c r="D25" s="115"/>
      <c r="E25" s="116"/>
      <c r="F25" s="116"/>
      <c r="G25" s="116"/>
      <c r="H25" s="116"/>
      <c r="I25" s="116"/>
      <c r="J25" s="273"/>
    </row>
    <row r="26" spans="1:10" ht="16.5" customHeight="1" thickBot="1" x14ac:dyDescent="0.3">
      <c r="A26" s="15" t="s">
        <v>1814</v>
      </c>
      <c r="B26" s="16" t="s">
        <v>1607</v>
      </c>
      <c r="C26" s="18" t="s">
        <v>2082</v>
      </c>
      <c r="D26" s="82"/>
      <c r="E26" s="274"/>
      <c r="F26" s="4"/>
      <c r="G26" s="164">
        <f t="shared" si="0"/>
        <v>0</v>
      </c>
      <c r="H26" s="56">
        <f t="shared" si="1"/>
        <v>0</v>
      </c>
      <c r="I26" s="165">
        <v>1000</v>
      </c>
      <c r="J26" s="167">
        <f t="shared" si="2"/>
        <v>0</v>
      </c>
    </row>
    <row r="27" spans="1:10" ht="26.25" customHeight="1" thickBot="1" x14ac:dyDescent="0.3">
      <c r="A27" s="442" t="s">
        <v>2302</v>
      </c>
      <c r="B27" s="442"/>
      <c r="C27" s="442"/>
      <c r="D27" s="442"/>
      <c r="E27" s="442"/>
      <c r="F27" s="442"/>
      <c r="G27" s="437" t="s">
        <v>2232</v>
      </c>
      <c r="H27" s="437"/>
      <c r="I27" s="437"/>
      <c r="J27" s="232">
        <f>SUM(J7:J26)</f>
        <v>0</v>
      </c>
    </row>
    <row r="28" spans="1:10" ht="25.5" x14ac:dyDescent="0.25">
      <c r="A28" s="129" t="s">
        <v>2266</v>
      </c>
      <c r="B28" s="130" t="s">
        <v>2074</v>
      </c>
      <c r="J28" s="38">
        <f t="shared" ref="J28" si="3">H28*I28</f>
        <v>0</v>
      </c>
    </row>
  </sheetData>
  <mergeCells count="10">
    <mergeCell ref="G27:I27"/>
    <mergeCell ref="A27:F27"/>
    <mergeCell ref="I4:I5"/>
    <mergeCell ref="J4:J5"/>
    <mergeCell ref="A2:J2"/>
    <mergeCell ref="H4:H5"/>
    <mergeCell ref="A4:A5"/>
    <mergeCell ref="B4:B5"/>
    <mergeCell ref="C4:C5"/>
    <mergeCell ref="E4:G4"/>
  </mergeCells>
  <printOptions horizontalCentered="1"/>
  <pageMargins left="0.31496062992125984" right="0.31496062992125984" top="0.55118110236220474" bottom="0.55118110236220474" header="0.31496062992125984" footer="0.31496062992125984"/>
  <pageSetup paperSize="9" scale="49" fitToHeight="0" orientation="portrait" r:id="rId1"/>
  <headerFooter alignWithMargins="0">
    <oddHeader>&amp;C&amp;"Calibri,Gras"BPU Petits travaux TCE et mises en sécurité du CEA/DIF</oddHeader>
    <oddFooter>&amp;L&amp;A&amp;R&amp;P/&amp;N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1:J9"/>
  <sheetViews>
    <sheetView view="pageBreakPreview" zoomScaleNormal="100" zoomScaleSheetLayoutView="100" workbookViewId="0">
      <selection activeCell="A9" sqref="A9:F9"/>
    </sheetView>
  </sheetViews>
  <sheetFormatPr baseColWidth="10" defaultColWidth="11.42578125" defaultRowHeight="15" x14ac:dyDescent="0.25"/>
  <cols>
    <col min="1" max="1" width="8.28515625" style="17" customWidth="1"/>
    <col min="2" max="2" width="73.42578125" style="12" customWidth="1"/>
    <col min="3" max="3" width="7.7109375" style="13" customWidth="1"/>
    <col min="4" max="4" width="20.5703125" style="13" customWidth="1"/>
    <col min="5" max="5" width="15.5703125" style="13" customWidth="1"/>
    <col min="6" max="6" width="12.85546875" style="12" customWidth="1"/>
    <col min="7" max="7" width="11.42578125" style="12"/>
    <col min="8" max="8" width="20.7109375" style="12" customWidth="1"/>
    <col min="9" max="9" width="15.7109375" style="86" customWidth="1"/>
    <col min="10" max="10" width="17.42578125" style="38" customWidth="1"/>
    <col min="11" max="16384" width="11.42578125" style="12"/>
  </cols>
  <sheetData>
    <row r="1" spans="1:10" ht="15" customHeight="1" x14ac:dyDescent="0.25"/>
    <row r="2" spans="1:10" ht="39.950000000000003" customHeight="1" x14ac:dyDescent="0.25">
      <c r="A2" s="425" t="s">
        <v>2075</v>
      </c>
      <c r="B2" s="426"/>
      <c r="C2" s="426"/>
      <c r="D2" s="426"/>
      <c r="E2" s="426"/>
      <c r="F2" s="426"/>
      <c r="G2" s="426"/>
      <c r="H2" s="426"/>
      <c r="I2" s="426"/>
      <c r="J2" s="426"/>
    </row>
    <row r="3" spans="1:10" ht="7.5" customHeight="1" thickBot="1" x14ac:dyDescent="0.3">
      <c r="A3" s="14"/>
      <c r="B3" s="19"/>
      <c r="C3" s="14"/>
    </row>
    <row r="4" spans="1:10" ht="15" customHeight="1" x14ac:dyDescent="0.25">
      <c r="A4" s="431" t="s">
        <v>122</v>
      </c>
      <c r="B4" s="433" t="s">
        <v>0</v>
      </c>
      <c r="C4" s="435" t="s">
        <v>1</v>
      </c>
      <c r="D4" s="265" t="s">
        <v>118</v>
      </c>
      <c r="E4" s="428" t="s">
        <v>119</v>
      </c>
      <c r="F4" s="429"/>
      <c r="G4" s="430"/>
      <c r="H4" s="423" t="s">
        <v>1443</v>
      </c>
      <c r="I4" s="423" t="s">
        <v>2231</v>
      </c>
      <c r="J4" s="423" t="s">
        <v>2165</v>
      </c>
    </row>
    <row r="5" spans="1:10" ht="71.25" customHeight="1" thickBot="1" x14ac:dyDescent="0.3">
      <c r="A5" s="432"/>
      <c r="B5" s="434"/>
      <c r="C5" s="436"/>
      <c r="D5" s="266" t="s">
        <v>1444</v>
      </c>
      <c r="E5" s="264" t="s">
        <v>2163</v>
      </c>
      <c r="F5" s="191" t="s">
        <v>1433</v>
      </c>
      <c r="G5" s="192" t="s">
        <v>120</v>
      </c>
      <c r="H5" s="424"/>
      <c r="I5" s="424"/>
      <c r="J5" s="424" t="s">
        <v>2164</v>
      </c>
    </row>
    <row r="6" spans="1:10" ht="16.5" thickBot="1" x14ac:dyDescent="0.3">
      <c r="A6" s="114"/>
      <c r="B6" s="131" t="s">
        <v>1453</v>
      </c>
      <c r="C6" s="131"/>
      <c r="D6" s="275"/>
      <c r="E6" s="131"/>
      <c r="F6" s="131"/>
      <c r="G6" s="131"/>
      <c r="H6" s="131"/>
      <c r="I6" s="94"/>
      <c r="J6" s="209"/>
    </row>
    <row r="7" spans="1:10" ht="15" customHeight="1" x14ac:dyDescent="0.25">
      <c r="A7" s="278" t="s">
        <v>2076</v>
      </c>
      <c r="B7" s="279" t="s">
        <v>2080</v>
      </c>
      <c r="C7" s="280" t="s">
        <v>1101</v>
      </c>
      <c r="D7" s="276"/>
      <c r="E7" s="314"/>
      <c r="F7" s="4"/>
      <c r="G7" s="164">
        <f>E7*F7</f>
        <v>0</v>
      </c>
      <c r="H7" s="56">
        <f>D7+G7</f>
        <v>0</v>
      </c>
      <c r="I7" s="165">
        <v>1</v>
      </c>
      <c r="J7" s="167">
        <f>H7*I7</f>
        <v>0</v>
      </c>
    </row>
    <row r="8" spans="1:10" ht="15" customHeight="1" thickBot="1" x14ac:dyDescent="0.3">
      <c r="A8" s="281" t="s">
        <v>2077</v>
      </c>
      <c r="B8" s="282" t="s">
        <v>2081</v>
      </c>
      <c r="C8" s="283" t="s">
        <v>1101</v>
      </c>
      <c r="D8" s="217"/>
      <c r="E8" s="295"/>
      <c r="F8" s="296"/>
      <c r="G8" s="297">
        <f>E8*F8</f>
        <v>0</v>
      </c>
      <c r="H8" s="56">
        <f>D8+G8</f>
        <v>0</v>
      </c>
      <c r="I8" s="165">
        <v>1</v>
      </c>
      <c r="J8" s="167">
        <f>H8*I8</f>
        <v>0</v>
      </c>
    </row>
    <row r="9" spans="1:10" ht="20.25" customHeight="1" thickBot="1" x14ac:dyDescent="0.3">
      <c r="A9" s="443" t="s">
        <v>2302</v>
      </c>
      <c r="B9" s="443"/>
      <c r="C9" s="443"/>
      <c r="D9" s="443"/>
      <c r="E9" s="443"/>
      <c r="F9" s="443"/>
      <c r="G9" s="437" t="s">
        <v>2232</v>
      </c>
      <c r="H9" s="437"/>
      <c r="I9" s="437"/>
      <c r="J9" s="232">
        <f>SUM(J7:J8)</f>
        <v>0</v>
      </c>
    </row>
  </sheetData>
  <mergeCells count="10">
    <mergeCell ref="I4:I5"/>
    <mergeCell ref="J4:J5"/>
    <mergeCell ref="A2:J2"/>
    <mergeCell ref="H4:H5"/>
    <mergeCell ref="A9:F9"/>
    <mergeCell ref="A4:A5"/>
    <mergeCell ref="B4:B5"/>
    <mergeCell ref="C4:C5"/>
    <mergeCell ref="E4:G4"/>
    <mergeCell ref="G9:I9"/>
  </mergeCells>
  <printOptions horizontalCentered="1"/>
  <pageMargins left="0.31496062992125984" right="0.31496062992125984" top="0.55118110236220474" bottom="0.55118110236220474" header="0.31496062992125984" footer="0.31496062992125984"/>
  <pageSetup paperSize="9" scale="47" fitToHeight="0" orientation="portrait" r:id="rId1"/>
  <headerFooter alignWithMargins="0">
    <oddHeader>&amp;C&amp;"Calibri,Gras"BPU Petits travaux TCE et mises en sécurité du CEA/DIF</oddHeader>
    <oddFooter>&amp;L&amp;A&amp;R&amp;P/&amp;N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1:I42"/>
  <sheetViews>
    <sheetView view="pageBreakPreview" topLeftCell="A37" zoomScaleNormal="100" zoomScaleSheetLayoutView="100" workbookViewId="0">
      <selection activeCell="A42" sqref="A42:B42"/>
    </sheetView>
  </sheetViews>
  <sheetFormatPr baseColWidth="10" defaultColWidth="11.42578125" defaultRowHeight="15" x14ac:dyDescent="0.25"/>
  <cols>
    <col min="1" max="1" width="8.28515625" style="17" customWidth="1"/>
    <col min="2" max="2" width="73.42578125" style="12" customWidth="1"/>
    <col min="3" max="3" width="7.7109375" style="13" customWidth="1"/>
    <col min="4" max="4" width="20.5703125" style="13" customWidth="1"/>
    <col min="5" max="5" width="15.5703125" style="13" customWidth="1"/>
    <col min="6" max="6" width="17.42578125" style="38" customWidth="1"/>
    <col min="7" max="16384" width="11.42578125" style="12"/>
  </cols>
  <sheetData>
    <row r="1" spans="1:9" ht="15" customHeight="1" x14ac:dyDescent="0.25"/>
    <row r="2" spans="1:9" ht="39.950000000000003" customHeight="1" x14ac:dyDescent="0.25">
      <c r="A2" s="425" t="s">
        <v>2122</v>
      </c>
      <c r="B2" s="426"/>
      <c r="C2" s="426"/>
      <c r="D2" s="426"/>
      <c r="E2" s="426"/>
      <c r="F2" s="426"/>
    </row>
    <row r="3" spans="1:9" ht="7.5" customHeight="1" thickBot="1" x14ac:dyDescent="0.3">
      <c r="A3" s="14"/>
      <c r="B3" s="19"/>
      <c r="C3" s="14"/>
    </row>
    <row r="4" spans="1:9" ht="15" customHeight="1" x14ac:dyDescent="0.25">
      <c r="A4" s="431" t="s">
        <v>122</v>
      </c>
      <c r="B4" s="433" t="s">
        <v>0</v>
      </c>
      <c r="C4" s="435" t="s">
        <v>1</v>
      </c>
      <c r="D4" s="431" t="s">
        <v>2116</v>
      </c>
      <c r="E4" s="429" t="s">
        <v>2231</v>
      </c>
      <c r="F4" s="430" t="s">
        <v>2165</v>
      </c>
    </row>
    <row r="5" spans="1:9" ht="67.5" customHeight="1" thickBot="1" x14ac:dyDescent="0.3">
      <c r="A5" s="432"/>
      <c r="B5" s="434"/>
      <c r="C5" s="436"/>
      <c r="D5" s="432"/>
      <c r="E5" s="445"/>
      <c r="F5" s="446" t="s">
        <v>2164</v>
      </c>
    </row>
    <row r="6" spans="1:9" ht="15.75" x14ac:dyDescent="0.25">
      <c r="A6" s="114"/>
      <c r="B6" s="117" t="s">
        <v>2083</v>
      </c>
      <c r="C6" s="115"/>
      <c r="D6" s="115"/>
      <c r="E6" s="116"/>
      <c r="F6" s="209"/>
    </row>
    <row r="7" spans="1:9" s="152" customFormat="1" x14ac:dyDescent="0.25">
      <c r="A7" s="291"/>
      <c r="B7" s="135" t="s">
        <v>2087</v>
      </c>
      <c r="C7" s="42"/>
      <c r="D7" s="42"/>
      <c r="E7" s="42"/>
      <c r="F7" s="284"/>
    </row>
    <row r="8" spans="1:9" ht="75" x14ac:dyDescent="0.25">
      <c r="A8" s="287" t="s">
        <v>2084</v>
      </c>
      <c r="B8" s="288" t="s">
        <v>2153</v>
      </c>
      <c r="C8" s="289" t="s">
        <v>2082</v>
      </c>
      <c r="D8" s="216"/>
      <c r="E8" s="165">
        <v>1</v>
      </c>
      <c r="F8" s="167">
        <f>D8*E8</f>
        <v>0</v>
      </c>
    </row>
    <row r="9" spans="1:9" ht="75" x14ac:dyDescent="0.25">
      <c r="A9" s="287" t="s">
        <v>2085</v>
      </c>
      <c r="B9" s="288" t="s">
        <v>2154</v>
      </c>
      <c r="C9" s="289" t="s">
        <v>2082</v>
      </c>
      <c r="D9" s="216"/>
      <c r="E9" s="165">
        <v>1</v>
      </c>
      <c r="F9" s="167">
        <f t="shared" ref="F9:F41" si="0">D9*E9</f>
        <v>0</v>
      </c>
    </row>
    <row r="10" spans="1:9" ht="75" x14ac:dyDescent="0.25">
      <c r="A10" s="289" t="s">
        <v>2086</v>
      </c>
      <c r="B10" s="288" t="s">
        <v>2155</v>
      </c>
      <c r="C10" s="289" t="s">
        <v>2082</v>
      </c>
      <c r="D10" s="215"/>
      <c r="E10" s="165">
        <v>1</v>
      </c>
      <c r="F10" s="167">
        <f t="shared" si="0"/>
        <v>0</v>
      </c>
      <c r="G10"/>
      <c r="H10"/>
      <c r="I10"/>
    </row>
    <row r="11" spans="1:9" ht="30" x14ac:dyDescent="0.25">
      <c r="A11" s="289" t="s">
        <v>2089</v>
      </c>
      <c r="B11" s="288" t="s">
        <v>2145</v>
      </c>
      <c r="C11" s="289" t="s">
        <v>2082</v>
      </c>
      <c r="D11" s="215"/>
      <c r="E11" s="165">
        <v>1</v>
      </c>
      <c r="F11" s="167">
        <f t="shared" si="0"/>
        <v>0</v>
      </c>
      <c r="G11"/>
      <c r="H11"/>
      <c r="I11"/>
    </row>
    <row r="12" spans="1:9" ht="30" x14ac:dyDescent="0.25">
      <c r="A12" s="289" t="s">
        <v>2090</v>
      </c>
      <c r="B12" s="288" t="s">
        <v>2146</v>
      </c>
      <c r="C12" s="289" t="s">
        <v>2082</v>
      </c>
      <c r="D12" s="215"/>
      <c r="E12" s="165">
        <v>1</v>
      </c>
      <c r="F12" s="167">
        <f t="shared" si="0"/>
        <v>0</v>
      </c>
      <c r="G12"/>
      <c r="H12"/>
      <c r="I12"/>
    </row>
    <row r="13" spans="1:9" ht="30" x14ac:dyDescent="0.25">
      <c r="A13" s="289" t="s">
        <v>2091</v>
      </c>
      <c r="B13" s="288" t="s">
        <v>2147</v>
      </c>
      <c r="C13" s="289" t="s">
        <v>2082</v>
      </c>
      <c r="D13" s="215"/>
      <c r="E13" s="165">
        <v>1</v>
      </c>
      <c r="F13" s="167">
        <f t="shared" si="0"/>
        <v>0</v>
      </c>
      <c r="G13"/>
      <c r="H13"/>
      <c r="I13"/>
    </row>
    <row r="14" spans="1:9" ht="30" x14ac:dyDescent="0.25">
      <c r="A14" s="289" t="s">
        <v>2095</v>
      </c>
      <c r="B14" s="288" t="s">
        <v>2148</v>
      </c>
      <c r="C14" s="289" t="s">
        <v>2082</v>
      </c>
      <c r="D14" s="215"/>
      <c r="E14" s="165">
        <v>1</v>
      </c>
      <c r="F14" s="167">
        <f t="shared" si="0"/>
        <v>0</v>
      </c>
      <c r="G14"/>
      <c r="H14"/>
      <c r="I14"/>
    </row>
    <row r="15" spans="1:9" ht="30" x14ac:dyDescent="0.25">
      <c r="A15" s="289" t="s">
        <v>2096</v>
      </c>
      <c r="B15" s="288" t="s">
        <v>2149</v>
      </c>
      <c r="C15" s="289" t="s">
        <v>2082</v>
      </c>
      <c r="D15" s="215"/>
      <c r="E15" s="165">
        <v>1</v>
      </c>
      <c r="F15" s="167">
        <f t="shared" si="0"/>
        <v>0</v>
      </c>
      <c r="G15"/>
      <c r="H15"/>
      <c r="I15"/>
    </row>
    <row r="16" spans="1:9" ht="30" x14ac:dyDescent="0.25">
      <c r="A16" s="289" t="s">
        <v>2097</v>
      </c>
      <c r="B16" s="288" t="s">
        <v>2150</v>
      </c>
      <c r="C16" s="289" t="s">
        <v>2082</v>
      </c>
      <c r="D16" s="215"/>
      <c r="E16" s="165">
        <v>1</v>
      </c>
      <c r="F16" s="167">
        <f t="shared" si="0"/>
        <v>0</v>
      </c>
      <c r="G16"/>
      <c r="H16"/>
      <c r="I16"/>
    </row>
    <row r="17" spans="1:9" ht="30" x14ac:dyDescent="0.25">
      <c r="A17" s="289" t="s">
        <v>2101</v>
      </c>
      <c r="B17" s="288" t="s">
        <v>2151</v>
      </c>
      <c r="C17" s="289" t="s">
        <v>2082</v>
      </c>
      <c r="D17" s="215"/>
      <c r="E17" s="165">
        <v>1</v>
      </c>
      <c r="F17" s="167">
        <f t="shared" si="0"/>
        <v>0</v>
      </c>
      <c r="G17"/>
      <c r="H17"/>
      <c r="I17"/>
    </row>
    <row r="18" spans="1:9" ht="30" x14ac:dyDescent="0.25">
      <c r="A18" s="289" t="s">
        <v>2102</v>
      </c>
      <c r="B18" s="288" t="s">
        <v>2152</v>
      </c>
      <c r="C18" s="289" t="s">
        <v>2082</v>
      </c>
      <c r="D18" s="215"/>
      <c r="E18" s="165">
        <v>1</v>
      </c>
      <c r="F18" s="167">
        <f t="shared" si="0"/>
        <v>0</v>
      </c>
      <c r="G18"/>
      <c r="H18"/>
      <c r="I18"/>
    </row>
    <row r="19" spans="1:9" s="152" customFormat="1" x14ac:dyDescent="0.25">
      <c r="A19" s="291"/>
      <c r="B19" s="135" t="s">
        <v>2088</v>
      </c>
      <c r="C19" s="42"/>
      <c r="D19" s="42"/>
      <c r="E19" s="42"/>
      <c r="F19" s="284"/>
      <c r="G19"/>
      <c r="H19"/>
      <c r="I19"/>
    </row>
    <row r="20" spans="1:9" ht="75" x14ac:dyDescent="0.25">
      <c r="A20" s="287" t="s">
        <v>2089</v>
      </c>
      <c r="B20" s="288" t="s">
        <v>2093</v>
      </c>
      <c r="C20" s="289" t="s">
        <v>2082</v>
      </c>
      <c r="D20" s="215"/>
      <c r="E20" s="165">
        <v>1</v>
      </c>
      <c r="F20" s="167">
        <f t="shared" si="0"/>
        <v>0</v>
      </c>
      <c r="G20"/>
      <c r="H20"/>
      <c r="I20"/>
    </row>
    <row r="21" spans="1:9" ht="75" x14ac:dyDescent="0.25">
      <c r="A21" s="287" t="s">
        <v>2090</v>
      </c>
      <c r="B21" s="288" t="s">
        <v>2092</v>
      </c>
      <c r="C21" s="289" t="s">
        <v>2082</v>
      </c>
      <c r="D21" s="215"/>
      <c r="E21" s="165">
        <v>1</v>
      </c>
      <c r="F21" s="167">
        <f t="shared" si="0"/>
        <v>0</v>
      </c>
    </row>
    <row r="22" spans="1:9" ht="75" x14ac:dyDescent="0.25">
      <c r="A22" s="287" t="s">
        <v>2091</v>
      </c>
      <c r="B22" s="288" t="s">
        <v>2094</v>
      </c>
      <c r="C22" s="289" t="s">
        <v>2082</v>
      </c>
      <c r="D22" s="215"/>
      <c r="E22" s="165">
        <v>1</v>
      </c>
      <c r="F22" s="167">
        <f t="shared" si="0"/>
        <v>0</v>
      </c>
    </row>
    <row r="23" spans="1:9" s="152" customFormat="1" x14ac:dyDescent="0.25">
      <c r="A23" s="291"/>
      <c r="B23" s="135" t="s">
        <v>2115</v>
      </c>
      <c r="C23" s="42"/>
      <c r="D23" s="42"/>
      <c r="E23" s="42"/>
      <c r="F23" s="284"/>
    </row>
    <row r="24" spans="1:9" ht="120" x14ac:dyDescent="0.25">
      <c r="A24" s="287" t="s">
        <v>2095</v>
      </c>
      <c r="B24" s="288" t="s">
        <v>2156</v>
      </c>
      <c r="C24" s="289" t="s">
        <v>2082</v>
      </c>
      <c r="D24" s="215"/>
      <c r="E24" s="165">
        <v>1</v>
      </c>
      <c r="F24" s="167">
        <f t="shared" si="0"/>
        <v>0</v>
      </c>
    </row>
    <row r="25" spans="1:9" ht="120" x14ac:dyDescent="0.25">
      <c r="A25" s="287" t="s">
        <v>2096</v>
      </c>
      <c r="B25" s="288" t="s">
        <v>2157</v>
      </c>
      <c r="C25" s="289" t="s">
        <v>2082</v>
      </c>
      <c r="D25" s="215"/>
      <c r="E25" s="165">
        <v>1</v>
      </c>
      <c r="F25" s="167">
        <f t="shared" si="0"/>
        <v>0</v>
      </c>
    </row>
    <row r="26" spans="1:9" ht="120" x14ac:dyDescent="0.25">
      <c r="A26" s="287" t="s">
        <v>2097</v>
      </c>
      <c r="B26" s="288" t="s">
        <v>2158</v>
      </c>
      <c r="C26" s="289" t="s">
        <v>2082</v>
      </c>
      <c r="D26" s="215"/>
      <c r="E26" s="165">
        <v>1</v>
      </c>
      <c r="F26" s="167">
        <f t="shared" si="0"/>
        <v>0</v>
      </c>
    </row>
    <row r="27" spans="1:9" s="152" customFormat="1" x14ac:dyDescent="0.25">
      <c r="A27" s="291"/>
      <c r="B27" s="135" t="s">
        <v>2098</v>
      </c>
      <c r="C27" s="42"/>
      <c r="D27" s="42"/>
      <c r="E27" s="42"/>
      <c r="F27" s="284"/>
    </row>
    <row r="28" spans="1:9" ht="30" x14ac:dyDescent="0.25">
      <c r="A28" s="287" t="s">
        <v>2101</v>
      </c>
      <c r="B28" s="288" t="s">
        <v>2141</v>
      </c>
      <c r="C28" s="289" t="s">
        <v>2082</v>
      </c>
      <c r="D28" s="215"/>
      <c r="E28" s="165">
        <v>1</v>
      </c>
      <c r="F28" s="167">
        <f t="shared" si="0"/>
        <v>0</v>
      </c>
    </row>
    <row r="29" spans="1:9" ht="30" x14ac:dyDescent="0.25">
      <c r="A29" s="287" t="s">
        <v>2102</v>
      </c>
      <c r="B29" s="288" t="s">
        <v>2142</v>
      </c>
      <c r="C29" s="289" t="s">
        <v>2082</v>
      </c>
      <c r="D29" s="215"/>
      <c r="E29" s="165">
        <v>1</v>
      </c>
      <c r="F29" s="167">
        <f t="shared" si="0"/>
        <v>0</v>
      </c>
    </row>
    <row r="30" spans="1:9" ht="30" x14ac:dyDescent="0.25">
      <c r="A30" s="290" t="s">
        <v>2104</v>
      </c>
      <c r="B30" s="294" t="s">
        <v>2143</v>
      </c>
      <c r="C30" s="289" t="s">
        <v>2082</v>
      </c>
      <c r="D30" s="215"/>
      <c r="E30" s="165">
        <v>1</v>
      </c>
      <c r="F30" s="167">
        <f t="shared" si="0"/>
        <v>0</v>
      </c>
    </row>
    <row r="31" spans="1:9" ht="15.75" x14ac:dyDescent="0.25">
      <c r="A31" s="114"/>
      <c r="B31" s="117" t="s">
        <v>2099</v>
      </c>
      <c r="C31" s="115"/>
      <c r="D31" s="115"/>
      <c r="E31" s="115"/>
      <c r="F31" s="285"/>
    </row>
    <row r="32" spans="1:9" s="152" customFormat="1" ht="15.75" thickBot="1" x14ac:dyDescent="0.3">
      <c r="A32" s="40"/>
      <c r="B32" s="43" t="s">
        <v>2106</v>
      </c>
      <c r="C32" s="42"/>
      <c r="D32" s="42"/>
      <c r="E32" s="42"/>
      <c r="F32" s="284"/>
    </row>
    <row r="33" spans="1:6" ht="135" x14ac:dyDescent="0.25">
      <c r="A33" s="278" t="s">
        <v>2107</v>
      </c>
      <c r="B33" s="279" t="s">
        <v>2113</v>
      </c>
      <c r="C33" s="289" t="s">
        <v>2082</v>
      </c>
      <c r="D33" s="292"/>
      <c r="E33" s="293">
        <v>1</v>
      </c>
      <c r="F33" s="167">
        <f t="shared" si="0"/>
        <v>0</v>
      </c>
    </row>
    <row r="34" spans="1:6" ht="135" x14ac:dyDescent="0.25">
      <c r="A34" s="287" t="s">
        <v>2109</v>
      </c>
      <c r="B34" s="288" t="s">
        <v>2100</v>
      </c>
      <c r="C34" s="289" t="s">
        <v>2082</v>
      </c>
      <c r="D34" s="292"/>
      <c r="E34" s="293">
        <v>1</v>
      </c>
      <c r="F34" s="167">
        <f t="shared" si="0"/>
        <v>0</v>
      </c>
    </row>
    <row r="35" spans="1:6" ht="135" x14ac:dyDescent="0.25">
      <c r="A35" s="287" t="s">
        <v>2112</v>
      </c>
      <c r="B35" s="288" t="s">
        <v>2103</v>
      </c>
      <c r="C35" s="289" t="s">
        <v>2082</v>
      </c>
      <c r="D35" s="292"/>
      <c r="E35" s="293">
        <v>1</v>
      </c>
      <c r="F35" s="167">
        <f t="shared" si="0"/>
        <v>0</v>
      </c>
    </row>
    <row r="36" spans="1:6" ht="135" x14ac:dyDescent="0.25">
      <c r="A36" s="287" t="s">
        <v>2117</v>
      </c>
      <c r="B36" s="288" t="s">
        <v>2105</v>
      </c>
      <c r="C36" s="289" t="s">
        <v>2082</v>
      </c>
      <c r="D36" s="292"/>
      <c r="E36" s="293">
        <v>1</v>
      </c>
      <c r="F36" s="167">
        <f t="shared" si="0"/>
        <v>0</v>
      </c>
    </row>
    <row r="37" spans="1:6" s="122" customFormat="1" ht="16.5" thickBot="1" x14ac:dyDescent="0.3">
      <c r="A37" s="291"/>
      <c r="B37" s="135" t="s">
        <v>1610</v>
      </c>
      <c r="C37" s="121"/>
      <c r="D37" s="121"/>
      <c r="E37" s="121"/>
      <c r="F37" s="286"/>
    </row>
    <row r="38" spans="1:6" ht="165" x14ac:dyDescent="0.25">
      <c r="A38" s="278" t="s">
        <v>2118</v>
      </c>
      <c r="B38" s="288" t="s">
        <v>2114</v>
      </c>
      <c r="C38" s="289" t="s">
        <v>2082</v>
      </c>
      <c r="D38" s="292"/>
      <c r="E38" s="293">
        <v>1</v>
      </c>
      <c r="F38" s="167">
        <f t="shared" si="0"/>
        <v>0</v>
      </c>
    </row>
    <row r="39" spans="1:6" ht="165" x14ac:dyDescent="0.25">
      <c r="A39" s="287" t="s">
        <v>2119</v>
      </c>
      <c r="B39" s="288" t="s">
        <v>2108</v>
      </c>
      <c r="C39" s="289" t="s">
        <v>2082</v>
      </c>
      <c r="D39" s="292"/>
      <c r="E39" s="293">
        <v>1</v>
      </c>
      <c r="F39" s="167">
        <f t="shared" si="0"/>
        <v>0</v>
      </c>
    </row>
    <row r="40" spans="1:6" ht="165" x14ac:dyDescent="0.25">
      <c r="A40" s="287" t="s">
        <v>2120</v>
      </c>
      <c r="B40" s="288" t="s">
        <v>2110</v>
      </c>
      <c r="C40" s="289" t="s">
        <v>2082</v>
      </c>
      <c r="D40" s="292"/>
      <c r="E40" s="293">
        <v>1</v>
      </c>
      <c r="F40" s="167">
        <f t="shared" si="0"/>
        <v>0</v>
      </c>
    </row>
    <row r="41" spans="1:6" ht="165.75" thickBot="1" x14ac:dyDescent="0.3">
      <c r="A41" s="281" t="s">
        <v>2121</v>
      </c>
      <c r="B41" s="282" t="s">
        <v>2111</v>
      </c>
      <c r="C41" s="289" t="s">
        <v>2082</v>
      </c>
      <c r="D41" s="292"/>
      <c r="E41" s="293">
        <v>1</v>
      </c>
      <c r="F41" s="206">
        <f t="shared" si="0"/>
        <v>0</v>
      </c>
    </row>
    <row r="42" spans="1:6" ht="29.25" customHeight="1" thickBot="1" x14ac:dyDescent="0.3">
      <c r="A42" s="444" t="s">
        <v>2302</v>
      </c>
      <c r="B42" s="444"/>
      <c r="C42" s="437" t="s">
        <v>2267</v>
      </c>
      <c r="D42" s="437"/>
      <c r="E42" s="437"/>
      <c r="F42" s="232">
        <f>SUM(F8:F41)</f>
        <v>0</v>
      </c>
    </row>
  </sheetData>
  <mergeCells count="9">
    <mergeCell ref="A42:B42"/>
    <mergeCell ref="C42:E42"/>
    <mergeCell ref="A2:F2"/>
    <mergeCell ref="A4:A5"/>
    <mergeCell ref="B4:B5"/>
    <mergeCell ref="C4:C5"/>
    <mergeCell ref="D4:D5"/>
    <mergeCell ref="E4:E5"/>
    <mergeCell ref="F4:F5"/>
  </mergeCells>
  <printOptions horizontalCentered="1"/>
  <pageMargins left="0.31496062992125984" right="0.31496062992125984" top="0.55118110236220474" bottom="0.55118110236220474" header="0.31496062992125984" footer="0.31496062992125984"/>
  <pageSetup paperSize="9" scale="68" fitToHeight="0" orientation="portrait" r:id="rId1"/>
  <headerFooter alignWithMargins="0">
    <oddHeader>&amp;C&amp;"Calibri,Gras"BPU Petits travaux TCE et mises en sécurité du CEA/DIF</oddHeader>
    <oddFooter>&amp;L&amp;A&amp;R&amp;P/&amp;N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1:J16"/>
  <sheetViews>
    <sheetView view="pageBreakPreview" zoomScaleNormal="100" zoomScaleSheetLayoutView="100" workbookViewId="0">
      <selection activeCell="A16" sqref="A16:F16"/>
    </sheetView>
  </sheetViews>
  <sheetFormatPr baseColWidth="10" defaultColWidth="11.42578125" defaultRowHeight="15" x14ac:dyDescent="0.25"/>
  <cols>
    <col min="1" max="1" width="8.28515625" style="17" customWidth="1"/>
    <col min="2" max="2" width="73.42578125" style="12" customWidth="1"/>
    <col min="3" max="3" width="7.7109375" style="13" customWidth="1"/>
    <col min="4" max="4" width="20.5703125" style="13" customWidth="1"/>
    <col min="5" max="5" width="15.5703125" style="13" customWidth="1"/>
    <col min="6" max="6" width="15.5703125" style="12" customWidth="1"/>
    <col min="7" max="7" width="14.42578125" style="12" customWidth="1"/>
    <col min="8" max="8" width="16.5703125" style="12" customWidth="1"/>
    <col min="9" max="9" width="15.7109375" style="86" customWidth="1"/>
    <col min="10" max="10" width="17.42578125" style="38" customWidth="1"/>
    <col min="11" max="16384" width="11.42578125" style="12"/>
  </cols>
  <sheetData>
    <row r="1" spans="1:10" ht="15" customHeight="1" x14ac:dyDescent="0.25"/>
    <row r="2" spans="1:10" ht="39.950000000000003" customHeight="1" x14ac:dyDescent="0.25">
      <c r="A2" s="425" t="s">
        <v>1819</v>
      </c>
      <c r="B2" s="426"/>
      <c r="C2" s="426"/>
      <c r="D2" s="426"/>
      <c r="E2" s="426"/>
      <c r="F2" s="426"/>
      <c r="G2" s="426"/>
      <c r="H2" s="426"/>
      <c r="I2" s="426"/>
      <c r="J2" s="426"/>
    </row>
    <row r="3" spans="1:10" ht="7.5" customHeight="1" thickBot="1" x14ac:dyDescent="0.3">
      <c r="A3" s="14"/>
      <c r="B3" s="19"/>
      <c r="C3" s="14"/>
    </row>
    <row r="4" spans="1:10" ht="15" customHeight="1" x14ac:dyDescent="0.25">
      <c r="A4" s="431" t="s">
        <v>122</v>
      </c>
      <c r="B4" s="433" t="s">
        <v>0</v>
      </c>
      <c r="C4" s="435" t="s">
        <v>1</v>
      </c>
      <c r="D4" s="265" t="s">
        <v>118</v>
      </c>
      <c r="E4" s="428" t="s">
        <v>119</v>
      </c>
      <c r="F4" s="429"/>
      <c r="G4" s="430"/>
      <c r="H4" s="423" t="s">
        <v>1443</v>
      </c>
      <c r="I4" s="423" t="s">
        <v>2231</v>
      </c>
      <c r="J4" s="423" t="s">
        <v>2165</v>
      </c>
    </row>
    <row r="5" spans="1:10" ht="63" customHeight="1" thickBot="1" x14ac:dyDescent="0.3">
      <c r="A5" s="432"/>
      <c r="B5" s="434"/>
      <c r="C5" s="436"/>
      <c r="D5" s="266" t="s">
        <v>1444</v>
      </c>
      <c r="E5" s="264" t="s">
        <v>2163</v>
      </c>
      <c r="F5" s="191" t="s">
        <v>1433</v>
      </c>
      <c r="G5" s="192" t="s">
        <v>120</v>
      </c>
      <c r="H5" s="424"/>
      <c r="I5" s="424"/>
      <c r="J5" s="424" t="s">
        <v>2164</v>
      </c>
    </row>
    <row r="6" spans="1:10" ht="15.75" x14ac:dyDescent="0.25">
      <c r="A6" s="114"/>
      <c r="B6" s="117" t="s">
        <v>1471</v>
      </c>
      <c r="C6" s="115"/>
      <c r="D6" s="115"/>
      <c r="E6" s="116"/>
      <c r="F6" s="116"/>
      <c r="G6" s="116"/>
      <c r="H6" s="116"/>
      <c r="I6" s="94"/>
      <c r="J6" s="209"/>
    </row>
    <row r="7" spans="1:10" ht="15" customHeight="1" x14ac:dyDescent="0.25">
      <c r="A7" s="249" t="s">
        <v>1459</v>
      </c>
      <c r="B7" s="250" t="s">
        <v>1817</v>
      </c>
      <c r="C7" s="249" t="s">
        <v>1452</v>
      </c>
      <c r="D7" s="82"/>
      <c r="E7" s="274"/>
      <c r="F7" s="4"/>
      <c r="G7" s="164">
        <f>E7*F7</f>
        <v>0</v>
      </c>
      <c r="H7" s="56">
        <f>D7+G7</f>
        <v>0</v>
      </c>
      <c r="I7" s="165">
        <v>20</v>
      </c>
      <c r="J7" s="167">
        <f>H7*I7</f>
        <v>0</v>
      </c>
    </row>
    <row r="8" spans="1:10" ht="15" customHeight="1" x14ac:dyDescent="0.25">
      <c r="A8" s="249" t="s">
        <v>1460</v>
      </c>
      <c r="B8" s="250" t="s">
        <v>1473</v>
      </c>
      <c r="C8" s="249" t="s">
        <v>1452</v>
      </c>
      <c r="D8" s="82"/>
      <c r="E8" s="274"/>
      <c r="F8" s="4"/>
      <c r="G8" s="164">
        <f t="shared" ref="G8:G15" si="0">E8*F8</f>
        <v>0</v>
      </c>
      <c r="H8" s="56">
        <f t="shared" ref="H8:H15" si="1">D8+G8</f>
        <v>0</v>
      </c>
      <c r="I8" s="165">
        <v>20</v>
      </c>
      <c r="J8" s="167">
        <f t="shared" ref="J8:J15" si="2">H8*I8</f>
        <v>0</v>
      </c>
    </row>
    <row r="9" spans="1:10" ht="15" customHeight="1" x14ac:dyDescent="0.25">
      <c r="A9" s="249" t="s">
        <v>1458</v>
      </c>
      <c r="B9" s="250" t="s">
        <v>1465</v>
      </c>
      <c r="C9" s="249" t="s">
        <v>4</v>
      </c>
      <c r="D9" s="82"/>
      <c r="E9" s="274"/>
      <c r="F9" s="4"/>
      <c r="G9" s="164">
        <f t="shared" si="0"/>
        <v>0</v>
      </c>
      <c r="H9" s="56">
        <f t="shared" si="1"/>
        <v>0</v>
      </c>
      <c r="I9" s="165">
        <v>20</v>
      </c>
      <c r="J9" s="167">
        <f t="shared" si="2"/>
        <v>0</v>
      </c>
    </row>
    <row r="10" spans="1:10" ht="28.5" customHeight="1" x14ac:dyDescent="0.25">
      <c r="A10" s="249" t="s">
        <v>1461</v>
      </c>
      <c r="B10" s="250" t="s">
        <v>1818</v>
      </c>
      <c r="C10" s="249" t="s">
        <v>1452</v>
      </c>
      <c r="D10" s="82"/>
      <c r="E10" s="274"/>
      <c r="F10" s="4"/>
      <c r="G10" s="164">
        <f t="shared" si="0"/>
        <v>0</v>
      </c>
      <c r="H10" s="56">
        <f t="shared" si="1"/>
        <v>0</v>
      </c>
      <c r="I10" s="165">
        <v>20</v>
      </c>
      <c r="J10" s="167">
        <f t="shared" si="2"/>
        <v>0</v>
      </c>
    </row>
    <row r="11" spans="1:10" ht="15" customHeight="1" x14ac:dyDescent="0.25">
      <c r="A11" s="249" t="s">
        <v>1466</v>
      </c>
      <c r="B11" s="250" t="s">
        <v>1474</v>
      </c>
      <c r="C11" s="249" t="s">
        <v>1452</v>
      </c>
      <c r="D11" s="82"/>
      <c r="E11" s="274"/>
      <c r="F11" s="4"/>
      <c r="G11" s="164">
        <f t="shared" si="0"/>
        <v>0</v>
      </c>
      <c r="H11" s="56">
        <f t="shared" si="1"/>
        <v>0</v>
      </c>
      <c r="I11" s="165">
        <v>20</v>
      </c>
      <c r="J11" s="167">
        <f t="shared" si="2"/>
        <v>0</v>
      </c>
    </row>
    <row r="12" spans="1:10" ht="33.75" customHeight="1" x14ac:dyDescent="0.25">
      <c r="A12" s="249" t="s">
        <v>1467</v>
      </c>
      <c r="B12" s="250" t="s">
        <v>1475</v>
      </c>
      <c r="C12" s="249" t="s">
        <v>1452</v>
      </c>
      <c r="D12" s="82"/>
      <c r="E12" s="274"/>
      <c r="F12" s="4"/>
      <c r="G12" s="164">
        <f t="shared" si="0"/>
        <v>0</v>
      </c>
      <c r="H12" s="56">
        <f t="shared" si="1"/>
        <v>0</v>
      </c>
      <c r="I12" s="165">
        <v>20</v>
      </c>
      <c r="J12" s="167">
        <f t="shared" si="2"/>
        <v>0</v>
      </c>
    </row>
    <row r="13" spans="1:10" ht="15" customHeight="1" x14ac:dyDescent="0.25">
      <c r="A13" s="249" t="s">
        <v>1468</v>
      </c>
      <c r="B13" s="250" t="s">
        <v>1815</v>
      </c>
      <c r="C13" s="249" t="s">
        <v>2123</v>
      </c>
      <c r="D13" s="82"/>
      <c r="E13" s="274"/>
      <c r="F13" s="4"/>
      <c r="G13" s="164">
        <f t="shared" si="0"/>
        <v>0</v>
      </c>
      <c r="H13" s="56">
        <f t="shared" si="1"/>
        <v>0</v>
      </c>
      <c r="I13" s="165">
        <v>20</v>
      </c>
      <c r="J13" s="167">
        <f t="shared" si="2"/>
        <v>0</v>
      </c>
    </row>
    <row r="14" spans="1:10" ht="15" customHeight="1" x14ac:dyDescent="0.25">
      <c r="A14" s="249" t="s">
        <v>1469</v>
      </c>
      <c r="B14" s="250" t="s">
        <v>1816</v>
      </c>
      <c r="C14" s="249" t="s">
        <v>1452</v>
      </c>
      <c r="D14" s="82"/>
      <c r="E14" s="274"/>
      <c r="F14" s="4"/>
      <c r="G14" s="164">
        <f t="shared" si="0"/>
        <v>0</v>
      </c>
      <c r="H14" s="56">
        <f t="shared" si="1"/>
        <v>0</v>
      </c>
      <c r="I14" s="165">
        <v>20</v>
      </c>
      <c r="J14" s="167">
        <f t="shared" si="2"/>
        <v>0</v>
      </c>
    </row>
    <row r="15" spans="1:10" ht="30.75" thickBot="1" x14ac:dyDescent="0.3">
      <c r="A15" s="251" t="s">
        <v>1472</v>
      </c>
      <c r="B15" s="252" t="s">
        <v>1470</v>
      </c>
      <c r="C15" s="251" t="s">
        <v>1452</v>
      </c>
      <c r="D15" s="217"/>
      <c r="E15" s="295"/>
      <c r="F15" s="296"/>
      <c r="G15" s="297">
        <f t="shared" si="0"/>
        <v>0</v>
      </c>
      <c r="H15" s="204">
        <f t="shared" si="1"/>
        <v>0</v>
      </c>
      <c r="I15" s="165">
        <v>20</v>
      </c>
      <c r="J15" s="206">
        <f t="shared" si="2"/>
        <v>0</v>
      </c>
    </row>
    <row r="16" spans="1:10" ht="23.25" customHeight="1" thickBot="1" x14ac:dyDescent="0.3">
      <c r="A16" s="443" t="s">
        <v>2302</v>
      </c>
      <c r="B16" s="443"/>
      <c r="C16" s="443"/>
      <c r="D16" s="443"/>
      <c r="E16" s="443"/>
      <c r="F16" s="443"/>
      <c r="G16" s="437" t="s">
        <v>2232</v>
      </c>
      <c r="H16" s="437"/>
      <c r="I16" s="437"/>
      <c r="J16" s="232">
        <f>SUM(J7:J15)</f>
        <v>0</v>
      </c>
    </row>
  </sheetData>
  <mergeCells count="10">
    <mergeCell ref="A4:A5"/>
    <mergeCell ref="B4:B5"/>
    <mergeCell ref="C4:C5"/>
    <mergeCell ref="A2:J2"/>
    <mergeCell ref="A16:F16"/>
    <mergeCell ref="I4:I5"/>
    <mergeCell ref="J4:J5"/>
    <mergeCell ref="E4:G4"/>
    <mergeCell ref="H4:H5"/>
    <mergeCell ref="G16:I16"/>
  </mergeCells>
  <printOptions horizontalCentered="1"/>
  <pageMargins left="0.31496062992125984" right="0.31496062992125984" top="0.55118110236220474" bottom="0.55118110236220474" header="0.31496062992125984" footer="0.31496062992125984"/>
  <pageSetup paperSize="9" scale="47" fitToHeight="0" orientation="portrait" r:id="rId1"/>
  <headerFooter alignWithMargins="0">
    <oddHeader>&amp;C&amp;"Calibri,Gras"BPU Petits travaux TCE et mises en sécurité du CEA/DIF</oddHeader>
    <oddFooter>&amp;L&amp;A&amp;R&amp;P/&amp;N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2:J235"/>
  <sheetViews>
    <sheetView view="pageBreakPreview" topLeftCell="A208" zoomScale="106" zoomScaleNormal="100" zoomScaleSheetLayoutView="106" workbookViewId="0">
      <selection activeCell="A233" sqref="A233:F233"/>
    </sheetView>
  </sheetViews>
  <sheetFormatPr baseColWidth="10" defaultColWidth="11.42578125" defaultRowHeight="15" outlineLevelRow="1" x14ac:dyDescent="0.25"/>
  <cols>
    <col min="1" max="1" width="8.140625" style="5" customWidth="1"/>
    <col min="2" max="2" width="67.5703125" style="21" customWidth="1"/>
    <col min="3" max="3" width="7.7109375" style="21" customWidth="1"/>
    <col min="4" max="4" width="20.42578125" style="86" customWidth="1"/>
    <col min="5" max="5" width="15.7109375" style="86" customWidth="1"/>
    <col min="6" max="7" width="15.7109375" style="21" customWidth="1"/>
    <col min="8" max="8" width="17.42578125" style="38" customWidth="1"/>
    <col min="9" max="9" width="15.7109375" style="86" customWidth="1"/>
    <col min="10" max="10" width="17.42578125" style="38" customWidth="1"/>
    <col min="11" max="16384" width="11.42578125" style="21"/>
  </cols>
  <sheetData>
    <row r="2" spans="1:10" ht="39.950000000000003" customHeight="1" x14ac:dyDescent="0.25">
      <c r="A2" s="425" t="s">
        <v>1422</v>
      </c>
      <c r="B2" s="426"/>
      <c r="C2" s="426"/>
      <c r="D2" s="426"/>
      <c r="E2" s="426"/>
      <c r="F2" s="426"/>
      <c r="G2" s="426"/>
      <c r="H2" s="426"/>
      <c r="I2" s="426"/>
      <c r="J2" s="426"/>
    </row>
    <row r="3" spans="1:10" ht="15.75" thickBot="1" x14ac:dyDescent="0.3">
      <c r="A3" s="54"/>
      <c r="B3" s="54"/>
      <c r="C3" s="54"/>
    </row>
    <row r="4" spans="1:10" s="34" customFormat="1" ht="16.5" customHeight="1" x14ac:dyDescent="0.25">
      <c r="A4" s="431" t="s">
        <v>122</v>
      </c>
      <c r="B4" s="433" t="s">
        <v>0</v>
      </c>
      <c r="C4" s="435" t="s">
        <v>1</v>
      </c>
      <c r="D4" s="298" t="s">
        <v>118</v>
      </c>
      <c r="E4" s="428" t="s">
        <v>119</v>
      </c>
      <c r="F4" s="429"/>
      <c r="G4" s="430"/>
      <c r="H4" s="423" t="s">
        <v>1443</v>
      </c>
      <c r="I4" s="423" t="s">
        <v>2231</v>
      </c>
      <c r="J4" s="423" t="s">
        <v>2165</v>
      </c>
    </row>
    <row r="5" spans="1:10" s="35" customFormat="1" ht="63" customHeight="1" thickBot="1" x14ac:dyDescent="0.3">
      <c r="A5" s="432"/>
      <c r="B5" s="434"/>
      <c r="C5" s="436"/>
      <c r="D5" s="299" t="s">
        <v>1444</v>
      </c>
      <c r="E5" s="264" t="s">
        <v>2163</v>
      </c>
      <c r="F5" s="191" t="s">
        <v>1433</v>
      </c>
      <c r="G5" s="192" t="s">
        <v>120</v>
      </c>
      <c r="H5" s="424"/>
      <c r="I5" s="424"/>
      <c r="J5" s="424" t="s">
        <v>2164</v>
      </c>
    </row>
    <row r="6" spans="1:10" s="38" customFormat="1" x14ac:dyDescent="0.25">
      <c r="A6" s="44"/>
      <c r="B6" s="45" t="s">
        <v>170</v>
      </c>
      <c r="C6" s="46"/>
      <c r="D6" s="87"/>
      <c r="E6" s="94"/>
      <c r="F6" s="47"/>
      <c r="G6" s="47"/>
      <c r="H6" s="151"/>
      <c r="I6" s="94"/>
      <c r="J6" s="209"/>
    </row>
    <row r="7" spans="1:10" s="38" customFormat="1" outlineLevel="1" x14ac:dyDescent="0.25">
      <c r="A7" s="49"/>
      <c r="B7" s="50" t="s">
        <v>5</v>
      </c>
      <c r="C7" s="51"/>
      <c r="D7" s="85"/>
      <c r="E7" s="95"/>
      <c r="F7" s="53"/>
      <c r="G7" s="53"/>
      <c r="H7" s="150"/>
      <c r="I7" s="95"/>
      <c r="J7" s="203"/>
    </row>
    <row r="8" spans="1:10" ht="30" outlineLevel="1" x14ac:dyDescent="0.25">
      <c r="A8" s="225" t="s">
        <v>181</v>
      </c>
      <c r="B8" s="226" t="s">
        <v>6</v>
      </c>
      <c r="C8" s="225" t="s">
        <v>7</v>
      </c>
      <c r="D8" s="79"/>
      <c r="E8" s="163"/>
      <c r="F8" s="4"/>
      <c r="G8" s="164">
        <f>E8*F8</f>
        <v>0</v>
      </c>
      <c r="H8" s="166">
        <f>G8+D8</f>
        <v>0</v>
      </c>
      <c r="I8" s="165">
        <v>0.5</v>
      </c>
      <c r="J8" s="167">
        <f>H8*I8</f>
        <v>0</v>
      </c>
    </row>
    <row r="9" spans="1:10" s="118" customFormat="1" outlineLevel="1" x14ac:dyDescent="0.25">
      <c r="A9" s="225" t="s">
        <v>182</v>
      </c>
      <c r="B9" s="226" t="s">
        <v>1462</v>
      </c>
      <c r="C9" s="225" t="s">
        <v>1463</v>
      </c>
      <c r="D9" s="80"/>
      <c r="E9" s="163"/>
      <c r="F9" s="4"/>
      <c r="G9" s="164">
        <f t="shared" ref="G9:G72" si="0">E9*F9</f>
        <v>0</v>
      </c>
      <c r="H9" s="166">
        <f t="shared" ref="H9:H72" si="1">G9+D9</f>
        <v>0</v>
      </c>
      <c r="I9" s="165">
        <v>1</v>
      </c>
      <c r="J9" s="167">
        <f t="shared" ref="J9:J72" si="2">H9*I9</f>
        <v>0</v>
      </c>
    </row>
    <row r="10" spans="1:10" ht="15.75" outlineLevel="1" thickBot="1" x14ac:dyDescent="0.3">
      <c r="A10" s="225" t="s">
        <v>185</v>
      </c>
      <c r="B10" s="226" t="s">
        <v>8</v>
      </c>
      <c r="C10" s="225" t="s">
        <v>4</v>
      </c>
      <c r="D10" s="80"/>
      <c r="E10" s="163"/>
      <c r="F10" s="4"/>
      <c r="G10" s="164">
        <f t="shared" si="0"/>
        <v>0</v>
      </c>
      <c r="H10" s="166">
        <f t="shared" si="1"/>
        <v>0</v>
      </c>
      <c r="I10" s="165">
        <v>1</v>
      </c>
      <c r="J10" s="167">
        <f t="shared" si="2"/>
        <v>0</v>
      </c>
    </row>
    <row r="11" spans="1:10" s="38" customFormat="1" x14ac:dyDescent="0.25">
      <c r="A11" s="44"/>
      <c r="B11" s="45" t="s">
        <v>9</v>
      </c>
      <c r="C11" s="46"/>
      <c r="D11" s="87"/>
      <c r="E11" s="94"/>
      <c r="F11" s="47"/>
      <c r="G11" s="47"/>
      <c r="H11" s="47"/>
      <c r="I11" s="94"/>
      <c r="J11" s="301"/>
    </row>
    <row r="12" spans="1:10" s="38" customFormat="1" outlineLevel="1" x14ac:dyDescent="0.25">
      <c r="A12" s="49"/>
      <c r="B12" s="50" t="s">
        <v>10</v>
      </c>
      <c r="C12" s="51"/>
      <c r="D12" s="85"/>
      <c r="E12" s="95"/>
      <c r="F12" s="53"/>
      <c r="G12" s="53"/>
      <c r="H12" s="219"/>
      <c r="I12" s="95"/>
      <c r="J12" s="302"/>
    </row>
    <row r="13" spans="1:10" outlineLevel="1" x14ac:dyDescent="0.25">
      <c r="A13" s="40"/>
      <c r="B13" s="43" t="s">
        <v>11</v>
      </c>
      <c r="C13" s="42"/>
      <c r="D13" s="88"/>
      <c r="E13" s="96"/>
      <c r="F13" s="41"/>
      <c r="G13" s="218"/>
      <c r="H13" s="218"/>
      <c r="I13" s="96"/>
      <c r="J13" s="303"/>
    </row>
    <row r="14" spans="1:10" ht="30" outlineLevel="1" x14ac:dyDescent="0.25">
      <c r="A14" s="225" t="s">
        <v>186</v>
      </c>
      <c r="B14" s="226" t="s">
        <v>1858</v>
      </c>
      <c r="C14" s="225" t="s">
        <v>3</v>
      </c>
      <c r="D14" s="80"/>
      <c r="E14" s="163"/>
      <c r="F14" s="4"/>
      <c r="G14" s="164">
        <f t="shared" si="0"/>
        <v>0</v>
      </c>
      <c r="H14" s="166">
        <f t="shared" si="1"/>
        <v>0</v>
      </c>
      <c r="I14" s="165">
        <v>1</v>
      </c>
      <c r="J14" s="167">
        <f t="shared" si="2"/>
        <v>0</v>
      </c>
    </row>
    <row r="15" spans="1:10" ht="30" outlineLevel="1" x14ac:dyDescent="0.25">
      <c r="A15" s="225" t="s">
        <v>187</v>
      </c>
      <c r="B15" s="226" t="s">
        <v>1859</v>
      </c>
      <c r="C15" s="225" t="s">
        <v>3</v>
      </c>
      <c r="D15" s="80"/>
      <c r="E15" s="163"/>
      <c r="F15" s="4"/>
      <c r="G15" s="164">
        <f t="shared" si="0"/>
        <v>0</v>
      </c>
      <c r="H15" s="166">
        <f t="shared" si="1"/>
        <v>0</v>
      </c>
      <c r="I15" s="165">
        <v>1</v>
      </c>
      <c r="J15" s="167">
        <f t="shared" si="2"/>
        <v>0</v>
      </c>
    </row>
    <row r="16" spans="1:10" outlineLevel="1" x14ac:dyDescent="0.25">
      <c r="A16" s="40"/>
      <c r="B16" s="43" t="s">
        <v>12</v>
      </c>
      <c r="C16" s="42"/>
      <c r="D16" s="88"/>
      <c r="E16" s="96"/>
      <c r="F16" s="41"/>
      <c r="G16" s="164"/>
      <c r="H16" s="166"/>
      <c r="I16" s="96"/>
      <c r="J16" s="303"/>
    </row>
    <row r="17" spans="1:10" outlineLevel="1" x14ac:dyDescent="0.25">
      <c r="A17" s="225" t="s">
        <v>188</v>
      </c>
      <c r="B17" s="226" t="s">
        <v>1860</v>
      </c>
      <c r="C17" s="225" t="s">
        <v>3</v>
      </c>
      <c r="D17" s="80"/>
      <c r="E17" s="163"/>
      <c r="F17" s="4"/>
      <c r="G17" s="164">
        <f t="shared" si="0"/>
        <v>0</v>
      </c>
      <c r="H17" s="166">
        <f t="shared" si="1"/>
        <v>0</v>
      </c>
      <c r="I17" s="165">
        <v>1</v>
      </c>
      <c r="J17" s="167">
        <f t="shared" si="2"/>
        <v>0</v>
      </c>
    </row>
    <row r="18" spans="1:10" outlineLevel="1" x14ac:dyDescent="0.25">
      <c r="A18" s="40"/>
      <c r="B18" s="43" t="s">
        <v>13</v>
      </c>
      <c r="C18" s="42"/>
      <c r="D18" s="88"/>
      <c r="E18" s="96"/>
      <c r="F18" s="41"/>
      <c r="G18" s="164"/>
      <c r="H18" s="166"/>
      <c r="I18" s="96"/>
      <c r="J18" s="303"/>
    </row>
    <row r="19" spans="1:10" outlineLevel="1" x14ac:dyDescent="0.25">
      <c r="A19" s="225" t="s">
        <v>189</v>
      </c>
      <c r="B19" s="226" t="s">
        <v>1861</v>
      </c>
      <c r="C19" s="225" t="s">
        <v>3</v>
      </c>
      <c r="D19" s="80"/>
      <c r="E19" s="163"/>
      <c r="F19" s="4"/>
      <c r="G19" s="164">
        <f t="shared" si="0"/>
        <v>0</v>
      </c>
      <c r="H19" s="166">
        <f t="shared" si="1"/>
        <v>0</v>
      </c>
      <c r="I19" s="165">
        <v>1</v>
      </c>
      <c r="J19" s="167">
        <f t="shared" si="2"/>
        <v>0</v>
      </c>
    </row>
    <row r="20" spans="1:10" outlineLevel="1" x14ac:dyDescent="0.25">
      <c r="A20" s="225" t="s">
        <v>129</v>
      </c>
      <c r="B20" s="226" t="s">
        <v>1862</v>
      </c>
      <c r="C20" s="225" t="s">
        <v>3</v>
      </c>
      <c r="D20" s="80"/>
      <c r="E20" s="163"/>
      <c r="F20" s="4"/>
      <c r="G20" s="164">
        <f t="shared" si="0"/>
        <v>0</v>
      </c>
      <c r="H20" s="166">
        <f t="shared" si="1"/>
        <v>0</v>
      </c>
      <c r="I20" s="165">
        <v>1</v>
      </c>
      <c r="J20" s="167">
        <f t="shared" si="2"/>
        <v>0</v>
      </c>
    </row>
    <row r="21" spans="1:10" outlineLevel="1" x14ac:dyDescent="0.25">
      <c r="A21" s="40"/>
      <c r="B21" s="43" t="s">
        <v>14</v>
      </c>
      <c r="C21" s="42"/>
      <c r="D21" s="88"/>
      <c r="E21" s="96"/>
      <c r="F21" s="41"/>
      <c r="G21" s="164"/>
      <c r="H21" s="166"/>
      <c r="I21" s="96"/>
      <c r="J21" s="303"/>
    </row>
    <row r="22" spans="1:10" ht="30" outlineLevel="1" x14ac:dyDescent="0.25">
      <c r="A22" s="225" t="s">
        <v>130</v>
      </c>
      <c r="B22" s="226" t="s">
        <v>1863</v>
      </c>
      <c r="C22" s="225" t="s">
        <v>2</v>
      </c>
      <c r="D22" s="80"/>
      <c r="E22" s="163"/>
      <c r="F22" s="4"/>
      <c r="G22" s="164">
        <f t="shared" si="0"/>
        <v>0</v>
      </c>
      <c r="H22" s="166">
        <f t="shared" si="1"/>
        <v>0</v>
      </c>
      <c r="I22" s="165">
        <v>1</v>
      </c>
      <c r="J22" s="167">
        <f t="shared" si="2"/>
        <v>0</v>
      </c>
    </row>
    <row r="23" spans="1:10" s="38" customFormat="1" outlineLevel="1" x14ac:dyDescent="0.25">
      <c r="A23" s="49"/>
      <c r="B23" s="50" t="s">
        <v>15</v>
      </c>
      <c r="C23" s="51"/>
      <c r="D23" s="85"/>
      <c r="E23" s="95"/>
      <c r="F23" s="53"/>
      <c r="G23" s="53"/>
      <c r="H23" s="219"/>
      <c r="I23" s="95"/>
      <c r="J23" s="302"/>
    </row>
    <row r="24" spans="1:10" outlineLevel="1" x14ac:dyDescent="0.25">
      <c r="A24" s="40"/>
      <c r="B24" s="43" t="s">
        <v>16</v>
      </c>
      <c r="C24" s="42"/>
      <c r="D24" s="88"/>
      <c r="E24" s="96"/>
      <c r="F24" s="41"/>
      <c r="G24" s="41"/>
      <c r="H24" s="41"/>
      <c r="I24" s="96"/>
      <c r="J24" s="303"/>
    </row>
    <row r="25" spans="1:10" outlineLevel="1" x14ac:dyDescent="0.25">
      <c r="A25" s="225" t="s">
        <v>190</v>
      </c>
      <c r="B25" s="226" t="s">
        <v>1864</v>
      </c>
      <c r="C25" s="225" t="s">
        <v>4</v>
      </c>
      <c r="D25" s="80"/>
      <c r="E25" s="163"/>
      <c r="F25" s="4"/>
      <c r="G25" s="164">
        <f t="shared" si="0"/>
        <v>0</v>
      </c>
      <c r="H25" s="166">
        <f t="shared" si="1"/>
        <v>0</v>
      </c>
      <c r="I25" s="165">
        <v>1</v>
      </c>
      <c r="J25" s="167">
        <f t="shared" si="2"/>
        <v>0</v>
      </c>
    </row>
    <row r="26" spans="1:10" outlineLevel="1" x14ac:dyDescent="0.25">
      <c r="A26" s="225" t="s">
        <v>183</v>
      </c>
      <c r="B26" s="226" t="s">
        <v>1865</v>
      </c>
      <c r="C26" s="225" t="s">
        <v>4</v>
      </c>
      <c r="D26" s="80"/>
      <c r="E26" s="163"/>
      <c r="F26" s="4"/>
      <c r="G26" s="164">
        <f t="shared" si="0"/>
        <v>0</v>
      </c>
      <c r="H26" s="166">
        <f t="shared" si="1"/>
        <v>0</v>
      </c>
      <c r="I26" s="165">
        <v>1</v>
      </c>
      <c r="J26" s="167">
        <f t="shared" si="2"/>
        <v>0</v>
      </c>
    </row>
    <row r="27" spans="1:10" outlineLevel="1" x14ac:dyDescent="0.25">
      <c r="A27" s="40"/>
      <c r="B27" s="43" t="s">
        <v>17</v>
      </c>
      <c r="C27" s="42"/>
      <c r="D27" s="88"/>
      <c r="E27" s="96"/>
      <c r="F27" s="41"/>
      <c r="G27" s="218"/>
      <c r="H27" s="218"/>
      <c r="I27" s="96"/>
      <c r="J27" s="303"/>
    </row>
    <row r="28" spans="1:10" ht="30" outlineLevel="1" x14ac:dyDescent="0.25">
      <c r="A28" s="225" t="s">
        <v>184</v>
      </c>
      <c r="B28" s="226" t="s">
        <v>1866</v>
      </c>
      <c r="C28" s="225" t="s">
        <v>4</v>
      </c>
      <c r="D28" s="80"/>
      <c r="E28" s="163"/>
      <c r="F28" s="4"/>
      <c r="G28" s="164">
        <f t="shared" si="0"/>
        <v>0</v>
      </c>
      <c r="H28" s="166">
        <f t="shared" si="1"/>
        <v>0</v>
      </c>
      <c r="I28" s="165">
        <v>1</v>
      </c>
      <c r="J28" s="167">
        <f t="shared" si="2"/>
        <v>0</v>
      </c>
    </row>
    <row r="29" spans="1:10" outlineLevel="1" x14ac:dyDescent="0.25">
      <c r="A29" s="225" t="s">
        <v>191</v>
      </c>
      <c r="B29" s="226" t="s">
        <v>1867</v>
      </c>
      <c r="C29" s="225" t="s">
        <v>4</v>
      </c>
      <c r="D29" s="80"/>
      <c r="E29" s="163"/>
      <c r="F29" s="4"/>
      <c r="G29" s="164">
        <f t="shared" si="0"/>
        <v>0</v>
      </c>
      <c r="H29" s="166">
        <f t="shared" si="1"/>
        <v>0</v>
      </c>
      <c r="I29" s="165">
        <v>1</v>
      </c>
      <c r="J29" s="167">
        <f t="shared" si="2"/>
        <v>0</v>
      </c>
    </row>
    <row r="30" spans="1:10" outlineLevel="1" x14ac:dyDescent="0.25">
      <c r="A30" s="225" t="s">
        <v>192</v>
      </c>
      <c r="B30" s="226" t="s">
        <v>1868</v>
      </c>
      <c r="C30" s="225" t="s">
        <v>4</v>
      </c>
      <c r="D30" s="80"/>
      <c r="E30" s="163"/>
      <c r="F30" s="4"/>
      <c r="G30" s="164">
        <f t="shared" si="0"/>
        <v>0</v>
      </c>
      <c r="H30" s="166">
        <f t="shared" si="1"/>
        <v>0</v>
      </c>
      <c r="I30" s="165">
        <v>1</v>
      </c>
      <c r="J30" s="167">
        <f t="shared" si="2"/>
        <v>0</v>
      </c>
    </row>
    <row r="31" spans="1:10" outlineLevel="1" x14ac:dyDescent="0.25">
      <c r="A31" s="40"/>
      <c r="B31" s="43" t="s">
        <v>18</v>
      </c>
      <c r="C31" s="42"/>
      <c r="D31" s="88"/>
      <c r="E31" s="96"/>
      <c r="F31" s="41"/>
      <c r="G31" s="218"/>
      <c r="H31" s="218"/>
      <c r="I31" s="96"/>
      <c r="J31" s="303"/>
    </row>
    <row r="32" spans="1:10" outlineLevel="1" x14ac:dyDescent="0.25">
      <c r="A32" s="225" t="s">
        <v>193</v>
      </c>
      <c r="B32" s="226" t="s">
        <v>1869</v>
      </c>
      <c r="C32" s="225" t="s">
        <v>4</v>
      </c>
      <c r="D32" s="80"/>
      <c r="E32" s="163"/>
      <c r="F32" s="4"/>
      <c r="G32" s="164">
        <f t="shared" si="0"/>
        <v>0</v>
      </c>
      <c r="H32" s="166">
        <f t="shared" si="1"/>
        <v>0</v>
      </c>
      <c r="I32" s="165">
        <v>1</v>
      </c>
      <c r="J32" s="167">
        <f t="shared" si="2"/>
        <v>0</v>
      </c>
    </row>
    <row r="33" spans="1:10" outlineLevel="1" x14ac:dyDescent="0.25">
      <c r="A33" s="225" t="s">
        <v>194</v>
      </c>
      <c r="B33" s="226" t="s">
        <v>1870</v>
      </c>
      <c r="C33" s="225" t="s">
        <v>4</v>
      </c>
      <c r="D33" s="80"/>
      <c r="E33" s="163"/>
      <c r="F33" s="4"/>
      <c r="G33" s="164">
        <f t="shared" si="0"/>
        <v>0</v>
      </c>
      <c r="H33" s="166">
        <f t="shared" si="1"/>
        <v>0</v>
      </c>
      <c r="I33" s="165">
        <v>1</v>
      </c>
      <c r="J33" s="167">
        <f t="shared" si="2"/>
        <v>0</v>
      </c>
    </row>
    <row r="34" spans="1:10" s="38" customFormat="1" outlineLevel="1" x14ac:dyDescent="0.25">
      <c r="A34" s="49"/>
      <c r="B34" s="50" t="s">
        <v>19</v>
      </c>
      <c r="C34" s="51"/>
      <c r="D34" s="85"/>
      <c r="E34" s="95"/>
      <c r="F34" s="53"/>
      <c r="G34" s="53"/>
      <c r="H34" s="53"/>
      <c r="I34" s="53"/>
      <c r="J34" s="210"/>
    </row>
    <row r="35" spans="1:10" outlineLevel="1" x14ac:dyDescent="0.25">
      <c r="A35" s="40"/>
      <c r="B35" s="43" t="s">
        <v>20</v>
      </c>
      <c r="C35" s="42"/>
      <c r="D35" s="88"/>
      <c r="E35" s="96"/>
      <c r="F35" s="41"/>
      <c r="G35" s="41"/>
      <c r="H35" s="41"/>
      <c r="I35" s="41"/>
      <c r="J35" s="237"/>
    </row>
    <row r="36" spans="1:10" outlineLevel="1" x14ac:dyDescent="0.25">
      <c r="A36" s="225" t="s">
        <v>195</v>
      </c>
      <c r="B36" s="226" t="s">
        <v>1871</v>
      </c>
      <c r="C36" s="225" t="s">
        <v>4</v>
      </c>
      <c r="D36" s="80"/>
      <c r="E36" s="163"/>
      <c r="F36" s="4"/>
      <c r="G36" s="164">
        <f t="shared" si="0"/>
        <v>0</v>
      </c>
      <c r="H36" s="166">
        <f t="shared" si="1"/>
        <v>0</v>
      </c>
      <c r="I36" s="165">
        <v>1</v>
      </c>
      <c r="J36" s="167">
        <f t="shared" si="2"/>
        <v>0</v>
      </c>
    </row>
    <row r="37" spans="1:10" outlineLevel="1" x14ac:dyDescent="0.25">
      <c r="A37" s="225" t="s">
        <v>196</v>
      </c>
      <c r="B37" s="226" t="s">
        <v>1873</v>
      </c>
      <c r="C37" s="225" t="s">
        <v>4</v>
      </c>
      <c r="D37" s="80"/>
      <c r="E37" s="163"/>
      <c r="F37" s="4"/>
      <c r="G37" s="164">
        <f t="shared" si="0"/>
        <v>0</v>
      </c>
      <c r="H37" s="166">
        <f t="shared" si="1"/>
        <v>0</v>
      </c>
      <c r="I37" s="165">
        <v>1</v>
      </c>
      <c r="J37" s="167">
        <f t="shared" si="2"/>
        <v>0</v>
      </c>
    </row>
    <row r="38" spans="1:10" outlineLevel="1" x14ac:dyDescent="0.25">
      <c r="A38" s="225" t="s">
        <v>197</v>
      </c>
      <c r="B38" s="226" t="s">
        <v>1872</v>
      </c>
      <c r="C38" s="225" t="s">
        <v>4</v>
      </c>
      <c r="D38" s="80"/>
      <c r="E38" s="163"/>
      <c r="F38" s="4"/>
      <c r="G38" s="164">
        <f t="shared" si="0"/>
        <v>0</v>
      </c>
      <c r="H38" s="166">
        <f t="shared" si="1"/>
        <v>0</v>
      </c>
      <c r="I38" s="165">
        <v>1</v>
      </c>
      <c r="J38" s="167">
        <f t="shared" si="2"/>
        <v>0</v>
      </c>
    </row>
    <row r="39" spans="1:10" outlineLevel="1" x14ac:dyDescent="0.25">
      <c r="A39" s="225" t="s">
        <v>198</v>
      </c>
      <c r="B39" s="226" t="s">
        <v>1874</v>
      </c>
      <c r="C39" s="225" t="s">
        <v>4</v>
      </c>
      <c r="D39" s="80"/>
      <c r="E39" s="163"/>
      <c r="F39" s="4"/>
      <c r="G39" s="164">
        <f t="shared" si="0"/>
        <v>0</v>
      </c>
      <c r="H39" s="166">
        <f t="shared" si="1"/>
        <v>0</v>
      </c>
      <c r="I39" s="165">
        <v>1</v>
      </c>
      <c r="J39" s="167">
        <f t="shared" si="2"/>
        <v>0</v>
      </c>
    </row>
    <row r="40" spans="1:10" outlineLevel="1" x14ac:dyDescent="0.25">
      <c r="A40" s="225" t="s">
        <v>199</v>
      </c>
      <c r="B40" s="226" t="s">
        <v>1875</v>
      </c>
      <c r="C40" s="225" t="s">
        <v>4</v>
      </c>
      <c r="D40" s="80"/>
      <c r="E40" s="163"/>
      <c r="F40" s="4"/>
      <c r="G40" s="164">
        <f t="shared" si="0"/>
        <v>0</v>
      </c>
      <c r="H40" s="166">
        <f t="shared" si="1"/>
        <v>0</v>
      </c>
      <c r="I40" s="165">
        <v>1</v>
      </c>
      <c r="J40" s="167">
        <f t="shared" si="2"/>
        <v>0</v>
      </c>
    </row>
    <row r="41" spans="1:10" outlineLevel="1" x14ac:dyDescent="0.25">
      <c r="A41" s="225" t="s">
        <v>200</v>
      </c>
      <c r="B41" s="226" t="s">
        <v>1876</v>
      </c>
      <c r="C41" s="225" t="s">
        <v>4</v>
      </c>
      <c r="D41" s="80"/>
      <c r="E41" s="163"/>
      <c r="F41" s="4"/>
      <c r="G41" s="164">
        <f t="shared" si="0"/>
        <v>0</v>
      </c>
      <c r="H41" s="166">
        <f t="shared" si="1"/>
        <v>0</v>
      </c>
      <c r="I41" s="165">
        <v>1</v>
      </c>
      <c r="J41" s="167">
        <f t="shared" si="2"/>
        <v>0</v>
      </c>
    </row>
    <row r="42" spans="1:10" outlineLevel="1" x14ac:dyDescent="0.25">
      <c r="A42" s="40"/>
      <c r="B42" s="43" t="s">
        <v>22</v>
      </c>
      <c r="C42" s="42"/>
      <c r="D42" s="88"/>
      <c r="E42" s="96"/>
      <c r="F42" s="41"/>
      <c r="G42" s="41"/>
      <c r="H42" s="41"/>
      <c r="I42" s="41"/>
      <c r="J42" s="237"/>
    </row>
    <row r="43" spans="1:10" outlineLevel="1" x14ac:dyDescent="0.25">
      <c r="A43" s="225" t="s">
        <v>201</v>
      </c>
      <c r="B43" s="227" t="s">
        <v>1877</v>
      </c>
      <c r="C43" s="225" t="s">
        <v>4</v>
      </c>
      <c r="D43" s="80"/>
      <c r="E43" s="163"/>
      <c r="F43" s="4"/>
      <c r="G43" s="164">
        <f t="shared" si="0"/>
        <v>0</v>
      </c>
      <c r="H43" s="166">
        <f t="shared" si="1"/>
        <v>0</v>
      </c>
      <c r="I43" s="165">
        <v>1</v>
      </c>
      <c r="J43" s="167">
        <f t="shared" si="2"/>
        <v>0</v>
      </c>
    </row>
    <row r="44" spans="1:10" outlineLevel="1" x14ac:dyDescent="0.25">
      <c r="A44" s="225" t="s">
        <v>202</v>
      </c>
      <c r="B44" s="227" t="s">
        <v>1878</v>
      </c>
      <c r="C44" s="225" t="s">
        <v>4</v>
      </c>
      <c r="D44" s="80"/>
      <c r="E44" s="163"/>
      <c r="F44" s="4"/>
      <c r="G44" s="164">
        <f t="shared" si="0"/>
        <v>0</v>
      </c>
      <c r="H44" s="166">
        <f t="shared" si="1"/>
        <v>0</v>
      </c>
      <c r="I44" s="165">
        <v>1</v>
      </c>
      <c r="J44" s="167">
        <f t="shared" si="2"/>
        <v>0</v>
      </c>
    </row>
    <row r="45" spans="1:10" outlineLevel="1" x14ac:dyDescent="0.25">
      <c r="A45" s="225" t="s">
        <v>203</v>
      </c>
      <c r="B45" s="226" t="s">
        <v>1879</v>
      </c>
      <c r="C45" s="225" t="s">
        <v>4</v>
      </c>
      <c r="D45" s="80"/>
      <c r="E45" s="163"/>
      <c r="F45" s="4"/>
      <c r="G45" s="164">
        <f t="shared" si="0"/>
        <v>0</v>
      </c>
      <c r="H45" s="166">
        <f t="shared" si="1"/>
        <v>0</v>
      </c>
      <c r="I45" s="165">
        <v>1</v>
      </c>
      <c r="J45" s="167">
        <f t="shared" si="2"/>
        <v>0</v>
      </c>
    </row>
    <row r="46" spans="1:10" outlineLevel="1" x14ac:dyDescent="0.25">
      <c r="A46" s="225" t="s">
        <v>204</v>
      </c>
      <c r="B46" s="226" t="s">
        <v>1880</v>
      </c>
      <c r="C46" s="225" t="s">
        <v>4</v>
      </c>
      <c r="D46" s="80"/>
      <c r="E46" s="163"/>
      <c r="F46" s="4"/>
      <c r="G46" s="164">
        <f t="shared" si="0"/>
        <v>0</v>
      </c>
      <c r="H46" s="166">
        <f t="shared" si="1"/>
        <v>0</v>
      </c>
      <c r="I46" s="165">
        <v>1</v>
      </c>
      <c r="J46" s="167">
        <f t="shared" si="2"/>
        <v>0</v>
      </c>
    </row>
    <row r="47" spans="1:10" ht="30" outlineLevel="1" x14ac:dyDescent="0.25">
      <c r="A47" s="225" t="s">
        <v>205</v>
      </c>
      <c r="B47" s="226" t="s">
        <v>1881</v>
      </c>
      <c r="C47" s="225" t="s">
        <v>4</v>
      </c>
      <c r="D47" s="80"/>
      <c r="E47" s="163"/>
      <c r="F47" s="4"/>
      <c r="G47" s="164">
        <f t="shared" si="0"/>
        <v>0</v>
      </c>
      <c r="H47" s="166">
        <f t="shared" si="1"/>
        <v>0</v>
      </c>
      <c r="I47" s="165">
        <v>1</v>
      </c>
      <c r="J47" s="167">
        <f t="shared" si="2"/>
        <v>0</v>
      </c>
    </row>
    <row r="48" spans="1:10" outlineLevel="1" x14ac:dyDescent="0.25">
      <c r="A48" s="225" t="s">
        <v>206</v>
      </c>
      <c r="B48" s="226" t="s">
        <v>1882</v>
      </c>
      <c r="C48" s="225" t="s">
        <v>4</v>
      </c>
      <c r="D48" s="80"/>
      <c r="E48" s="163"/>
      <c r="F48" s="4"/>
      <c r="G48" s="164">
        <f t="shared" si="0"/>
        <v>0</v>
      </c>
      <c r="H48" s="166">
        <f t="shared" si="1"/>
        <v>0</v>
      </c>
      <c r="I48" s="165">
        <v>1</v>
      </c>
      <c r="J48" s="167">
        <f t="shared" si="2"/>
        <v>0</v>
      </c>
    </row>
    <row r="49" spans="1:10" outlineLevel="1" x14ac:dyDescent="0.25">
      <c r="A49" s="225" t="s">
        <v>207</v>
      </c>
      <c r="B49" s="227" t="s">
        <v>1883</v>
      </c>
      <c r="C49" s="225" t="s">
        <v>4</v>
      </c>
      <c r="D49" s="80"/>
      <c r="E49" s="163"/>
      <c r="F49" s="4"/>
      <c r="G49" s="164">
        <f t="shared" si="0"/>
        <v>0</v>
      </c>
      <c r="H49" s="166">
        <f t="shared" si="1"/>
        <v>0</v>
      </c>
      <c r="I49" s="165">
        <v>1</v>
      </c>
      <c r="J49" s="167">
        <f t="shared" si="2"/>
        <v>0</v>
      </c>
    </row>
    <row r="50" spans="1:10" outlineLevel="1" x14ac:dyDescent="0.25">
      <c r="A50" s="225" t="s">
        <v>208</v>
      </c>
      <c r="B50" s="227" t="s">
        <v>1884</v>
      </c>
      <c r="C50" s="225" t="s">
        <v>4</v>
      </c>
      <c r="D50" s="80"/>
      <c r="E50" s="163"/>
      <c r="F50" s="4"/>
      <c r="G50" s="164">
        <f t="shared" si="0"/>
        <v>0</v>
      </c>
      <c r="H50" s="166">
        <f t="shared" si="1"/>
        <v>0</v>
      </c>
      <c r="I50" s="165">
        <v>1</v>
      </c>
      <c r="J50" s="167">
        <f t="shared" si="2"/>
        <v>0</v>
      </c>
    </row>
    <row r="51" spans="1:10" outlineLevel="1" x14ac:dyDescent="0.25">
      <c r="A51" s="225" t="s">
        <v>209</v>
      </c>
      <c r="B51" s="226" t="s">
        <v>1885</v>
      </c>
      <c r="C51" s="225" t="s">
        <v>4</v>
      </c>
      <c r="D51" s="80"/>
      <c r="E51" s="163"/>
      <c r="F51" s="4"/>
      <c r="G51" s="164">
        <f t="shared" si="0"/>
        <v>0</v>
      </c>
      <c r="H51" s="166">
        <f t="shared" si="1"/>
        <v>0</v>
      </c>
      <c r="I51" s="165">
        <v>1</v>
      </c>
      <c r="J51" s="167">
        <f t="shared" si="2"/>
        <v>0</v>
      </c>
    </row>
    <row r="52" spans="1:10" outlineLevel="1" x14ac:dyDescent="0.25">
      <c r="A52" s="225" t="s">
        <v>210</v>
      </c>
      <c r="B52" s="226" t="s">
        <v>1886</v>
      </c>
      <c r="C52" s="225" t="s">
        <v>4</v>
      </c>
      <c r="D52" s="80"/>
      <c r="E52" s="163"/>
      <c r="F52" s="4"/>
      <c r="G52" s="164">
        <f t="shared" si="0"/>
        <v>0</v>
      </c>
      <c r="H52" s="166">
        <f t="shared" si="1"/>
        <v>0</v>
      </c>
      <c r="I52" s="165">
        <v>1</v>
      </c>
      <c r="J52" s="167">
        <f t="shared" si="2"/>
        <v>0</v>
      </c>
    </row>
    <row r="53" spans="1:10" outlineLevel="1" x14ac:dyDescent="0.25">
      <c r="A53" s="225" t="s">
        <v>211</v>
      </c>
      <c r="B53" s="226" t="s">
        <v>1887</v>
      </c>
      <c r="C53" s="225" t="s">
        <v>4</v>
      </c>
      <c r="D53" s="80"/>
      <c r="E53" s="163"/>
      <c r="F53" s="4"/>
      <c r="G53" s="164">
        <f t="shared" si="0"/>
        <v>0</v>
      </c>
      <c r="H53" s="166">
        <f t="shared" si="1"/>
        <v>0</v>
      </c>
      <c r="I53" s="165">
        <v>1</v>
      </c>
      <c r="J53" s="167">
        <f t="shared" si="2"/>
        <v>0</v>
      </c>
    </row>
    <row r="54" spans="1:10" outlineLevel="1" x14ac:dyDescent="0.25">
      <c r="A54" s="40"/>
      <c r="B54" s="43" t="s">
        <v>23</v>
      </c>
      <c r="C54" s="42"/>
      <c r="D54" s="88"/>
      <c r="E54" s="96"/>
      <c r="F54" s="41"/>
      <c r="G54" s="41"/>
      <c r="H54" s="41"/>
      <c r="I54" s="41"/>
      <c r="J54" s="237"/>
    </row>
    <row r="55" spans="1:10" ht="30" outlineLevel="1" x14ac:dyDescent="0.25">
      <c r="A55" s="225" t="s">
        <v>131</v>
      </c>
      <c r="B55" s="226" t="s">
        <v>1888</v>
      </c>
      <c r="C55" s="225" t="s">
        <v>7</v>
      </c>
      <c r="D55" s="80"/>
      <c r="E55" s="163"/>
      <c r="F55" s="4"/>
      <c r="G55" s="164">
        <f t="shared" si="0"/>
        <v>0</v>
      </c>
      <c r="H55" s="166">
        <f t="shared" si="1"/>
        <v>0</v>
      </c>
      <c r="I55" s="165">
        <v>0.5</v>
      </c>
      <c r="J55" s="167">
        <f t="shared" si="2"/>
        <v>0</v>
      </c>
    </row>
    <row r="56" spans="1:10" ht="30" outlineLevel="1" x14ac:dyDescent="0.25">
      <c r="A56" s="225" t="s">
        <v>212</v>
      </c>
      <c r="B56" s="226" t="s">
        <v>1889</v>
      </c>
      <c r="C56" s="225" t="s">
        <v>7</v>
      </c>
      <c r="D56" s="80"/>
      <c r="E56" s="163"/>
      <c r="F56" s="4"/>
      <c r="G56" s="164">
        <f t="shared" si="0"/>
        <v>0</v>
      </c>
      <c r="H56" s="166">
        <f t="shared" si="1"/>
        <v>0</v>
      </c>
      <c r="I56" s="165">
        <v>0.5</v>
      </c>
      <c r="J56" s="167">
        <f t="shared" si="2"/>
        <v>0</v>
      </c>
    </row>
    <row r="57" spans="1:10" ht="17.25" outlineLevel="1" x14ac:dyDescent="0.25">
      <c r="A57" s="225" t="s">
        <v>213</v>
      </c>
      <c r="B57" s="226" t="s">
        <v>1890</v>
      </c>
      <c r="C57" s="225" t="s">
        <v>7</v>
      </c>
      <c r="D57" s="80"/>
      <c r="E57" s="163"/>
      <c r="F57" s="4"/>
      <c r="G57" s="164">
        <f t="shared" si="0"/>
        <v>0</v>
      </c>
      <c r="H57" s="166">
        <f t="shared" si="1"/>
        <v>0</v>
      </c>
      <c r="I57" s="165">
        <v>0.5</v>
      </c>
      <c r="J57" s="167">
        <f t="shared" si="2"/>
        <v>0</v>
      </c>
    </row>
    <row r="58" spans="1:10" ht="17.25" outlineLevel="1" x14ac:dyDescent="0.25">
      <c r="A58" s="225" t="s">
        <v>214</v>
      </c>
      <c r="B58" s="226" t="s">
        <v>1891</v>
      </c>
      <c r="C58" s="225" t="s">
        <v>7</v>
      </c>
      <c r="D58" s="80"/>
      <c r="E58" s="163"/>
      <c r="F58" s="4"/>
      <c r="G58" s="164">
        <f t="shared" si="0"/>
        <v>0</v>
      </c>
      <c r="H58" s="166">
        <f t="shared" si="1"/>
        <v>0</v>
      </c>
      <c r="I58" s="165">
        <v>0.5</v>
      </c>
      <c r="J58" s="167">
        <f t="shared" si="2"/>
        <v>0</v>
      </c>
    </row>
    <row r="59" spans="1:10" ht="17.25" outlineLevel="1" x14ac:dyDescent="0.25">
      <c r="A59" s="225" t="s">
        <v>132</v>
      </c>
      <c r="B59" s="226" t="s">
        <v>1892</v>
      </c>
      <c r="C59" s="225" t="s">
        <v>7</v>
      </c>
      <c r="D59" s="80"/>
      <c r="E59" s="163"/>
      <c r="F59" s="4"/>
      <c r="G59" s="164">
        <f t="shared" si="0"/>
        <v>0</v>
      </c>
      <c r="H59" s="166">
        <f t="shared" si="1"/>
        <v>0</v>
      </c>
      <c r="I59" s="165">
        <v>0.5</v>
      </c>
      <c r="J59" s="167">
        <f t="shared" si="2"/>
        <v>0</v>
      </c>
    </row>
    <row r="60" spans="1:10" ht="17.25" outlineLevel="1" x14ac:dyDescent="0.25">
      <c r="A60" s="225" t="s">
        <v>133</v>
      </c>
      <c r="B60" s="226" t="s">
        <v>1893</v>
      </c>
      <c r="C60" s="225" t="s">
        <v>7</v>
      </c>
      <c r="D60" s="80"/>
      <c r="E60" s="163"/>
      <c r="F60" s="4"/>
      <c r="G60" s="164">
        <f t="shared" si="0"/>
        <v>0</v>
      </c>
      <c r="H60" s="166">
        <f t="shared" si="1"/>
        <v>0</v>
      </c>
      <c r="I60" s="165">
        <v>0.5</v>
      </c>
      <c r="J60" s="167">
        <f t="shared" si="2"/>
        <v>0</v>
      </c>
    </row>
    <row r="61" spans="1:10" ht="17.25" outlineLevel="1" x14ac:dyDescent="0.25">
      <c r="A61" s="225" t="s">
        <v>134</v>
      </c>
      <c r="B61" s="226" t="s">
        <v>1894</v>
      </c>
      <c r="C61" s="225" t="s">
        <v>7</v>
      </c>
      <c r="D61" s="80"/>
      <c r="E61" s="163"/>
      <c r="F61" s="4"/>
      <c r="G61" s="164">
        <f t="shared" si="0"/>
        <v>0</v>
      </c>
      <c r="H61" s="166">
        <f t="shared" si="1"/>
        <v>0</v>
      </c>
      <c r="I61" s="165">
        <v>0.5</v>
      </c>
      <c r="J61" s="167">
        <f t="shared" si="2"/>
        <v>0</v>
      </c>
    </row>
    <row r="62" spans="1:10" ht="17.25" outlineLevel="1" x14ac:dyDescent="0.25">
      <c r="A62" s="225" t="s">
        <v>215</v>
      </c>
      <c r="B62" s="226" t="s">
        <v>1895</v>
      </c>
      <c r="C62" s="225" t="s">
        <v>7</v>
      </c>
      <c r="D62" s="80"/>
      <c r="E62" s="163"/>
      <c r="F62" s="4"/>
      <c r="G62" s="164">
        <f t="shared" si="0"/>
        <v>0</v>
      </c>
      <c r="H62" s="166">
        <f t="shared" si="1"/>
        <v>0</v>
      </c>
      <c r="I62" s="165">
        <v>0.5</v>
      </c>
      <c r="J62" s="167">
        <f t="shared" si="2"/>
        <v>0</v>
      </c>
    </row>
    <row r="63" spans="1:10" outlineLevel="1" x14ac:dyDescent="0.25">
      <c r="A63" s="225" t="s">
        <v>216</v>
      </c>
      <c r="B63" s="226" t="s">
        <v>1896</v>
      </c>
      <c r="C63" s="225" t="s">
        <v>4</v>
      </c>
      <c r="D63" s="80"/>
      <c r="E63" s="163"/>
      <c r="F63" s="4"/>
      <c r="G63" s="164">
        <f t="shared" si="0"/>
        <v>0</v>
      </c>
      <c r="H63" s="166">
        <f t="shared" si="1"/>
        <v>0</v>
      </c>
      <c r="I63" s="165">
        <v>1</v>
      </c>
      <c r="J63" s="167">
        <f t="shared" si="2"/>
        <v>0</v>
      </c>
    </row>
    <row r="64" spans="1:10" outlineLevel="1" x14ac:dyDescent="0.25">
      <c r="A64" s="40"/>
      <c r="B64" s="43" t="s">
        <v>24</v>
      </c>
      <c r="C64" s="42"/>
      <c r="D64" s="88"/>
      <c r="E64" s="96"/>
      <c r="F64" s="41"/>
      <c r="G64" s="41"/>
      <c r="H64" s="41"/>
      <c r="I64" s="41"/>
      <c r="J64" s="237"/>
    </row>
    <row r="65" spans="1:10" ht="30" outlineLevel="1" x14ac:dyDescent="0.25">
      <c r="A65" s="225" t="s">
        <v>217</v>
      </c>
      <c r="B65" s="226" t="s">
        <v>25</v>
      </c>
      <c r="C65" s="225" t="s">
        <v>2</v>
      </c>
      <c r="D65" s="80"/>
      <c r="E65" s="163"/>
      <c r="F65" s="4"/>
      <c r="G65" s="164">
        <f t="shared" si="0"/>
        <v>0</v>
      </c>
      <c r="H65" s="166">
        <f t="shared" si="1"/>
        <v>0</v>
      </c>
      <c r="I65" s="165">
        <v>1</v>
      </c>
      <c r="J65" s="167">
        <f t="shared" si="2"/>
        <v>0</v>
      </c>
    </row>
    <row r="66" spans="1:10" ht="30" outlineLevel="1" x14ac:dyDescent="0.25">
      <c r="A66" s="225" t="s">
        <v>218</v>
      </c>
      <c r="B66" s="226" t="s">
        <v>1897</v>
      </c>
      <c r="C66" s="225" t="s">
        <v>3</v>
      </c>
      <c r="D66" s="80"/>
      <c r="E66" s="163"/>
      <c r="F66" s="4"/>
      <c r="G66" s="164">
        <f t="shared" si="0"/>
        <v>0</v>
      </c>
      <c r="H66" s="166">
        <f t="shared" si="1"/>
        <v>0</v>
      </c>
      <c r="I66" s="165">
        <v>1</v>
      </c>
      <c r="J66" s="167">
        <f t="shared" si="2"/>
        <v>0</v>
      </c>
    </row>
    <row r="67" spans="1:10" outlineLevel="1" x14ac:dyDescent="0.25">
      <c r="A67" s="225" t="s">
        <v>219</v>
      </c>
      <c r="B67" s="226" t="s">
        <v>1898</v>
      </c>
      <c r="C67" s="225" t="s">
        <v>4</v>
      </c>
      <c r="D67" s="80"/>
      <c r="E67" s="163"/>
      <c r="F67" s="4"/>
      <c r="G67" s="164">
        <f t="shared" si="0"/>
        <v>0</v>
      </c>
      <c r="H67" s="166">
        <f t="shared" si="1"/>
        <v>0</v>
      </c>
      <c r="I67" s="165">
        <v>1</v>
      </c>
      <c r="J67" s="167">
        <f t="shared" si="2"/>
        <v>0</v>
      </c>
    </row>
    <row r="68" spans="1:10" outlineLevel="1" x14ac:dyDescent="0.25">
      <c r="A68" s="225" t="s">
        <v>220</v>
      </c>
      <c r="B68" s="226" t="s">
        <v>1899</v>
      </c>
      <c r="C68" s="225" t="s">
        <v>4</v>
      </c>
      <c r="D68" s="80"/>
      <c r="E68" s="163"/>
      <c r="F68" s="4"/>
      <c r="G68" s="164">
        <f t="shared" si="0"/>
        <v>0</v>
      </c>
      <c r="H68" s="166">
        <f t="shared" si="1"/>
        <v>0</v>
      </c>
      <c r="I68" s="165">
        <v>1</v>
      </c>
      <c r="J68" s="167">
        <f t="shared" si="2"/>
        <v>0</v>
      </c>
    </row>
    <row r="69" spans="1:10" ht="18" outlineLevel="1" thickBot="1" x14ac:dyDescent="0.3">
      <c r="A69" s="225" t="s">
        <v>221</v>
      </c>
      <c r="B69" s="226" t="s">
        <v>1900</v>
      </c>
      <c r="C69" s="225" t="s">
        <v>7</v>
      </c>
      <c r="D69" s="80"/>
      <c r="E69" s="163"/>
      <c r="F69" s="4"/>
      <c r="G69" s="164">
        <f t="shared" si="0"/>
        <v>0</v>
      </c>
      <c r="H69" s="166">
        <f t="shared" si="1"/>
        <v>0</v>
      </c>
      <c r="I69" s="165">
        <v>0.5</v>
      </c>
      <c r="J69" s="167">
        <f t="shared" si="2"/>
        <v>0</v>
      </c>
    </row>
    <row r="70" spans="1:10" s="38" customFormat="1" x14ac:dyDescent="0.25">
      <c r="A70" s="44"/>
      <c r="B70" s="45" t="s">
        <v>26</v>
      </c>
      <c r="C70" s="46"/>
      <c r="D70" s="87"/>
      <c r="E70" s="94"/>
      <c r="F70" s="47"/>
      <c r="G70" s="47"/>
      <c r="H70" s="47"/>
      <c r="I70" s="47"/>
      <c r="J70" s="48"/>
    </row>
    <row r="71" spans="1:10" s="38" customFormat="1" outlineLevel="1" x14ac:dyDescent="0.25">
      <c r="A71" s="49"/>
      <c r="B71" s="50" t="s">
        <v>1855</v>
      </c>
      <c r="C71" s="51"/>
      <c r="D71" s="85"/>
      <c r="E71" s="95"/>
      <c r="F71" s="53"/>
      <c r="G71" s="53"/>
      <c r="H71" s="53"/>
      <c r="I71" s="53"/>
      <c r="J71" s="210"/>
    </row>
    <row r="72" spans="1:10" outlineLevel="1" x14ac:dyDescent="0.25">
      <c r="A72" s="225" t="s">
        <v>222</v>
      </c>
      <c r="B72" s="227" t="s">
        <v>1846</v>
      </c>
      <c r="C72" s="225" t="s">
        <v>4</v>
      </c>
      <c r="D72" s="80"/>
      <c r="E72" s="163"/>
      <c r="F72" s="4"/>
      <c r="G72" s="164">
        <f t="shared" si="0"/>
        <v>0</v>
      </c>
      <c r="H72" s="166">
        <f t="shared" si="1"/>
        <v>0</v>
      </c>
      <c r="I72" s="165">
        <v>1</v>
      </c>
      <c r="J72" s="167">
        <f t="shared" si="2"/>
        <v>0</v>
      </c>
    </row>
    <row r="73" spans="1:10" outlineLevel="1" x14ac:dyDescent="0.25">
      <c r="A73" s="225" t="s">
        <v>223</v>
      </c>
      <c r="B73" s="226" t="s">
        <v>1847</v>
      </c>
      <c r="C73" s="225" t="s">
        <v>4</v>
      </c>
      <c r="D73" s="80"/>
      <c r="E73" s="163"/>
      <c r="F73" s="4"/>
      <c r="G73" s="164">
        <f t="shared" ref="G73:G135" si="3">E73*F73</f>
        <v>0</v>
      </c>
      <c r="H73" s="166">
        <f t="shared" ref="H73:H135" si="4">G73+D73</f>
        <v>0</v>
      </c>
      <c r="I73" s="165">
        <v>1</v>
      </c>
      <c r="J73" s="167">
        <f t="shared" ref="J73:J135" si="5">H73*I73</f>
        <v>0</v>
      </c>
    </row>
    <row r="74" spans="1:10" outlineLevel="1" x14ac:dyDescent="0.25">
      <c r="A74" s="225" t="s">
        <v>224</v>
      </c>
      <c r="B74" s="226" t="s">
        <v>1848</v>
      </c>
      <c r="C74" s="225" t="s">
        <v>4</v>
      </c>
      <c r="D74" s="80"/>
      <c r="E74" s="163"/>
      <c r="F74" s="4"/>
      <c r="G74" s="164">
        <f t="shared" si="3"/>
        <v>0</v>
      </c>
      <c r="H74" s="166">
        <f t="shared" si="4"/>
        <v>0</v>
      </c>
      <c r="I74" s="165">
        <v>1</v>
      </c>
      <c r="J74" s="167">
        <f t="shared" si="5"/>
        <v>0</v>
      </c>
    </row>
    <row r="75" spans="1:10" outlineLevel="1" x14ac:dyDescent="0.25">
      <c r="A75" s="225" t="s">
        <v>225</v>
      </c>
      <c r="B75" s="226" t="s">
        <v>1849</v>
      </c>
      <c r="C75" s="225" t="s">
        <v>4</v>
      </c>
      <c r="D75" s="80"/>
      <c r="E75" s="163"/>
      <c r="F75" s="4"/>
      <c r="G75" s="164">
        <f t="shared" si="3"/>
        <v>0</v>
      </c>
      <c r="H75" s="166">
        <f t="shared" si="4"/>
        <v>0</v>
      </c>
      <c r="I75" s="165">
        <v>1</v>
      </c>
      <c r="J75" s="167">
        <f t="shared" si="5"/>
        <v>0</v>
      </c>
    </row>
    <row r="76" spans="1:10" s="38" customFormat="1" outlineLevel="1" x14ac:dyDescent="0.25">
      <c r="A76" s="49"/>
      <c r="B76" s="50" t="s">
        <v>1856</v>
      </c>
      <c r="C76" s="51"/>
      <c r="D76" s="85"/>
      <c r="E76" s="95"/>
      <c r="F76" s="53"/>
      <c r="G76" s="53"/>
      <c r="H76" s="53"/>
      <c r="I76" s="53"/>
      <c r="J76" s="210"/>
    </row>
    <row r="77" spans="1:10" outlineLevel="1" x14ac:dyDescent="0.25">
      <c r="A77" s="225" t="s">
        <v>226</v>
      </c>
      <c r="B77" s="227" t="s">
        <v>1850</v>
      </c>
      <c r="C77" s="225" t="s">
        <v>4</v>
      </c>
      <c r="D77" s="80"/>
      <c r="E77" s="163"/>
      <c r="F77" s="4"/>
      <c r="G77" s="164">
        <f t="shared" si="3"/>
        <v>0</v>
      </c>
      <c r="H77" s="166">
        <f t="shared" si="4"/>
        <v>0</v>
      </c>
      <c r="I77" s="165">
        <v>1</v>
      </c>
      <c r="J77" s="167">
        <f t="shared" si="5"/>
        <v>0</v>
      </c>
    </row>
    <row r="78" spans="1:10" ht="30" outlineLevel="1" x14ac:dyDescent="0.25">
      <c r="A78" s="225" t="s">
        <v>227</v>
      </c>
      <c r="B78" s="226" t="s">
        <v>1851</v>
      </c>
      <c r="C78" s="225" t="s">
        <v>4</v>
      </c>
      <c r="D78" s="80"/>
      <c r="E78" s="163"/>
      <c r="F78" s="4"/>
      <c r="G78" s="164">
        <f t="shared" si="3"/>
        <v>0</v>
      </c>
      <c r="H78" s="166">
        <f t="shared" si="4"/>
        <v>0</v>
      </c>
      <c r="I78" s="165">
        <v>1</v>
      </c>
      <c r="J78" s="167">
        <f t="shared" si="5"/>
        <v>0</v>
      </c>
    </row>
    <row r="79" spans="1:10" ht="15.75" outlineLevel="1" thickBot="1" x14ac:dyDescent="0.3">
      <c r="A79" s="225" t="s">
        <v>228</v>
      </c>
      <c r="B79" s="226" t="s">
        <v>1848</v>
      </c>
      <c r="C79" s="225" t="s">
        <v>4</v>
      </c>
      <c r="D79" s="80"/>
      <c r="E79" s="163"/>
      <c r="F79" s="4"/>
      <c r="G79" s="164">
        <f t="shared" si="3"/>
        <v>0</v>
      </c>
      <c r="H79" s="166">
        <f t="shared" si="4"/>
        <v>0</v>
      </c>
      <c r="I79" s="165">
        <v>1</v>
      </c>
      <c r="J79" s="167">
        <f t="shared" si="5"/>
        <v>0</v>
      </c>
    </row>
    <row r="80" spans="1:10" s="38" customFormat="1" x14ac:dyDescent="0.25">
      <c r="A80" s="44"/>
      <c r="B80" s="45" t="s">
        <v>27</v>
      </c>
      <c r="C80" s="46"/>
      <c r="D80" s="87"/>
      <c r="E80" s="94"/>
      <c r="F80" s="47"/>
      <c r="G80" s="47"/>
      <c r="H80" s="47"/>
      <c r="I80" s="47"/>
      <c r="J80" s="48"/>
    </row>
    <row r="81" spans="1:10" s="38" customFormat="1" outlineLevel="1" x14ac:dyDescent="0.25">
      <c r="A81" s="49"/>
      <c r="B81" s="50" t="s">
        <v>1853</v>
      </c>
      <c r="C81" s="51"/>
      <c r="D81" s="85"/>
      <c r="E81" s="95"/>
      <c r="F81" s="53"/>
      <c r="G81" s="53"/>
      <c r="H81" s="53"/>
      <c r="I81" s="53"/>
      <c r="J81" s="210"/>
    </row>
    <row r="82" spans="1:10" outlineLevel="1" x14ac:dyDescent="0.25">
      <c r="A82" s="225" t="s">
        <v>229</v>
      </c>
      <c r="B82" s="226" t="s">
        <v>28</v>
      </c>
      <c r="C82" s="225" t="s">
        <v>3</v>
      </c>
      <c r="D82" s="80"/>
      <c r="E82" s="163"/>
      <c r="F82" s="4"/>
      <c r="G82" s="164">
        <f t="shared" si="3"/>
        <v>0</v>
      </c>
      <c r="H82" s="166">
        <f t="shared" si="4"/>
        <v>0</v>
      </c>
      <c r="I82" s="165">
        <v>1</v>
      </c>
      <c r="J82" s="167">
        <f t="shared" si="5"/>
        <v>0</v>
      </c>
    </row>
    <row r="83" spans="1:10" outlineLevel="1" x14ac:dyDescent="0.25">
      <c r="A83" s="225" t="s">
        <v>230</v>
      </c>
      <c r="B83" s="226" t="s">
        <v>29</v>
      </c>
      <c r="C83" s="225" t="s">
        <v>3</v>
      </c>
      <c r="D83" s="80"/>
      <c r="E83" s="163"/>
      <c r="F83" s="4"/>
      <c r="G83" s="164">
        <f t="shared" si="3"/>
        <v>0</v>
      </c>
      <c r="H83" s="166">
        <f t="shared" si="4"/>
        <v>0</v>
      </c>
      <c r="I83" s="165">
        <v>1</v>
      </c>
      <c r="J83" s="167">
        <f t="shared" si="5"/>
        <v>0</v>
      </c>
    </row>
    <row r="84" spans="1:10" outlineLevel="1" x14ac:dyDescent="0.25">
      <c r="A84" s="225" t="s">
        <v>231</v>
      </c>
      <c r="B84" s="226" t="s">
        <v>1845</v>
      </c>
      <c r="C84" s="225" t="s">
        <v>3</v>
      </c>
      <c r="D84" s="80"/>
      <c r="E84" s="163"/>
      <c r="F84" s="4"/>
      <c r="G84" s="164">
        <f t="shared" si="3"/>
        <v>0</v>
      </c>
      <c r="H84" s="166">
        <f t="shared" si="4"/>
        <v>0</v>
      </c>
      <c r="I84" s="165">
        <v>1</v>
      </c>
      <c r="J84" s="167">
        <f t="shared" si="5"/>
        <v>0</v>
      </c>
    </row>
    <row r="85" spans="1:10" outlineLevel="1" x14ac:dyDescent="0.25">
      <c r="A85" s="225" t="s">
        <v>232</v>
      </c>
      <c r="B85" s="226" t="s">
        <v>1852</v>
      </c>
      <c r="C85" s="225" t="s">
        <v>3</v>
      </c>
      <c r="D85" s="80"/>
      <c r="E85" s="163"/>
      <c r="F85" s="4"/>
      <c r="G85" s="164">
        <f t="shared" si="3"/>
        <v>0</v>
      </c>
      <c r="H85" s="166">
        <f t="shared" si="4"/>
        <v>0</v>
      </c>
      <c r="I85" s="165">
        <v>1</v>
      </c>
      <c r="J85" s="167">
        <f t="shared" si="5"/>
        <v>0</v>
      </c>
    </row>
    <row r="86" spans="1:10" outlineLevel="1" x14ac:dyDescent="0.25">
      <c r="A86" s="225" t="s">
        <v>233</v>
      </c>
      <c r="B86" s="226" t="s">
        <v>30</v>
      </c>
      <c r="C86" s="225" t="s">
        <v>3</v>
      </c>
      <c r="D86" s="80"/>
      <c r="E86" s="163"/>
      <c r="F86" s="4"/>
      <c r="G86" s="164">
        <f t="shared" si="3"/>
        <v>0</v>
      </c>
      <c r="H86" s="166">
        <f t="shared" si="4"/>
        <v>0</v>
      </c>
      <c r="I86" s="165">
        <v>1</v>
      </c>
      <c r="J86" s="167">
        <f t="shared" si="5"/>
        <v>0</v>
      </c>
    </row>
    <row r="87" spans="1:10" outlineLevel="1" x14ac:dyDescent="0.25">
      <c r="A87" s="225" t="s">
        <v>234</v>
      </c>
      <c r="B87" s="226" t="s">
        <v>31</v>
      </c>
      <c r="C87" s="225" t="s">
        <v>3</v>
      </c>
      <c r="D87" s="80"/>
      <c r="E87" s="163"/>
      <c r="F87" s="4"/>
      <c r="G87" s="164">
        <f t="shared" si="3"/>
        <v>0</v>
      </c>
      <c r="H87" s="166">
        <f t="shared" si="4"/>
        <v>0</v>
      </c>
      <c r="I87" s="165">
        <v>1</v>
      </c>
      <c r="J87" s="167">
        <f t="shared" si="5"/>
        <v>0</v>
      </c>
    </row>
    <row r="88" spans="1:10" s="38" customFormat="1" outlineLevel="1" x14ac:dyDescent="0.25">
      <c r="A88" s="49"/>
      <c r="B88" s="50" t="s">
        <v>1854</v>
      </c>
      <c r="C88" s="51"/>
      <c r="D88" s="85"/>
      <c r="E88" s="95"/>
      <c r="F88" s="53"/>
      <c r="G88" s="53"/>
      <c r="H88" s="53"/>
      <c r="I88" s="53"/>
      <c r="J88" s="210"/>
    </row>
    <row r="89" spans="1:10" outlineLevel="1" x14ac:dyDescent="0.25">
      <c r="A89" s="225" t="s">
        <v>235</v>
      </c>
      <c r="B89" s="227" t="s">
        <v>1844</v>
      </c>
      <c r="C89" s="225" t="s">
        <v>3</v>
      </c>
      <c r="D89" s="80"/>
      <c r="E89" s="163"/>
      <c r="F89" s="4"/>
      <c r="G89" s="164">
        <f t="shared" si="3"/>
        <v>0</v>
      </c>
      <c r="H89" s="166">
        <f t="shared" si="4"/>
        <v>0</v>
      </c>
      <c r="I89" s="165">
        <v>1</v>
      </c>
      <c r="J89" s="167">
        <f t="shared" si="5"/>
        <v>0</v>
      </c>
    </row>
    <row r="90" spans="1:10" outlineLevel="1" x14ac:dyDescent="0.25">
      <c r="A90" s="225" t="s">
        <v>236</v>
      </c>
      <c r="B90" s="227" t="s">
        <v>1852</v>
      </c>
      <c r="C90" s="225" t="s">
        <v>3</v>
      </c>
      <c r="D90" s="80"/>
      <c r="E90" s="163"/>
      <c r="F90" s="4"/>
      <c r="G90" s="164">
        <f t="shared" si="3"/>
        <v>0</v>
      </c>
      <c r="H90" s="166">
        <f t="shared" si="4"/>
        <v>0</v>
      </c>
      <c r="I90" s="165">
        <v>1</v>
      </c>
      <c r="J90" s="167">
        <f t="shared" si="5"/>
        <v>0</v>
      </c>
    </row>
    <row r="91" spans="1:10" outlineLevel="1" x14ac:dyDescent="0.25">
      <c r="A91" s="225" t="s">
        <v>237</v>
      </c>
      <c r="B91" s="227" t="s">
        <v>30</v>
      </c>
      <c r="C91" s="225" t="s">
        <v>3</v>
      </c>
      <c r="D91" s="80"/>
      <c r="E91" s="163"/>
      <c r="F91" s="4"/>
      <c r="G91" s="164">
        <f t="shared" si="3"/>
        <v>0</v>
      </c>
      <c r="H91" s="166">
        <f t="shared" si="4"/>
        <v>0</v>
      </c>
      <c r="I91" s="165">
        <v>1</v>
      </c>
      <c r="J91" s="167">
        <f t="shared" si="5"/>
        <v>0</v>
      </c>
    </row>
    <row r="92" spans="1:10" ht="15.75" outlineLevel="1" thickBot="1" x14ac:dyDescent="0.3">
      <c r="A92" s="225" t="s">
        <v>238</v>
      </c>
      <c r="B92" s="227" t="s">
        <v>31</v>
      </c>
      <c r="C92" s="225" t="s">
        <v>3</v>
      </c>
      <c r="D92" s="80"/>
      <c r="E92" s="163"/>
      <c r="F92" s="4"/>
      <c r="G92" s="164">
        <f t="shared" si="3"/>
        <v>0</v>
      </c>
      <c r="H92" s="166">
        <f t="shared" si="4"/>
        <v>0</v>
      </c>
      <c r="I92" s="165">
        <v>1</v>
      </c>
      <c r="J92" s="167">
        <f t="shared" si="5"/>
        <v>0</v>
      </c>
    </row>
    <row r="93" spans="1:10" s="38" customFormat="1" x14ac:dyDescent="0.25">
      <c r="A93" s="44"/>
      <c r="B93" s="45" t="s">
        <v>32</v>
      </c>
      <c r="C93" s="46"/>
      <c r="D93" s="87"/>
      <c r="E93" s="94"/>
      <c r="F93" s="47"/>
      <c r="G93" s="47"/>
      <c r="H93" s="47"/>
      <c r="I93" s="47"/>
      <c r="J93" s="48"/>
    </row>
    <row r="94" spans="1:10" s="38" customFormat="1" outlineLevel="1" x14ac:dyDescent="0.25">
      <c r="A94" s="49"/>
      <c r="B94" s="50" t="s">
        <v>33</v>
      </c>
      <c r="C94" s="51"/>
      <c r="D94" s="85"/>
      <c r="E94" s="95"/>
      <c r="F94" s="53"/>
      <c r="G94" s="53"/>
      <c r="H94" s="53"/>
      <c r="I94" s="53"/>
      <c r="J94" s="210"/>
    </row>
    <row r="95" spans="1:10" outlineLevel="1" x14ac:dyDescent="0.25">
      <c r="A95" s="225" t="s">
        <v>239</v>
      </c>
      <c r="B95" s="226" t="s">
        <v>1901</v>
      </c>
      <c r="C95" s="225" t="s">
        <v>3</v>
      </c>
      <c r="D95" s="80"/>
      <c r="E95" s="163"/>
      <c r="F95" s="4"/>
      <c r="G95" s="164">
        <f t="shared" si="3"/>
        <v>0</v>
      </c>
      <c r="H95" s="166">
        <f t="shared" si="4"/>
        <v>0</v>
      </c>
      <c r="I95" s="165">
        <v>1</v>
      </c>
      <c r="J95" s="167">
        <f t="shared" si="5"/>
        <v>0</v>
      </c>
    </row>
    <row r="96" spans="1:10" outlineLevel="1" x14ac:dyDescent="0.25">
      <c r="A96" s="225" t="s">
        <v>240</v>
      </c>
      <c r="B96" s="226" t="s">
        <v>1902</v>
      </c>
      <c r="C96" s="225" t="s">
        <v>3</v>
      </c>
      <c r="D96" s="80"/>
      <c r="E96" s="163"/>
      <c r="F96" s="4"/>
      <c r="G96" s="164">
        <f t="shared" si="3"/>
        <v>0</v>
      </c>
      <c r="H96" s="166">
        <f t="shared" si="4"/>
        <v>0</v>
      </c>
      <c r="I96" s="165">
        <v>1</v>
      </c>
      <c r="J96" s="167">
        <f t="shared" si="5"/>
        <v>0</v>
      </c>
    </row>
    <row r="97" spans="1:10" outlineLevel="1" x14ac:dyDescent="0.25">
      <c r="A97" s="225" t="s">
        <v>241</v>
      </c>
      <c r="B97" s="226" t="s">
        <v>1903</v>
      </c>
      <c r="C97" s="225" t="s">
        <v>3</v>
      </c>
      <c r="D97" s="80"/>
      <c r="E97" s="163"/>
      <c r="F97" s="4"/>
      <c r="G97" s="164">
        <f t="shared" si="3"/>
        <v>0</v>
      </c>
      <c r="H97" s="166">
        <f t="shared" si="4"/>
        <v>0</v>
      </c>
      <c r="I97" s="165">
        <v>1</v>
      </c>
      <c r="J97" s="167">
        <f t="shared" si="5"/>
        <v>0</v>
      </c>
    </row>
    <row r="98" spans="1:10" outlineLevel="1" x14ac:dyDescent="0.25">
      <c r="A98" s="225" t="s">
        <v>242</v>
      </c>
      <c r="B98" s="226" t="s">
        <v>1904</v>
      </c>
      <c r="C98" s="225" t="s">
        <v>3</v>
      </c>
      <c r="D98" s="80"/>
      <c r="E98" s="163"/>
      <c r="F98" s="4"/>
      <c r="G98" s="164">
        <f t="shared" si="3"/>
        <v>0</v>
      </c>
      <c r="H98" s="166">
        <f t="shared" si="4"/>
        <v>0</v>
      </c>
      <c r="I98" s="165">
        <v>1</v>
      </c>
      <c r="J98" s="167">
        <f t="shared" si="5"/>
        <v>0</v>
      </c>
    </row>
    <row r="99" spans="1:10" outlineLevel="1" x14ac:dyDescent="0.25">
      <c r="A99" s="225" t="s">
        <v>243</v>
      </c>
      <c r="B99" s="226" t="s">
        <v>1905</v>
      </c>
      <c r="C99" s="225" t="s">
        <v>2</v>
      </c>
      <c r="D99" s="80"/>
      <c r="E99" s="163"/>
      <c r="F99" s="4"/>
      <c r="G99" s="164">
        <f t="shared" si="3"/>
        <v>0</v>
      </c>
      <c r="H99" s="166">
        <f t="shared" si="4"/>
        <v>0</v>
      </c>
      <c r="I99" s="165">
        <v>1</v>
      </c>
      <c r="J99" s="167">
        <f t="shared" si="5"/>
        <v>0</v>
      </c>
    </row>
    <row r="100" spans="1:10" ht="15.75" outlineLevel="1" thickBot="1" x14ac:dyDescent="0.3">
      <c r="A100" s="225" t="s">
        <v>244</v>
      </c>
      <c r="B100" s="226" t="s">
        <v>1906</v>
      </c>
      <c r="C100" s="225" t="s">
        <v>3</v>
      </c>
      <c r="D100" s="80"/>
      <c r="E100" s="163"/>
      <c r="F100" s="4"/>
      <c r="G100" s="164">
        <f t="shared" si="3"/>
        <v>0</v>
      </c>
      <c r="H100" s="166">
        <f t="shared" si="4"/>
        <v>0</v>
      </c>
      <c r="I100" s="165">
        <v>1</v>
      </c>
      <c r="J100" s="167">
        <f t="shared" si="5"/>
        <v>0</v>
      </c>
    </row>
    <row r="101" spans="1:10" s="38" customFormat="1" x14ac:dyDescent="0.25">
      <c r="A101" s="44"/>
      <c r="B101" s="45" t="s">
        <v>34</v>
      </c>
      <c r="C101" s="46"/>
      <c r="D101" s="87"/>
      <c r="E101" s="94"/>
      <c r="F101" s="47"/>
      <c r="G101" s="47"/>
      <c r="H101" s="47"/>
      <c r="I101" s="47"/>
      <c r="J101" s="48"/>
    </row>
    <row r="102" spans="1:10" s="38" customFormat="1" outlineLevel="1" x14ac:dyDescent="0.25">
      <c r="A102" s="49"/>
      <c r="B102" s="50" t="s">
        <v>35</v>
      </c>
      <c r="C102" s="51"/>
      <c r="D102" s="85"/>
      <c r="E102" s="95"/>
      <c r="F102" s="53"/>
      <c r="G102" s="53"/>
      <c r="H102" s="53"/>
      <c r="I102" s="53"/>
      <c r="J102" s="210"/>
    </row>
    <row r="103" spans="1:10" outlineLevel="1" x14ac:dyDescent="0.25">
      <c r="A103" s="40"/>
      <c r="B103" s="43" t="s">
        <v>36</v>
      </c>
      <c r="C103" s="42"/>
      <c r="D103" s="88"/>
      <c r="E103" s="96"/>
      <c r="F103" s="41"/>
      <c r="G103" s="41"/>
      <c r="H103" s="41"/>
      <c r="I103" s="41"/>
      <c r="J103" s="237"/>
    </row>
    <row r="104" spans="1:10" outlineLevel="1" x14ac:dyDescent="0.25">
      <c r="A104" s="225" t="s">
        <v>245</v>
      </c>
      <c r="B104" s="227" t="s">
        <v>1907</v>
      </c>
      <c r="C104" s="225" t="s">
        <v>4</v>
      </c>
      <c r="D104" s="80"/>
      <c r="E104" s="163"/>
      <c r="F104" s="4"/>
      <c r="G104" s="164">
        <f t="shared" si="3"/>
        <v>0</v>
      </c>
      <c r="H104" s="166">
        <f t="shared" si="4"/>
        <v>0</v>
      </c>
      <c r="I104" s="165">
        <v>1</v>
      </c>
      <c r="J104" s="167">
        <f t="shared" si="5"/>
        <v>0</v>
      </c>
    </row>
    <row r="105" spans="1:10" outlineLevel="1" x14ac:dyDescent="0.25">
      <c r="A105" s="225" t="s">
        <v>246</v>
      </c>
      <c r="B105" s="227" t="s">
        <v>1908</v>
      </c>
      <c r="C105" s="225" t="s">
        <v>4</v>
      </c>
      <c r="D105" s="80"/>
      <c r="E105" s="163"/>
      <c r="F105" s="4"/>
      <c r="G105" s="164">
        <f t="shared" si="3"/>
        <v>0</v>
      </c>
      <c r="H105" s="166">
        <f t="shared" si="4"/>
        <v>0</v>
      </c>
      <c r="I105" s="165">
        <v>1</v>
      </c>
      <c r="J105" s="167">
        <f t="shared" si="5"/>
        <v>0</v>
      </c>
    </row>
    <row r="106" spans="1:10" outlineLevel="1" x14ac:dyDescent="0.25">
      <c r="A106" s="225" t="s">
        <v>247</v>
      </c>
      <c r="B106" s="226" t="s">
        <v>1909</v>
      </c>
      <c r="C106" s="225" t="s">
        <v>4</v>
      </c>
      <c r="D106" s="80"/>
      <c r="E106" s="163"/>
      <c r="F106" s="4"/>
      <c r="G106" s="164">
        <f t="shared" si="3"/>
        <v>0</v>
      </c>
      <c r="H106" s="166">
        <f t="shared" si="4"/>
        <v>0</v>
      </c>
      <c r="I106" s="165">
        <v>1</v>
      </c>
      <c r="J106" s="167">
        <f t="shared" si="5"/>
        <v>0</v>
      </c>
    </row>
    <row r="107" spans="1:10" outlineLevel="1" x14ac:dyDescent="0.25">
      <c r="A107" s="225" t="s">
        <v>248</v>
      </c>
      <c r="B107" s="226" t="s">
        <v>1910</v>
      </c>
      <c r="C107" s="225" t="s">
        <v>4</v>
      </c>
      <c r="D107" s="80"/>
      <c r="E107" s="163"/>
      <c r="F107" s="4"/>
      <c r="G107" s="164">
        <f t="shared" si="3"/>
        <v>0</v>
      </c>
      <c r="H107" s="166">
        <f t="shared" si="4"/>
        <v>0</v>
      </c>
      <c r="I107" s="165">
        <v>1</v>
      </c>
      <c r="J107" s="167">
        <f t="shared" si="5"/>
        <v>0</v>
      </c>
    </row>
    <row r="108" spans="1:10" outlineLevel="1" x14ac:dyDescent="0.25">
      <c r="A108" s="225" t="s">
        <v>249</v>
      </c>
      <c r="B108" s="226" t="s">
        <v>1911</v>
      </c>
      <c r="C108" s="225" t="s">
        <v>4</v>
      </c>
      <c r="D108" s="80"/>
      <c r="E108" s="163"/>
      <c r="F108" s="4"/>
      <c r="G108" s="164">
        <f t="shared" si="3"/>
        <v>0</v>
      </c>
      <c r="H108" s="166">
        <f t="shared" si="4"/>
        <v>0</v>
      </c>
      <c r="I108" s="165">
        <v>1</v>
      </c>
      <c r="J108" s="167">
        <f t="shared" si="5"/>
        <v>0</v>
      </c>
    </row>
    <row r="109" spans="1:10" outlineLevel="1" x14ac:dyDescent="0.25">
      <c r="A109" s="40"/>
      <c r="B109" s="43" t="s">
        <v>37</v>
      </c>
      <c r="C109" s="42"/>
      <c r="D109" s="88"/>
      <c r="E109" s="96"/>
      <c r="F109" s="41"/>
      <c r="G109" s="41"/>
      <c r="H109" s="41"/>
      <c r="I109" s="41"/>
      <c r="J109" s="237"/>
    </row>
    <row r="110" spans="1:10" outlineLevel="1" x14ac:dyDescent="0.25">
      <c r="A110" s="225" t="s">
        <v>250</v>
      </c>
      <c r="B110" s="227" t="s">
        <v>1908</v>
      </c>
      <c r="C110" s="225" t="s">
        <v>4</v>
      </c>
      <c r="D110" s="80"/>
      <c r="E110" s="163"/>
      <c r="F110" s="4"/>
      <c r="G110" s="164">
        <f t="shared" si="3"/>
        <v>0</v>
      </c>
      <c r="H110" s="166">
        <f t="shared" si="4"/>
        <v>0</v>
      </c>
      <c r="I110" s="165">
        <v>1</v>
      </c>
      <c r="J110" s="167">
        <f t="shared" si="5"/>
        <v>0</v>
      </c>
    </row>
    <row r="111" spans="1:10" outlineLevel="1" x14ac:dyDescent="0.25">
      <c r="A111" s="225" t="s">
        <v>251</v>
      </c>
      <c r="B111" s="227" t="s">
        <v>1909</v>
      </c>
      <c r="C111" s="225" t="s">
        <v>4</v>
      </c>
      <c r="D111" s="80"/>
      <c r="E111" s="163"/>
      <c r="F111" s="4"/>
      <c r="G111" s="164">
        <f t="shared" si="3"/>
        <v>0</v>
      </c>
      <c r="H111" s="166">
        <f t="shared" si="4"/>
        <v>0</v>
      </c>
      <c r="I111" s="165">
        <v>1</v>
      </c>
      <c r="J111" s="167">
        <f t="shared" si="5"/>
        <v>0</v>
      </c>
    </row>
    <row r="112" spans="1:10" outlineLevel="1" x14ac:dyDescent="0.25">
      <c r="A112" s="225" t="s">
        <v>252</v>
      </c>
      <c r="B112" s="226" t="s">
        <v>1910</v>
      </c>
      <c r="C112" s="225" t="s">
        <v>4</v>
      </c>
      <c r="D112" s="80"/>
      <c r="E112" s="163"/>
      <c r="F112" s="4"/>
      <c r="G112" s="164">
        <f t="shared" si="3"/>
        <v>0</v>
      </c>
      <c r="H112" s="166">
        <f t="shared" si="4"/>
        <v>0</v>
      </c>
      <c r="I112" s="165">
        <v>1</v>
      </c>
      <c r="J112" s="167">
        <f t="shared" si="5"/>
        <v>0</v>
      </c>
    </row>
    <row r="113" spans="1:10" outlineLevel="1" x14ac:dyDescent="0.25">
      <c r="A113" s="225" t="s">
        <v>253</v>
      </c>
      <c r="B113" s="226" t="s">
        <v>1911</v>
      </c>
      <c r="C113" s="225" t="s">
        <v>4</v>
      </c>
      <c r="D113" s="80"/>
      <c r="E113" s="163"/>
      <c r="F113" s="4"/>
      <c r="G113" s="164">
        <f t="shared" si="3"/>
        <v>0</v>
      </c>
      <c r="H113" s="166">
        <f t="shared" si="4"/>
        <v>0</v>
      </c>
      <c r="I113" s="165">
        <v>1</v>
      </c>
      <c r="J113" s="167">
        <f t="shared" si="5"/>
        <v>0</v>
      </c>
    </row>
    <row r="114" spans="1:10" outlineLevel="1" x14ac:dyDescent="0.25">
      <c r="A114" s="225" t="s">
        <v>254</v>
      </c>
      <c r="B114" s="227" t="s">
        <v>1912</v>
      </c>
      <c r="C114" s="225" t="s">
        <v>4</v>
      </c>
      <c r="D114" s="80"/>
      <c r="E114" s="163"/>
      <c r="F114" s="4"/>
      <c r="G114" s="164">
        <f t="shared" si="3"/>
        <v>0</v>
      </c>
      <c r="H114" s="166">
        <f t="shared" si="4"/>
        <v>0</v>
      </c>
      <c r="I114" s="165">
        <v>1</v>
      </c>
      <c r="J114" s="167">
        <f t="shared" si="5"/>
        <v>0</v>
      </c>
    </row>
    <row r="115" spans="1:10" outlineLevel="1" x14ac:dyDescent="0.25">
      <c r="A115" s="225" t="s">
        <v>255</v>
      </c>
      <c r="B115" s="227" t="s">
        <v>1913</v>
      </c>
      <c r="C115" s="225" t="s">
        <v>4</v>
      </c>
      <c r="D115" s="80"/>
      <c r="E115" s="163"/>
      <c r="F115" s="4"/>
      <c r="G115" s="164">
        <f t="shared" si="3"/>
        <v>0</v>
      </c>
      <c r="H115" s="166">
        <f t="shared" si="4"/>
        <v>0</v>
      </c>
      <c r="I115" s="165">
        <v>1</v>
      </c>
      <c r="J115" s="167">
        <f t="shared" si="5"/>
        <v>0</v>
      </c>
    </row>
    <row r="116" spans="1:10" outlineLevel="1" x14ac:dyDescent="0.25">
      <c r="A116" s="225" t="s">
        <v>256</v>
      </c>
      <c r="B116" s="226" t="s">
        <v>1914</v>
      </c>
      <c r="C116" s="225" t="s">
        <v>4</v>
      </c>
      <c r="D116" s="80"/>
      <c r="E116" s="163"/>
      <c r="F116" s="4"/>
      <c r="G116" s="164">
        <f t="shared" si="3"/>
        <v>0</v>
      </c>
      <c r="H116" s="166">
        <f t="shared" si="4"/>
        <v>0</v>
      </c>
      <c r="I116" s="165">
        <v>1</v>
      </c>
      <c r="J116" s="167">
        <f t="shared" si="5"/>
        <v>0</v>
      </c>
    </row>
    <row r="117" spans="1:10" outlineLevel="1" x14ac:dyDescent="0.25">
      <c r="A117" s="225" t="s">
        <v>257</v>
      </c>
      <c r="B117" s="226" t="s">
        <v>38</v>
      </c>
      <c r="C117" s="225" t="s">
        <v>2</v>
      </c>
      <c r="D117" s="80"/>
      <c r="E117" s="163"/>
      <c r="F117" s="4"/>
      <c r="G117" s="164">
        <f t="shared" si="3"/>
        <v>0</v>
      </c>
      <c r="H117" s="166">
        <f t="shared" si="4"/>
        <v>0</v>
      </c>
      <c r="I117" s="165">
        <v>1</v>
      </c>
      <c r="J117" s="167">
        <f t="shared" si="5"/>
        <v>0</v>
      </c>
    </row>
    <row r="118" spans="1:10" outlineLevel="1" x14ac:dyDescent="0.25">
      <c r="A118" s="40"/>
      <c r="B118" s="43" t="s">
        <v>39</v>
      </c>
      <c r="C118" s="42"/>
      <c r="D118" s="88"/>
      <c r="E118" s="96"/>
      <c r="F118" s="41"/>
      <c r="G118" s="41"/>
      <c r="H118" s="41"/>
      <c r="I118" s="41"/>
      <c r="J118" s="237"/>
    </row>
    <row r="119" spans="1:10" outlineLevel="1" x14ac:dyDescent="0.25">
      <c r="A119" s="225" t="s">
        <v>258</v>
      </c>
      <c r="B119" s="227" t="s">
        <v>40</v>
      </c>
      <c r="C119" s="225" t="s">
        <v>4</v>
      </c>
      <c r="D119" s="80"/>
      <c r="E119" s="163"/>
      <c r="F119" s="4"/>
      <c r="G119" s="164">
        <f t="shared" si="3"/>
        <v>0</v>
      </c>
      <c r="H119" s="166">
        <f t="shared" si="4"/>
        <v>0</v>
      </c>
      <c r="I119" s="165">
        <v>1</v>
      </c>
      <c r="J119" s="167">
        <f t="shared" si="5"/>
        <v>0</v>
      </c>
    </row>
    <row r="120" spans="1:10" outlineLevel="1" x14ac:dyDescent="0.25">
      <c r="A120" s="225" t="s">
        <v>259</v>
      </c>
      <c r="B120" s="227" t="s">
        <v>41</v>
      </c>
      <c r="C120" s="225" t="s">
        <v>4</v>
      </c>
      <c r="D120" s="80"/>
      <c r="E120" s="163"/>
      <c r="F120" s="4"/>
      <c r="G120" s="164">
        <f t="shared" si="3"/>
        <v>0</v>
      </c>
      <c r="H120" s="166">
        <f t="shared" si="4"/>
        <v>0</v>
      </c>
      <c r="I120" s="165">
        <v>1</v>
      </c>
      <c r="J120" s="167">
        <f t="shared" si="5"/>
        <v>0</v>
      </c>
    </row>
    <row r="121" spans="1:10" outlineLevel="1" x14ac:dyDescent="0.25">
      <c r="A121" s="225" t="s">
        <v>260</v>
      </c>
      <c r="B121" s="227" t="s">
        <v>42</v>
      </c>
      <c r="C121" s="225" t="s">
        <v>4</v>
      </c>
      <c r="D121" s="80"/>
      <c r="E121" s="163"/>
      <c r="F121" s="4"/>
      <c r="G121" s="164">
        <f t="shared" si="3"/>
        <v>0</v>
      </c>
      <c r="H121" s="166">
        <f t="shared" si="4"/>
        <v>0</v>
      </c>
      <c r="I121" s="165">
        <v>1</v>
      </c>
      <c r="J121" s="167">
        <f t="shared" si="5"/>
        <v>0</v>
      </c>
    </row>
    <row r="122" spans="1:10" s="38" customFormat="1" outlineLevel="1" x14ac:dyDescent="0.25">
      <c r="A122" s="49"/>
      <c r="B122" s="50" t="s">
        <v>135</v>
      </c>
      <c r="C122" s="51"/>
      <c r="D122" s="85"/>
      <c r="E122" s="95"/>
      <c r="F122" s="53"/>
      <c r="G122" s="53"/>
      <c r="H122" s="53"/>
      <c r="I122" s="53"/>
      <c r="J122" s="210"/>
    </row>
    <row r="123" spans="1:10" outlineLevel="1" x14ac:dyDescent="0.25">
      <c r="A123" s="36"/>
      <c r="B123" s="58" t="s">
        <v>123</v>
      </c>
      <c r="C123" s="39"/>
      <c r="D123" s="89"/>
      <c r="E123" s="97"/>
      <c r="F123" s="37"/>
      <c r="G123" s="37"/>
      <c r="H123" s="37"/>
      <c r="I123" s="37"/>
      <c r="J123" s="304"/>
    </row>
    <row r="124" spans="1:10" outlineLevel="1" x14ac:dyDescent="0.25">
      <c r="A124" s="40"/>
      <c r="B124" s="43" t="s">
        <v>124</v>
      </c>
      <c r="C124" s="42"/>
      <c r="D124" s="88"/>
      <c r="E124" s="96"/>
      <c r="F124" s="41"/>
      <c r="G124" s="41"/>
      <c r="H124" s="41"/>
      <c r="I124" s="41"/>
      <c r="J124" s="237"/>
    </row>
    <row r="125" spans="1:10" outlineLevel="1" x14ac:dyDescent="0.25">
      <c r="A125" s="225" t="s">
        <v>261</v>
      </c>
      <c r="B125" s="227" t="s">
        <v>1915</v>
      </c>
      <c r="C125" s="225" t="s">
        <v>4</v>
      </c>
      <c r="D125" s="80"/>
      <c r="E125" s="163"/>
      <c r="F125" s="4"/>
      <c r="G125" s="164">
        <f t="shared" si="3"/>
        <v>0</v>
      </c>
      <c r="H125" s="166">
        <f t="shared" si="4"/>
        <v>0</v>
      </c>
      <c r="I125" s="165">
        <v>1</v>
      </c>
      <c r="J125" s="167">
        <f t="shared" si="5"/>
        <v>0</v>
      </c>
    </row>
    <row r="126" spans="1:10" outlineLevel="1" x14ac:dyDescent="0.25">
      <c r="A126" s="225" t="s">
        <v>262</v>
      </c>
      <c r="B126" s="227" t="s">
        <v>1916</v>
      </c>
      <c r="C126" s="225" t="s">
        <v>4</v>
      </c>
      <c r="D126" s="80"/>
      <c r="E126" s="163"/>
      <c r="F126" s="4"/>
      <c r="G126" s="164">
        <f t="shared" si="3"/>
        <v>0</v>
      </c>
      <c r="H126" s="166">
        <f t="shared" si="4"/>
        <v>0</v>
      </c>
      <c r="I126" s="165">
        <v>1</v>
      </c>
      <c r="J126" s="167">
        <f t="shared" si="5"/>
        <v>0</v>
      </c>
    </row>
    <row r="127" spans="1:10" outlineLevel="1" x14ac:dyDescent="0.25">
      <c r="A127" s="40"/>
      <c r="B127" s="43" t="s">
        <v>125</v>
      </c>
      <c r="C127" s="42"/>
      <c r="D127" s="88"/>
      <c r="E127" s="96"/>
      <c r="F127" s="41"/>
      <c r="G127" s="41"/>
      <c r="H127" s="41"/>
      <c r="I127" s="41"/>
      <c r="J127" s="237"/>
    </row>
    <row r="128" spans="1:10" outlineLevel="1" x14ac:dyDescent="0.25">
      <c r="A128" s="225" t="s">
        <v>263</v>
      </c>
      <c r="B128" s="226" t="s">
        <v>1915</v>
      </c>
      <c r="C128" s="225" t="s">
        <v>4</v>
      </c>
      <c r="D128" s="80"/>
      <c r="E128" s="163"/>
      <c r="F128" s="4"/>
      <c r="G128" s="164">
        <f t="shared" si="3"/>
        <v>0</v>
      </c>
      <c r="H128" s="166">
        <f t="shared" si="4"/>
        <v>0</v>
      </c>
      <c r="I128" s="165">
        <v>1</v>
      </c>
      <c r="J128" s="167">
        <f t="shared" si="5"/>
        <v>0</v>
      </c>
    </row>
    <row r="129" spans="1:10" outlineLevel="1" x14ac:dyDescent="0.25">
      <c r="A129" s="225" t="s">
        <v>264</v>
      </c>
      <c r="B129" s="226" t="s">
        <v>1916</v>
      </c>
      <c r="C129" s="225" t="s">
        <v>4</v>
      </c>
      <c r="D129" s="80"/>
      <c r="E129" s="163"/>
      <c r="F129" s="4"/>
      <c r="G129" s="164">
        <f t="shared" si="3"/>
        <v>0</v>
      </c>
      <c r="H129" s="166">
        <f t="shared" si="4"/>
        <v>0</v>
      </c>
      <c r="I129" s="165">
        <v>1</v>
      </c>
      <c r="J129" s="167">
        <f t="shared" si="5"/>
        <v>0</v>
      </c>
    </row>
    <row r="130" spans="1:10" outlineLevel="1" x14ac:dyDescent="0.25">
      <c r="A130" s="40"/>
      <c r="B130" s="43" t="s">
        <v>137</v>
      </c>
      <c r="C130" s="42"/>
      <c r="D130" s="88"/>
      <c r="E130" s="96"/>
      <c r="F130" s="41"/>
      <c r="G130" s="41"/>
      <c r="H130" s="41"/>
      <c r="I130" s="41"/>
      <c r="J130" s="237"/>
    </row>
    <row r="131" spans="1:10" outlineLevel="1" x14ac:dyDescent="0.25">
      <c r="A131" s="225" t="s">
        <v>265</v>
      </c>
      <c r="B131" s="226" t="s">
        <v>1915</v>
      </c>
      <c r="C131" s="225" t="s">
        <v>4</v>
      </c>
      <c r="D131" s="80"/>
      <c r="E131" s="163"/>
      <c r="F131" s="4"/>
      <c r="G131" s="164">
        <f t="shared" si="3"/>
        <v>0</v>
      </c>
      <c r="H131" s="166">
        <f t="shared" si="4"/>
        <v>0</v>
      </c>
      <c r="I131" s="165">
        <v>1</v>
      </c>
      <c r="J131" s="167">
        <f t="shared" si="5"/>
        <v>0</v>
      </c>
    </row>
    <row r="132" spans="1:10" outlineLevel="1" x14ac:dyDescent="0.25">
      <c r="A132" s="225" t="s">
        <v>266</v>
      </c>
      <c r="B132" s="226" t="s">
        <v>1916</v>
      </c>
      <c r="C132" s="225" t="s">
        <v>4</v>
      </c>
      <c r="D132" s="80"/>
      <c r="E132" s="163"/>
      <c r="F132" s="4"/>
      <c r="G132" s="164">
        <f t="shared" si="3"/>
        <v>0</v>
      </c>
      <c r="H132" s="166">
        <f t="shared" si="4"/>
        <v>0</v>
      </c>
      <c r="I132" s="165">
        <v>1</v>
      </c>
      <c r="J132" s="167">
        <f t="shared" si="5"/>
        <v>0</v>
      </c>
    </row>
    <row r="133" spans="1:10" outlineLevel="1" x14ac:dyDescent="0.25">
      <c r="A133" s="40"/>
      <c r="B133" s="43" t="s">
        <v>126</v>
      </c>
      <c r="C133" s="42"/>
      <c r="D133" s="88"/>
      <c r="E133" s="96"/>
      <c r="F133" s="41"/>
      <c r="G133" s="41"/>
      <c r="H133" s="41"/>
      <c r="I133" s="41"/>
      <c r="J133" s="237"/>
    </row>
    <row r="134" spans="1:10" outlineLevel="1" x14ac:dyDescent="0.25">
      <c r="A134" s="225" t="s">
        <v>267</v>
      </c>
      <c r="B134" s="226" t="s">
        <v>1915</v>
      </c>
      <c r="C134" s="225" t="s">
        <v>4</v>
      </c>
      <c r="D134" s="80"/>
      <c r="E134" s="163"/>
      <c r="F134" s="4"/>
      <c r="G134" s="164">
        <f t="shared" si="3"/>
        <v>0</v>
      </c>
      <c r="H134" s="166">
        <f t="shared" si="4"/>
        <v>0</v>
      </c>
      <c r="I134" s="165">
        <v>1</v>
      </c>
      <c r="J134" s="167">
        <f t="shared" si="5"/>
        <v>0</v>
      </c>
    </row>
    <row r="135" spans="1:10" outlineLevel="1" x14ac:dyDescent="0.25">
      <c r="A135" s="225" t="s">
        <v>268</v>
      </c>
      <c r="B135" s="226" t="s">
        <v>1916</v>
      </c>
      <c r="C135" s="225" t="s">
        <v>4</v>
      </c>
      <c r="D135" s="80"/>
      <c r="E135" s="163"/>
      <c r="F135" s="4"/>
      <c r="G135" s="164">
        <f t="shared" si="3"/>
        <v>0</v>
      </c>
      <c r="H135" s="166">
        <f t="shared" si="4"/>
        <v>0</v>
      </c>
      <c r="I135" s="165">
        <v>1</v>
      </c>
      <c r="J135" s="167">
        <f t="shared" si="5"/>
        <v>0</v>
      </c>
    </row>
    <row r="136" spans="1:10" outlineLevel="1" x14ac:dyDescent="0.25">
      <c r="A136" s="40"/>
      <c r="B136" s="43" t="s">
        <v>127</v>
      </c>
      <c r="C136" s="42"/>
      <c r="D136" s="88"/>
      <c r="E136" s="96"/>
      <c r="F136" s="41"/>
      <c r="G136" s="41"/>
      <c r="H136" s="41"/>
      <c r="I136" s="41"/>
      <c r="J136" s="237"/>
    </row>
    <row r="137" spans="1:10" outlineLevel="1" x14ac:dyDescent="0.25">
      <c r="A137" s="225" t="s">
        <v>269</v>
      </c>
      <c r="B137" s="226" t="s">
        <v>1915</v>
      </c>
      <c r="C137" s="225" t="s">
        <v>4</v>
      </c>
      <c r="D137" s="80"/>
      <c r="E137" s="163"/>
      <c r="F137" s="4"/>
      <c r="G137" s="164">
        <f t="shared" ref="G137:G199" si="6">E137*F137</f>
        <v>0</v>
      </c>
      <c r="H137" s="166">
        <f t="shared" ref="H137:H199" si="7">G137+D137</f>
        <v>0</v>
      </c>
      <c r="I137" s="165">
        <v>1</v>
      </c>
      <c r="J137" s="167">
        <f t="shared" ref="J137:J199" si="8">H137*I137</f>
        <v>0</v>
      </c>
    </row>
    <row r="138" spans="1:10" outlineLevel="1" x14ac:dyDescent="0.25">
      <c r="A138" s="225" t="s">
        <v>270</v>
      </c>
      <c r="B138" s="226" t="s">
        <v>1916</v>
      </c>
      <c r="C138" s="225" t="s">
        <v>4</v>
      </c>
      <c r="D138" s="80"/>
      <c r="E138" s="163"/>
      <c r="F138" s="4"/>
      <c r="G138" s="164">
        <f t="shared" si="6"/>
        <v>0</v>
      </c>
      <c r="H138" s="166">
        <f t="shared" si="7"/>
        <v>0</v>
      </c>
      <c r="I138" s="165">
        <v>1</v>
      </c>
      <c r="J138" s="167">
        <f t="shared" si="8"/>
        <v>0</v>
      </c>
    </row>
    <row r="139" spans="1:10" outlineLevel="1" x14ac:dyDescent="0.25">
      <c r="A139" s="36"/>
      <c r="B139" s="58" t="s">
        <v>128</v>
      </c>
      <c r="C139" s="39"/>
      <c r="D139" s="89"/>
      <c r="E139" s="97"/>
      <c r="F139" s="37"/>
      <c r="G139" s="37"/>
      <c r="H139" s="37"/>
      <c r="I139" s="37"/>
      <c r="J139" s="304"/>
    </row>
    <row r="140" spans="1:10" outlineLevel="1" x14ac:dyDescent="0.25">
      <c r="A140" s="40"/>
      <c r="B140" s="43" t="s">
        <v>138</v>
      </c>
      <c r="C140" s="42"/>
      <c r="D140" s="88"/>
      <c r="E140" s="96"/>
      <c r="F140" s="41"/>
      <c r="G140" s="41"/>
      <c r="H140" s="41"/>
      <c r="I140" s="41"/>
      <c r="J140" s="237"/>
    </row>
    <row r="141" spans="1:10" outlineLevel="1" x14ac:dyDescent="0.25">
      <c r="A141" s="225" t="s">
        <v>271</v>
      </c>
      <c r="B141" s="226" t="s">
        <v>1917</v>
      </c>
      <c r="C141" s="225" t="s">
        <v>4</v>
      </c>
      <c r="D141" s="80"/>
      <c r="E141" s="163"/>
      <c r="F141" s="4"/>
      <c r="G141" s="164">
        <f t="shared" si="6"/>
        <v>0</v>
      </c>
      <c r="H141" s="166">
        <f t="shared" si="7"/>
        <v>0</v>
      </c>
      <c r="I141" s="165">
        <v>1</v>
      </c>
      <c r="J141" s="167">
        <f t="shared" si="8"/>
        <v>0</v>
      </c>
    </row>
    <row r="142" spans="1:10" s="38" customFormat="1" outlineLevel="1" x14ac:dyDescent="0.25">
      <c r="A142" s="49"/>
      <c r="B142" s="50" t="s">
        <v>136</v>
      </c>
      <c r="C142" s="51"/>
      <c r="D142" s="85"/>
      <c r="E142" s="95"/>
      <c r="F142" s="53"/>
      <c r="G142" s="53"/>
      <c r="H142" s="53"/>
      <c r="I142" s="53"/>
      <c r="J142" s="210"/>
    </row>
    <row r="143" spans="1:10" outlineLevel="1" x14ac:dyDescent="0.25">
      <c r="A143" s="225" t="s">
        <v>272</v>
      </c>
      <c r="B143" s="227" t="s">
        <v>1918</v>
      </c>
      <c r="C143" s="225" t="s">
        <v>4</v>
      </c>
      <c r="D143" s="90"/>
      <c r="E143" s="163"/>
      <c r="F143" s="4"/>
      <c r="G143" s="164">
        <f t="shared" si="6"/>
        <v>0</v>
      </c>
      <c r="H143" s="166">
        <f t="shared" si="7"/>
        <v>0</v>
      </c>
      <c r="I143" s="165">
        <v>1</v>
      </c>
      <c r="J143" s="167">
        <f t="shared" si="8"/>
        <v>0</v>
      </c>
    </row>
    <row r="144" spans="1:10" outlineLevel="1" x14ac:dyDescent="0.25">
      <c r="A144" s="225" t="s">
        <v>273</v>
      </c>
      <c r="B144" s="227" t="s">
        <v>1919</v>
      </c>
      <c r="C144" s="225" t="s">
        <v>4</v>
      </c>
      <c r="D144" s="90"/>
      <c r="E144" s="163"/>
      <c r="F144" s="4"/>
      <c r="G144" s="164">
        <f t="shared" si="6"/>
        <v>0</v>
      </c>
      <c r="H144" s="166">
        <f t="shared" si="7"/>
        <v>0</v>
      </c>
      <c r="I144" s="165">
        <v>1</v>
      </c>
      <c r="J144" s="167">
        <f t="shared" si="8"/>
        <v>0</v>
      </c>
    </row>
    <row r="145" spans="1:10" outlineLevel="1" x14ac:dyDescent="0.25">
      <c r="A145" s="225" t="s">
        <v>274</v>
      </c>
      <c r="B145" s="227" t="s">
        <v>1920</v>
      </c>
      <c r="C145" s="225" t="s">
        <v>4</v>
      </c>
      <c r="D145" s="90"/>
      <c r="E145" s="163"/>
      <c r="F145" s="4"/>
      <c r="G145" s="164">
        <f t="shared" si="6"/>
        <v>0</v>
      </c>
      <c r="H145" s="166">
        <f t="shared" si="7"/>
        <v>0</v>
      </c>
      <c r="I145" s="165">
        <v>1</v>
      </c>
      <c r="J145" s="167">
        <f t="shared" si="8"/>
        <v>0</v>
      </c>
    </row>
    <row r="146" spans="1:10" outlineLevel="1" x14ac:dyDescent="0.25">
      <c r="A146" s="225" t="s">
        <v>275</v>
      </c>
      <c r="B146" s="227" t="s">
        <v>1921</v>
      </c>
      <c r="C146" s="225" t="s">
        <v>4</v>
      </c>
      <c r="D146" s="90"/>
      <c r="E146" s="163"/>
      <c r="F146" s="4"/>
      <c r="G146" s="164">
        <f t="shared" si="6"/>
        <v>0</v>
      </c>
      <c r="H146" s="166">
        <f t="shared" si="7"/>
        <v>0</v>
      </c>
      <c r="I146" s="165">
        <v>1</v>
      </c>
      <c r="J146" s="167">
        <f t="shared" si="8"/>
        <v>0</v>
      </c>
    </row>
    <row r="147" spans="1:10" s="38" customFormat="1" outlineLevel="1" x14ac:dyDescent="0.25">
      <c r="A147" s="49"/>
      <c r="B147" s="50" t="s">
        <v>43</v>
      </c>
      <c r="C147" s="51"/>
      <c r="D147" s="85"/>
      <c r="E147" s="95"/>
      <c r="F147" s="53"/>
      <c r="G147" s="53"/>
      <c r="H147" s="53"/>
      <c r="I147" s="53"/>
      <c r="J147" s="210"/>
    </row>
    <row r="148" spans="1:10" outlineLevel="1" x14ac:dyDescent="0.25">
      <c r="A148" s="36"/>
      <c r="B148" s="124" t="s">
        <v>44</v>
      </c>
      <c r="C148" s="39"/>
      <c r="D148" s="91"/>
      <c r="E148" s="97"/>
      <c r="F148" s="37"/>
      <c r="G148" s="37"/>
      <c r="H148" s="37"/>
      <c r="I148" s="37"/>
      <c r="J148" s="304"/>
    </row>
    <row r="149" spans="1:10" outlineLevel="1" x14ac:dyDescent="0.25">
      <c r="A149" s="225" t="s">
        <v>276</v>
      </c>
      <c r="B149" s="226" t="s">
        <v>45</v>
      </c>
      <c r="C149" s="225" t="s">
        <v>4</v>
      </c>
      <c r="D149" s="80"/>
      <c r="E149" s="163"/>
      <c r="F149" s="4"/>
      <c r="G149" s="164">
        <f t="shared" si="6"/>
        <v>0</v>
      </c>
      <c r="H149" s="166">
        <f t="shared" si="7"/>
        <v>0</v>
      </c>
      <c r="I149" s="165">
        <v>1</v>
      </c>
      <c r="J149" s="167">
        <f t="shared" si="8"/>
        <v>0</v>
      </c>
    </row>
    <row r="150" spans="1:10" outlineLevel="1" x14ac:dyDescent="0.25">
      <c r="A150" s="225" t="s">
        <v>277</v>
      </c>
      <c r="B150" s="226" t="s">
        <v>46</v>
      </c>
      <c r="C150" s="225" t="s">
        <v>4</v>
      </c>
      <c r="D150" s="80"/>
      <c r="E150" s="163"/>
      <c r="F150" s="4"/>
      <c r="G150" s="164">
        <f t="shared" si="6"/>
        <v>0</v>
      </c>
      <c r="H150" s="166">
        <f t="shared" si="7"/>
        <v>0</v>
      </c>
      <c r="I150" s="165">
        <v>1</v>
      </c>
      <c r="J150" s="167">
        <f t="shared" si="8"/>
        <v>0</v>
      </c>
    </row>
    <row r="151" spans="1:10" outlineLevel="1" x14ac:dyDescent="0.25">
      <c r="A151" s="225" t="s">
        <v>278</v>
      </c>
      <c r="B151" s="226" t="s">
        <v>47</v>
      </c>
      <c r="C151" s="225" t="s">
        <v>4</v>
      </c>
      <c r="D151" s="80"/>
      <c r="E151" s="163"/>
      <c r="F151" s="4"/>
      <c r="G151" s="164">
        <f t="shared" si="6"/>
        <v>0</v>
      </c>
      <c r="H151" s="166">
        <f t="shared" si="7"/>
        <v>0</v>
      </c>
      <c r="I151" s="165">
        <v>1</v>
      </c>
      <c r="J151" s="167">
        <f t="shared" si="8"/>
        <v>0</v>
      </c>
    </row>
    <row r="152" spans="1:10" outlineLevel="1" x14ac:dyDescent="0.25">
      <c r="A152" s="225" t="s">
        <v>279</v>
      </c>
      <c r="B152" s="226" t="s">
        <v>48</v>
      </c>
      <c r="C152" s="225" t="s">
        <v>4</v>
      </c>
      <c r="D152" s="80"/>
      <c r="E152" s="163"/>
      <c r="F152" s="4"/>
      <c r="G152" s="164">
        <f t="shared" si="6"/>
        <v>0</v>
      </c>
      <c r="H152" s="166">
        <f t="shared" si="7"/>
        <v>0</v>
      </c>
      <c r="I152" s="165">
        <v>1</v>
      </c>
      <c r="J152" s="167">
        <f t="shared" si="8"/>
        <v>0</v>
      </c>
    </row>
    <row r="153" spans="1:10" ht="15.75" outlineLevel="1" thickBot="1" x14ac:dyDescent="0.3">
      <c r="A153" s="36"/>
      <c r="B153" s="124" t="s">
        <v>49</v>
      </c>
      <c r="C153" s="39"/>
      <c r="D153" s="91"/>
      <c r="E153" s="97"/>
      <c r="F153" s="37"/>
      <c r="G153" s="37"/>
      <c r="H153" s="37"/>
      <c r="I153" s="37"/>
      <c r="J153" s="304"/>
    </row>
    <row r="154" spans="1:10" outlineLevel="1" x14ac:dyDescent="0.25">
      <c r="A154" s="225" t="s">
        <v>280</v>
      </c>
      <c r="B154" s="226" t="s">
        <v>1922</v>
      </c>
      <c r="C154" s="225" t="s">
        <v>4</v>
      </c>
      <c r="D154" s="92"/>
      <c r="E154" s="163"/>
      <c r="F154" s="4"/>
      <c r="G154" s="164">
        <f t="shared" si="6"/>
        <v>0</v>
      </c>
      <c r="H154" s="166">
        <f t="shared" si="7"/>
        <v>0</v>
      </c>
      <c r="I154" s="165">
        <v>1</v>
      </c>
      <c r="J154" s="167">
        <f t="shared" si="8"/>
        <v>0</v>
      </c>
    </row>
    <row r="155" spans="1:10" outlineLevel="1" x14ac:dyDescent="0.25">
      <c r="A155" s="225" t="s">
        <v>281</v>
      </c>
      <c r="B155" s="226" t="s">
        <v>1923</v>
      </c>
      <c r="C155" s="225" t="s">
        <v>4</v>
      </c>
      <c r="D155" s="80"/>
      <c r="E155" s="163"/>
      <c r="F155" s="4"/>
      <c r="G155" s="164">
        <f t="shared" si="6"/>
        <v>0</v>
      </c>
      <c r="H155" s="166">
        <f t="shared" si="7"/>
        <v>0</v>
      </c>
      <c r="I155" s="165">
        <v>1</v>
      </c>
      <c r="J155" s="167">
        <f t="shared" si="8"/>
        <v>0</v>
      </c>
    </row>
    <row r="156" spans="1:10" outlineLevel="1" x14ac:dyDescent="0.25">
      <c r="A156" s="225" t="s">
        <v>282</v>
      </c>
      <c r="B156" s="226" t="s">
        <v>50</v>
      </c>
      <c r="C156" s="225" t="s">
        <v>4</v>
      </c>
      <c r="D156" s="80"/>
      <c r="E156" s="163"/>
      <c r="F156" s="4"/>
      <c r="G156" s="164">
        <f t="shared" si="6"/>
        <v>0</v>
      </c>
      <c r="H156" s="166">
        <f t="shared" si="7"/>
        <v>0</v>
      </c>
      <c r="I156" s="165">
        <v>1</v>
      </c>
      <c r="J156" s="167">
        <f t="shared" si="8"/>
        <v>0</v>
      </c>
    </row>
    <row r="157" spans="1:10" s="38" customFormat="1" outlineLevel="1" x14ac:dyDescent="0.25">
      <c r="A157" s="49"/>
      <c r="B157" s="50" t="s">
        <v>51</v>
      </c>
      <c r="C157" s="51"/>
      <c r="D157" s="85"/>
      <c r="E157" s="95"/>
      <c r="F157" s="53"/>
      <c r="G157" s="53"/>
      <c r="H157" s="53"/>
      <c r="I157" s="53"/>
      <c r="J157" s="210"/>
    </row>
    <row r="158" spans="1:10" outlineLevel="1" x14ac:dyDescent="0.25">
      <c r="A158" s="36"/>
      <c r="B158" s="124" t="s">
        <v>1853</v>
      </c>
      <c r="C158" s="39"/>
      <c r="D158" s="91"/>
      <c r="E158" s="97"/>
      <c r="F158" s="37"/>
      <c r="G158" s="37"/>
      <c r="H158" s="37"/>
      <c r="I158" s="37"/>
      <c r="J158" s="304"/>
    </row>
    <row r="159" spans="1:10" outlineLevel="1" x14ac:dyDescent="0.25">
      <c r="A159" s="225" t="s">
        <v>283</v>
      </c>
      <c r="B159" s="226" t="s">
        <v>1845</v>
      </c>
      <c r="C159" s="225" t="s">
        <v>3</v>
      </c>
      <c r="D159" s="80"/>
      <c r="E159" s="163"/>
      <c r="F159" s="4"/>
      <c r="G159" s="164">
        <f t="shared" si="6"/>
        <v>0</v>
      </c>
      <c r="H159" s="166">
        <f t="shared" si="7"/>
        <v>0</v>
      </c>
      <c r="I159" s="165">
        <v>1</v>
      </c>
      <c r="J159" s="167">
        <f t="shared" si="8"/>
        <v>0</v>
      </c>
    </row>
    <row r="160" spans="1:10" outlineLevel="1" x14ac:dyDescent="0.25">
      <c r="A160" s="225" t="s">
        <v>284</v>
      </c>
      <c r="B160" s="226" t="s">
        <v>1852</v>
      </c>
      <c r="C160" s="225" t="s">
        <v>3</v>
      </c>
      <c r="D160" s="80"/>
      <c r="E160" s="163"/>
      <c r="F160" s="4"/>
      <c r="G160" s="164">
        <f t="shared" si="6"/>
        <v>0</v>
      </c>
      <c r="H160" s="166">
        <f t="shared" si="7"/>
        <v>0</v>
      </c>
      <c r="I160" s="165">
        <v>1</v>
      </c>
      <c r="J160" s="167">
        <f t="shared" si="8"/>
        <v>0</v>
      </c>
    </row>
    <row r="161" spans="1:10" ht="15.75" customHeight="1" outlineLevel="1" x14ac:dyDescent="0.25">
      <c r="A161" s="225" t="s">
        <v>285</v>
      </c>
      <c r="B161" s="226" t="s">
        <v>30</v>
      </c>
      <c r="C161" s="225" t="s">
        <v>3</v>
      </c>
      <c r="D161" s="80"/>
      <c r="E161" s="163"/>
      <c r="F161" s="4"/>
      <c r="G161" s="164">
        <f t="shared" si="6"/>
        <v>0</v>
      </c>
      <c r="H161" s="166">
        <f t="shared" si="7"/>
        <v>0</v>
      </c>
      <c r="I161" s="165">
        <v>1</v>
      </c>
      <c r="J161" s="167">
        <f t="shared" si="8"/>
        <v>0</v>
      </c>
    </row>
    <row r="162" spans="1:10" outlineLevel="1" x14ac:dyDescent="0.25">
      <c r="A162" s="36"/>
      <c r="B162" s="124" t="s">
        <v>1854</v>
      </c>
      <c r="C162" s="39"/>
      <c r="D162" s="91"/>
      <c r="E162" s="97"/>
      <c r="F162" s="37"/>
      <c r="G162" s="37"/>
      <c r="H162" s="37"/>
      <c r="I162" s="37"/>
      <c r="J162" s="304"/>
    </row>
    <row r="163" spans="1:10" outlineLevel="1" x14ac:dyDescent="0.25">
      <c r="A163" s="225" t="s">
        <v>286</v>
      </c>
      <c r="B163" s="226" t="s">
        <v>1844</v>
      </c>
      <c r="C163" s="225" t="s">
        <v>3</v>
      </c>
      <c r="D163" s="80"/>
      <c r="E163" s="163"/>
      <c r="F163" s="4"/>
      <c r="G163" s="164">
        <f t="shared" si="6"/>
        <v>0</v>
      </c>
      <c r="H163" s="166">
        <f t="shared" si="7"/>
        <v>0</v>
      </c>
      <c r="I163" s="165">
        <v>1</v>
      </c>
      <c r="J163" s="167">
        <f t="shared" si="8"/>
        <v>0</v>
      </c>
    </row>
    <row r="164" spans="1:10" outlineLevel="1" x14ac:dyDescent="0.25">
      <c r="A164" s="225" t="s">
        <v>287</v>
      </c>
      <c r="B164" s="226" t="s">
        <v>1852</v>
      </c>
      <c r="C164" s="225" t="s">
        <v>3</v>
      </c>
      <c r="D164" s="80"/>
      <c r="E164" s="163"/>
      <c r="F164" s="4"/>
      <c r="G164" s="164">
        <f t="shared" si="6"/>
        <v>0</v>
      </c>
      <c r="H164" s="166">
        <f t="shared" si="7"/>
        <v>0</v>
      </c>
      <c r="I164" s="165">
        <v>1</v>
      </c>
      <c r="J164" s="167">
        <f t="shared" si="8"/>
        <v>0</v>
      </c>
    </row>
    <row r="165" spans="1:10" outlineLevel="1" x14ac:dyDescent="0.25">
      <c r="A165" s="225" t="s">
        <v>288</v>
      </c>
      <c r="B165" s="226" t="s">
        <v>30</v>
      </c>
      <c r="C165" s="225" t="s">
        <v>3</v>
      </c>
      <c r="D165" s="80"/>
      <c r="E165" s="163"/>
      <c r="F165" s="4"/>
      <c r="G165" s="164">
        <f t="shared" si="6"/>
        <v>0</v>
      </c>
      <c r="H165" s="166">
        <f t="shared" si="7"/>
        <v>0</v>
      </c>
      <c r="I165" s="165">
        <v>1</v>
      </c>
      <c r="J165" s="167">
        <f t="shared" si="8"/>
        <v>0</v>
      </c>
    </row>
    <row r="166" spans="1:10" s="38" customFormat="1" outlineLevel="1" x14ac:dyDescent="0.25">
      <c r="A166" s="49"/>
      <c r="B166" s="50" t="s">
        <v>52</v>
      </c>
      <c r="C166" s="51"/>
      <c r="D166" s="85"/>
      <c r="E166" s="95"/>
      <c r="F166" s="53"/>
      <c r="G166" s="53"/>
      <c r="H166" s="53"/>
      <c r="I166" s="53"/>
      <c r="J166" s="210"/>
    </row>
    <row r="167" spans="1:10" outlineLevel="1" x14ac:dyDescent="0.25">
      <c r="A167" s="36"/>
      <c r="B167" s="124" t="s">
        <v>53</v>
      </c>
      <c r="C167" s="39"/>
      <c r="D167" s="91"/>
      <c r="E167" s="97"/>
      <c r="F167" s="37"/>
      <c r="G167" s="37"/>
      <c r="H167" s="37"/>
      <c r="I167" s="37"/>
      <c r="J167" s="304"/>
    </row>
    <row r="168" spans="1:10" outlineLevel="1" x14ac:dyDescent="0.25">
      <c r="A168" s="225" t="s">
        <v>289</v>
      </c>
      <c r="B168" s="226" t="s">
        <v>1924</v>
      </c>
      <c r="C168" s="225" t="s">
        <v>4</v>
      </c>
      <c r="D168" s="80"/>
      <c r="E168" s="163"/>
      <c r="F168" s="4"/>
      <c r="G168" s="164">
        <f t="shared" si="6"/>
        <v>0</v>
      </c>
      <c r="H168" s="166">
        <f t="shared" si="7"/>
        <v>0</v>
      </c>
      <c r="I168" s="165">
        <v>1</v>
      </c>
      <c r="J168" s="167">
        <f t="shared" si="8"/>
        <v>0</v>
      </c>
    </row>
    <row r="169" spans="1:10" outlineLevel="1" x14ac:dyDescent="0.25">
      <c r="A169" s="225" t="s">
        <v>290</v>
      </c>
      <c r="B169" s="226" t="s">
        <v>1925</v>
      </c>
      <c r="C169" s="225" t="s">
        <v>4</v>
      </c>
      <c r="D169" s="80"/>
      <c r="E169" s="163"/>
      <c r="F169" s="4"/>
      <c r="G169" s="164">
        <f t="shared" si="6"/>
        <v>0</v>
      </c>
      <c r="H169" s="166">
        <f t="shared" si="7"/>
        <v>0</v>
      </c>
      <c r="I169" s="165">
        <v>1</v>
      </c>
      <c r="J169" s="167">
        <f t="shared" si="8"/>
        <v>0</v>
      </c>
    </row>
    <row r="170" spans="1:10" outlineLevel="1" x14ac:dyDescent="0.25">
      <c r="A170" s="36"/>
      <c r="B170" s="124" t="s">
        <v>54</v>
      </c>
      <c r="C170" s="39"/>
      <c r="D170" s="91"/>
      <c r="E170" s="97"/>
      <c r="F170" s="37"/>
      <c r="G170" s="37"/>
      <c r="H170" s="37"/>
      <c r="I170" s="37"/>
      <c r="J170" s="304"/>
    </row>
    <row r="171" spans="1:10" outlineLevel="1" x14ac:dyDescent="0.25">
      <c r="A171" s="225" t="s">
        <v>291</v>
      </c>
      <c r="B171" s="226" t="s">
        <v>1926</v>
      </c>
      <c r="C171" s="225" t="s">
        <v>2</v>
      </c>
      <c r="D171" s="80"/>
      <c r="E171" s="163"/>
      <c r="F171" s="4"/>
      <c r="G171" s="164">
        <f t="shared" si="6"/>
        <v>0</v>
      </c>
      <c r="H171" s="166">
        <f t="shared" si="7"/>
        <v>0</v>
      </c>
      <c r="I171" s="165">
        <v>1</v>
      </c>
      <c r="J171" s="167">
        <f t="shared" si="8"/>
        <v>0</v>
      </c>
    </row>
    <row r="172" spans="1:10" outlineLevel="1" x14ac:dyDescent="0.25">
      <c r="A172" s="225" t="s">
        <v>292</v>
      </c>
      <c r="B172" s="226" t="s">
        <v>1927</v>
      </c>
      <c r="C172" s="225" t="s">
        <v>2</v>
      </c>
      <c r="D172" s="80"/>
      <c r="E172" s="163"/>
      <c r="F172" s="4"/>
      <c r="G172" s="164">
        <f t="shared" si="6"/>
        <v>0</v>
      </c>
      <c r="H172" s="166">
        <f t="shared" si="7"/>
        <v>0</v>
      </c>
      <c r="I172" s="165">
        <v>1</v>
      </c>
      <c r="J172" s="167">
        <f t="shared" si="8"/>
        <v>0</v>
      </c>
    </row>
    <row r="173" spans="1:10" outlineLevel="1" x14ac:dyDescent="0.25">
      <c r="A173" s="36"/>
      <c r="B173" s="124" t="s">
        <v>55</v>
      </c>
      <c r="C173" s="39"/>
      <c r="D173" s="91"/>
      <c r="E173" s="97"/>
      <c r="F173" s="37"/>
      <c r="G173" s="37"/>
      <c r="H173" s="37"/>
      <c r="I173" s="37"/>
      <c r="J173" s="304"/>
    </row>
    <row r="174" spans="1:10" outlineLevel="1" x14ac:dyDescent="0.25">
      <c r="A174" s="225" t="s">
        <v>293</v>
      </c>
      <c r="B174" s="226" t="s">
        <v>1928</v>
      </c>
      <c r="C174" s="225" t="s">
        <v>2</v>
      </c>
      <c r="D174" s="80"/>
      <c r="E174" s="163"/>
      <c r="F174" s="4"/>
      <c r="G174" s="164">
        <f t="shared" si="6"/>
        <v>0</v>
      </c>
      <c r="H174" s="166">
        <f t="shared" si="7"/>
        <v>0</v>
      </c>
      <c r="I174" s="165">
        <v>1</v>
      </c>
      <c r="J174" s="167">
        <f t="shared" si="8"/>
        <v>0</v>
      </c>
    </row>
    <row r="175" spans="1:10" outlineLevel="1" x14ac:dyDescent="0.25">
      <c r="A175" s="225" t="s">
        <v>294</v>
      </c>
      <c r="B175" s="226" t="s">
        <v>1929</v>
      </c>
      <c r="C175" s="225" t="s">
        <v>2</v>
      </c>
      <c r="D175" s="80"/>
      <c r="E175" s="163"/>
      <c r="F175" s="4"/>
      <c r="G175" s="164">
        <f t="shared" si="6"/>
        <v>0</v>
      </c>
      <c r="H175" s="166">
        <f t="shared" si="7"/>
        <v>0</v>
      </c>
      <c r="I175" s="165">
        <v>1</v>
      </c>
      <c r="J175" s="167">
        <f t="shared" si="8"/>
        <v>0</v>
      </c>
    </row>
    <row r="176" spans="1:10" s="38" customFormat="1" outlineLevel="1" x14ac:dyDescent="0.25">
      <c r="A176" s="49"/>
      <c r="B176" s="50" t="s">
        <v>56</v>
      </c>
      <c r="C176" s="51"/>
      <c r="D176" s="85"/>
      <c r="E176" s="95"/>
      <c r="F176" s="53"/>
      <c r="G176" s="53"/>
      <c r="H176" s="53"/>
      <c r="I176" s="53"/>
      <c r="J176" s="210"/>
    </row>
    <row r="177" spans="1:10" outlineLevel="1" x14ac:dyDescent="0.25">
      <c r="A177" s="36"/>
      <c r="B177" s="124" t="s">
        <v>57</v>
      </c>
      <c r="C177" s="39"/>
      <c r="D177" s="91"/>
      <c r="E177" s="97"/>
      <c r="F177" s="37"/>
      <c r="G177" s="37"/>
      <c r="H177" s="37"/>
      <c r="I177" s="37"/>
      <c r="J177" s="304"/>
    </row>
    <row r="178" spans="1:10" outlineLevel="1" x14ac:dyDescent="0.25">
      <c r="A178" s="225" t="s">
        <v>295</v>
      </c>
      <c r="B178" s="226" t="s">
        <v>1930</v>
      </c>
      <c r="C178" s="225" t="s">
        <v>3</v>
      </c>
      <c r="D178" s="80"/>
      <c r="E178" s="163"/>
      <c r="F178" s="4"/>
      <c r="G178" s="164">
        <f t="shared" si="6"/>
        <v>0</v>
      </c>
      <c r="H178" s="166">
        <f t="shared" si="7"/>
        <v>0</v>
      </c>
      <c r="I178" s="165">
        <v>1</v>
      </c>
      <c r="J178" s="167">
        <f t="shared" si="8"/>
        <v>0</v>
      </c>
    </row>
    <row r="179" spans="1:10" outlineLevel="1" x14ac:dyDescent="0.25">
      <c r="A179" s="225" t="s">
        <v>296</v>
      </c>
      <c r="B179" s="226" t="s">
        <v>1931</v>
      </c>
      <c r="C179" s="225" t="s">
        <v>3</v>
      </c>
      <c r="D179" s="80"/>
      <c r="E179" s="163"/>
      <c r="F179" s="4"/>
      <c r="G179" s="164">
        <f t="shared" si="6"/>
        <v>0</v>
      </c>
      <c r="H179" s="166">
        <f t="shared" si="7"/>
        <v>0</v>
      </c>
      <c r="I179" s="165">
        <v>1</v>
      </c>
      <c r="J179" s="167">
        <f t="shared" si="8"/>
        <v>0</v>
      </c>
    </row>
    <row r="180" spans="1:10" outlineLevel="1" x14ac:dyDescent="0.25">
      <c r="A180" s="225" t="s">
        <v>297</v>
      </c>
      <c r="B180" s="226" t="s">
        <v>1932</v>
      </c>
      <c r="C180" s="225" t="s">
        <v>3</v>
      </c>
      <c r="D180" s="80"/>
      <c r="E180" s="163"/>
      <c r="F180" s="4"/>
      <c r="G180" s="164">
        <f t="shared" si="6"/>
        <v>0</v>
      </c>
      <c r="H180" s="166">
        <f t="shared" si="7"/>
        <v>0</v>
      </c>
      <c r="I180" s="165">
        <v>1</v>
      </c>
      <c r="J180" s="167">
        <f t="shared" si="8"/>
        <v>0</v>
      </c>
    </row>
    <row r="181" spans="1:10" outlineLevel="1" x14ac:dyDescent="0.25">
      <c r="A181" s="225" t="s">
        <v>298</v>
      </c>
      <c r="B181" s="226" t="s">
        <v>1933</v>
      </c>
      <c r="C181" s="225" t="s">
        <v>3</v>
      </c>
      <c r="D181" s="80"/>
      <c r="E181" s="163"/>
      <c r="F181" s="4"/>
      <c r="G181" s="164">
        <f t="shared" si="6"/>
        <v>0</v>
      </c>
      <c r="H181" s="166">
        <f t="shared" si="7"/>
        <v>0</v>
      </c>
      <c r="I181" s="165">
        <v>1</v>
      </c>
      <c r="J181" s="167">
        <f t="shared" si="8"/>
        <v>0</v>
      </c>
    </row>
    <row r="182" spans="1:10" outlineLevel="1" x14ac:dyDescent="0.25">
      <c r="A182" s="225" t="s">
        <v>299</v>
      </c>
      <c r="B182" s="226" t="s">
        <v>1934</v>
      </c>
      <c r="C182" s="225" t="s">
        <v>3</v>
      </c>
      <c r="D182" s="80"/>
      <c r="E182" s="163"/>
      <c r="F182" s="4"/>
      <c r="G182" s="164">
        <f t="shared" si="6"/>
        <v>0</v>
      </c>
      <c r="H182" s="166">
        <f t="shared" si="7"/>
        <v>0</v>
      </c>
      <c r="I182" s="165">
        <v>1</v>
      </c>
      <c r="J182" s="167">
        <f t="shared" si="8"/>
        <v>0</v>
      </c>
    </row>
    <row r="183" spans="1:10" outlineLevel="1" x14ac:dyDescent="0.25">
      <c r="A183" s="225" t="s">
        <v>300</v>
      </c>
      <c r="B183" s="226" t="s">
        <v>1935</v>
      </c>
      <c r="C183" s="225" t="s">
        <v>3</v>
      </c>
      <c r="D183" s="80"/>
      <c r="E183" s="163"/>
      <c r="F183" s="4"/>
      <c r="G183" s="164">
        <f t="shared" si="6"/>
        <v>0</v>
      </c>
      <c r="H183" s="166">
        <f t="shared" si="7"/>
        <v>0</v>
      </c>
      <c r="I183" s="165">
        <v>1</v>
      </c>
      <c r="J183" s="167">
        <f t="shared" si="8"/>
        <v>0</v>
      </c>
    </row>
    <row r="184" spans="1:10" outlineLevel="1" x14ac:dyDescent="0.25">
      <c r="A184" s="225" t="s">
        <v>301</v>
      </c>
      <c r="B184" s="226" t="s">
        <v>1936</v>
      </c>
      <c r="C184" s="225" t="s">
        <v>3</v>
      </c>
      <c r="D184" s="80"/>
      <c r="E184" s="163"/>
      <c r="F184" s="4"/>
      <c r="G184" s="164">
        <f t="shared" si="6"/>
        <v>0</v>
      </c>
      <c r="H184" s="166">
        <f t="shared" si="7"/>
        <v>0</v>
      </c>
      <c r="I184" s="165">
        <v>1</v>
      </c>
      <c r="J184" s="167">
        <f t="shared" si="8"/>
        <v>0</v>
      </c>
    </row>
    <row r="185" spans="1:10" outlineLevel="1" x14ac:dyDescent="0.25">
      <c r="A185" s="225" t="s">
        <v>302</v>
      </c>
      <c r="B185" s="226" t="s">
        <v>1937</v>
      </c>
      <c r="C185" s="225" t="s">
        <v>3</v>
      </c>
      <c r="D185" s="80"/>
      <c r="E185" s="163"/>
      <c r="F185" s="4"/>
      <c r="G185" s="164">
        <f t="shared" si="6"/>
        <v>0</v>
      </c>
      <c r="H185" s="166">
        <f t="shared" si="7"/>
        <v>0</v>
      </c>
      <c r="I185" s="165">
        <v>1</v>
      </c>
      <c r="J185" s="167">
        <f t="shared" si="8"/>
        <v>0</v>
      </c>
    </row>
    <row r="186" spans="1:10" outlineLevel="1" x14ac:dyDescent="0.25">
      <c r="A186" s="36"/>
      <c r="B186" s="124" t="s">
        <v>58</v>
      </c>
      <c r="C186" s="39"/>
      <c r="D186" s="91"/>
      <c r="E186" s="97"/>
      <c r="F186" s="37"/>
      <c r="G186" s="37"/>
      <c r="H186" s="37"/>
      <c r="I186" s="37"/>
      <c r="J186" s="304"/>
    </row>
    <row r="187" spans="1:10" outlineLevel="1" x14ac:dyDescent="0.25">
      <c r="A187" s="225" t="s">
        <v>303</v>
      </c>
      <c r="B187" s="226" t="s">
        <v>59</v>
      </c>
      <c r="C187" s="225" t="s">
        <v>2</v>
      </c>
      <c r="D187" s="80"/>
      <c r="E187" s="163"/>
      <c r="F187" s="4"/>
      <c r="G187" s="164">
        <f t="shared" si="6"/>
        <v>0</v>
      </c>
      <c r="H187" s="166">
        <f t="shared" si="7"/>
        <v>0</v>
      </c>
      <c r="I187" s="165">
        <v>1</v>
      </c>
      <c r="J187" s="167">
        <f t="shared" si="8"/>
        <v>0</v>
      </c>
    </row>
    <row r="188" spans="1:10" outlineLevel="1" x14ac:dyDescent="0.25">
      <c r="A188" s="225" t="s">
        <v>304</v>
      </c>
      <c r="B188" s="226" t="s">
        <v>60</v>
      </c>
      <c r="C188" s="225" t="s">
        <v>2</v>
      </c>
      <c r="D188" s="80"/>
      <c r="E188" s="163"/>
      <c r="F188" s="4"/>
      <c r="G188" s="164">
        <f t="shared" si="6"/>
        <v>0</v>
      </c>
      <c r="H188" s="166">
        <f t="shared" si="7"/>
        <v>0</v>
      </c>
      <c r="I188" s="165">
        <v>1</v>
      </c>
      <c r="J188" s="167">
        <f t="shared" si="8"/>
        <v>0</v>
      </c>
    </row>
    <row r="189" spans="1:10" outlineLevel="1" x14ac:dyDescent="0.25">
      <c r="A189" s="36"/>
      <c r="B189" s="124" t="s">
        <v>139</v>
      </c>
      <c r="C189" s="39"/>
      <c r="D189" s="91"/>
      <c r="E189" s="97"/>
      <c r="F189" s="37"/>
      <c r="G189" s="37"/>
      <c r="H189" s="37"/>
      <c r="I189" s="37"/>
      <c r="J189" s="304"/>
    </row>
    <row r="190" spans="1:10" outlineLevel="1" x14ac:dyDescent="0.25">
      <c r="A190" s="225" t="s">
        <v>305</v>
      </c>
      <c r="B190" s="226" t="s">
        <v>61</v>
      </c>
      <c r="C190" s="225" t="s">
        <v>4</v>
      </c>
      <c r="D190" s="80"/>
      <c r="E190" s="163"/>
      <c r="F190" s="4"/>
      <c r="G190" s="164">
        <f t="shared" si="6"/>
        <v>0</v>
      </c>
      <c r="H190" s="166">
        <f t="shared" si="7"/>
        <v>0</v>
      </c>
      <c r="I190" s="165">
        <v>1</v>
      </c>
      <c r="J190" s="167">
        <f t="shared" si="8"/>
        <v>0</v>
      </c>
    </row>
    <row r="191" spans="1:10" outlineLevel="1" x14ac:dyDescent="0.25">
      <c r="A191" s="225" t="s">
        <v>306</v>
      </c>
      <c r="B191" s="226" t="s">
        <v>62</v>
      </c>
      <c r="C191" s="225" t="s">
        <v>4</v>
      </c>
      <c r="D191" s="80"/>
      <c r="E191" s="163"/>
      <c r="F191" s="4"/>
      <c r="G191" s="164">
        <f t="shared" si="6"/>
        <v>0</v>
      </c>
      <c r="H191" s="166">
        <f t="shared" si="7"/>
        <v>0</v>
      </c>
      <c r="I191" s="165">
        <v>1</v>
      </c>
      <c r="J191" s="167">
        <f t="shared" si="8"/>
        <v>0</v>
      </c>
    </row>
    <row r="192" spans="1:10" outlineLevel="1" x14ac:dyDescent="0.25">
      <c r="A192" s="225" t="s">
        <v>307</v>
      </c>
      <c r="B192" s="226" t="s">
        <v>63</v>
      </c>
      <c r="C192" s="225" t="s">
        <v>4</v>
      </c>
      <c r="D192" s="80"/>
      <c r="E192" s="163"/>
      <c r="F192" s="4"/>
      <c r="G192" s="164">
        <f t="shared" si="6"/>
        <v>0</v>
      </c>
      <c r="H192" s="166">
        <f t="shared" si="7"/>
        <v>0</v>
      </c>
      <c r="I192" s="165">
        <v>1</v>
      </c>
      <c r="J192" s="167">
        <f t="shared" si="8"/>
        <v>0</v>
      </c>
    </row>
    <row r="193" spans="1:10" outlineLevel="1" x14ac:dyDescent="0.25">
      <c r="A193" s="225" t="s">
        <v>308</v>
      </c>
      <c r="B193" s="226" t="s">
        <v>64</v>
      </c>
      <c r="C193" s="225" t="s">
        <v>4</v>
      </c>
      <c r="D193" s="80"/>
      <c r="E193" s="163"/>
      <c r="F193" s="4"/>
      <c r="G193" s="164">
        <f t="shared" si="6"/>
        <v>0</v>
      </c>
      <c r="H193" s="166">
        <f t="shared" si="7"/>
        <v>0</v>
      </c>
      <c r="I193" s="165">
        <v>1</v>
      </c>
      <c r="J193" s="167">
        <f t="shared" si="8"/>
        <v>0</v>
      </c>
    </row>
    <row r="194" spans="1:10" outlineLevel="1" x14ac:dyDescent="0.25">
      <c r="A194" s="225" t="s">
        <v>309</v>
      </c>
      <c r="B194" s="226" t="s">
        <v>65</v>
      </c>
      <c r="C194" s="225" t="s">
        <v>4</v>
      </c>
      <c r="D194" s="80"/>
      <c r="E194" s="163"/>
      <c r="F194" s="4"/>
      <c r="G194" s="164">
        <f t="shared" si="6"/>
        <v>0</v>
      </c>
      <c r="H194" s="166">
        <f t="shared" si="7"/>
        <v>0</v>
      </c>
      <c r="I194" s="165">
        <v>1</v>
      </c>
      <c r="J194" s="167">
        <f t="shared" si="8"/>
        <v>0</v>
      </c>
    </row>
    <row r="195" spans="1:10" s="38" customFormat="1" outlineLevel="1" x14ac:dyDescent="0.25">
      <c r="A195" s="49"/>
      <c r="B195" s="50" t="s">
        <v>66</v>
      </c>
      <c r="C195" s="51"/>
      <c r="D195" s="85"/>
      <c r="E195" s="95"/>
      <c r="F195" s="53"/>
      <c r="G195" s="53"/>
      <c r="H195" s="53"/>
      <c r="I195" s="53"/>
      <c r="J195" s="210"/>
    </row>
    <row r="196" spans="1:10" outlineLevel="1" x14ac:dyDescent="0.25">
      <c r="A196" s="225" t="s">
        <v>310</v>
      </c>
      <c r="B196" s="226" t="s">
        <v>1938</v>
      </c>
      <c r="C196" s="225" t="s">
        <v>3</v>
      </c>
      <c r="D196" s="80"/>
      <c r="E196" s="163"/>
      <c r="F196" s="4"/>
      <c r="G196" s="164">
        <f t="shared" si="6"/>
        <v>0</v>
      </c>
      <c r="H196" s="166">
        <f t="shared" si="7"/>
        <v>0</v>
      </c>
      <c r="I196" s="165">
        <v>1</v>
      </c>
      <c r="J196" s="167">
        <f t="shared" si="8"/>
        <v>0</v>
      </c>
    </row>
    <row r="197" spans="1:10" outlineLevel="1" x14ac:dyDescent="0.25">
      <c r="A197" s="225" t="s">
        <v>311</v>
      </c>
      <c r="B197" s="226" t="s">
        <v>1939</v>
      </c>
      <c r="C197" s="225" t="s">
        <v>3</v>
      </c>
      <c r="D197" s="80"/>
      <c r="E197" s="163"/>
      <c r="F197" s="4"/>
      <c r="G197" s="164">
        <f t="shared" si="6"/>
        <v>0</v>
      </c>
      <c r="H197" s="166">
        <f t="shared" si="7"/>
        <v>0</v>
      </c>
      <c r="I197" s="165">
        <v>1</v>
      </c>
      <c r="J197" s="167">
        <f t="shared" si="8"/>
        <v>0</v>
      </c>
    </row>
    <row r="198" spans="1:10" outlineLevel="1" x14ac:dyDescent="0.25">
      <c r="A198" s="225" t="s">
        <v>312</v>
      </c>
      <c r="B198" s="226" t="s">
        <v>1940</v>
      </c>
      <c r="C198" s="225" t="s">
        <v>3</v>
      </c>
      <c r="D198" s="80"/>
      <c r="E198" s="163"/>
      <c r="F198" s="4"/>
      <c r="G198" s="164">
        <f t="shared" si="6"/>
        <v>0</v>
      </c>
      <c r="H198" s="166">
        <f t="shared" si="7"/>
        <v>0</v>
      </c>
      <c r="I198" s="165">
        <v>1</v>
      </c>
      <c r="J198" s="167">
        <f t="shared" si="8"/>
        <v>0</v>
      </c>
    </row>
    <row r="199" spans="1:10" outlineLevel="1" x14ac:dyDescent="0.25">
      <c r="A199" s="225" t="s">
        <v>313</v>
      </c>
      <c r="B199" s="226" t="s">
        <v>1941</v>
      </c>
      <c r="C199" s="225" t="s">
        <v>3</v>
      </c>
      <c r="D199" s="80"/>
      <c r="E199" s="163"/>
      <c r="F199" s="4"/>
      <c r="G199" s="164">
        <f t="shared" si="6"/>
        <v>0</v>
      </c>
      <c r="H199" s="166">
        <f t="shared" si="7"/>
        <v>0</v>
      </c>
      <c r="I199" s="165">
        <v>1</v>
      </c>
      <c r="J199" s="167">
        <f t="shared" si="8"/>
        <v>0</v>
      </c>
    </row>
    <row r="200" spans="1:10" s="38" customFormat="1" outlineLevel="1" x14ac:dyDescent="0.25">
      <c r="A200" s="49"/>
      <c r="B200" s="50" t="s">
        <v>67</v>
      </c>
      <c r="C200" s="51"/>
      <c r="D200" s="85"/>
      <c r="E200" s="95"/>
      <c r="F200" s="53"/>
      <c r="G200" s="53"/>
      <c r="H200" s="53"/>
      <c r="I200" s="53"/>
      <c r="J200" s="210"/>
    </row>
    <row r="201" spans="1:10" outlineLevel="1" x14ac:dyDescent="0.25">
      <c r="A201" s="36"/>
      <c r="B201" s="124" t="s">
        <v>68</v>
      </c>
      <c r="C201" s="39"/>
      <c r="D201" s="91"/>
      <c r="E201" s="97"/>
      <c r="F201" s="37"/>
      <c r="G201" s="37"/>
      <c r="H201" s="37"/>
      <c r="I201" s="37"/>
      <c r="J201" s="304"/>
    </row>
    <row r="202" spans="1:10" outlineLevel="1" x14ac:dyDescent="0.25">
      <c r="A202" s="225" t="s">
        <v>314</v>
      </c>
      <c r="B202" s="226" t="s">
        <v>1942</v>
      </c>
      <c r="C202" s="225" t="s">
        <v>4</v>
      </c>
      <c r="D202" s="80"/>
      <c r="E202" s="163"/>
      <c r="F202" s="4"/>
      <c r="G202" s="164">
        <f t="shared" ref="G202:G232" si="9">E202*F202</f>
        <v>0</v>
      </c>
      <c r="H202" s="166">
        <f t="shared" ref="H202:H232" si="10">G202+D202</f>
        <v>0</v>
      </c>
      <c r="I202" s="165">
        <v>1</v>
      </c>
      <c r="J202" s="167">
        <f t="shared" ref="J202:J232" si="11">H202*I202</f>
        <v>0</v>
      </c>
    </row>
    <row r="203" spans="1:10" outlineLevel="1" x14ac:dyDescent="0.25">
      <c r="A203" s="225" t="s">
        <v>315</v>
      </c>
      <c r="B203" s="226" t="s">
        <v>1943</v>
      </c>
      <c r="C203" s="225" t="s">
        <v>4</v>
      </c>
      <c r="D203" s="80"/>
      <c r="E203" s="163"/>
      <c r="F203" s="4"/>
      <c r="G203" s="164">
        <f t="shared" si="9"/>
        <v>0</v>
      </c>
      <c r="H203" s="166">
        <f t="shared" si="10"/>
        <v>0</v>
      </c>
      <c r="I203" s="165">
        <v>1</v>
      </c>
      <c r="J203" s="167">
        <f t="shared" si="11"/>
        <v>0</v>
      </c>
    </row>
    <row r="204" spans="1:10" outlineLevel="1" x14ac:dyDescent="0.25">
      <c r="A204" s="225" t="s">
        <v>316</v>
      </c>
      <c r="B204" s="226" t="s">
        <v>1944</v>
      </c>
      <c r="C204" s="225" t="s">
        <v>3</v>
      </c>
      <c r="D204" s="80"/>
      <c r="E204" s="163"/>
      <c r="F204" s="4"/>
      <c r="G204" s="164">
        <f t="shared" si="9"/>
        <v>0</v>
      </c>
      <c r="H204" s="166">
        <f t="shared" si="10"/>
        <v>0</v>
      </c>
      <c r="I204" s="165">
        <v>1</v>
      </c>
      <c r="J204" s="167">
        <f t="shared" si="11"/>
        <v>0</v>
      </c>
    </row>
    <row r="205" spans="1:10" outlineLevel="1" x14ac:dyDescent="0.25">
      <c r="A205" s="36"/>
      <c r="B205" s="124" t="s">
        <v>69</v>
      </c>
      <c r="C205" s="39"/>
      <c r="D205" s="91"/>
      <c r="E205" s="97"/>
      <c r="F205" s="37"/>
      <c r="G205" s="37"/>
      <c r="H205" s="37"/>
      <c r="I205" s="37"/>
      <c r="J205" s="304"/>
    </row>
    <row r="206" spans="1:10" outlineLevel="1" x14ac:dyDescent="0.25">
      <c r="A206" s="225" t="s">
        <v>317</v>
      </c>
      <c r="B206" s="226" t="s">
        <v>1945</v>
      </c>
      <c r="C206" s="225" t="s">
        <v>4</v>
      </c>
      <c r="D206" s="80"/>
      <c r="E206" s="163"/>
      <c r="F206" s="4"/>
      <c r="G206" s="164">
        <f t="shared" si="9"/>
        <v>0</v>
      </c>
      <c r="H206" s="166">
        <f t="shared" si="10"/>
        <v>0</v>
      </c>
      <c r="I206" s="165">
        <v>1</v>
      </c>
      <c r="J206" s="167">
        <f t="shared" si="11"/>
        <v>0</v>
      </c>
    </row>
    <row r="207" spans="1:10" outlineLevel="1" x14ac:dyDescent="0.25">
      <c r="A207" s="36"/>
      <c r="B207" s="124" t="s">
        <v>70</v>
      </c>
      <c r="C207" s="39"/>
      <c r="D207" s="91"/>
      <c r="E207" s="97"/>
      <c r="F207" s="37"/>
      <c r="G207" s="37"/>
      <c r="H207" s="37"/>
      <c r="I207" s="37"/>
      <c r="J207" s="304"/>
    </row>
    <row r="208" spans="1:10" outlineLevel="1" x14ac:dyDescent="0.25">
      <c r="A208" s="225" t="s">
        <v>318</v>
      </c>
      <c r="B208" s="226" t="s">
        <v>1946</v>
      </c>
      <c r="C208" s="225" t="s">
        <v>4</v>
      </c>
      <c r="D208" s="80"/>
      <c r="E208" s="163"/>
      <c r="F208" s="4"/>
      <c r="G208" s="164">
        <f t="shared" si="9"/>
        <v>0</v>
      </c>
      <c r="H208" s="166">
        <f t="shared" si="10"/>
        <v>0</v>
      </c>
      <c r="I208" s="165">
        <v>1</v>
      </c>
      <c r="J208" s="167">
        <f t="shared" si="11"/>
        <v>0</v>
      </c>
    </row>
    <row r="209" spans="1:10" outlineLevel="1" x14ac:dyDescent="0.25">
      <c r="A209" s="225" t="s">
        <v>319</v>
      </c>
      <c r="B209" s="226" t="s">
        <v>1947</v>
      </c>
      <c r="C209" s="225" t="s">
        <v>4</v>
      </c>
      <c r="D209" s="80"/>
      <c r="E209" s="163"/>
      <c r="F209" s="4"/>
      <c r="G209" s="164">
        <f t="shared" si="9"/>
        <v>0</v>
      </c>
      <c r="H209" s="166">
        <f t="shared" si="10"/>
        <v>0</v>
      </c>
      <c r="I209" s="165">
        <v>1</v>
      </c>
      <c r="J209" s="167">
        <f t="shared" si="11"/>
        <v>0</v>
      </c>
    </row>
    <row r="210" spans="1:10" outlineLevel="1" x14ac:dyDescent="0.25">
      <c r="A210" s="225" t="s">
        <v>320</v>
      </c>
      <c r="B210" s="226" t="s">
        <v>1948</v>
      </c>
      <c r="C210" s="225" t="s">
        <v>4</v>
      </c>
      <c r="D210" s="80"/>
      <c r="E210" s="163"/>
      <c r="F210" s="4"/>
      <c r="G210" s="164">
        <f t="shared" si="9"/>
        <v>0</v>
      </c>
      <c r="H210" s="166">
        <f t="shared" si="10"/>
        <v>0</v>
      </c>
      <c r="I210" s="165">
        <v>1</v>
      </c>
      <c r="J210" s="167">
        <f t="shared" si="11"/>
        <v>0</v>
      </c>
    </row>
    <row r="211" spans="1:10" ht="17.25" outlineLevel="1" x14ac:dyDescent="0.25">
      <c r="A211" s="225" t="s">
        <v>321</v>
      </c>
      <c r="B211" s="226" t="s">
        <v>1949</v>
      </c>
      <c r="C211" s="225" t="s">
        <v>7</v>
      </c>
      <c r="D211" s="80"/>
      <c r="E211" s="163"/>
      <c r="F211" s="4"/>
      <c r="G211" s="164">
        <f t="shared" si="9"/>
        <v>0</v>
      </c>
      <c r="H211" s="166">
        <f t="shared" si="10"/>
        <v>0</v>
      </c>
      <c r="I211" s="165">
        <v>1</v>
      </c>
      <c r="J211" s="167">
        <f t="shared" si="11"/>
        <v>0</v>
      </c>
    </row>
    <row r="212" spans="1:10" outlineLevel="1" x14ac:dyDescent="0.25">
      <c r="A212" s="36"/>
      <c r="B212" s="124" t="s">
        <v>71</v>
      </c>
      <c r="C212" s="39"/>
      <c r="D212" s="91"/>
      <c r="E212" s="97"/>
      <c r="F212" s="37"/>
      <c r="G212" s="37"/>
      <c r="H212" s="37"/>
      <c r="I212" s="37"/>
      <c r="J212" s="304"/>
    </row>
    <row r="213" spans="1:10" outlineLevel="1" x14ac:dyDescent="0.25">
      <c r="A213" s="225" t="s">
        <v>322</v>
      </c>
      <c r="B213" s="226" t="s">
        <v>1950</v>
      </c>
      <c r="C213" s="225" t="s">
        <v>4</v>
      </c>
      <c r="D213" s="80"/>
      <c r="E213" s="163"/>
      <c r="F213" s="4"/>
      <c r="G213" s="164">
        <f t="shared" si="9"/>
        <v>0</v>
      </c>
      <c r="H213" s="166">
        <f t="shared" si="10"/>
        <v>0</v>
      </c>
      <c r="I213" s="165">
        <v>1</v>
      </c>
      <c r="J213" s="167">
        <f t="shared" si="11"/>
        <v>0</v>
      </c>
    </row>
    <row r="214" spans="1:10" outlineLevel="1" x14ac:dyDescent="0.25">
      <c r="A214" s="225" t="s">
        <v>323</v>
      </c>
      <c r="B214" s="226" t="s">
        <v>1951</v>
      </c>
      <c r="C214" s="225" t="s">
        <v>4</v>
      </c>
      <c r="D214" s="80"/>
      <c r="E214" s="163"/>
      <c r="F214" s="4"/>
      <c r="G214" s="164">
        <f t="shared" si="9"/>
        <v>0</v>
      </c>
      <c r="H214" s="166">
        <f t="shared" si="10"/>
        <v>0</v>
      </c>
      <c r="I214" s="165">
        <v>1</v>
      </c>
      <c r="J214" s="167">
        <f t="shared" si="11"/>
        <v>0</v>
      </c>
    </row>
    <row r="215" spans="1:10" outlineLevel="1" x14ac:dyDescent="0.25">
      <c r="A215" s="225" t="s">
        <v>324</v>
      </c>
      <c r="B215" s="226" t="s">
        <v>1952</v>
      </c>
      <c r="C215" s="225" t="s">
        <v>4</v>
      </c>
      <c r="D215" s="80"/>
      <c r="E215" s="163"/>
      <c r="F215" s="4"/>
      <c r="G215" s="164">
        <f t="shared" si="9"/>
        <v>0</v>
      </c>
      <c r="H215" s="166">
        <f t="shared" si="10"/>
        <v>0</v>
      </c>
      <c r="I215" s="165">
        <v>1</v>
      </c>
      <c r="J215" s="167">
        <f t="shared" si="11"/>
        <v>0</v>
      </c>
    </row>
    <row r="216" spans="1:10" outlineLevel="1" x14ac:dyDescent="0.25">
      <c r="A216" s="225" t="s">
        <v>325</v>
      </c>
      <c r="B216" s="226" t="s">
        <v>1953</v>
      </c>
      <c r="C216" s="225" t="s">
        <v>4</v>
      </c>
      <c r="D216" s="80"/>
      <c r="E216" s="163"/>
      <c r="F216" s="4"/>
      <c r="G216" s="164">
        <f t="shared" si="9"/>
        <v>0</v>
      </c>
      <c r="H216" s="166">
        <f t="shared" si="10"/>
        <v>0</v>
      </c>
      <c r="I216" s="165">
        <v>1</v>
      </c>
      <c r="J216" s="167">
        <f t="shared" si="11"/>
        <v>0</v>
      </c>
    </row>
    <row r="217" spans="1:10" ht="15.75" outlineLevel="1" thickBot="1" x14ac:dyDescent="0.3">
      <c r="A217" s="225" t="s">
        <v>326</v>
      </c>
      <c r="B217" s="226" t="s">
        <v>72</v>
      </c>
      <c r="C217" s="225" t="s">
        <v>4</v>
      </c>
      <c r="D217" s="80"/>
      <c r="E217" s="300"/>
      <c r="F217" s="296"/>
      <c r="G217" s="164">
        <f t="shared" si="9"/>
        <v>0</v>
      </c>
      <c r="H217" s="166">
        <f t="shared" si="10"/>
        <v>0</v>
      </c>
      <c r="I217" s="165">
        <v>1</v>
      </c>
      <c r="J217" s="167">
        <f t="shared" si="11"/>
        <v>0</v>
      </c>
    </row>
    <row r="218" spans="1:10" s="38" customFormat="1" x14ac:dyDescent="0.25">
      <c r="A218" s="44"/>
      <c r="B218" s="45" t="s">
        <v>73</v>
      </c>
      <c r="C218" s="46"/>
      <c r="D218" s="87"/>
      <c r="E218" s="94"/>
      <c r="F218" s="47"/>
      <c r="G218" s="47"/>
      <c r="H218" s="47"/>
      <c r="I218" s="47"/>
      <c r="J218" s="48"/>
    </row>
    <row r="219" spans="1:10" s="38" customFormat="1" outlineLevel="1" x14ac:dyDescent="0.25">
      <c r="A219" s="49"/>
      <c r="B219" s="50" t="s">
        <v>74</v>
      </c>
      <c r="C219" s="51"/>
      <c r="D219" s="85"/>
      <c r="E219" s="95"/>
      <c r="F219" s="53"/>
      <c r="G219" s="53"/>
      <c r="H219" s="53"/>
      <c r="I219" s="53"/>
      <c r="J219" s="210"/>
    </row>
    <row r="220" spans="1:10" outlineLevel="1" x14ac:dyDescent="0.25">
      <c r="A220" s="225" t="s">
        <v>327</v>
      </c>
      <c r="B220" s="227" t="s">
        <v>75</v>
      </c>
      <c r="C220" s="225" t="s">
        <v>4</v>
      </c>
      <c r="D220" s="80"/>
      <c r="E220" s="163"/>
      <c r="F220" s="4"/>
      <c r="G220" s="164">
        <f t="shared" si="9"/>
        <v>0</v>
      </c>
      <c r="H220" s="166">
        <f t="shared" si="10"/>
        <v>0</v>
      </c>
      <c r="I220" s="165">
        <v>1</v>
      </c>
      <c r="J220" s="167">
        <f t="shared" si="11"/>
        <v>0</v>
      </c>
    </row>
    <row r="221" spans="1:10" outlineLevel="1" x14ac:dyDescent="0.25">
      <c r="A221" s="225" t="s">
        <v>328</v>
      </c>
      <c r="B221" s="227" t="s">
        <v>76</v>
      </c>
      <c r="C221" s="225" t="s">
        <v>4</v>
      </c>
      <c r="D221" s="80"/>
      <c r="E221" s="163"/>
      <c r="F221" s="4"/>
      <c r="G221" s="164">
        <f t="shared" si="9"/>
        <v>0</v>
      </c>
      <c r="H221" s="166">
        <f t="shared" si="10"/>
        <v>0</v>
      </c>
      <c r="I221" s="165">
        <v>1</v>
      </c>
      <c r="J221" s="167">
        <f t="shared" si="11"/>
        <v>0</v>
      </c>
    </row>
    <row r="222" spans="1:10" s="38" customFormat="1" outlineLevel="1" x14ac:dyDescent="0.25">
      <c r="A222" s="49"/>
      <c r="B222" s="50" t="s">
        <v>77</v>
      </c>
      <c r="C222" s="51"/>
      <c r="D222" s="85"/>
      <c r="E222" s="95"/>
      <c r="F222" s="53"/>
      <c r="G222" s="53"/>
      <c r="H222" s="53"/>
      <c r="I222" s="53"/>
      <c r="J222" s="210"/>
    </row>
    <row r="223" spans="1:10" ht="30" outlineLevel="1" x14ac:dyDescent="0.25">
      <c r="A223" s="225" t="s">
        <v>329</v>
      </c>
      <c r="B223" s="226" t="s">
        <v>1954</v>
      </c>
      <c r="C223" s="225" t="s">
        <v>4</v>
      </c>
      <c r="D223" s="80"/>
      <c r="E223" s="163"/>
      <c r="F223" s="4"/>
      <c r="G223" s="164">
        <f t="shared" si="9"/>
        <v>0</v>
      </c>
      <c r="H223" s="166">
        <f t="shared" si="10"/>
        <v>0</v>
      </c>
      <c r="I223" s="165">
        <v>1</v>
      </c>
      <c r="J223" s="167">
        <f t="shared" si="11"/>
        <v>0</v>
      </c>
    </row>
    <row r="224" spans="1:10" ht="30" outlineLevel="1" x14ac:dyDescent="0.25">
      <c r="A224" s="225" t="s">
        <v>330</v>
      </c>
      <c r="B224" s="226" t="s">
        <v>1955</v>
      </c>
      <c r="C224" s="225" t="s">
        <v>4</v>
      </c>
      <c r="D224" s="80"/>
      <c r="E224" s="163"/>
      <c r="F224" s="4"/>
      <c r="G224" s="164">
        <f t="shared" si="9"/>
        <v>0</v>
      </c>
      <c r="H224" s="166">
        <f t="shared" si="10"/>
        <v>0</v>
      </c>
      <c r="I224" s="165">
        <v>1</v>
      </c>
      <c r="J224" s="167">
        <f t="shared" si="11"/>
        <v>0</v>
      </c>
    </row>
    <row r="225" spans="1:10" s="38" customFormat="1" outlineLevel="1" x14ac:dyDescent="0.25">
      <c r="A225" s="49"/>
      <c r="B225" s="50" t="s">
        <v>78</v>
      </c>
      <c r="C225" s="51"/>
      <c r="D225" s="85"/>
      <c r="E225" s="95"/>
      <c r="F225" s="53"/>
      <c r="G225" s="53"/>
      <c r="H225" s="53"/>
      <c r="I225" s="53"/>
      <c r="J225" s="210"/>
    </row>
    <row r="226" spans="1:10" outlineLevel="1" x14ac:dyDescent="0.25">
      <c r="A226" s="225" t="s">
        <v>331</v>
      </c>
      <c r="B226" s="226" t="s">
        <v>79</v>
      </c>
      <c r="C226" s="225" t="s">
        <v>21</v>
      </c>
      <c r="D226" s="80"/>
      <c r="E226" s="163"/>
      <c r="F226" s="4"/>
      <c r="G226" s="164">
        <f t="shared" si="9"/>
        <v>0</v>
      </c>
      <c r="H226" s="166">
        <f t="shared" si="10"/>
        <v>0</v>
      </c>
      <c r="I226" s="165">
        <v>0.5</v>
      </c>
      <c r="J226" s="167">
        <f t="shared" si="11"/>
        <v>0</v>
      </c>
    </row>
    <row r="227" spans="1:10" outlineLevel="1" x14ac:dyDescent="0.25">
      <c r="A227" s="225" t="s">
        <v>332</v>
      </c>
      <c r="B227" s="226" t="s">
        <v>80</v>
      </c>
      <c r="C227" s="225" t="s">
        <v>3</v>
      </c>
      <c r="D227" s="80"/>
      <c r="E227" s="163"/>
      <c r="F227" s="4"/>
      <c r="G227" s="164">
        <f t="shared" si="9"/>
        <v>0</v>
      </c>
      <c r="H227" s="166">
        <f t="shared" si="10"/>
        <v>0</v>
      </c>
      <c r="I227" s="165">
        <v>1</v>
      </c>
      <c r="J227" s="167">
        <f t="shared" si="11"/>
        <v>0</v>
      </c>
    </row>
    <row r="228" spans="1:10" ht="17.25" outlineLevel="1" x14ac:dyDescent="0.25">
      <c r="A228" s="225" t="s">
        <v>333</v>
      </c>
      <c r="B228" s="226" t="s">
        <v>81</v>
      </c>
      <c r="C228" s="225" t="s">
        <v>7</v>
      </c>
      <c r="D228" s="80"/>
      <c r="E228" s="163"/>
      <c r="F228" s="4"/>
      <c r="G228" s="164">
        <f t="shared" si="9"/>
        <v>0</v>
      </c>
      <c r="H228" s="166">
        <f t="shared" si="10"/>
        <v>0</v>
      </c>
      <c r="I228" s="165">
        <v>1</v>
      </c>
      <c r="J228" s="167">
        <f t="shared" si="11"/>
        <v>0</v>
      </c>
    </row>
    <row r="229" spans="1:10" outlineLevel="1" x14ac:dyDescent="0.25">
      <c r="A229" s="225" t="s">
        <v>334</v>
      </c>
      <c r="B229" s="226" t="s">
        <v>82</v>
      </c>
      <c r="C229" s="225" t="s">
        <v>2</v>
      </c>
      <c r="D229" s="80"/>
      <c r="E229" s="163"/>
      <c r="F229" s="4"/>
      <c r="G229" s="164">
        <f t="shared" si="9"/>
        <v>0</v>
      </c>
      <c r="H229" s="166">
        <f t="shared" si="10"/>
        <v>0</v>
      </c>
      <c r="I229" s="165">
        <v>1</v>
      </c>
      <c r="J229" s="167">
        <f t="shared" si="11"/>
        <v>0</v>
      </c>
    </row>
    <row r="230" spans="1:10" outlineLevel="1" x14ac:dyDescent="0.25">
      <c r="A230" s="225" t="s">
        <v>335</v>
      </c>
      <c r="B230" s="226" t="s">
        <v>83</v>
      </c>
      <c r="C230" s="225" t="s">
        <v>2</v>
      </c>
      <c r="D230" s="80"/>
      <c r="E230" s="163"/>
      <c r="F230" s="4"/>
      <c r="G230" s="164">
        <f t="shared" si="9"/>
        <v>0</v>
      </c>
      <c r="H230" s="166">
        <f t="shared" si="10"/>
        <v>0</v>
      </c>
      <c r="I230" s="165">
        <v>1</v>
      </c>
      <c r="J230" s="167">
        <f t="shared" si="11"/>
        <v>0</v>
      </c>
    </row>
    <row r="231" spans="1:10" outlineLevel="1" x14ac:dyDescent="0.25">
      <c r="A231" s="225" t="s">
        <v>336</v>
      </c>
      <c r="B231" s="226" t="s">
        <v>84</v>
      </c>
      <c r="C231" s="225" t="s">
        <v>2</v>
      </c>
      <c r="D231" s="80"/>
      <c r="E231" s="163"/>
      <c r="F231" s="4"/>
      <c r="G231" s="164">
        <f t="shared" si="9"/>
        <v>0</v>
      </c>
      <c r="H231" s="166">
        <f t="shared" si="10"/>
        <v>0</v>
      </c>
      <c r="I231" s="165">
        <v>1</v>
      </c>
      <c r="J231" s="167">
        <f t="shared" si="11"/>
        <v>0</v>
      </c>
    </row>
    <row r="232" spans="1:10" ht="15.75" outlineLevel="1" thickBot="1" x14ac:dyDescent="0.3">
      <c r="A232" s="225" t="s">
        <v>1464</v>
      </c>
      <c r="B232" s="226" t="s">
        <v>85</v>
      </c>
      <c r="C232" s="225" t="s">
        <v>3</v>
      </c>
      <c r="D232" s="80"/>
      <c r="E232" s="300"/>
      <c r="F232" s="296"/>
      <c r="G232" s="228">
        <f t="shared" si="9"/>
        <v>0</v>
      </c>
      <c r="H232" s="229">
        <f t="shared" si="10"/>
        <v>0</v>
      </c>
      <c r="I232" s="230">
        <v>1</v>
      </c>
      <c r="J232" s="231">
        <f t="shared" si="11"/>
        <v>0</v>
      </c>
    </row>
    <row r="233" spans="1:10" ht="30.75" customHeight="1" thickBot="1" x14ac:dyDescent="0.3">
      <c r="A233" s="427" t="s">
        <v>2302</v>
      </c>
      <c r="B233" s="427"/>
      <c r="C233" s="427"/>
      <c r="D233" s="427"/>
      <c r="E233" s="427"/>
      <c r="F233" s="427"/>
      <c r="G233" s="437" t="s">
        <v>2232</v>
      </c>
      <c r="H233" s="437"/>
      <c r="I233" s="437"/>
      <c r="J233" s="232">
        <f>SUM(J8:J232)</f>
        <v>0</v>
      </c>
    </row>
    <row r="235" spans="1:10" x14ac:dyDescent="0.25">
      <c r="B235" s="57"/>
      <c r="C235" s="57"/>
      <c r="D235" s="93"/>
      <c r="E235" s="93"/>
      <c r="I235" s="93"/>
    </row>
  </sheetData>
  <mergeCells count="10">
    <mergeCell ref="J4:J5"/>
    <mergeCell ref="I4:I5"/>
    <mergeCell ref="A2:J2"/>
    <mergeCell ref="A233:F233"/>
    <mergeCell ref="H4:H5"/>
    <mergeCell ref="E4:G4"/>
    <mergeCell ref="A4:A5"/>
    <mergeCell ref="B4:B5"/>
    <mergeCell ref="C4:C5"/>
    <mergeCell ref="G233:I233"/>
  </mergeCells>
  <printOptions horizontalCentered="1"/>
  <pageMargins left="0.31496062992125984" right="0.31496062992125984" top="0.55118110236220474" bottom="0.55118110236220474" header="0.31496062992125984" footer="0.31496062992125984"/>
  <pageSetup paperSize="9" scale="48" fitToHeight="0" orientation="portrait" verticalDpi="1200" r:id="rId1"/>
  <headerFooter>
    <oddHeader>&amp;C&amp;"-,Gras"BPU Petits travaux TCE et mises en sécurité du CEA/DIF</oddHeader>
    <oddFooter>&amp;L&amp;A&amp;R&amp;P/&amp;N</oddFooter>
  </headerFooter>
  <rowBreaks count="2" manualBreakCount="2">
    <brk id="75" max="9" man="1"/>
    <brk id="152" max="9"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1:L232"/>
  <sheetViews>
    <sheetView zoomScaleNormal="100" workbookViewId="0">
      <selection activeCell="B22" sqref="B22:J22"/>
    </sheetView>
  </sheetViews>
  <sheetFormatPr baseColWidth="10" defaultColWidth="11.42578125" defaultRowHeight="15" x14ac:dyDescent="0.25"/>
  <cols>
    <col min="1" max="1" width="3.28515625" style="3" customWidth="1"/>
    <col min="2" max="2" width="13.28515625" style="3" customWidth="1"/>
    <col min="3" max="3" width="61.5703125" style="1" customWidth="1"/>
    <col min="4" max="4" width="13.140625" style="1" customWidth="1"/>
    <col min="5" max="5" width="17.85546875" style="1" customWidth="1"/>
    <col min="6" max="11" width="17.85546875" style="21" customWidth="1"/>
    <col min="12" max="12" width="49.85546875" style="21" customWidth="1"/>
    <col min="13" max="16384" width="11.42578125" style="21"/>
  </cols>
  <sheetData>
    <row r="1" spans="1:12" ht="15.75" thickBot="1" x14ac:dyDescent="0.3">
      <c r="A1" s="128"/>
      <c r="B1" s="128"/>
      <c r="C1" s="126"/>
      <c r="D1" s="126"/>
      <c r="E1" s="126"/>
    </row>
    <row r="2" spans="1:12" ht="39.950000000000003" customHeight="1" thickBot="1" x14ac:dyDescent="0.3">
      <c r="A2" s="447" t="s">
        <v>2273</v>
      </c>
      <c r="B2" s="448"/>
      <c r="C2" s="448"/>
      <c r="D2" s="448"/>
      <c r="E2" s="448"/>
      <c r="F2" s="448"/>
      <c r="G2" s="448"/>
      <c r="H2" s="448"/>
      <c r="I2" s="448"/>
      <c r="J2" s="448"/>
      <c r="K2" s="448"/>
      <c r="L2" s="449"/>
    </row>
    <row r="3" spans="1:12" s="223" customFormat="1" ht="39.950000000000003" customHeight="1" thickBot="1" x14ac:dyDescent="0.3">
      <c r="A3" s="224"/>
      <c r="B3" s="224"/>
      <c r="C3" s="224"/>
      <c r="D3" s="224"/>
      <c r="E3" s="224"/>
      <c r="F3" s="126"/>
    </row>
    <row r="4" spans="1:12" s="125" customFormat="1" ht="30.75" customHeight="1" x14ac:dyDescent="0.25">
      <c r="A4" s="128"/>
      <c r="B4" s="462" t="s">
        <v>2210</v>
      </c>
      <c r="C4" s="462" t="s">
        <v>0</v>
      </c>
      <c r="D4" s="457" t="s">
        <v>2195</v>
      </c>
      <c r="E4" s="458"/>
      <c r="F4" s="458"/>
      <c r="G4" s="459"/>
      <c r="H4" s="457" t="s">
        <v>2196</v>
      </c>
      <c r="I4" s="458"/>
      <c r="J4" s="459"/>
      <c r="K4" s="460" t="s">
        <v>2197</v>
      </c>
      <c r="L4" s="452" t="s">
        <v>2198</v>
      </c>
    </row>
    <row r="5" spans="1:12" s="125" customFormat="1" ht="63.75" thickBot="1" x14ac:dyDescent="0.3">
      <c r="A5" s="128"/>
      <c r="B5" s="463"/>
      <c r="C5" s="463"/>
      <c r="D5" s="327" t="s">
        <v>1</v>
      </c>
      <c r="E5" s="328" t="s">
        <v>2199</v>
      </c>
      <c r="F5" s="328" t="s">
        <v>2200</v>
      </c>
      <c r="G5" s="329" t="s">
        <v>2201</v>
      </c>
      <c r="H5" s="327" t="s">
        <v>2202</v>
      </c>
      <c r="I5" s="328" t="s">
        <v>2203</v>
      </c>
      <c r="J5" s="329" t="s">
        <v>2204</v>
      </c>
      <c r="K5" s="461"/>
      <c r="L5" s="453"/>
    </row>
    <row r="6" spans="1:12" s="125" customFormat="1" ht="22.5" customHeight="1" thickBot="1" x14ac:dyDescent="0.3">
      <c r="A6" s="128"/>
      <c r="B6" s="333"/>
      <c r="C6" s="338" t="s">
        <v>2206</v>
      </c>
      <c r="D6" s="335"/>
      <c r="E6" s="334"/>
      <c r="F6" s="334"/>
      <c r="G6" s="336"/>
      <c r="H6" s="330"/>
      <c r="I6" s="330"/>
      <c r="J6" s="330"/>
      <c r="K6" s="331"/>
      <c r="L6" s="332"/>
    </row>
    <row r="7" spans="1:12" s="125" customFormat="1" ht="22.5" customHeight="1" x14ac:dyDescent="0.25">
      <c r="A7" s="128"/>
      <c r="B7" s="339"/>
      <c r="C7" s="337" t="s">
        <v>2228</v>
      </c>
      <c r="D7" s="319" t="s">
        <v>2290</v>
      </c>
      <c r="E7" s="316"/>
      <c r="F7" s="316"/>
      <c r="G7" s="317"/>
      <c r="H7" s="320"/>
      <c r="I7" s="324"/>
      <c r="J7" s="325">
        <f t="shared" ref="J7:J15" si="0">H7*I7</f>
        <v>0</v>
      </c>
      <c r="K7" s="321">
        <f t="shared" ref="K7:K17" si="1">G7+J7</f>
        <v>0</v>
      </c>
      <c r="L7" s="343"/>
    </row>
    <row r="8" spans="1:12" s="125" customFormat="1" ht="34.5" customHeight="1" x14ac:dyDescent="0.25">
      <c r="A8" s="128"/>
      <c r="B8" s="340" t="s">
        <v>2233</v>
      </c>
      <c r="C8" s="315" t="s">
        <v>2234</v>
      </c>
      <c r="D8" s="319" t="s">
        <v>2290</v>
      </c>
      <c r="E8" s="316"/>
      <c r="F8" s="316"/>
      <c r="G8" s="317"/>
      <c r="H8" s="322"/>
      <c r="I8" s="326"/>
      <c r="J8" s="318">
        <f t="shared" si="0"/>
        <v>0</v>
      </c>
      <c r="K8" s="323">
        <f t="shared" si="1"/>
        <v>0</v>
      </c>
      <c r="L8" s="344"/>
    </row>
    <row r="9" spans="1:12" s="157" customFormat="1" ht="23.25" customHeight="1" x14ac:dyDescent="0.25">
      <c r="A9" s="128"/>
      <c r="B9" s="341" t="s">
        <v>2223</v>
      </c>
      <c r="C9" s="315" t="s">
        <v>2205</v>
      </c>
      <c r="D9" s="319" t="s">
        <v>2290</v>
      </c>
      <c r="E9" s="316"/>
      <c r="F9" s="316"/>
      <c r="G9" s="317"/>
      <c r="H9" s="322"/>
      <c r="I9" s="326"/>
      <c r="J9" s="318">
        <f t="shared" si="0"/>
        <v>0</v>
      </c>
      <c r="K9" s="323">
        <f t="shared" si="1"/>
        <v>0</v>
      </c>
      <c r="L9" s="344"/>
    </row>
    <row r="10" spans="1:12" s="161" customFormat="1" ht="33" customHeight="1" x14ac:dyDescent="0.25">
      <c r="A10" s="128"/>
      <c r="B10" s="341" t="s">
        <v>2229</v>
      </c>
      <c r="C10" s="315" t="s">
        <v>2230</v>
      </c>
      <c r="D10" s="319" t="s">
        <v>2290</v>
      </c>
      <c r="E10" s="316"/>
      <c r="F10" s="316"/>
      <c r="G10" s="317"/>
      <c r="H10" s="322"/>
      <c r="I10" s="326"/>
      <c r="J10" s="318"/>
      <c r="K10" s="323"/>
      <c r="L10" s="344"/>
    </row>
    <row r="11" spans="1:12" s="157" customFormat="1" ht="33.75" customHeight="1" x14ac:dyDescent="0.25">
      <c r="A11" s="128"/>
      <c r="B11" s="341" t="s">
        <v>2224</v>
      </c>
      <c r="C11" s="315" t="s">
        <v>2218</v>
      </c>
      <c r="D11" s="319" t="s">
        <v>2290</v>
      </c>
      <c r="E11" s="316"/>
      <c r="F11" s="316"/>
      <c r="G11" s="317"/>
      <c r="H11" s="322"/>
      <c r="I11" s="326"/>
      <c r="J11" s="318">
        <f t="shared" si="0"/>
        <v>0</v>
      </c>
      <c r="K11" s="323">
        <f t="shared" si="1"/>
        <v>0</v>
      </c>
      <c r="L11" s="344"/>
    </row>
    <row r="12" spans="1:12" s="157" customFormat="1" ht="28.5" x14ac:dyDescent="0.25">
      <c r="A12" s="128"/>
      <c r="B12" s="341" t="s">
        <v>2225</v>
      </c>
      <c r="C12" s="315" t="s">
        <v>2219</v>
      </c>
      <c r="D12" s="319" t="s">
        <v>2290</v>
      </c>
      <c r="E12" s="316"/>
      <c r="F12" s="316"/>
      <c r="G12" s="317"/>
      <c r="H12" s="322"/>
      <c r="I12" s="326"/>
      <c r="J12" s="318">
        <f t="shared" si="0"/>
        <v>0</v>
      </c>
      <c r="K12" s="323">
        <f t="shared" si="1"/>
        <v>0</v>
      </c>
      <c r="L12" s="344"/>
    </row>
    <row r="13" spans="1:12" s="157" customFormat="1" ht="28.5" x14ac:dyDescent="0.25">
      <c r="A13" s="128"/>
      <c r="B13" s="341" t="s">
        <v>2224</v>
      </c>
      <c r="C13" s="315" t="s">
        <v>2220</v>
      </c>
      <c r="D13" s="319" t="s">
        <v>2290</v>
      </c>
      <c r="E13" s="316"/>
      <c r="F13" s="316"/>
      <c r="G13" s="317"/>
      <c r="H13" s="322"/>
      <c r="I13" s="326"/>
      <c r="J13" s="318">
        <f t="shared" si="0"/>
        <v>0</v>
      </c>
      <c r="K13" s="323">
        <f t="shared" si="1"/>
        <v>0</v>
      </c>
      <c r="L13" s="344"/>
    </row>
    <row r="14" spans="1:12" s="157" customFormat="1" ht="28.5" x14ac:dyDescent="0.25">
      <c r="A14" s="128"/>
      <c r="B14" s="341" t="s">
        <v>2226</v>
      </c>
      <c r="C14" s="315" t="s">
        <v>2221</v>
      </c>
      <c r="D14" s="319" t="s">
        <v>2290</v>
      </c>
      <c r="E14" s="316"/>
      <c r="F14" s="316"/>
      <c r="G14" s="317"/>
      <c r="H14" s="322"/>
      <c r="I14" s="326"/>
      <c r="J14" s="318">
        <f t="shared" si="0"/>
        <v>0</v>
      </c>
      <c r="K14" s="323">
        <f t="shared" si="1"/>
        <v>0</v>
      </c>
      <c r="L14" s="344"/>
    </row>
    <row r="15" spans="1:12" s="157" customFormat="1" ht="30.75" customHeight="1" thickBot="1" x14ac:dyDescent="0.3">
      <c r="A15" s="128"/>
      <c r="B15" s="342" t="s">
        <v>2227</v>
      </c>
      <c r="C15" s="358" t="s">
        <v>2222</v>
      </c>
      <c r="D15" s="319" t="s">
        <v>2290</v>
      </c>
      <c r="E15" s="346"/>
      <c r="F15" s="346"/>
      <c r="G15" s="347"/>
      <c r="H15" s="348"/>
      <c r="I15" s="349"/>
      <c r="J15" s="350">
        <f t="shared" si="0"/>
        <v>0</v>
      </c>
      <c r="K15" s="351">
        <f t="shared" si="1"/>
        <v>0</v>
      </c>
      <c r="L15" s="345"/>
    </row>
    <row r="16" spans="1:12" s="157" customFormat="1" ht="21.75" customHeight="1" thickBot="1" x14ac:dyDescent="0.3">
      <c r="A16" s="128"/>
      <c r="B16" s="199" t="s">
        <v>2207</v>
      </c>
      <c r="C16" s="338" t="s">
        <v>2209</v>
      </c>
      <c r="D16" s="352"/>
      <c r="E16" s="353"/>
      <c r="F16" s="353"/>
      <c r="G16" s="354">
        <f>E16*F16</f>
        <v>0</v>
      </c>
      <c r="H16" s="355"/>
      <c r="I16" s="356"/>
      <c r="J16" s="354">
        <f>H16*I16</f>
        <v>0</v>
      </c>
      <c r="K16" s="357">
        <f t="shared" si="1"/>
        <v>0</v>
      </c>
      <c r="L16" s="186"/>
    </row>
    <row r="17" spans="1:12" s="157" customFormat="1" ht="21.75" customHeight="1" thickBot="1" x14ac:dyDescent="0.3">
      <c r="A17" s="128"/>
      <c r="B17" s="199" t="s">
        <v>2208</v>
      </c>
      <c r="C17" s="338" t="s">
        <v>2212</v>
      </c>
      <c r="D17" s="352"/>
      <c r="E17" s="353"/>
      <c r="F17" s="353"/>
      <c r="G17" s="354">
        <f>E17*F17</f>
        <v>0</v>
      </c>
      <c r="H17" s="355"/>
      <c r="I17" s="356"/>
      <c r="J17" s="354">
        <f>H17*I17</f>
        <v>0</v>
      </c>
      <c r="K17" s="357">
        <f t="shared" si="1"/>
        <v>0</v>
      </c>
      <c r="L17" s="186"/>
    </row>
    <row r="18" spans="1:12" s="161" customFormat="1" ht="21.75" customHeight="1" thickBot="1" x14ac:dyDescent="0.3">
      <c r="A18" s="128"/>
      <c r="B18" s="199" t="s">
        <v>2214</v>
      </c>
      <c r="C18" s="338" t="s">
        <v>2215</v>
      </c>
      <c r="D18" s="352"/>
      <c r="E18" s="353"/>
      <c r="F18" s="353"/>
      <c r="G18" s="354">
        <f t="shared" ref="G18:G21" si="2">E18*F18</f>
        <v>0</v>
      </c>
      <c r="H18" s="355"/>
      <c r="I18" s="356"/>
      <c r="J18" s="354">
        <f t="shared" ref="J18:J21" si="3">H18*I18</f>
        <v>0</v>
      </c>
      <c r="K18" s="357">
        <f t="shared" ref="K18:K21" si="4">G18+J18</f>
        <v>0</v>
      </c>
      <c r="L18" s="186"/>
    </row>
    <row r="19" spans="1:12" s="161" customFormat="1" ht="21.75" customHeight="1" thickBot="1" x14ac:dyDescent="0.3">
      <c r="A19" s="128"/>
      <c r="B19" s="199" t="s">
        <v>2216</v>
      </c>
      <c r="C19" s="338" t="s">
        <v>2159</v>
      </c>
      <c r="D19" s="352"/>
      <c r="E19" s="353"/>
      <c r="F19" s="353"/>
      <c r="G19" s="354">
        <f t="shared" si="2"/>
        <v>0</v>
      </c>
      <c r="H19" s="355"/>
      <c r="I19" s="356"/>
      <c r="J19" s="354">
        <f t="shared" si="3"/>
        <v>0</v>
      </c>
      <c r="K19" s="357">
        <f t="shared" si="4"/>
        <v>0</v>
      </c>
      <c r="L19" s="186"/>
    </row>
    <row r="20" spans="1:12" s="161" customFormat="1" ht="33" customHeight="1" thickBot="1" x14ac:dyDescent="0.3">
      <c r="A20" s="128"/>
      <c r="B20" s="199" t="s">
        <v>2211</v>
      </c>
      <c r="C20" s="338" t="s">
        <v>2213</v>
      </c>
      <c r="D20" s="352"/>
      <c r="E20" s="353"/>
      <c r="F20" s="353"/>
      <c r="G20" s="354">
        <f t="shared" si="2"/>
        <v>0</v>
      </c>
      <c r="H20" s="355"/>
      <c r="I20" s="356"/>
      <c r="J20" s="354">
        <f t="shared" si="3"/>
        <v>0</v>
      </c>
      <c r="K20" s="357">
        <f t="shared" si="4"/>
        <v>0</v>
      </c>
      <c r="L20" s="186"/>
    </row>
    <row r="21" spans="1:12" s="161" customFormat="1" ht="44.25" thickBot="1" x14ac:dyDescent="0.3">
      <c r="A21" s="128"/>
      <c r="B21" s="200" t="s">
        <v>2217</v>
      </c>
      <c r="C21" s="338" t="s">
        <v>2235</v>
      </c>
      <c r="D21" s="352"/>
      <c r="E21" s="353"/>
      <c r="F21" s="353"/>
      <c r="G21" s="354">
        <f t="shared" si="2"/>
        <v>0</v>
      </c>
      <c r="H21" s="355"/>
      <c r="I21" s="356"/>
      <c r="J21" s="354">
        <f t="shared" si="3"/>
        <v>0</v>
      </c>
      <c r="K21" s="357">
        <f t="shared" si="4"/>
        <v>0</v>
      </c>
      <c r="L21" s="186"/>
    </row>
    <row r="22" spans="1:12" s="157" customFormat="1" ht="24.75" customHeight="1" thickBot="1" x14ac:dyDescent="0.3">
      <c r="A22" s="128"/>
      <c r="B22" s="454" t="s">
        <v>2291</v>
      </c>
      <c r="C22" s="454"/>
      <c r="D22" s="454"/>
      <c r="E22" s="454"/>
      <c r="F22" s="454"/>
      <c r="G22" s="454"/>
      <c r="H22" s="454"/>
      <c r="I22" s="454"/>
      <c r="J22" s="455"/>
      <c r="K22" s="187">
        <f>SUM(K6:K17)</f>
        <v>0</v>
      </c>
      <c r="L22" s="186"/>
    </row>
    <row r="23" spans="1:12" s="157" customFormat="1" ht="15.75" thickBot="1" x14ac:dyDescent="0.3">
      <c r="A23" s="128"/>
      <c r="B23" s="128"/>
      <c r="C23" s="188"/>
      <c r="D23" s="188"/>
      <c r="E23" s="188"/>
      <c r="F23" s="188"/>
      <c r="G23" s="188"/>
      <c r="H23" s="188"/>
      <c r="I23" s="188"/>
      <c r="J23" s="188"/>
      <c r="K23" s="188"/>
      <c r="L23" s="188"/>
    </row>
    <row r="24" spans="1:12" s="161" customFormat="1" ht="30.75" customHeight="1" thickBot="1" x14ac:dyDescent="0.3">
      <c r="A24" s="128"/>
      <c r="B24" s="456" t="s">
        <v>2269</v>
      </c>
      <c r="C24" s="456"/>
      <c r="D24" s="456"/>
      <c r="E24" s="456"/>
      <c r="F24" s="456"/>
      <c r="G24" s="456"/>
      <c r="H24" s="456"/>
      <c r="I24" s="456"/>
      <c r="J24" s="456"/>
      <c r="K24" s="189">
        <f>K22*36</f>
        <v>0</v>
      </c>
      <c r="L24" s="186"/>
    </row>
    <row r="25" spans="1:12" s="157" customFormat="1" ht="15.75" thickBot="1" x14ac:dyDescent="0.3">
      <c r="A25" s="128"/>
      <c r="B25" s="128"/>
      <c r="C25" s="188"/>
      <c r="D25" s="188"/>
      <c r="E25" s="188"/>
      <c r="F25" s="188"/>
      <c r="G25" s="188"/>
      <c r="H25" s="188"/>
      <c r="I25" s="188"/>
      <c r="J25" s="188"/>
      <c r="K25" s="188"/>
      <c r="L25" s="188"/>
    </row>
    <row r="26" spans="1:12" s="157" customFormat="1" ht="22.5" customHeight="1" thickBot="1" x14ac:dyDescent="0.3">
      <c r="A26" s="128"/>
      <c r="B26" s="450" t="s">
        <v>2270</v>
      </c>
      <c r="C26" s="450"/>
      <c r="D26" s="450"/>
      <c r="E26" s="450"/>
      <c r="F26" s="450"/>
      <c r="G26" s="450"/>
      <c r="H26" s="450"/>
      <c r="I26" s="450"/>
      <c r="J26" s="451"/>
      <c r="K26" s="190">
        <f>K22*12</f>
        <v>0</v>
      </c>
      <c r="L26" s="186"/>
    </row>
    <row r="27" spans="1:12" s="157" customFormat="1" x14ac:dyDescent="0.25">
      <c r="A27" s="128"/>
      <c r="B27" s="128"/>
      <c r="C27" s="188"/>
      <c r="D27" s="188"/>
      <c r="E27" s="188"/>
      <c r="F27" s="188"/>
      <c r="G27" s="188"/>
      <c r="H27" s="188"/>
      <c r="I27" s="188"/>
      <c r="J27" s="188"/>
      <c r="K27" s="188"/>
      <c r="L27" s="188"/>
    </row>
    <row r="28" spans="1:12" s="223" customFormat="1" x14ac:dyDescent="0.25">
      <c r="A28" s="128"/>
      <c r="B28" s="128"/>
      <c r="C28" s="188"/>
      <c r="D28" s="188"/>
      <c r="E28" s="188"/>
      <c r="F28" s="188"/>
      <c r="G28" s="188"/>
      <c r="H28" s="188"/>
      <c r="I28" s="188"/>
      <c r="J28" s="188"/>
      <c r="K28" s="188"/>
      <c r="L28" s="188"/>
    </row>
    <row r="29" spans="1:12" x14ac:dyDescent="0.25">
      <c r="A29" s="5"/>
      <c r="B29" s="5"/>
      <c r="C29" s="158"/>
      <c r="D29" s="159"/>
      <c r="E29" s="159"/>
      <c r="F29" s="157"/>
      <c r="G29" s="157"/>
      <c r="H29" s="157"/>
      <c r="I29" s="157"/>
      <c r="J29" s="157"/>
      <c r="K29" s="157"/>
      <c r="L29" s="157"/>
    </row>
    <row r="30" spans="1:12" x14ac:dyDescent="0.25">
      <c r="A30" s="5"/>
      <c r="B30" s="5"/>
      <c r="C30" s="21"/>
      <c r="D30" s="21"/>
      <c r="E30" s="21"/>
    </row>
    <row r="31" spans="1:12" x14ac:dyDescent="0.25">
      <c r="A31" s="5"/>
      <c r="B31" s="5"/>
      <c r="C31" s="21"/>
      <c r="D31" s="21"/>
      <c r="E31" s="21"/>
    </row>
    <row r="32" spans="1:12" x14ac:dyDescent="0.25">
      <c r="A32" s="5"/>
      <c r="B32" s="5"/>
      <c r="C32" s="21"/>
      <c r="D32" s="21"/>
      <c r="E32" s="21"/>
    </row>
    <row r="33" spans="1:5" x14ac:dyDescent="0.25">
      <c r="A33" s="5"/>
      <c r="B33" s="5"/>
      <c r="C33" s="21"/>
      <c r="D33" s="21"/>
      <c r="E33" s="21"/>
    </row>
    <row r="34" spans="1:5" x14ac:dyDescent="0.25">
      <c r="A34" s="5"/>
      <c r="B34" s="5"/>
      <c r="C34" s="21"/>
      <c r="D34" s="21"/>
      <c r="E34" s="21"/>
    </row>
    <row r="35" spans="1:5" x14ac:dyDescent="0.25">
      <c r="A35" s="5"/>
      <c r="B35" s="5"/>
      <c r="C35" s="21"/>
      <c r="D35" s="21"/>
      <c r="E35" s="21"/>
    </row>
    <row r="36" spans="1:5" x14ac:dyDescent="0.25">
      <c r="A36" s="5"/>
      <c r="B36" s="5"/>
      <c r="C36" s="21"/>
      <c r="D36" s="21"/>
      <c r="E36" s="21"/>
    </row>
    <row r="37" spans="1:5" x14ac:dyDescent="0.25">
      <c r="A37" s="5"/>
      <c r="B37" s="5"/>
      <c r="C37" s="21"/>
      <c r="D37" s="21"/>
      <c r="E37" s="21"/>
    </row>
    <row r="38" spans="1:5" x14ac:dyDescent="0.25">
      <c r="A38" s="5"/>
      <c r="B38" s="5"/>
      <c r="C38" s="21"/>
      <c r="D38" s="21"/>
      <c r="E38" s="21"/>
    </row>
    <row r="39" spans="1:5" x14ac:dyDescent="0.25">
      <c r="A39" s="5"/>
      <c r="B39" s="5"/>
      <c r="C39" s="21"/>
      <c r="D39" s="21"/>
      <c r="E39" s="21"/>
    </row>
    <row r="40" spans="1:5" x14ac:dyDescent="0.25">
      <c r="A40" s="5"/>
      <c r="B40" s="5"/>
      <c r="C40" s="21"/>
      <c r="D40" s="21"/>
      <c r="E40" s="21"/>
    </row>
    <row r="41" spans="1:5" x14ac:dyDescent="0.25">
      <c r="A41" s="5"/>
      <c r="B41" s="5"/>
      <c r="C41" s="21"/>
      <c r="D41" s="21"/>
      <c r="E41" s="21"/>
    </row>
    <row r="42" spans="1:5" x14ac:dyDescent="0.25">
      <c r="A42" s="5"/>
      <c r="B42" s="5"/>
      <c r="C42" s="21"/>
      <c r="D42" s="21"/>
      <c r="E42" s="21"/>
    </row>
    <row r="43" spans="1:5" x14ac:dyDescent="0.25">
      <c r="A43" s="5"/>
      <c r="B43" s="5"/>
      <c r="C43" s="21"/>
      <c r="D43" s="21"/>
      <c r="E43" s="21"/>
    </row>
    <row r="44" spans="1:5" x14ac:dyDescent="0.25">
      <c r="A44" s="5"/>
      <c r="B44" s="5"/>
      <c r="C44" s="21"/>
      <c r="D44" s="21"/>
      <c r="E44" s="21"/>
    </row>
    <row r="45" spans="1:5" x14ac:dyDescent="0.25">
      <c r="A45" s="5"/>
      <c r="B45" s="5"/>
      <c r="C45" s="21"/>
      <c r="D45" s="21"/>
      <c r="E45" s="21"/>
    </row>
    <row r="46" spans="1:5" x14ac:dyDescent="0.25">
      <c r="A46" s="5"/>
      <c r="B46" s="5"/>
      <c r="C46" s="21"/>
      <c r="D46" s="21"/>
      <c r="E46" s="21"/>
    </row>
    <row r="47" spans="1:5" x14ac:dyDescent="0.25">
      <c r="A47" s="5"/>
      <c r="B47" s="5"/>
      <c r="C47" s="21"/>
      <c r="D47" s="21"/>
      <c r="E47" s="21"/>
    </row>
    <row r="48" spans="1:5" x14ac:dyDescent="0.25">
      <c r="A48" s="5"/>
      <c r="B48" s="5"/>
      <c r="C48" s="21"/>
      <c r="D48" s="21"/>
      <c r="E48" s="21"/>
    </row>
    <row r="49" spans="1:5" x14ac:dyDescent="0.25">
      <c r="A49" s="5"/>
      <c r="B49" s="5"/>
      <c r="C49" s="21"/>
      <c r="D49" s="21"/>
      <c r="E49" s="21"/>
    </row>
    <row r="50" spans="1:5" x14ac:dyDescent="0.25">
      <c r="A50" s="5"/>
      <c r="B50" s="5"/>
      <c r="C50" s="21"/>
      <c r="D50" s="21"/>
      <c r="E50" s="21"/>
    </row>
    <row r="51" spans="1:5" x14ac:dyDescent="0.25">
      <c r="A51" s="5"/>
      <c r="B51" s="5"/>
      <c r="C51" s="21"/>
      <c r="D51" s="21"/>
      <c r="E51" s="21"/>
    </row>
    <row r="52" spans="1:5" x14ac:dyDescent="0.25">
      <c r="A52" s="5"/>
      <c r="B52" s="5"/>
      <c r="C52" s="21"/>
      <c r="D52" s="21"/>
      <c r="E52" s="21"/>
    </row>
    <row r="53" spans="1:5" x14ac:dyDescent="0.25">
      <c r="A53" s="5"/>
      <c r="B53" s="5"/>
      <c r="C53" s="21"/>
      <c r="D53" s="21"/>
      <c r="E53" s="21"/>
    </row>
    <row r="54" spans="1:5" x14ac:dyDescent="0.25">
      <c r="A54" s="5"/>
      <c r="B54" s="5"/>
      <c r="C54" s="21"/>
      <c r="D54" s="21"/>
      <c r="E54" s="21"/>
    </row>
    <row r="55" spans="1:5" x14ac:dyDescent="0.25">
      <c r="A55" s="5"/>
      <c r="B55" s="5"/>
      <c r="C55" s="21"/>
      <c r="D55" s="21"/>
      <c r="E55" s="21"/>
    </row>
    <row r="56" spans="1:5" x14ac:dyDescent="0.25">
      <c r="A56" s="5"/>
      <c r="B56" s="5"/>
      <c r="C56" s="21"/>
      <c r="D56" s="21"/>
      <c r="E56" s="21"/>
    </row>
    <row r="57" spans="1:5" x14ac:dyDescent="0.25">
      <c r="A57" s="5"/>
      <c r="B57" s="5"/>
      <c r="C57" s="21"/>
      <c r="D57" s="21"/>
      <c r="E57" s="21"/>
    </row>
    <row r="58" spans="1:5" x14ac:dyDescent="0.25">
      <c r="A58" s="5"/>
      <c r="B58" s="5"/>
      <c r="C58" s="21"/>
      <c r="D58" s="21"/>
      <c r="E58" s="21"/>
    </row>
    <row r="59" spans="1:5" x14ac:dyDescent="0.25">
      <c r="A59" s="5"/>
      <c r="B59" s="5"/>
      <c r="C59" s="21"/>
      <c r="D59" s="21"/>
      <c r="E59" s="21"/>
    </row>
    <row r="60" spans="1:5" x14ac:dyDescent="0.25">
      <c r="A60" s="5"/>
      <c r="B60" s="5"/>
      <c r="C60" s="21"/>
      <c r="D60" s="21"/>
      <c r="E60" s="21"/>
    </row>
    <row r="61" spans="1:5" x14ac:dyDescent="0.25">
      <c r="A61" s="5"/>
      <c r="B61" s="5"/>
      <c r="C61" s="21"/>
      <c r="D61" s="21"/>
      <c r="E61" s="21"/>
    </row>
    <row r="62" spans="1:5" x14ac:dyDescent="0.25">
      <c r="A62" s="5"/>
      <c r="B62" s="5"/>
      <c r="C62" s="21"/>
      <c r="D62" s="21"/>
      <c r="E62" s="21"/>
    </row>
    <row r="63" spans="1:5" x14ac:dyDescent="0.25">
      <c r="A63" s="5"/>
      <c r="B63" s="5"/>
      <c r="C63" s="21"/>
      <c r="D63" s="21"/>
      <c r="E63" s="21"/>
    </row>
    <row r="64" spans="1:5" x14ac:dyDescent="0.25">
      <c r="A64" s="5"/>
      <c r="B64" s="5"/>
      <c r="C64" s="21"/>
      <c r="D64" s="21"/>
      <c r="E64" s="21"/>
    </row>
    <row r="65" spans="1:5" x14ac:dyDescent="0.25">
      <c r="A65" s="5"/>
      <c r="B65" s="5"/>
      <c r="C65" s="21"/>
      <c r="D65" s="21"/>
      <c r="E65" s="21"/>
    </row>
    <row r="66" spans="1:5" x14ac:dyDescent="0.25">
      <c r="A66" s="5"/>
      <c r="B66" s="5"/>
      <c r="C66" s="21"/>
      <c r="D66" s="21"/>
      <c r="E66" s="21"/>
    </row>
    <row r="67" spans="1:5" x14ac:dyDescent="0.25">
      <c r="A67" s="5"/>
      <c r="B67" s="5"/>
      <c r="C67" s="21"/>
      <c r="D67" s="21"/>
      <c r="E67" s="21"/>
    </row>
    <row r="68" spans="1:5" x14ac:dyDescent="0.25">
      <c r="A68" s="5"/>
      <c r="B68" s="5"/>
      <c r="C68" s="21"/>
      <c r="D68" s="21"/>
      <c r="E68" s="21"/>
    </row>
    <row r="69" spans="1:5" x14ac:dyDescent="0.25">
      <c r="A69" s="5"/>
      <c r="B69" s="5"/>
      <c r="C69" s="21"/>
      <c r="D69" s="21"/>
      <c r="E69" s="21"/>
    </row>
    <row r="70" spans="1:5" x14ac:dyDescent="0.25">
      <c r="A70" s="5"/>
      <c r="B70" s="5"/>
      <c r="C70" s="21"/>
      <c r="D70" s="21"/>
      <c r="E70" s="21"/>
    </row>
    <row r="71" spans="1:5" x14ac:dyDescent="0.25">
      <c r="A71" s="5"/>
      <c r="B71" s="5"/>
      <c r="C71" s="21"/>
      <c r="D71" s="21"/>
      <c r="E71" s="21"/>
    </row>
    <row r="72" spans="1:5" x14ac:dyDescent="0.25">
      <c r="A72" s="5"/>
      <c r="B72" s="5"/>
      <c r="C72" s="21"/>
      <c r="D72" s="21"/>
      <c r="E72" s="21"/>
    </row>
    <row r="73" spans="1:5" x14ac:dyDescent="0.25">
      <c r="A73" s="5"/>
      <c r="B73" s="5"/>
      <c r="C73" s="21"/>
      <c r="D73" s="21"/>
      <c r="E73" s="21"/>
    </row>
    <row r="74" spans="1:5" x14ac:dyDescent="0.25">
      <c r="A74" s="5"/>
      <c r="B74" s="5"/>
      <c r="C74" s="21"/>
      <c r="D74" s="21"/>
      <c r="E74" s="21"/>
    </row>
    <row r="75" spans="1:5" x14ac:dyDescent="0.25">
      <c r="A75" s="5"/>
      <c r="B75" s="5"/>
      <c r="C75" s="21"/>
      <c r="D75" s="21"/>
      <c r="E75" s="21"/>
    </row>
    <row r="76" spans="1:5" x14ac:dyDescent="0.25">
      <c r="A76" s="5"/>
      <c r="B76" s="5"/>
      <c r="C76" s="21"/>
      <c r="D76" s="21"/>
      <c r="E76" s="21"/>
    </row>
    <row r="77" spans="1:5" x14ac:dyDescent="0.25">
      <c r="A77" s="5"/>
      <c r="B77" s="5"/>
      <c r="C77" s="21"/>
      <c r="D77" s="21"/>
      <c r="E77" s="21"/>
    </row>
    <row r="78" spans="1:5" x14ac:dyDescent="0.25">
      <c r="A78" s="5"/>
      <c r="B78" s="5"/>
      <c r="C78" s="21"/>
      <c r="D78" s="21"/>
      <c r="E78" s="21"/>
    </row>
    <row r="79" spans="1:5" x14ac:dyDescent="0.25">
      <c r="A79" s="5"/>
      <c r="B79" s="5"/>
      <c r="C79" s="21"/>
      <c r="D79" s="21"/>
      <c r="E79" s="21"/>
    </row>
    <row r="80" spans="1:5" x14ac:dyDescent="0.25">
      <c r="A80" s="5"/>
      <c r="B80" s="5"/>
      <c r="C80" s="21"/>
      <c r="D80" s="21"/>
      <c r="E80" s="21"/>
    </row>
    <row r="81" spans="1:5" x14ac:dyDescent="0.25">
      <c r="A81" s="5"/>
      <c r="B81" s="5"/>
      <c r="C81" s="21"/>
      <c r="D81" s="21"/>
      <c r="E81" s="21"/>
    </row>
    <row r="82" spans="1:5" x14ac:dyDescent="0.25">
      <c r="A82" s="5"/>
      <c r="B82" s="5"/>
      <c r="C82" s="21"/>
      <c r="D82" s="21"/>
      <c r="E82" s="21"/>
    </row>
    <row r="83" spans="1:5" x14ac:dyDescent="0.25">
      <c r="A83" s="5"/>
      <c r="B83" s="5"/>
      <c r="C83" s="21"/>
      <c r="D83" s="21"/>
      <c r="E83" s="21"/>
    </row>
    <row r="84" spans="1:5" x14ac:dyDescent="0.25">
      <c r="A84" s="5"/>
      <c r="B84" s="5"/>
      <c r="C84" s="21"/>
      <c r="D84" s="21"/>
      <c r="E84" s="21"/>
    </row>
    <row r="85" spans="1:5" x14ac:dyDescent="0.25">
      <c r="A85" s="5"/>
      <c r="B85" s="5"/>
      <c r="C85" s="21"/>
      <c r="D85" s="21"/>
      <c r="E85" s="21"/>
    </row>
    <row r="86" spans="1:5" x14ac:dyDescent="0.25">
      <c r="A86" s="5"/>
      <c r="B86" s="5"/>
      <c r="C86" s="21"/>
      <c r="D86" s="21"/>
      <c r="E86" s="21"/>
    </row>
    <row r="87" spans="1:5" x14ac:dyDescent="0.25">
      <c r="A87" s="5"/>
      <c r="B87" s="5"/>
      <c r="C87" s="21"/>
      <c r="D87" s="21"/>
      <c r="E87" s="21"/>
    </row>
    <row r="88" spans="1:5" x14ac:dyDescent="0.25">
      <c r="A88" s="5"/>
      <c r="B88" s="5"/>
      <c r="C88" s="21"/>
      <c r="D88" s="21"/>
      <c r="E88" s="21"/>
    </row>
    <row r="89" spans="1:5" x14ac:dyDescent="0.25">
      <c r="C89" s="21"/>
      <c r="D89" s="21"/>
      <c r="E89" s="21"/>
    </row>
    <row r="90" spans="1:5" x14ac:dyDescent="0.25">
      <c r="C90" s="21"/>
      <c r="D90" s="21"/>
      <c r="E90" s="21"/>
    </row>
    <row r="91" spans="1:5" x14ac:dyDescent="0.25">
      <c r="C91" s="21"/>
      <c r="D91" s="21"/>
      <c r="E91" s="21"/>
    </row>
    <row r="92" spans="1:5" x14ac:dyDescent="0.25">
      <c r="C92" s="21"/>
      <c r="D92" s="21"/>
      <c r="E92" s="21"/>
    </row>
    <row r="93" spans="1:5" x14ac:dyDescent="0.25">
      <c r="C93" s="21"/>
      <c r="D93" s="21"/>
      <c r="E93" s="21"/>
    </row>
    <row r="94" spans="1:5" x14ac:dyDescent="0.25">
      <c r="C94" s="21"/>
      <c r="D94" s="21"/>
      <c r="E94" s="21"/>
    </row>
    <row r="95" spans="1:5" x14ac:dyDescent="0.25">
      <c r="C95" s="21"/>
      <c r="D95" s="21"/>
      <c r="E95" s="21"/>
    </row>
    <row r="96" spans="1:5" x14ac:dyDescent="0.25">
      <c r="C96" s="21"/>
      <c r="D96" s="21"/>
      <c r="E96" s="21"/>
    </row>
    <row r="97" spans="3:5" x14ac:dyDescent="0.25">
      <c r="C97" s="21"/>
      <c r="D97" s="21"/>
      <c r="E97" s="21"/>
    </row>
    <row r="98" spans="3:5" x14ac:dyDescent="0.25">
      <c r="C98" s="21"/>
      <c r="D98" s="21"/>
      <c r="E98" s="21"/>
    </row>
    <row r="99" spans="3:5" x14ac:dyDescent="0.25">
      <c r="C99" s="21"/>
      <c r="D99" s="21"/>
      <c r="E99" s="21"/>
    </row>
    <row r="100" spans="3:5" x14ac:dyDescent="0.25">
      <c r="C100" s="21"/>
      <c r="D100" s="21"/>
      <c r="E100" s="21"/>
    </row>
    <row r="101" spans="3:5" x14ac:dyDescent="0.25">
      <c r="C101" s="21"/>
      <c r="D101" s="21"/>
      <c r="E101" s="21"/>
    </row>
    <row r="102" spans="3:5" x14ac:dyDescent="0.25">
      <c r="C102" s="21"/>
      <c r="D102" s="21"/>
      <c r="E102" s="21"/>
    </row>
    <row r="103" spans="3:5" x14ac:dyDescent="0.25">
      <c r="C103" s="21"/>
      <c r="D103" s="21"/>
      <c r="E103" s="21"/>
    </row>
    <row r="104" spans="3:5" x14ac:dyDescent="0.25">
      <c r="C104" s="21"/>
      <c r="D104" s="21"/>
      <c r="E104" s="21"/>
    </row>
    <row r="105" spans="3:5" x14ac:dyDescent="0.25">
      <c r="C105" s="21"/>
      <c r="D105" s="21"/>
      <c r="E105" s="21"/>
    </row>
    <row r="106" spans="3:5" x14ac:dyDescent="0.25">
      <c r="C106" s="21"/>
      <c r="D106" s="21"/>
      <c r="E106" s="21"/>
    </row>
    <row r="107" spans="3:5" x14ac:dyDescent="0.25">
      <c r="C107" s="21"/>
      <c r="D107" s="21"/>
      <c r="E107" s="21"/>
    </row>
    <row r="108" spans="3:5" x14ac:dyDescent="0.25">
      <c r="C108" s="21"/>
      <c r="D108" s="21"/>
      <c r="E108" s="21"/>
    </row>
    <row r="109" spans="3:5" x14ac:dyDescent="0.25">
      <c r="C109" s="21"/>
      <c r="D109" s="21"/>
      <c r="E109" s="21"/>
    </row>
    <row r="110" spans="3:5" x14ac:dyDescent="0.25">
      <c r="C110" s="21"/>
      <c r="D110" s="21"/>
      <c r="E110" s="21"/>
    </row>
    <row r="111" spans="3:5" x14ac:dyDescent="0.25">
      <c r="C111" s="21"/>
      <c r="D111" s="21"/>
      <c r="E111" s="21"/>
    </row>
    <row r="112" spans="3:5" x14ac:dyDescent="0.25">
      <c r="C112" s="21"/>
      <c r="D112" s="21"/>
      <c r="E112" s="21"/>
    </row>
    <row r="113" spans="3:5" x14ac:dyDescent="0.25">
      <c r="C113" s="21"/>
      <c r="D113" s="21"/>
      <c r="E113" s="21"/>
    </row>
    <row r="114" spans="3:5" x14ac:dyDescent="0.25">
      <c r="C114" s="21"/>
      <c r="D114" s="21"/>
      <c r="E114" s="21"/>
    </row>
    <row r="232" ht="58.5" customHeight="1" x14ac:dyDescent="0.25"/>
  </sheetData>
  <mergeCells count="10">
    <mergeCell ref="A2:L2"/>
    <mergeCell ref="B26:J26"/>
    <mergeCell ref="L4:L5"/>
    <mergeCell ref="B22:J22"/>
    <mergeCell ref="B24:J24"/>
    <mergeCell ref="D4:G4"/>
    <mergeCell ref="H4:J4"/>
    <mergeCell ref="K4:K5"/>
    <mergeCell ref="C4:C5"/>
    <mergeCell ref="B4:B5"/>
  </mergeCells>
  <printOptions horizontalCentered="1"/>
  <pageMargins left="0.31496062992125984" right="0.31496062992125984" top="0.55118110236220474" bottom="0.55118110236220474" header="0.31496062992125984" footer="0.31496062992125984"/>
  <pageSetup paperSize="9" scale="52" fitToHeight="0" orientation="landscape" verticalDpi="1200" r:id="rId1"/>
  <headerFooter>
    <oddHeader>&amp;C&amp;"-,Gras"Prestations forfaitaires MCO TCE</oddHeader>
    <oddFooter>&amp;L&amp;A&amp;R&amp;P/&amp;N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1:F223"/>
  <sheetViews>
    <sheetView tabSelected="1" zoomScaleNormal="100" workbookViewId="0">
      <selection activeCell="B23" sqref="B23"/>
    </sheetView>
  </sheetViews>
  <sheetFormatPr baseColWidth="10" defaultColWidth="11.42578125" defaultRowHeight="15" x14ac:dyDescent="0.25"/>
  <cols>
    <col min="1" max="1" width="3.28515625" style="3" customWidth="1"/>
    <col min="2" max="2" width="61.5703125" style="1" customWidth="1"/>
    <col min="3" max="3" width="15.42578125" style="1" customWidth="1"/>
    <col min="4" max="4" width="16.140625" style="1" customWidth="1"/>
    <col min="5" max="5" width="20.140625" style="161" customWidth="1"/>
    <col min="6" max="6" width="22.7109375" style="161" customWidth="1"/>
    <col min="7" max="7" width="16.85546875" style="161" customWidth="1"/>
    <col min="8" max="16384" width="11.42578125" style="161"/>
  </cols>
  <sheetData>
    <row r="1" spans="1:6" ht="15.75" thickBot="1" x14ac:dyDescent="0.3">
      <c r="A1" s="78"/>
      <c r="B1" s="54"/>
      <c r="C1" s="54"/>
      <c r="D1" s="54"/>
    </row>
    <row r="2" spans="1:6" ht="54" customHeight="1" x14ac:dyDescent="0.25">
      <c r="A2" s="5"/>
      <c r="B2" s="426" t="s">
        <v>2238</v>
      </c>
      <c r="C2" s="426"/>
      <c r="D2" s="426"/>
      <c r="E2" s="426"/>
      <c r="F2" s="426"/>
    </row>
    <row r="3" spans="1:6" x14ac:dyDescent="0.25">
      <c r="A3" s="5"/>
      <c r="B3" s="161"/>
      <c r="C3" s="161"/>
      <c r="D3" s="161"/>
    </row>
    <row r="4" spans="1:6" ht="16.5" thickBot="1" x14ac:dyDescent="0.3">
      <c r="A4" s="5"/>
      <c r="B4" s="464" t="s">
        <v>2167</v>
      </c>
      <c r="C4" s="465"/>
      <c r="D4" s="465"/>
      <c r="E4" s="465"/>
      <c r="F4" s="465"/>
    </row>
    <row r="5" spans="1:6" ht="63" x14ac:dyDescent="0.25">
      <c r="A5" s="5"/>
      <c r="B5" s="168" t="s">
        <v>1417</v>
      </c>
      <c r="C5" s="475" t="s">
        <v>1421</v>
      </c>
      <c r="D5" s="476"/>
      <c r="E5" s="361" t="s">
        <v>2303</v>
      </c>
      <c r="F5" s="361" t="s">
        <v>2165</v>
      </c>
    </row>
    <row r="6" spans="1:6" x14ac:dyDescent="0.25">
      <c r="A6" s="5"/>
      <c r="B6" s="169" t="s">
        <v>2168</v>
      </c>
      <c r="C6" s="470"/>
      <c r="D6" s="471"/>
      <c r="E6" s="362">
        <v>1</v>
      </c>
      <c r="F6" s="167">
        <f>C6*E6</f>
        <v>0</v>
      </c>
    </row>
    <row r="7" spans="1:6" x14ac:dyDescent="0.25">
      <c r="A7" s="5"/>
      <c r="B7" s="169" t="s">
        <v>1418</v>
      </c>
      <c r="C7" s="470"/>
      <c r="D7" s="471"/>
      <c r="E7" s="362">
        <v>1</v>
      </c>
      <c r="F7" s="167">
        <f t="shared" ref="F7:F13" si="0">C7*E7</f>
        <v>0</v>
      </c>
    </row>
    <row r="8" spans="1:6" x14ac:dyDescent="0.25">
      <c r="A8" s="5"/>
      <c r="B8" s="169" t="s">
        <v>2169</v>
      </c>
      <c r="C8" s="470"/>
      <c r="D8" s="471"/>
      <c r="E8" s="362">
        <v>1</v>
      </c>
      <c r="F8" s="167">
        <f t="shared" si="0"/>
        <v>0</v>
      </c>
    </row>
    <row r="9" spans="1:6" x14ac:dyDescent="0.25">
      <c r="A9" s="5"/>
      <c r="B9" s="169" t="s">
        <v>2170</v>
      </c>
      <c r="C9" s="170"/>
      <c r="D9" s="171"/>
      <c r="E9" s="362">
        <v>1</v>
      </c>
      <c r="F9" s="167">
        <f t="shared" si="0"/>
        <v>0</v>
      </c>
    </row>
    <row r="10" spans="1:6" x14ac:dyDescent="0.25">
      <c r="A10" s="5"/>
      <c r="B10" s="169" t="s">
        <v>2171</v>
      </c>
      <c r="C10" s="470"/>
      <c r="D10" s="471"/>
      <c r="E10" s="362">
        <v>1</v>
      </c>
      <c r="F10" s="167">
        <f t="shared" si="0"/>
        <v>0</v>
      </c>
    </row>
    <row r="11" spans="1:6" x14ac:dyDescent="0.25">
      <c r="A11" s="5"/>
      <c r="B11" s="172" t="s">
        <v>2172</v>
      </c>
      <c r="C11" s="173"/>
      <c r="D11" s="174"/>
      <c r="E11" s="362">
        <v>1</v>
      </c>
      <c r="F11" s="167">
        <f t="shared" si="0"/>
        <v>0</v>
      </c>
    </row>
    <row r="12" spans="1:6" x14ac:dyDescent="0.25">
      <c r="A12" s="5"/>
      <c r="B12" s="172" t="s">
        <v>2173</v>
      </c>
      <c r="C12" s="173"/>
      <c r="D12" s="174"/>
      <c r="E12" s="362">
        <v>1</v>
      </c>
      <c r="F12" s="167">
        <f t="shared" si="0"/>
        <v>0</v>
      </c>
    </row>
    <row r="13" spans="1:6" ht="15.75" thickBot="1" x14ac:dyDescent="0.3">
      <c r="A13" s="5"/>
      <c r="B13" s="175" t="s">
        <v>2174</v>
      </c>
      <c r="C13" s="468"/>
      <c r="D13" s="469"/>
      <c r="E13" s="362">
        <v>1</v>
      </c>
      <c r="F13" s="167">
        <f t="shared" si="0"/>
        <v>0</v>
      </c>
    </row>
    <row r="14" spans="1:6" s="223" customFormat="1" ht="16.5" customHeight="1" thickBot="1" x14ac:dyDescent="0.3">
      <c r="A14" s="5"/>
      <c r="B14" s="176"/>
      <c r="C14" s="437" t="s">
        <v>2232</v>
      </c>
      <c r="D14" s="437"/>
      <c r="E14" s="437"/>
      <c r="F14" s="232">
        <f>SUM(F6:F13)</f>
        <v>0</v>
      </c>
    </row>
    <row r="15" spans="1:6" ht="15.75" thickBot="1" x14ac:dyDescent="0.3">
      <c r="A15" s="5"/>
      <c r="B15" s="176"/>
      <c r="C15" s="176"/>
      <c r="D15" s="176"/>
    </row>
    <row r="16" spans="1:6" ht="16.5" thickBot="1" x14ac:dyDescent="0.3">
      <c r="A16" s="5"/>
      <c r="B16" s="472" t="s">
        <v>168</v>
      </c>
      <c r="C16" s="473"/>
      <c r="D16" s="474"/>
    </row>
    <row r="17" spans="1:6" ht="30" x14ac:dyDescent="0.25">
      <c r="A17" s="5"/>
      <c r="B17" s="177" t="s">
        <v>169</v>
      </c>
      <c r="C17" s="477"/>
      <c r="D17" s="478"/>
    </row>
    <row r="18" spans="1:6" x14ac:dyDescent="0.25">
      <c r="A18" s="5"/>
      <c r="B18" s="178" t="s">
        <v>1419</v>
      </c>
      <c r="C18" s="479"/>
      <c r="D18" s="480"/>
    </row>
    <row r="19" spans="1:6" ht="15.75" thickBot="1" x14ac:dyDescent="0.3">
      <c r="A19" s="5"/>
      <c r="B19" s="179" t="s">
        <v>1420</v>
      </c>
      <c r="C19" s="466"/>
      <c r="D19" s="467"/>
    </row>
    <row r="20" spans="1:6" x14ac:dyDescent="0.25">
      <c r="A20" s="5"/>
      <c r="B20" s="161"/>
      <c r="C20" s="161"/>
      <c r="D20" s="161"/>
    </row>
    <row r="21" spans="1:6" ht="15.75" thickBot="1" x14ac:dyDescent="0.3">
      <c r="A21" s="5"/>
      <c r="B21" s="161"/>
      <c r="C21" s="161"/>
      <c r="D21" s="161"/>
    </row>
    <row r="22" spans="1:6" ht="55.5" customHeight="1" thickBot="1" x14ac:dyDescent="0.3">
      <c r="A22" s="5"/>
      <c r="B22" s="472" t="s">
        <v>2236</v>
      </c>
      <c r="C22" s="473"/>
      <c r="D22" s="481"/>
      <c r="E22" s="361" t="s">
        <v>2282</v>
      </c>
      <c r="F22" s="361" t="s">
        <v>2165</v>
      </c>
    </row>
    <row r="23" spans="1:6" ht="37.5" customHeight="1" thickBot="1" x14ac:dyDescent="0.3">
      <c r="A23" s="5"/>
      <c r="B23" s="360" t="s">
        <v>2237</v>
      </c>
      <c r="C23" s="466"/>
      <c r="D23" s="467"/>
      <c r="E23" s="362">
        <v>1</v>
      </c>
      <c r="F23" s="232">
        <f>C23*E23</f>
        <v>0</v>
      </c>
    </row>
    <row r="24" spans="1:6" ht="30" x14ac:dyDescent="0.25">
      <c r="A24" s="5"/>
      <c r="B24" s="368" t="s">
        <v>2292</v>
      </c>
      <c r="C24" s="368"/>
      <c r="D24" s="161"/>
    </row>
    <row r="25" spans="1:6" x14ac:dyDescent="0.25">
      <c r="A25" s="5"/>
      <c r="B25" s="161"/>
      <c r="C25" s="161"/>
      <c r="D25" s="161"/>
    </row>
    <row r="26" spans="1:6" x14ac:dyDescent="0.25">
      <c r="A26" s="5"/>
      <c r="B26" s="161"/>
      <c r="C26" s="161"/>
      <c r="D26" s="161"/>
    </row>
    <row r="27" spans="1:6" x14ac:dyDescent="0.25">
      <c r="A27" s="5"/>
      <c r="B27" s="161"/>
      <c r="C27" s="161"/>
      <c r="D27" s="161"/>
    </row>
    <row r="28" spans="1:6" x14ac:dyDescent="0.25">
      <c r="A28" s="5"/>
      <c r="B28" s="161"/>
      <c r="C28" s="161"/>
      <c r="D28" s="161"/>
    </row>
    <row r="29" spans="1:6" x14ac:dyDescent="0.25">
      <c r="A29" s="5"/>
      <c r="B29" s="161"/>
      <c r="C29" s="161"/>
      <c r="D29" s="161"/>
    </row>
    <row r="30" spans="1:6" x14ac:dyDescent="0.25">
      <c r="A30" s="5"/>
      <c r="B30" s="161"/>
      <c r="C30" s="161"/>
      <c r="D30" s="161"/>
    </row>
    <row r="31" spans="1:6" x14ac:dyDescent="0.25">
      <c r="A31" s="5"/>
      <c r="B31" s="161"/>
      <c r="C31" s="161"/>
      <c r="D31" s="161"/>
    </row>
    <row r="32" spans="1:6" x14ac:dyDescent="0.25">
      <c r="A32" s="5"/>
      <c r="B32" s="161"/>
      <c r="C32" s="161"/>
      <c r="D32" s="161"/>
    </row>
    <row r="33" spans="1:4" x14ac:dyDescent="0.25">
      <c r="A33" s="5"/>
      <c r="B33" s="161"/>
      <c r="C33" s="161"/>
      <c r="D33" s="161"/>
    </row>
    <row r="34" spans="1:4" x14ac:dyDescent="0.25">
      <c r="A34" s="5"/>
      <c r="B34" s="161"/>
      <c r="C34" s="161"/>
      <c r="D34" s="161"/>
    </row>
    <row r="35" spans="1:4" x14ac:dyDescent="0.25">
      <c r="A35" s="5"/>
      <c r="B35" s="161"/>
      <c r="C35" s="161"/>
      <c r="D35" s="161"/>
    </row>
    <row r="36" spans="1:4" x14ac:dyDescent="0.25">
      <c r="A36" s="5"/>
      <c r="B36" s="161"/>
      <c r="C36" s="161"/>
      <c r="D36" s="161"/>
    </row>
    <row r="37" spans="1:4" x14ac:dyDescent="0.25">
      <c r="A37" s="5"/>
      <c r="B37" s="161"/>
      <c r="C37" s="161"/>
      <c r="D37" s="161"/>
    </row>
    <row r="38" spans="1:4" x14ac:dyDescent="0.25">
      <c r="A38" s="5"/>
      <c r="B38" s="161"/>
      <c r="C38" s="161"/>
      <c r="D38" s="161"/>
    </row>
    <row r="39" spans="1:4" x14ac:dyDescent="0.25">
      <c r="A39" s="5"/>
      <c r="B39" s="161"/>
      <c r="C39" s="161"/>
      <c r="D39" s="161"/>
    </row>
    <row r="40" spans="1:4" x14ac:dyDescent="0.25">
      <c r="A40" s="5"/>
      <c r="B40" s="161"/>
      <c r="C40" s="161"/>
      <c r="D40" s="161"/>
    </row>
    <row r="41" spans="1:4" x14ac:dyDescent="0.25">
      <c r="A41" s="5"/>
      <c r="B41" s="161"/>
      <c r="C41" s="161"/>
      <c r="D41" s="161"/>
    </row>
    <row r="42" spans="1:4" x14ac:dyDescent="0.25">
      <c r="A42" s="5"/>
      <c r="B42" s="161"/>
      <c r="C42" s="161"/>
      <c r="D42" s="161"/>
    </row>
    <row r="43" spans="1:4" x14ac:dyDescent="0.25">
      <c r="A43" s="5"/>
      <c r="B43" s="161"/>
      <c r="C43" s="161"/>
      <c r="D43" s="161"/>
    </row>
    <row r="44" spans="1:4" x14ac:dyDescent="0.25">
      <c r="A44" s="5"/>
      <c r="B44" s="161"/>
      <c r="C44" s="161"/>
      <c r="D44" s="161"/>
    </row>
    <row r="45" spans="1:4" x14ac:dyDescent="0.25">
      <c r="A45" s="5"/>
      <c r="B45" s="161"/>
      <c r="C45" s="161"/>
      <c r="D45" s="161"/>
    </row>
    <row r="46" spans="1:4" x14ac:dyDescent="0.25">
      <c r="A46" s="5"/>
      <c r="B46" s="161"/>
      <c r="C46" s="161"/>
      <c r="D46" s="161"/>
    </row>
    <row r="47" spans="1:4" x14ac:dyDescent="0.25">
      <c r="A47" s="5"/>
      <c r="B47" s="161"/>
      <c r="C47" s="161"/>
      <c r="D47" s="161"/>
    </row>
    <row r="48" spans="1:4" x14ac:dyDescent="0.25">
      <c r="A48" s="5"/>
      <c r="B48" s="161"/>
      <c r="C48" s="161"/>
      <c r="D48" s="161"/>
    </row>
    <row r="49" spans="1:4" x14ac:dyDescent="0.25">
      <c r="A49" s="5"/>
      <c r="B49" s="161"/>
      <c r="C49" s="161"/>
      <c r="D49" s="161"/>
    </row>
    <row r="50" spans="1:4" x14ac:dyDescent="0.25">
      <c r="A50" s="5"/>
      <c r="B50" s="161"/>
      <c r="C50" s="161"/>
      <c r="D50" s="161"/>
    </row>
    <row r="51" spans="1:4" x14ac:dyDescent="0.25">
      <c r="A51" s="5"/>
      <c r="B51" s="161"/>
      <c r="C51" s="161"/>
      <c r="D51" s="161"/>
    </row>
    <row r="52" spans="1:4" x14ac:dyDescent="0.25">
      <c r="A52" s="5"/>
      <c r="B52" s="161"/>
      <c r="C52" s="161"/>
      <c r="D52" s="161"/>
    </row>
    <row r="53" spans="1:4" x14ac:dyDescent="0.25">
      <c r="A53" s="5"/>
      <c r="B53" s="161"/>
      <c r="C53" s="161"/>
      <c r="D53" s="161"/>
    </row>
    <row r="54" spans="1:4" x14ac:dyDescent="0.25">
      <c r="A54" s="5"/>
      <c r="B54" s="161"/>
      <c r="C54" s="161"/>
      <c r="D54" s="161"/>
    </row>
    <row r="55" spans="1:4" x14ac:dyDescent="0.25">
      <c r="A55" s="5"/>
      <c r="B55" s="161"/>
      <c r="C55" s="161"/>
      <c r="D55" s="161"/>
    </row>
    <row r="56" spans="1:4" x14ac:dyDescent="0.25">
      <c r="A56" s="5"/>
      <c r="B56" s="161"/>
      <c r="C56" s="161"/>
      <c r="D56" s="161"/>
    </row>
    <row r="57" spans="1:4" x14ac:dyDescent="0.25">
      <c r="A57" s="5"/>
      <c r="B57" s="161"/>
      <c r="C57" s="161"/>
      <c r="D57" s="161"/>
    </row>
    <row r="58" spans="1:4" x14ac:dyDescent="0.25">
      <c r="A58" s="5"/>
      <c r="B58" s="161"/>
      <c r="C58" s="161"/>
      <c r="D58" s="161"/>
    </row>
    <row r="59" spans="1:4" x14ac:dyDescent="0.25">
      <c r="A59" s="5"/>
      <c r="B59" s="161"/>
      <c r="C59" s="161"/>
      <c r="D59" s="161"/>
    </row>
    <row r="60" spans="1:4" x14ac:dyDescent="0.25">
      <c r="A60" s="5"/>
      <c r="B60" s="161"/>
      <c r="C60" s="161"/>
      <c r="D60" s="161"/>
    </row>
    <row r="61" spans="1:4" x14ac:dyDescent="0.25">
      <c r="A61" s="5"/>
      <c r="B61" s="161"/>
      <c r="C61" s="161"/>
      <c r="D61" s="161"/>
    </row>
    <row r="62" spans="1:4" x14ac:dyDescent="0.25">
      <c r="A62" s="5"/>
      <c r="B62" s="161"/>
      <c r="C62" s="161"/>
      <c r="D62" s="161"/>
    </row>
    <row r="63" spans="1:4" x14ac:dyDescent="0.25">
      <c r="A63" s="5"/>
      <c r="B63" s="161"/>
      <c r="C63" s="161"/>
      <c r="D63" s="161"/>
    </row>
    <row r="64" spans="1:4" x14ac:dyDescent="0.25">
      <c r="A64" s="5"/>
      <c r="B64" s="161"/>
      <c r="C64" s="161"/>
      <c r="D64" s="161"/>
    </row>
    <row r="65" spans="1:4" x14ac:dyDescent="0.25">
      <c r="A65" s="5"/>
      <c r="B65" s="161"/>
      <c r="C65" s="161"/>
      <c r="D65" s="161"/>
    </row>
    <row r="66" spans="1:4" x14ac:dyDescent="0.25">
      <c r="A66" s="5"/>
      <c r="B66" s="161"/>
      <c r="C66" s="161"/>
      <c r="D66" s="161"/>
    </row>
    <row r="67" spans="1:4" x14ac:dyDescent="0.25">
      <c r="A67" s="5"/>
      <c r="B67" s="161"/>
      <c r="C67" s="161"/>
      <c r="D67" s="161"/>
    </row>
    <row r="68" spans="1:4" x14ac:dyDescent="0.25">
      <c r="A68" s="5"/>
      <c r="B68" s="161"/>
      <c r="C68" s="161"/>
      <c r="D68" s="161"/>
    </row>
    <row r="69" spans="1:4" x14ac:dyDescent="0.25">
      <c r="A69" s="5"/>
      <c r="B69" s="161"/>
      <c r="C69" s="161"/>
      <c r="D69" s="161"/>
    </row>
    <row r="70" spans="1:4" x14ac:dyDescent="0.25">
      <c r="A70" s="5"/>
      <c r="B70" s="161"/>
      <c r="C70" s="161"/>
      <c r="D70" s="161"/>
    </row>
    <row r="71" spans="1:4" x14ac:dyDescent="0.25">
      <c r="A71" s="5"/>
      <c r="B71" s="161"/>
      <c r="C71" s="161"/>
      <c r="D71" s="161"/>
    </row>
    <row r="72" spans="1:4" x14ac:dyDescent="0.25">
      <c r="A72" s="5"/>
      <c r="B72" s="161"/>
      <c r="C72" s="161"/>
      <c r="D72" s="161"/>
    </row>
    <row r="73" spans="1:4" x14ac:dyDescent="0.25">
      <c r="A73" s="5"/>
      <c r="B73" s="161"/>
      <c r="C73" s="161"/>
      <c r="D73" s="161"/>
    </row>
    <row r="74" spans="1:4" x14ac:dyDescent="0.25">
      <c r="A74" s="5"/>
      <c r="B74" s="161"/>
      <c r="C74" s="161"/>
      <c r="D74" s="161"/>
    </row>
    <row r="75" spans="1:4" x14ac:dyDescent="0.25">
      <c r="A75" s="5"/>
      <c r="B75" s="161"/>
      <c r="C75" s="161"/>
      <c r="D75" s="161"/>
    </row>
    <row r="76" spans="1:4" x14ac:dyDescent="0.25">
      <c r="A76" s="5"/>
      <c r="B76" s="161"/>
      <c r="C76" s="161"/>
      <c r="D76" s="161"/>
    </row>
    <row r="77" spans="1:4" x14ac:dyDescent="0.25">
      <c r="A77" s="5"/>
      <c r="B77" s="161"/>
      <c r="C77" s="161"/>
      <c r="D77" s="161"/>
    </row>
    <row r="78" spans="1:4" x14ac:dyDescent="0.25">
      <c r="A78" s="5"/>
      <c r="B78" s="161"/>
      <c r="C78" s="161"/>
      <c r="D78" s="161"/>
    </row>
    <row r="79" spans="1:4" x14ac:dyDescent="0.25">
      <c r="A79" s="5"/>
      <c r="B79" s="161"/>
      <c r="C79" s="161"/>
      <c r="D79" s="161"/>
    </row>
    <row r="80" spans="1:4" x14ac:dyDescent="0.25">
      <c r="B80" s="161"/>
      <c r="C80" s="161"/>
      <c r="D80" s="161"/>
    </row>
    <row r="81" spans="2:4" x14ac:dyDescent="0.25">
      <c r="B81" s="161"/>
      <c r="C81" s="161"/>
      <c r="D81" s="161"/>
    </row>
    <row r="82" spans="2:4" x14ac:dyDescent="0.25">
      <c r="B82" s="161"/>
      <c r="C82" s="161"/>
      <c r="D82" s="161"/>
    </row>
    <row r="83" spans="2:4" x14ac:dyDescent="0.25">
      <c r="B83" s="161"/>
      <c r="C83" s="161"/>
      <c r="D83" s="161"/>
    </row>
    <row r="84" spans="2:4" x14ac:dyDescent="0.25">
      <c r="B84" s="161"/>
      <c r="C84" s="161"/>
      <c r="D84" s="161"/>
    </row>
    <row r="85" spans="2:4" x14ac:dyDescent="0.25">
      <c r="B85" s="161"/>
      <c r="C85" s="161"/>
      <c r="D85" s="161"/>
    </row>
    <row r="223" spans="2:5" s="3" customFormat="1" ht="58.5" customHeight="1" x14ac:dyDescent="0.25">
      <c r="B223" s="1"/>
      <c r="C223" s="1"/>
      <c r="D223" s="1"/>
      <c r="E223" s="161"/>
    </row>
  </sheetData>
  <mergeCells count="15">
    <mergeCell ref="B2:F2"/>
    <mergeCell ref="B4:F4"/>
    <mergeCell ref="C23:D23"/>
    <mergeCell ref="C13:D13"/>
    <mergeCell ref="C10:D10"/>
    <mergeCell ref="B16:D16"/>
    <mergeCell ref="C5:D5"/>
    <mergeCell ref="C6:D6"/>
    <mergeCell ref="C7:D7"/>
    <mergeCell ref="C8:D8"/>
    <mergeCell ref="C14:E14"/>
    <mergeCell ref="C17:D17"/>
    <mergeCell ref="C18:D18"/>
    <mergeCell ref="C19:D19"/>
    <mergeCell ref="B22:D22"/>
  </mergeCells>
  <printOptions horizontalCentered="1"/>
  <pageMargins left="0.31496062992125984" right="0.31496062992125984" top="0.55118110236220474" bottom="0.55118110236220474" header="0.31496062992125984" footer="0.31496062992125984"/>
  <pageSetup paperSize="9" fitToHeight="0" orientation="landscape" verticalDpi="1200" r:id="rId1"/>
  <headerFooter>
    <oddHeader>&amp;C&amp;"-,Gras"TAUX HORAIRES ET TAUX DE MAJORATION -MCO TCE</oddHeader>
    <oddFooter>&amp;L&amp;A&amp;R&amp;P/&amp;N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1:G222"/>
  <sheetViews>
    <sheetView zoomScaleNormal="100" workbookViewId="0">
      <selection activeCell="B2" sqref="B2:F15"/>
    </sheetView>
  </sheetViews>
  <sheetFormatPr baseColWidth="10" defaultColWidth="11.42578125" defaultRowHeight="15" x14ac:dyDescent="0.25"/>
  <cols>
    <col min="1" max="1" width="3.28515625" style="3" customWidth="1"/>
    <col min="2" max="2" width="13.42578125" style="1" customWidth="1"/>
    <col min="3" max="3" width="47.5703125" style="1" customWidth="1"/>
    <col min="4" max="4" width="30.28515625" style="161" customWidth="1"/>
    <col min="5" max="5" width="25.7109375" style="161" customWidth="1"/>
    <col min="6" max="6" width="26" style="161" customWidth="1"/>
    <col min="7" max="16384" width="11.42578125" style="161"/>
  </cols>
  <sheetData>
    <row r="1" spans="1:7" ht="15.75" thickBot="1" x14ac:dyDescent="0.3">
      <c r="A1" s="78"/>
      <c r="B1" s="126"/>
      <c r="C1" s="126"/>
    </row>
    <row r="2" spans="1:7" ht="39.950000000000003" customHeight="1" thickBot="1" x14ac:dyDescent="0.3">
      <c r="A2" s="5"/>
      <c r="B2" s="447" t="s">
        <v>2186</v>
      </c>
      <c r="C2" s="448"/>
      <c r="D2" s="448"/>
      <c r="E2" s="448"/>
      <c r="F2" s="449"/>
    </row>
    <row r="3" spans="1:7" ht="39.950000000000003" customHeight="1" thickBot="1" x14ac:dyDescent="0.3">
      <c r="A3" s="127"/>
      <c r="B3" s="224"/>
      <c r="C3" s="224"/>
      <c r="D3" s="126"/>
    </row>
    <row r="4" spans="1:7" ht="51" customHeight="1" thickTop="1" thickBot="1" x14ac:dyDescent="0.3">
      <c r="A4" s="5"/>
      <c r="B4" s="180" t="s">
        <v>2175</v>
      </c>
      <c r="C4" s="181" t="s">
        <v>2176</v>
      </c>
      <c r="D4" s="182" t="s">
        <v>2177</v>
      </c>
      <c r="E4" s="182" t="s">
        <v>2283</v>
      </c>
      <c r="F4" s="182" t="s">
        <v>2284</v>
      </c>
    </row>
    <row r="5" spans="1:7" ht="32.25" customHeight="1" thickTop="1" x14ac:dyDescent="0.2">
      <c r="A5" s="5"/>
      <c r="B5" s="183" t="s">
        <v>2178</v>
      </c>
      <c r="C5" s="185" t="s">
        <v>2179</v>
      </c>
      <c r="D5" s="184"/>
      <c r="E5" s="363">
        <v>4000</v>
      </c>
      <c r="F5" s="167">
        <f>E5*(1-D5)</f>
        <v>4000</v>
      </c>
    </row>
    <row r="6" spans="1:7" ht="32.25" customHeight="1" x14ac:dyDescent="0.2">
      <c r="A6" s="5"/>
      <c r="B6" s="193" t="s">
        <v>2180</v>
      </c>
      <c r="C6" s="194" t="s">
        <v>2181</v>
      </c>
      <c r="D6" s="195"/>
      <c r="E6" s="363">
        <v>6000</v>
      </c>
      <c r="F6" s="167">
        <f t="shared" ref="F6:F12" si="0">E6*(1-D6)</f>
        <v>6000</v>
      </c>
    </row>
    <row r="7" spans="1:7" ht="32.25" customHeight="1" x14ac:dyDescent="0.2">
      <c r="A7" s="5"/>
      <c r="B7" s="193" t="s">
        <v>2182</v>
      </c>
      <c r="C7" s="194" t="s">
        <v>2183</v>
      </c>
      <c r="D7" s="195"/>
      <c r="E7" s="363">
        <v>5000</v>
      </c>
      <c r="F7" s="167">
        <f t="shared" si="0"/>
        <v>5000</v>
      </c>
    </row>
    <row r="8" spans="1:7" ht="32.25" customHeight="1" x14ac:dyDescent="0.2">
      <c r="A8" s="5"/>
      <c r="B8" s="193" t="s">
        <v>2187</v>
      </c>
      <c r="C8" s="194" t="s">
        <v>2189</v>
      </c>
      <c r="D8" s="195"/>
      <c r="E8" s="363">
        <v>8000</v>
      </c>
      <c r="F8" s="167">
        <f t="shared" si="0"/>
        <v>8000</v>
      </c>
    </row>
    <row r="9" spans="1:7" ht="32.25" customHeight="1" x14ac:dyDescent="0.2">
      <c r="A9" s="5"/>
      <c r="B9" s="193" t="s">
        <v>2188</v>
      </c>
      <c r="C9" s="194" t="s">
        <v>2190</v>
      </c>
      <c r="D9" s="195"/>
      <c r="E9" s="363">
        <v>10000</v>
      </c>
      <c r="F9" s="167">
        <f t="shared" si="0"/>
        <v>10000</v>
      </c>
    </row>
    <row r="10" spans="1:7" ht="32.25" customHeight="1" x14ac:dyDescent="0.2">
      <c r="A10" s="5"/>
      <c r="B10" s="193" t="s">
        <v>2184</v>
      </c>
      <c r="C10" s="194" t="s">
        <v>2185</v>
      </c>
      <c r="D10" s="195"/>
      <c r="E10" s="363">
        <v>1500</v>
      </c>
      <c r="F10" s="167">
        <f t="shared" si="0"/>
        <v>1500</v>
      </c>
    </row>
    <row r="11" spans="1:7" ht="32.25" customHeight="1" x14ac:dyDescent="0.2">
      <c r="A11" s="5"/>
      <c r="B11" s="193" t="s">
        <v>2191</v>
      </c>
      <c r="C11" s="194" t="s">
        <v>2193</v>
      </c>
      <c r="D11" s="195"/>
      <c r="E11" s="363">
        <v>2500</v>
      </c>
      <c r="F11" s="167">
        <f t="shared" si="0"/>
        <v>2500</v>
      </c>
    </row>
    <row r="12" spans="1:7" ht="32.25" customHeight="1" thickBot="1" x14ac:dyDescent="0.25">
      <c r="A12" s="5"/>
      <c r="B12" s="196" t="s">
        <v>2192</v>
      </c>
      <c r="C12" s="197" t="s">
        <v>2194</v>
      </c>
      <c r="D12" s="198"/>
      <c r="E12" s="364">
        <v>5000</v>
      </c>
      <c r="F12" s="167">
        <f t="shared" si="0"/>
        <v>5000</v>
      </c>
    </row>
    <row r="13" spans="1:7" s="223" customFormat="1" ht="27.75" customHeight="1" thickTop="1" thickBot="1" x14ac:dyDescent="0.3">
      <c r="A13" s="5"/>
      <c r="B13" s="482" t="s">
        <v>2232</v>
      </c>
      <c r="C13" s="482"/>
      <c r="D13" s="482"/>
      <c r="E13" s="483"/>
      <c r="F13" s="232">
        <f>SUM(F5:F12)</f>
        <v>42000</v>
      </c>
      <c r="G13" s="365"/>
    </row>
    <row r="14" spans="1:7" s="223" customFormat="1" x14ac:dyDescent="0.25">
      <c r="A14" s="5"/>
    </row>
    <row r="15" spans="1:7" ht="28.5" customHeight="1" x14ac:dyDescent="0.25">
      <c r="A15" s="5"/>
      <c r="B15" s="484" t="s">
        <v>2288</v>
      </c>
      <c r="C15" s="484"/>
      <c r="D15" s="484"/>
      <c r="E15" s="484"/>
      <c r="F15" s="484"/>
    </row>
    <row r="16" spans="1:7" x14ac:dyDescent="0.25">
      <c r="A16" s="5"/>
      <c r="B16" s="161"/>
      <c r="C16" s="161"/>
    </row>
    <row r="17" spans="1:3" x14ac:dyDescent="0.25">
      <c r="A17" s="5"/>
      <c r="B17" s="161"/>
      <c r="C17" s="161"/>
    </row>
    <row r="18" spans="1:3" x14ac:dyDescent="0.25">
      <c r="A18" s="5"/>
      <c r="B18" s="161"/>
      <c r="C18" s="161"/>
    </row>
    <row r="19" spans="1:3" ht="15" customHeight="1" x14ac:dyDescent="0.25">
      <c r="A19" s="5"/>
      <c r="B19" s="161"/>
      <c r="C19" s="161"/>
    </row>
    <row r="20" spans="1:3" x14ac:dyDescent="0.25">
      <c r="A20" s="5"/>
      <c r="B20" s="161"/>
      <c r="C20" s="161"/>
    </row>
    <row r="21" spans="1:3" x14ac:dyDescent="0.25">
      <c r="A21" s="5"/>
      <c r="B21" s="161"/>
      <c r="C21" s="161"/>
    </row>
    <row r="22" spans="1:3" x14ac:dyDescent="0.25">
      <c r="A22" s="5"/>
      <c r="B22" s="161"/>
      <c r="C22" s="161"/>
    </row>
    <row r="23" spans="1:3" x14ac:dyDescent="0.25">
      <c r="A23" s="5"/>
      <c r="B23" s="161"/>
      <c r="C23" s="161"/>
    </row>
    <row r="24" spans="1:3" x14ac:dyDescent="0.25">
      <c r="A24" s="5"/>
      <c r="B24" s="161"/>
      <c r="C24" s="161"/>
    </row>
    <row r="25" spans="1:3" x14ac:dyDescent="0.25">
      <c r="A25" s="5"/>
      <c r="B25" s="161"/>
      <c r="C25" s="161"/>
    </row>
    <row r="26" spans="1:3" x14ac:dyDescent="0.25">
      <c r="A26" s="5"/>
      <c r="B26" s="161"/>
      <c r="C26" s="161"/>
    </row>
    <row r="27" spans="1:3" x14ac:dyDescent="0.25">
      <c r="A27" s="5"/>
      <c r="B27" s="161"/>
      <c r="C27" s="161"/>
    </row>
    <row r="28" spans="1:3" x14ac:dyDescent="0.25">
      <c r="A28" s="5"/>
      <c r="B28" s="161"/>
      <c r="C28" s="161"/>
    </row>
    <row r="29" spans="1:3" x14ac:dyDescent="0.25">
      <c r="A29" s="5"/>
      <c r="B29" s="161"/>
      <c r="C29" s="161"/>
    </row>
    <row r="30" spans="1:3" x14ac:dyDescent="0.25">
      <c r="A30" s="5"/>
      <c r="B30" s="161"/>
      <c r="C30" s="161"/>
    </row>
    <row r="31" spans="1:3" x14ac:dyDescent="0.25">
      <c r="A31" s="5"/>
      <c r="B31" s="161"/>
      <c r="C31" s="161"/>
    </row>
    <row r="32" spans="1:3" x14ac:dyDescent="0.25">
      <c r="A32" s="5"/>
      <c r="B32" s="161"/>
      <c r="C32" s="161"/>
    </row>
    <row r="33" spans="1:3" x14ac:dyDescent="0.25">
      <c r="A33" s="5"/>
      <c r="B33" s="161"/>
      <c r="C33" s="161"/>
    </row>
    <row r="34" spans="1:3" x14ac:dyDescent="0.25">
      <c r="A34" s="5"/>
      <c r="B34" s="161"/>
      <c r="C34" s="161"/>
    </row>
    <row r="35" spans="1:3" x14ac:dyDescent="0.25">
      <c r="A35" s="5"/>
      <c r="B35" s="161"/>
      <c r="C35" s="161"/>
    </row>
    <row r="36" spans="1:3" x14ac:dyDescent="0.25">
      <c r="A36" s="5"/>
      <c r="B36" s="161"/>
      <c r="C36" s="161"/>
    </row>
    <row r="37" spans="1:3" x14ac:dyDescent="0.25">
      <c r="A37" s="5"/>
      <c r="B37" s="161"/>
      <c r="C37" s="161"/>
    </row>
    <row r="38" spans="1:3" x14ac:dyDescent="0.25">
      <c r="A38" s="5"/>
      <c r="B38" s="161"/>
      <c r="C38" s="161"/>
    </row>
    <row r="39" spans="1:3" x14ac:dyDescent="0.25">
      <c r="A39" s="5"/>
      <c r="B39" s="161"/>
      <c r="C39" s="161"/>
    </row>
    <row r="40" spans="1:3" x14ac:dyDescent="0.25">
      <c r="A40" s="5"/>
      <c r="B40" s="161"/>
      <c r="C40" s="161"/>
    </row>
    <row r="41" spans="1:3" x14ac:dyDescent="0.25">
      <c r="A41" s="5"/>
      <c r="B41" s="161"/>
      <c r="C41" s="161"/>
    </row>
    <row r="42" spans="1:3" x14ac:dyDescent="0.25">
      <c r="A42" s="5"/>
      <c r="B42" s="161"/>
      <c r="C42" s="161"/>
    </row>
    <row r="43" spans="1:3" x14ac:dyDescent="0.25">
      <c r="A43" s="5"/>
      <c r="B43" s="161"/>
      <c r="C43" s="161"/>
    </row>
    <row r="44" spans="1:3" x14ac:dyDescent="0.25">
      <c r="A44" s="5"/>
      <c r="B44" s="161"/>
      <c r="C44" s="161"/>
    </row>
    <row r="45" spans="1:3" x14ac:dyDescent="0.25">
      <c r="A45" s="5"/>
      <c r="B45" s="161"/>
      <c r="C45" s="161"/>
    </row>
    <row r="46" spans="1:3" x14ac:dyDescent="0.25">
      <c r="A46" s="5"/>
      <c r="B46" s="161"/>
      <c r="C46" s="161"/>
    </row>
    <row r="47" spans="1:3" x14ac:dyDescent="0.25">
      <c r="A47" s="5"/>
      <c r="B47" s="161"/>
      <c r="C47" s="161"/>
    </row>
    <row r="48" spans="1:3" x14ac:dyDescent="0.25">
      <c r="A48" s="5"/>
      <c r="B48" s="161"/>
      <c r="C48" s="161"/>
    </row>
    <row r="49" spans="1:3" x14ac:dyDescent="0.25">
      <c r="A49" s="5"/>
      <c r="B49" s="161"/>
      <c r="C49" s="161"/>
    </row>
    <row r="50" spans="1:3" x14ac:dyDescent="0.25">
      <c r="A50" s="5"/>
      <c r="B50" s="161"/>
      <c r="C50" s="161"/>
    </row>
    <row r="51" spans="1:3" x14ac:dyDescent="0.25">
      <c r="A51" s="5"/>
      <c r="B51" s="161"/>
      <c r="C51" s="161"/>
    </row>
    <row r="52" spans="1:3" x14ac:dyDescent="0.25">
      <c r="A52" s="5"/>
      <c r="B52" s="161"/>
      <c r="C52" s="161"/>
    </row>
    <row r="53" spans="1:3" x14ac:dyDescent="0.25">
      <c r="A53" s="5"/>
      <c r="B53" s="161"/>
      <c r="C53" s="161"/>
    </row>
    <row r="54" spans="1:3" x14ac:dyDescent="0.25">
      <c r="A54" s="5"/>
      <c r="B54" s="161"/>
      <c r="C54" s="161"/>
    </row>
    <row r="55" spans="1:3" x14ac:dyDescent="0.25">
      <c r="A55" s="5"/>
      <c r="B55" s="161"/>
      <c r="C55" s="161"/>
    </row>
    <row r="56" spans="1:3" x14ac:dyDescent="0.25">
      <c r="A56" s="5"/>
      <c r="B56" s="161"/>
      <c r="C56" s="161"/>
    </row>
    <row r="57" spans="1:3" x14ac:dyDescent="0.25">
      <c r="A57" s="5"/>
      <c r="B57" s="161"/>
      <c r="C57" s="161"/>
    </row>
    <row r="58" spans="1:3" x14ac:dyDescent="0.25">
      <c r="A58" s="5"/>
      <c r="B58" s="161"/>
      <c r="C58" s="161"/>
    </row>
    <row r="59" spans="1:3" x14ac:dyDescent="0.25">
      <c r="A59" s="5"/>
      <c r="B59" s="161"/>
      <c r="C59" s="161"/>
    </row>
    <row r="60" spans="1:3" x14ac:dyDescent="0.25">
      <c r="A60" s="5"/>
      <c r="B60" s="161"/>
      <c r="C60" s="161"/>
    </row>
    <row r="61" spans="1:3" x14ac:dyDescent="0.25">
      <c r="A61" s="5"/>
      <c r="B61" s="161"/>
      <c r="C61" s="161"/>
    </row>
    <row r="62" spans="1:3" x14ac:dyDescent="0.25">
      <c r="A62" s="5"/>
      <c r="B62" s="161"/>
      <c r="C62" s="161"/>
    </row>
    <row r="63" spans="1:3" x14ac:dyDescent="0.25">
      <c r="A63" s="5"/>
      <c r="B63" s="161"/>
      <c r="C63" s="161"/>
    </row>
    <row r="64" spans="1:3" x14ac:dyDescent="0.25">
      <c r="A64" s="5"/>
      <c r="B64" s="161"/>
      <c r="C64" s="161"/>
    </row>
    <row r="65" spans="1:3" x14ac:dyDescent="0.25">
      <c r="A65" s="5"/>
      <c r="B65" s="161"/>
      <c r="C65" s="161"/>
    </row>
    <row r="66" spans="1:3" x14ac:dyDescent="0.25">
      <c r="A66" s="5"/>
      <c r="B66" s="161"/>
      <c r="C66" s="161"/>
    </row>
    <row r="67" spans="1:3" x14ac:dyDescent="0.25">
      <c r="A67" s="5"/>
      <c r="B67" s="161"/>
      <c r="C67" s="161"/>
    </row>
    <row r="68" spans="1:3" x14ac:dyDescent="0.25">
      <c r="A68" s="5"/>
      <c r="B68" s="161"/>
      <c r="C68" s="161"/>
    </row>
    <row r="69" spans="1:3" x14ac:dyDescent="0.25">
      <c r="A69" s="5"/>
      <c r="B69" s="161"/>
      <c r="C69" s="161"/>
    </row>
    <row r="70" spans="1:3" x14ac:dyDescent="0.25">
      <c r="A70" s="5"/>
      <c r="B70" s="161"/>
      <c r="C70" s="161"/>
    </row>
    <row r="71" spans="1:3" x14ac:dyDescent="0.25">
      <c r="A71" s="5"/>
      <c r="B71" s="161"/>
      <c r="C71" s="161"/>
    </row>
    <row r="72" spans="1:3" x14ac:dyDescent="0.25">
      <c r="A72" s="5"/>
      <c r="B72" s="161"/>
      <c r="C72" s="161"/>
    </row>
    <row r="73" spans="1:3" x14ac:dyDescent="0.25">
      <c r="A73" s="5"/>
      <c r="B73" s="161"/>
      <c r="C73" s="161"/>
    </row>
    <row r="74" spans="1:3" x14ac:dyDescent="0.25">
      <c r="A74" s="5"/>
      <c r="B74" s="161"/>
      <c r="C74" s="161"/>
    </row>
    <row r="75" spans="1:3" x14ac:dyDescent="0.25">
      <c r="A75" s="5"/>
      <c r="B75" s="161"/>
      <c r="C75" s="161"/>
    </row>
    <row r="76" spans="1:3" x14ac:dyDescent="0.25">
      <c r="A76" s="5"/>
      <c r="B76" s="161"/>
      <c r="C76" s="161"/>
    </row>
    <row r="77" spans="1:3" x14ac:dyDescent="0.25">
      <c r="A77" s="5"/>
      <c r="B77" s="161"/>
      <c r="C77" s="161"/>
    </row>
    <row r="78" spans="1:3" x14ac:dyDescent="0.25">
      <c r="A78" s="5"/>
      <c r="B78" s="161"/>
      <c r="C78" s="161"/>
    </row>
    <row r="79" spans="1:3" x14ac:dyDescent="0.25">
      <c r="B79" s="161"/>
      <c r="C79" s="161"/>
    </row>
    <row r="80" spans="1:3" x14ac:dyDescent="0.25">
      <c r="B80" s="161"/>
      <c r="C80" s="161"/>
    </row>
    <row r="81" spans="2:3" x14ac:dyDescent="0.25">
      <c r="B81" s="161"/>
      <c r="C81" s="161"/>
    </row>
    <row r="82" spans="2:3" x14ac:dyDescent="0.25">
      <c r="B82" s="161"/>
      <c r="C82" s="161"/>
    </row>
    <row r="83" spans="2:3" x14ac:dyDescent="0.25">
      <c r="B83" s="161"/>
      <c r="C83" s="161"/>
    </row>
    <row r="84" spans="2:3" x14ac:dyDescent="0.25">
      <c r="B84" s="161"/>
      <c r="C84" s="161"/>
    </row>
    <row r="222" spans="2:4" s="3" customFormat="1" ht="58.5" customHeight="1" x14ac:dyDescent="0.25">
      <c r="B222" s="1"/>
      <c r="C222" s="1"/>
      <c r="D222" s="161"/>
    </row>
  </sheetData>
  <mergeCells count="3">
    <mergeCell ref="B2:F2"/>
    <mergeCell ref="B13:E13"/>
    <mergeCell ref="B15:F15"/>
  </mergeCells>
  <printOptions horizontalCentered="1"/>
  <pageMargins left="0.31496062992125984" right="0.31496062992125984" top="0.55118110236220474" bottom="0.55118110236220474" header="0.31496062992125984" footer="0.31496062992125984"/>
  <pageSetup paperSize="9" scale="98" fitToHeight="0" orientation="landscape" verticalDpi="1200" r:id="rId1"/>
  <headerFooter>
    <oddHeader>&amp;C&amp;"-,Gras"TAUX DE REMISE BATIPRIX MCO TCE</oddHeader>
    <oddFooter>&amp;L&amp;A&amp;R&amp;P/&amp;N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1:L212"/>
  <sheetViews>
    <sheetView zoomScaleNormal="100" workbookViewId="0">
      <selection activeCell="L18" sqref="L18"/>
    </sheetView>
  </sheetViews>
  <sheetFormatPr baseColWidth="10" defaultColWidth="11.42578125" defaultRowHeight="15" x14ac:dyDescent="0.25"/>
  <cols>
    <col min="1" max="1" width="3.28515625" style="3" customWidth="1"/>
    <col min="2" max="2" width="13.28515625" style="3" customWidth="1"/>
    <col min="3" max="3" width="61.5703125" style="1" customWidth="1"/>
    <col min="4" max="4" width="13.140625" style="1" customWidth="1"/>
    <col min="5" max="5" width="17.85546875" style="1" customWidth="1"/>
    <col min="6" max="11" width="17.85546875" style="223" customWidth="1"/>
    <col min="12" max="12" width="38.140625" style="223" customWidth="1"/>
    <col min="13" max="16384" width="11.42578125" style="223"/>
  </cols>
  <sheetData>
    <row r="1" spans="1:12" ht="15.75" thickBot="1" x14ac:dyDescent="0.3">
      <c r="A1" s="128"/>
      <c r="B1" s="128"/>
      <c r="C1" s="126"/>
      <c r="D1" s="126"/>
      <c r="E1" s="126"/>
    </row>
    <row r="2" spans="1:12" ht="39.950000000000003" customHeight="1" thickBot="1" x14ac:dyDescent="0.3">
      <c r="A2" s="447" t="s">
        <v>2274</v>
      </c>
      <c r="B2" s="448"/>
      <c r="C2" s="448"/>
      <c r="D2" s="448"/>
      <c r="E2" s="448"/>
      <c r="F2" s="448"/>
      <c r="G2" s="448"/>
      <c r="H2" s="448"/>
      <c r="I2" s="448"/>
      <c r="J2" s="448"/>
      <c r="K2" s="448"/>
      <c r="L2" s="449"/>
    </row>
    <row r="3" spans="1:12" ht="39.950000000000003" customHeight="1" thickBot="1" x14ac:dyDescent="0.3">
      <c r="A3" s="224"/>
      <c r="B3" s="224"/>
      <c r="C3" s="224"/>
      <c r="D3" s="224"/>
      <c r="E3" s="224"/>
      <c r="F3" s="126"/>
    </row>
    <row r="4" spans="1:12" ht="30.75" customHeight="1" x14ac:dyDescent="0.25">
      <c r="A4" s="128"/>
      <c r="B4" s="462" t="s">
        <v>2210</v>
      </c>
      <c r="C4" s="462" t="s">
        <v>0</v>
      </c>
      <c r="D4" s="457" t="s">
        <v>2195</v>
      </c>
      <c r="E4" s="458"/>
      <c r="F4" s="458"/>
      <c r="G4" s="459"/>
      <c r="H4" s="457" t="s">
        <v>2196</v>
      </c>
      <c r="I4" s="458"/>
      <c r="J4" s="459"/>
      <c r="K4" s="460" t="s">
        <v>2278</v>
      </c>
      <c r="L4" s="452" t="s">
        <v>2198</v>
      </c>
    </row>
    <row r="5" spans="1:12" ht="63.75" thickBot="1" x14ac:dyDescent="0.3">
      <c r="A5" s="128"/>
      <c r="B5" s="463"/>
      <c r="C5" s="463"/>
      <c r="D5" s="327" t="s">
        <v>1</v>
      </c>
      <c r="E5" s="328" t="s">
        <v>2199</v>
      </c>
      <c r="F5" s="328" t="s">
        <v>2200</v>
      </c>
      <c r="G5" s="329" t="s">
        <v>2276</v>
      </c>
      <c r="H5" s="327" t="s">
        <v>2202</v>
      </c>
      <c r="I5" s="328" t="s">
        <v>2203</v>
      </c>
      <c r="J5" s="329" t="s">
        <v>2277</v>
      </c>
      <c r="K5" s="461"/>
      <c r="L5" s="453"/>
    </row>
    <row r="6" spans="1:12" ht="22.5" customHeight="1" thickBot="1" x14ac:dyDescent="0.3">
      <c r="A6" s="128"/>
      <c r="B6" s="359" t="s">
        <v>2279</v>
      </c>
      <c r="C6" s="338" t="s">
        <v>2275</v>
      </c>
      <c r="D6" s="335"/>
      <c r="E6" s="334"/>
      <c r="F6" s="334"/>
      <c r="G6" s="336"/>
      <c r="H6" s="330"/>
      <c r="I6" s="330"/>
      <c r="J6" s="330"/>
      <c r="K6" s="331"/>
      <c r="L6" s="332"/>
    </row>
    <row r="7" spans="1:12" ht="22.5" customHeight="1" thickBot="1" x14ac:dyDescent="0.3">
      <c r="A7" s="128"/>
      <c r="B7" s="339"/>
      <c r="C7" s="337" t="s">
        <v>2272</v>
      </c>
      <c r="D7" s="319" t="s">
        <v>2268</v>
      </c>
      <c r="E7" s="316"/>
      <c r="F7" s="316"/>
      <c r="G7" s="317"/>
      <c r="H7" s="320"/>
      <c r="I7" s="324"/>
      <c r="J7" s="325">
        <f>H7*I7</f>
        <v>0</v>
      </c>
      <c r="K7" s="321">
        <f>G7+J7</f>
        <v>0</v>
      </c>
      <c r="L7" s="343"/>
    </row>
    <row r="8" spans="1:12" ht="34.5" customHeight="1" thickBot="1" x14ac:dyDescent="0.3">
      <c r="A8" s="128"/>
      <c r="B8" s="340"/>
      <c r="C8" s="315" t="s">
        <v>2271</v>
      </c>
      <c r="D8" s="319" t="s">
        <v>2268</v>
      </c>
      <c r="E8" s="316"/>
      <c r="F8" s="316"/>
      <c r="G8" s="317"/>
      <c r="H8" s="322"/>
      <c r="I8" s="326"/>
      <c r="J8" s="325">
        <f>H8*I8</f>
        <v>0</v>
      </c>
      <c r="K8" s="321">
        <f>G8+J8</f>
        <v>0</v>
      </c>
      <c r="L8" s="344"/>
    </row>
    <row r="9" spans="1:12" ht="24.75" customHeight="1" thickBot="1" x14ac:dyDescent="0.3">
      <c r="A9" s="128"/>
      <c r="B9" s="454" t="s">
        <v>2280</v>
      </c>
      <c r="C9" s="454"/>
      <c r="D9" s="454"/>
      <c r="E9" s="454"/>
      <c r="F9" s="454"/>
      <c r="G9" s="454"/>
      <c r="H9" s="454"/>
      <c r="I9" s="454"/>
      <c r="J9" s="455"/>
      <c r="K9" s="187">
        <f>SUM(K7:K8)</f>
        <v>0</v>
      </c>
      <c r="L9" s="186"/>
    </row>
    <row r="10" spans="1:12" x14ac:dyDescent="0.25">
      <c r="A10" s="5"/>
      <c r="B10" s="5"/>
      <c r="C10" s="223"/>
      <c r="D10" s="223"/>
      <c r="E10" s="223"/>
    </row>
    <row r="11" spans="1:12" x14ac:dyDescent="0.25">
      <c r="A11" s="5"/>
      <c r="B11" s="5"/>
      <c r="C11" s="223"/>
      <c r="D11" s="223"/>
      <c r="E11" s="223"/>
    </row>
    <row r="12" spans="1:12" x14ac:dyDescent="0.25">
      <c r="A12" s="5"/>
      <c r="B12" s="5"/>
      <c r="C12" s="223"/>
      <c r="D12" s="223"/>
      <c r="E12" s="223"/>
    </row>
    <row r="13" spans="1:12" x14ac:dyDescent="0.25">
      <c r="A13" s="5"/>
      <c r="B13" s="5"/>
      <c r="C13" s="223"/>
      <c r="D13" s="223"/>
      <c r="E13" s="223"/>
    </row>
    <row r="14" spans="1:12" x14ac:dyDescent="0.25">
      <c r="A14" s="5"/>
      <c r="B14" s="5"/>
      <c r="C14" s="223"/>
      <c r="D14" s="223"/>
      <c r="E14" s="223"/>
    </row>
    <row r="15" spans="1:12" x14ac:dyDescent="0.25">
      <c r="A15" s="5"/>
      <c r="B15" s="5"/>
      <c r="C15" s="223"/>
      <c r="D15" s="223"/>
      <c r="E15" s="223"/>
    </row>
    <row r="16" spans="1:12" x14ac:dyDescent="0.25">
      <c r="A16" s="5"/>
      <c r="B16" s="5"/>
      <c r="C16" s="223"/>
      <c r="D16" s="223"/>
      <c r="E16" s="223"/>
    </row>
    <row r="17" spans="1:5" x14ac:dyDescent="0.25">
      <c r="A17" s="5"/>
      <c r="B17" s="5"/>
      <c r="C17" s="223"/>
      <c r="D17" s="223"/>
      <c r="E17" s="223"/>
    </row>
    <row r="18" spans="1:5" x14ac:dyDescent="0.25">
      <c r="A18" s="5"/>
      <c r="B18" s="5"/>
      <c r="C18" s="223"/>
      <c r="D18" s="223"/>
      <c r="E18" s="223"/>
    </row>
    <row r="19" spans="1:5" x14ac:dyDescent="0.25">
      <c r="A19" s="5"/>
      <c r="B19" s="5"/>
      <c r="C19" s="223"/>
      <c r="D19" s="223"/>
      <c r="E19" s="223"/>
    </row>
    <row r="20" spans="1:5" x14ac:dyDescent="0.25">
      <c r="A20" s="5"/>
      <c r="B20" s="5"/>
      <c r="C20" s="223"/>
      <c r="D20" s="223"/>
      <c r="E20" s="223"/>
    </row>
    <row r="21" spans="1:5" x14ac:dyDescent="0.25">
      <c r="A21" s="5"/>
      <c r="B21" s="5"/>
      <c r="C21" s="223"/>
      <c r="D21" s="223"/>
      <c r="E21" s="223"/>
    </row>
    <row r="22" spans="1:5" x14ac:dyDescent="0.25">
      <c r="A22" s="5"/>
      <c r="B22" s="5"/>
      <c r="C22" s="223"/>
      <c r="D22" s="223"/>
      <c r="E22" s="223"/>
    </row>
    <row r="23" spans="1:5" x14ac:dyDescent="0.25">
      <c r="A23" s="5"/>
      <c r="B23" s="5"/>
      <c r="C23" s="223"/>
      <c r="D23" s="223"/>
      <c r="E23" s="223"/>
    </row>
    <row r="24" spans="1:5" x14ac:dyDescent="0.25">
      <c r="A24" s="5"/>
      <c r="B24" s="5"/>
      <c r="C24" s="223"/>
      <c r="D24" s="223"/>
      <c r="E24" s="223"/>
    </row>
    <row r="25" spans="1:5" x14ac:dyDescent="0.25">
      <c r="A25" s="5"/>
      <c r="B25" s="5"/>
      <c r="C25" s="223"/>
      <c r="D25" s="223"/>
      <c r="E25" s="223"/>
    </row>
    <row r="26" spans="1:5" x14ac:dyDescent="0.25">
      <c r="A26" s="5"/>
      <c r="B26" s="5"/>
      <c r="C26" s="223"/>
      <c r="D26" s="223"/>
      <c r="E26" s="223"/>
    </row>
    <row r="27" spans="1:5" x14ac:dyDescent="0.25">
      <c r="A27" s="5"/>
      <c r="B27" s="5"/>
      <c r="C27" s="223"/>
      <c r="D27" s="223"/>
      <c r="E27" s="223"/>
    </row>
    <row r="28" spans="1:5" x14ac:dyDescent="0.25">
      <c r="A28" s="5"/>
      <c r="B28" s="5"/>
      <c r="C28" s="223"/>
      <c r="D28" s="223"/>
      <c r="E28" s="223"/>
    </row>
    <row r="29" spans="1:5" x14ac:dyDescent="0.25">
      <c r="A29" s="5"/>
      <c r="B29" s="5"/>
      <c r="C29" s="223"/>
      <c r="D29" s="223"/>
      <c r="E29" s="223"/>
    </row>
    <row r="30" spans="1:5" x14ac:dyDescent="0.25">
      <c r="A30" s="5"/>
      <c r="B30" s="5"/>
      <c r="C30" s="223"/>
      <c r="D30" s="223"/>
      <c r="E30" s="223"/>
    </row>
    <row r="31" spans="1:5" x14ac:dyDescent="0.25">
      <c r="A31" s="5"/>
      <c r="B31" s="5"/>
      <c r="C31" s="223"/>
      <c r="D31" s="223"/>
      <c r="E31" s="223"/>
    </row>
    <row r="32" spans="1:5" x14ac:dyDescent="0.25">
      <c r="A32" s="5"/>
      <c r="B32" s="5"/>
      <c r="C32" s="223"/>
      <c r="D32" s="223"/>
      <c r="E32" s="223"/>
    </row>
    <row r="33" spans="1:5" x14ac:dyDescent="0.25">
      <c r="A33" s="5"/>
      <c r="B33" s="5"/>
      <c r="C33" s="223"/>
      <c r="D33" s="223"/>
      <c r="E33" s="223"/>
    </row>
    <row r="34" spans="1:5" x14ac:dyDescent="0.25">
      <c r="A34" s="5"/>
      <c r="B34" s="5"/>
      <c r="C34" s="223"/>
      <c r="D34" s="223"/>
      <c r="E34" s="223"/>
    </row>
    <row r="35" spans="1:5" x14ac:dyDescent="0.25">
      <c r="A35" s="5"/>
      <c r="B35" s="5"/>
      <c r="C35" s="223"/>
      <c r="D35" s="223"/>
      <c r="E35" s="223"/>
    </row>
    <row r="36" spans="1:5" x14ac:dyDescent="0.25">
      <c r="A36" s="5"/>
      <c r="B36" s="5"/>
      <c r="C36" s="223"/>
      <c r="D36" s="223"/>
      <c r="E36" s="223"/>
    </row>
    <row r="37" spans="1:5" x14ac:dyDescent="0.25">
      <c r="A37" s="5"/>
      <c r="B37" s="5"/>
      <c r="C37" s="223"/>
      <c r="D37" s="223"/>
      <c r="E37" s="223"/>
    </row>
    <row r="38" spans="1:5" x14ac:dyDescent="0.25">
      <c r="A38" s="5"/>
      <c r="B38" s="5"/>
      <c r="C38" s="223"/>
      <c r="D38" s="223"/>
      <c r="E38" s="223"/>
    </row>
    <row r="39" spans="1:5" x14ac:dyDescent="0.25">
      <c r="A39" s="5"/>
      <c r="B39" s="5"/>
      <c r="C39" s="223"/>
      <c r="D39" s="223"/>
      <c r="E39" s="223"/>
    </row>
    <row r="40" spans="1:5" x14ac:dyDescent="0.25">
      <c r="A40" s="5"/>
      <c r="B40" s="5"/>
      <c r="C40" s="223"/>
      <c r="D40" s="223"/>
      <c r="E40" s="223"/>
    </row>
    <row r="41" spans="1:5" x14ac:dyDescent="0.25">
      <c r="A41" s="5"/>
      <c r="B41" s="5"/>
      <c r="C41" s="223"/>
      <c r="D41" s="223"/>
      <c r="E41" s="223"/>
    </row>
    <row r="42" spans="1:5" x14ac:dyDescent="0.25">
      <c r="A42" s="5"/>
      <c r="B42" s="5"/>
      <c r="C42" s="223"/>
      <c r="D42" s="223"/>
      <c r="E42" s="223"/>
    </row>
    <row r="43" spans="1:5" x14ac:dyDescent="0.25">
      <c r="A43" s="5"/>
      <c r="B43" s="5"/>
      <c r="C43" s="223"/>
      <c r="D43" s="223"/>
      <c r="E43" s="223"/>
    </row>
    <row r="44" spans="1:5" x14ac:dyDescent="0.25">
      <c r="A44" s="5"/>
      <c r="B44" s="5"/>
      <c r="C44" s="223"/>
      <c r="D44" s="223"/>
      <c r="E44" s="223"/>
    </row>
    <row r="45" spans="1:5" x14ac:dyDescent="0.25">
      <c r="A45" s="5"/>
      <c r="B45" s="5"/>
      <c r="C45" s="223"/>
      <c r="D45" s="223"/>
      <c r="E45" s="223"/>
    </row>
    <row r="46" spans="1:5" x14ac:dyDescent="0.25">
      <c r="A46" s="5"/>
      <c r="B46" s="5"/>
      <c r="C46" s="223"/>
      <c r="D46" s="223"/>
      <c r="E46" s="223"/>
    </row>
    <row r="47" spans="1:5" x14ac:dyDescent="0.25">
      <c r="A47" s="5"/>
      <c r="B47" s="5"/>
      <c r="C47" s="223"/>
      <c r="D47" s="223"/>
      <c r="E47" s="223"/>
    </row>
    <row r="48" spans="1:5" x14ac:dyDescent="0.25">
      <c r="A48" s="5"/>
      <c r="B48" s="5"/>
      <c r="C48" s="223"/>
      <c r="D48" s="223"/>
      <c r="E48" s="223"/>
    </row>
    <row r="49" spans="1:5" x14ac:dyDescent="0.25">
      <c r="A49" s="5"/>
      <c r="B49" s="5"/>
      <c r="C49" s="223"/>
      <c r="D49" s="223"/>
      <c r="E49" s="223"/>
    </row>
    <row r="50" spans="1:5" x14ac:dyDescent="0.25">
      <c r="A50" s="5"/>
      <c r="B50" s="5"/>
      <c r="C50" s="223"/>
      <c r="D50" s="223"/>
      <c r="E50" s="223"/>
    </row>
    <row r="51" spans="1:5" x14ac:dyDescent="0.25">
      <c r="A51" s="5"/>
      <c r="B51" s="5"/>
      <c r="C51" s="223"/>
      <c r="D51" s="223"/>
      <c r="E51" s="223"/>
    </row>
    <row r="52" spans="1:5" x14ac:dyDescent="0.25">
      <c r="A52" s="5"/>
      <c r="B52" s="5"/>
      <c r="C52" s="223"/>
      <c r="D52" s="223"/>
      <c r="E52" s="223"/>
    </row>
    <row r="53" spans="1:5" x14ac:dyDescent="0.25">
      <c r="A53" s="5"/>
      <c r="B53" s="5"/>
      <c r="C53" s="223"/>
      <c r="D53" s="223"/>
      <c r="E53" s="223"/>
    </row>
    <row r="54" spans="1:5" x14ac:dyDescent="0.25">
      <c r="A54" s="5"/>
      <c r="B54" s="5"/>
      <c r="C54" s="223"/>
      <c r="D54" s="223"/>
      <c r="E54" s="223"/>
    </row>
    <row r="55" spans="1:5" x14ac:dyDescent="0.25">
      <c r="A55" s="5"/>
      <c r="B55" s="5"/>
      <c r="C55" s="223"/>
      <c r="D55" s="223"/>
      <c r="E55" s="223"/>
    </row>
    <row r="56" spans="1:5" x14ac:dyDescent="0.25">
      <c r="A56" s="5"/>
      <c r="B56" s="5"/>
      <c r="C56" s="223"/>
      <c r="D56" s="223"/>
      <c r="E56" s="223"/>
    </row>
    <row r="57" spans="1:5" x14ac:dyDescent="0.25">
      <c r="A57" s="5"/>
      <c r="B57" s="5"/>
      <c r="C57" s="223"/>
      <c r="D57" s="223"/>
      <c r="E57" s="223"/>
    </row>
    <row r="58" spans="1:5" x14ac:dyDescent="0.25">
      <c r="A58" s="5"/>
      <c r="B58" s="5"/>
      <c r="C58" s="223"/>
      <c r="D58" s="223"/>
      <c r="E58" s="223"/>
    </row>
    <row r="59" spans="1:5" x14ac:dyDescent="0.25">
      <c r="A59" s="5"/>
      <c r="B59" s="5"/>
      <c r="C59" s="223"/>
      <c r="D59" s="223"/>
      <c r="E59" s="223"/>
    </row>
    <row r="60" spans="1:5" x14ac:dyDescent="0.25">
      <c r="A60" s="5"/>
      <c r="B60" s="5"/>
      <c r="C60" s="223"/>
      <c r="D60" s="223"/>
      <c r="E60" s="223"/>
    </row>
    <row r="61" spans="1:5" x14ac:dyDescent="0.25">
      <c r="A61" s="5"/>
      <c r="B61" s="5"/>
      <c r="C61" s="223"/>
      <c r="D61" s="223"/>
      <c r="E61" s="223"/>
    </row>
    <row r="62" spans="1:5" x14ac:dyDescent="0.25">
      <c r="A62" s="5"/>
      <c r="B62" s="5"/>
      <c r="C62" s="223"/>
      <c r="D62" s="223"/>
      <c r="E62" s="223"/>
    </row>
    <row r="63" spans="1:5" x14ac:dyDescent="0.25">
      <c r="A63" s="5"/>
      <c r="B63" s="5"/>
      <c r="C63" s="223"/>
      <c r="D63" s="223"/>
      <c r="E63" s="223"/>
    </row>
    <row r="64" spans="1:5" x14ac:dyDescent="0.25">
      <c r="A64" s="5"/>
      <c r="B64" s="5"/>
      <c r="C64" s="223"/>
      <c r="D64" s="223"/>
      <c r="E64" s="223"/>
    </row>
    <row r="65" spans="1:5" x14ac:dyDescent="0.25">
      <c r="A65" s="5"/>
      <c r="B65" s="5"/>
      <c r="C65" s="223"/>
      <c r="D65" s="223"/>
      <c r="E65" s="223"/>
    </row>
    <row r="66" spans="1:5" x14ac:dyDescent="0.25">
      <c r="A66" s="5"/>
      <c r="B66" s="5"/>
      <c r="C66" s="223"/>
      <c r="D66" s="223"/>
      <c r="E66" s="223"/>
    </row>
    <row r="67" spans="1:5" x14ac:dyDescent="0.25">
      <c r="A67" s="5"/>
      <c r="B67" s="5"/>
      <c r="C67" s="223"/>
      <c r="D67" s="223"/>
      <c r="E67" s="223"/>
    </row>
    <row r="68" spans="1:5" x14ac:dyDescent="0.25">
      <c r="A68" s="5"/>
      <c r="B68" s="5"/>
      <c r="C68" s="223"/>
      <c r="D68" s="223"/>
      <c r="E68" s="223"/>
    </row>
    <row r="69" spans="1:5" x14ac:dyDescent="0.25">
      <c r="C69" s="223"/>
      <c r="D69" s="223"/>
      <c r="E69" s="223"/>
    </row>
    <row r="70" spans="1:5" x14ac:dyDescent="0.25">
      <c r="C70" s="223"/>
      <c r="D70" s="223"/>
      <c r="E70" s="223"/>
    </row>
    <row r="71" spans="1:5" x14ac:dyDescent="0.25">
      <c r="C71" s="223"/>
      <c r="D71" s="223"/>
      <c r="E71" s="223"/>
    </row>
    <row r="72" spans="1:5" x14ac:dyDescent="0.25">
      <c r="C72" s="223"/>
      <c r="D72" s="223"/>
      <c r="E72" s="223"/>
    </row>
    <row r="73" spans="1:5" x14ac:dyDescent="0.25">
      <c r="C73" s="223"/>
      <c r="D73" s="223"/>
      <c r="E73" s="223"/>
    </row>
    <row r="74" spans="1:5" x14ac:dyDescent="0.25">
      <c r="C74" s="223"/>
      <c r="D74" s="223"/>
      <c r="E74" s="223"/>
    </row>
    <row r="75" spans="1:5" x14ac:dyDescent="0.25">
      <c r="C75" s="223"/>
      <c r="D75" s="223"/>
      <c r="E75" s="223"/>
    </row>
    <row r="76" spans="1:5" x14ac:dyDescent="0.25">
      <c r="C76" s="223"/>
      <c r="D76" s="223"/>
      <c r="E76" s="223"/>
    </row>
    <row r="77" spans="1:5" x14ac:dyDescent="0.25">
      <c r="C77" s="223"/>
      <c r="D77" s="223"/>
      <c r="E77" s="223"/>
    </row>
    <row r="78" spans="1:5" x14ac:dyDescent="0.25">
      <c r="C78" s="223"/>
      <c r="D78" s="223"/>
      <c r="E78" s="223"/>
    </row>
    <row r="79" spans="1:5" x14ac:dyDescent="0.25">
      <c r="C79" s="223"/>
      <c r="D79" s="223"/>
      <c r="E79" s="223"/>
    </row>
    <row r="80" spans="1:5" x14ac:dyDescent="0.25">
      <c r="C80" s="223"/>
      <c r="D80" s="223"/>
      <c r="E80" s="223"/>
    </row>
    <row r="81" spans="3:5" x14ac:dyDescent="0.25">
      <c r="C81" s="223"/>
      <c r="D81" s="223"/>
      <c r="E81" s="223"/>
    </row>
    <row r="82" spans="3:5" x14ac:dyDescent="0.25">
      <c r="C82" s="223"/>
      <c r="D82" s="223"/>
      <c r="E82" s="223"/>
    </row>
    <row r="83" spans="3:5" x14ac:dyDescent="0.25">
      <c r="C83" s="223"/>
      <c r="D83" s="223"/>
      <c r="E83" s="223"/>
    </row>
    <row r="84" spans="3:5" x14ac:dyDescent="0.25">
      <c r="C84" s="223"/>
      <c r="D84" s="223"/>
      <c r="E84" s="223"/>
    </row>
    <row r="85" spans="3:5" x14ac:dyDescent="0.25">
      <c r="C85" s="223"/>
      <c r="D85" s="223"/>
      <c r="E85" s="223"/>
    </row>
    <row r="86" spans="3:5" x14ac:dyDescent="0.25">
      <c r="C86" s="223"/>
      <c r="D86" s="223"/>
      <c r="E86" s="223"/>
    </row>
    <row r="87" spans="3:5" x14ac:dyDescent="0.25">
      <c r="C87" s="223"/>
      <c r="D87" s="223"/>
      <c r="E87" s="223"/>
    </row>
    <row r="88" spans="3:5" x14ac:dyDescent="0.25">
      <c r="C88" s="223"/>
      <c r="D88" s="223"/>
      <c r="E88" s="223"/>
    </row>
    <row r="89" spans="3:5" x14ac:dyDescent="0.25">
      <c r="C89" s="223"/>
      <c r="D89" s="223"/>
      <c r="E89" s="223"/>
    </row>
    <row r="90" spans="3:5" x14ac:dyDescent="0.25">
      <c r="C90" s="223"/>
      <c r="D90" s="223"/>
      <c r="E90" s="223"/>
    </row>
    <row r="91" spans="3:5" x14ac:dyDescent="0.25">
      <c r="C91" s="223"/>
      <c r="D91" s="223"/>
      <c r="E91" s="223"/>
    </row>
    <row r="92" spans="3:5" x14ac:dyDescent="0.25">
      <c r="C92" s="223"/>
      <c r="D92" s="223"/>
      <c r="E92" s="223"/>
    </row>
    <row r="93" spans="3:5" x14ac:dyDescent="0.25">
      <c r="C93" s="223"/>
      <c r="D93" s="223"/>
      <c r="E93" s="223"/>
    </row>
    <row r="94" spans="3:5" x14ac:dyDescent="0.25">
      <c r="C94" s="223"/>
      <c r="D94" s="223"/>
      <c r="E94" s="223"/>
    </row>
    <row r="212" spans="3:12" s="3" customFormat="1" ht="58.5" customHeight="1" x14ac:dyDescent="0.25">
      <c r="C212" s="1"/>
      <c r="D212" s="1"/>
      <c r="E212" s="1"/>
      <c r="F212" s="223"/>
      <c r="G212" s="223"/>
      <c r="H212" s="223"/>
      <c r="I212" s="223"/>
      <c r="J212" s="223"/>
      <c r="K212" s="223"/>
      <c r="L212" s="223"/>
    </row>
  </sheetData>
  <mergeCells count="8">
    <mergeCell ref="B9:J9"/>
    <mergeCell ref="A2:L2"/>
    <mergeCell ref="B4:B5"/>
    <mergeCell ref="C4:C5"/>
    <mergeCell ref="D4:G4"/>
    <mergeCell ref="H4:J4"/>
    <mergeCell ref="K4:K5"/>
    <mergeCell ref="L4:L5"/>
  </mergeCells>
  <printOptions horizontalCentered="1"/>
  <pageMargins left="0.31496062992125984" right="0.31496062992125984" top="0.55118110236220474" bottom="0.55118110236220474" header="0.31496062992125984" footer="0.31496062992125984"/>
  <pageSetup paperSize="9" scale="55" fitToHeight="0" orientation="landscape" verticalDpi="1200" r:id="rId1"/>
  <headerFooter>
    <oddHeader>&amp;C&amp;"-,Gras"PRESTATIONS OPTIONNELLES</oddHeader>
    <oddFooter>&amp;L&amp;A&amp;R&amp;P/&amp;N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1:D209"/>
  <sheetViews>
    <sheetView zoomScaleNormal="100" workbookViewId="0">
      <selection activeCell="D30" sqref="D30"/>
    </sheetView>
  </sheetViews>
  <sheetFormatPr baseColWidth="10" defaultColWidth="11.42578125" defaultRowHeight="15" x14ac:dyDescent="0.25"/>
  <cols>
    <col min="1" max="1" width="6.140625" style="368" customWidth="1"/>
    <col min="2" max="2" width="8.85546875" style="3" customWidth="1"/>
    <col min="3" max="3" width="64.140625" style="1" customWidth="1"/>
    <col min="4" max="4" width="20.85546875" style="1" customWidth="1"/>
    <col min="5" max="16384" width="11.42578125" style="222"/>
  </cols>
  <sheetData>
    <row r="1" spans="1:4" x14ac:dyDescent="0.25">
      <c r="B1" s="128"/>
      <c r="C1" s="126"/>
      <c r="D1" s="126"/>
    </row>
    <row r="2" spans="1:4" ht="39.950000000000003" customHeight="1" x14ac:dyDescent="0.25">
      <c r="B2" s="488" t="s">
        <v>2287</v>
      </c>
      <c r="C2" s="488"/>
      <c r="D2" s="489"/>
    </row>
    <row r="3" spans="1:4" ht="15.75" customHeight="1" x14ac:dyDescent="0.25">
      <c r="B3" s="224"/>
      <c r="C3" s="224"/>
      <c r="D3" s="224"/>
    </row>
    <row r="4" spans="1:4" s="366" customFormat="1" ht="39.950000000000003" customHeight="1" thickBot="1" x14ac:dyDescent="0.3">
      <c r="A4" s="368"/>
      <c r="B4" s="486" t="s">
        <v>2285</v>
      </c>
      <c r="C4" s="486"/>
      <c r="D4" s="487"/>
    </row>
    <row r="5" spans="1:4" ht="32.25" thickBot="1" x14ac:dyDescent="0.3">
      <c r="B5" s="367" t="s">
        <v>2293</v>
      </c>
      <c r="C5" s="220" t="s">
        <v>0</v>
      </c>
      <c r="D5" s="221" t="s">
        <v>2239</v>
      </c>
    </row>
    <row r="6" spans="1:4" ht="18.75" customHeight="1" x14ac:dyDescent="0.25">
      <c r="B6" s="373" t="s">
        <v>2294</v>
      </c>
      <c r="C6" s="233" t="s">
        <v>2166</v>
      </c>
      <c r="D6" s="234">
        <f>'24,Synthèse scénario'!L23*12</f>
        <v>0</v>
      </c>
    </row>
    <row r="7" spans="1:4" ht="18.75" customHeight="1" x14ac:dyDescent="0.25">
      <c r="B7" s="374" t="s">
        <v>2295</v>
      </c>
      <c r="C7" s="369" t="s">
        <v>1422</v>
      </c>
      <c r="D7" s="370">
        <f>'2. Gros Oeuvre'!J233</f>
        <v>0</v>
      </c>
    </row>
    <row r="8" spans="1:4" ht="18.75" customHeight="1" x14ac:dyDescent="0.25">
      <c r="B8" s="374" t="s">
        <v>2295</v>
      </c>
      <c r="C8" s="369" t="s">
        <v>1423</v>
      </c>
      <c r="D8" s="370">
        <f>'3. Revetements durs'!J58</f>
        <v>0</v>
      </c>
    </row>
    <row r="9" spans="1:4" ht="18.75" customHeight="1" x14ac:dyDescent="0.25">
      <c r="B9" s="374" t="s">
        <v>2295</v>
      </c>
      <c r="C9" s="369" t="s">
        <v>2248</v>
      </c>
      <c r="D9" s="370">
        <f>'4. Menuiseries Int'!J88</f>
        <v>0</v>
      </c>
    </row>
    <row r="10" spans="1:4" x14ac:dyDescent="0.25">
      <c r="B10" s="374" t="s">
        <v>2295</v>
      </c>
      <c r="C10" s="369" t="s">
        <v>2240</v>
      </c>
      <c r="D10" s="370">
        <f>'5. Platre &amp; Plafonds'!J74</f>
        <v>0</v>
      </c>
    </row>
    <row r="11" spans="1:4" x14ac:dyDescent="0.25">
      <c r="B11" s="374" t="s">
        <v>2295</v>
      </c>
      <c r="C11" s="369" t="s">
        <v>2241</v>
      </c>
      <c r="D11" s="370">
        <f>'6. Faux-plafonds'!J47</f>
        <v>0</v>
      </c>
    </row>
    <row r="12" spans="1:4" x14ac:dyDescent="0.25">
      <c r="B12" s="374" t="s">
        <v>2295</v>
      </c>
      <c r="C12" s="369" t="s">
        <v>1427</v>
      </c>
      <c r="D12" s="370">
        <f>'7. Cloisons'!J126</f>
        <v>0</v>
      </c>
    </row>
    <row r="13" spans="1:4" x14ac:dyDescent="0.25">
      <c r="B13" s="374" t="s">
        <v>2295</v>
      </c>
      <c r="C13" s="369" t="s">
        <v>2242</v>
      </c>
      <c r="D13" s="370">
        <f>'8. Faux-Planchers'!J33</f>
        <v>0</v>
      </c>
    </row>
    <row r="14" spans="1:4" x14ac:dyDescent="0.25">
      <c r="B14" s="374" t="s">
        <v>2295</v>
      </c>
      <c r="C14" s="369" t="s">
        <v>1429</v>
      </c>
      <c r="D14" s="370">
        <f>'9. Sols souples'!J101</f>
        <v>0</v>
      </c>
    </row>
    <row r="15" spans="1:4" x14ac:dyDescent="0.25">
      <c r="B15" s="374" t="s">
        <v>2295</v>
      </c>
      <c r="C15" s="369" t="s">
        <v>2243</v>
      </c>
      <c r="D15" s="370">
        <f>'10. Peintures'!J104</f>
        <v>0</v>
      </c>
    </row>
    <row r="16" spans="1:4" x14ac:dyDescent="0.25">
      <c r="B16" s="374" t="s">
        <v>2295</v>
      </c>
      <c r="C16" s="369" t="s">
        <v>2244</v>
      </c>
      <c r="D16" s="370">
        <f>'11. Serrures &amp; Quinc. (SEQ)'!J92</f>
        <v>0</v>
      </c>
    </row>
    <row r="17" spans="1:4" x14ac:dyDescent="0.25">
      <c r="B17" s="374" t="s">
        <v>2295</v>
      </c>
      <c r="C17" s="369" t="s">
        <v>2250</v>
      </c>
      <c r="D17" s="370">
        <f>'12. Vitrerie &amp; Signalétique'!J34</f>
        <v>0</v>
      </c>
    </row>
    <row r="18" spans="1:4" x14ac:dyDescent="0.25">
      <c r="B18" s="374" t="s">
        <v>2295</v>
      </c>
      <c r="C18" s="369" t="s">
        <v>1432</v>
      </c>
      <c r="D18" s="370">
        <f>'13. Métallerie'!J122</f>
        <v>0</v>
      </c>
    </row>
    <row r="19" spans="1:4" x14ac:dyDescent="0.25">
      <c r="B19" s="374" t="s">
        <v>2295</v>
      </c>
      <c r="C19" s="369" t="s">
        <v>1476</v>
      </c>
      <c r="D19" s="370">
        <f>'14. Electricité'!J138</f>
        <v>0</v>
      </c>
    </row>
    <row r="20" spans="1:4" x14ac:dyDescent="0.25">
      <c r="B20" s="374" t="s">
        <v>2295</v>
      </c>
      <c r="C20" s="369" t="s">
        <v>1477</v>
      </c>
      <c r="D20" s="370">
        <f>'15. Plomberie'!J61</f>
        <v>0</v>
      </c>
    </row>
    <row r="21" spans="1:4" x14ac:dyDescent="0.25">
      <c r="B21" s="374" t="s">
        <v>2295</v>
      </c>
      <c r="C21" s="369" t="s">
        <v>1606</v>
      </c>
      <c r="D21" s="370">
        <f>'16. Pose d''équipements'!J27</f>
        <v>0</v>
      </c>
    </row>
    <row r="22" spans="1:4" x14ac:dyDescent="0.25">
      <c r="B22" s="374" t="s">
        <v>2295</v>
      </c>
      <c r="C22" s="369" t="s">
        <v>2075</v>
      </c>
      <c r="D22" s="370">
        <f>'17. Maintenance des ouvrants'!J9</f>
        <v>0</v>
      </c>
    </row>
    <row r="23" spans="1:4" x14ac:dyDescent="0.25">
      <c r="B23" s="374" t="s">
        <v>2295</v>
      </c>
      <c r="C23" s="369" t="s">
        <v>2122</v>
      </c>
      <c r="D23" s="370">
        <f>'18. Généralités travaux '!F42</f>
        <v>0</v>
      </c>
    </row>
    <row r="24" spans="1:4" x14ac:dyDescent="0.25">
      <c r="B24" s="374" t="s">
        <v>2295</v>
      </c>
      <c r="C24" s="369" t="s">
        <v>2245</v>
      </c>
      <c r="D24" s="370">
        <f>'19. SS4 et Plomb'!J16</f>
        <v>0</v>
      </c>
    </row>
    <row r="25" spans="1:4" x14ac:dyDescent="0.25">
      <c r="B25" s="374" t="s">
        <v>2295</v>
      </c>
      <c r="C25" s="369" t="s">
        <v>2246</v>
      </c>
      <c r="D25" s="370">
        <f>'21. Taux horaires'!F14</f>
        <v>0</v>
      </c>
    </row>
    <row r="26" spans="1:4" s="386" customFormat="1" x14ac:dyDescent="0.25">
      <c r="B26" s="374" t="s">
        <v>2295</v>
      </c>
      <c r="C26" s="369" t="s">
        <v>2305</v>
      </c>
      <c r="D26" s="370">
        <f>'21. Taux horaires'!F14</f>
        <v>0</v>
      </c>
    </row>
    <row r="27" spans="1:4" x14ac:dyDescent="0.25">
      <c r="B27" s="374" t="s">
        <v>2295</v>
      </c>
      <c r="C27" s="369" t="s">
        <v>2304</v>
      </c>
      <c r="D27" s="370">
        <f>'21. Taux horaires'!F23</f>
        <v>0</v>
      </c>
    </row>
    <row r="28" spans="1:4" s="223" customFormat="1" ht="30.75" thickBot="1" x14ac:dyDescent="0.3">
      <c r="A28" s="368"/>
      <c r="B28" s="375" t="s">
        <v>2247</v>
      </c>
      <c r="C28" s="371" t="s">
        <v>2247</v>
      </c>
      <c r="D28" s="372">
        <f>'22. Remises BATIPRIX'!F13</f>
        <v>42000</v>
      </c>
    </row>
    <row r="29" spans="1:4" ht="27.75" customHeight="1" thickBot="1" x14ac:dyDescent="0.3">
      <c r="B29" s="490" t="s">
        <v>2286</v>
      </c>
      <c r="C29" s="491"/>
      <c r="D29" s="376">
        <f>SUM(D6:D28)</f>
        <v>42000</v>
      </c>
    </row>
    <row r="30" spans="1:4" x14ac:dyDescent="0.25">
      <c r="B30" s="5"/>
      <c r="C30" s="222"/>
      <c r="D30" s="222"/>
    </row>
    <row r="31" spans="1:4" s="366" customFormat="1" ht="49.5" customHeight="1" x14ac:dyDescent="0.25">
      <c r="A31" s="368"/>
      <c r="B31" s="488" t="s">
        <v>2289</v>
      </c>
      <c r="C31" s="488"/>
      <c r="D31" s="489"/>
    </row>
    <row r="32" spans="1:4" ht="53.25" customHeight="1" x14ac:dyDescent="0.25">
      <c r="B32" s="378" t="s">
        <v>2293</v>
      </c>
      <c r="C32" s="378" t="s">
        <v>0</v>
      </c>
      <c r="D32" s="378" t="s">
        <v>2239</v>
      </c>
    </row>
    <row r="33" spans="2:4" s="377" customFormat="1" ht="21" customHeight="1" x14ac:dyDescent="0.25">
      <c r="B33" s="379" t="s">
        <v>2298</v>
      </c>
      <c r="C33" s="380" t="s">
        <v>2299</v>
      </c>
      <c r="D33" s="385">
        <f>D29*3</f>
        <v>126000</v>
      </c>
    </row>
    <row r="34" spans="2:4" s="377" customFormat="1" ht="21" customHeight="1" x14ac:dyDescent="0.25">
      <c r="B34" s="379" t="s">
        <v>2300</v>
      </c>
      <c r="C34" s="380" t="s">
        <v>2301</v>
      </c>
      <c r="D34" s="385">
        <f>D29</f>
        <v>42000</v>
      </c>
    </row>
    <row r="35" spans="2:4" s="368" customFormat="1" ht="22.5" customHeight="1" x14ac:dyDescent="0.25">
      <c r="B35" s="381" t="s">
        <v>2297</v>
      </c>
      <c r="C35" s="382" t="s">
        <v>2281</v>
      </c>
      <c r="D35" s="383">
        <f>+'23, Options'!K9</f>
        <v>0</v>
      </c>
    </row>
    <row r="36" spans="2:4" ht="45.75" customHeight="1" x14ac:dyDescent="0.25">
      <c r="B36" s="485" t="s">
        <v>2296</v>
      </c>
      <c r="C36" s="485"/>
      <c r="D36" s="384">
        <f>D33+D34+D35</f>
        <v>168000</v>
      </c>
    </row>
    <row r="37" spans="2:4" x14ac:dyDescent="0.25">
      <c r="B37" s="5"/>
      <c r="C37" s="222"/>
      <c r="D37" s="222"/>
    </row>
    <row r="38" spans="2:4" x14ac:dyDescent="0.25">
      <c r="B38" s="5"/>
      <c r="C38" s="222"/>
      <c r="D38" s="222"/>
    </row>
    <row r="39" spans="2:4" x14ac:dyDescent="0.25">
      <c r="B39" s="5"/>
      <c r="C39" s="222"/>
      <c r="D39" s="222"/>
    </row>
    <row r="40" spans="2:4" x14ac:dyDescent="0.25">
      <c r="B40" s="5"/>
      <c r="C40" s="222"/>
      <c r="D40" s="222"/>
    </row>
    <row r="41" spans="2:4" x14ac:dyDescent="0.25">
      <c r="B41" s="5"/>
      <c r="C41" s="222"/>
      <c r="D41" s="222"/>
    </row>
    <row r="42" spans="2:4" x14ac:dyDescent="0.25">
      <c r="B42" s="5"/>
      <c r="C42" s="222"/>
      <c r="D42" s="222"/>
    </row>
    <row r="43" spans="2:4" x14ac:dyDescent="0.25">
      <c r="B43" s="5"/>
      <c r="C43" s="222"/>
      <c r="D43" s="222"/>
    </row>
    <row r="44" spans="2:4" x14ac:dyDescent="0.25">
      <c r="B44" s="5"/>
      <c r="C44" s="222"/>
      <c r="D44" s="222"/>
    </row>
    <row r="45" spans="2:4" x14ac:dyDescent="0.25">
      <c r="B45" s="5"/>
      <c r="C45" s="222"/>
      <c r="D45" s="222"/>
    </row>
    <row r="46" spans="2:4" x14ac:dyDescent="0.25">
      <c r="B46" s="5"/>
      <c r="C46" s="222"/>
      <c r="D46" s="222"/>
    </row>
    <row r="47" spans="2:4" x14ac:dyDescent="0.25">
      <c r="B47" s="5"/>
      <c r="C47" s="222"/>
      <c r="D47" s="222"/>
    </row>
    <row r="48" spans="2:4" x14ac:dyDescent="0.25">
      <c r="B48" s="5"/>
      <c r="C48" s="222"/>
      <c r="D48" s="222"/>
    </row>
    <row r="49" spans="2:4" x14ac:dyDescent="0.25">
      <c r="B49" s="5"/>
      <c r="C49" s="222"/>
      <c r="D49" s="222"/>
    </row>
    <row r="50" spans="2:4" x14ac:dyDescent="0.25">
      <c r="B50" s="5"/>
      <c r="C50" s="222"/>
      <c r="D50" s="222"/>
    </row>
    <row r="51" spans="2:4" x14ac:dyDescent="0.25">
      <c r="B51" s="5"/>
      <c r="C51" s="222"/>
      <c r="D51" s="222"/>
    </row>
    <row r="52" spans="2:4" x14ac:dyDescent="0.25">
      <c r="B52" s="5"/>
      <c r="C52" s="222"/>
      <c r="D52" s="222"/>
    </row>
    <row r="53" spans="2:4" x14ac:dyDescent="0.25">
      <c r="B53" s="5"/>
      <c r="C53" s="222"/>
      <c r="D53" s="222"/>
    </row>
    <row r="54" spans="2:4" x14ac:dyDescent="0.25">
      <c r="B54" s="5"/>
      <c r="C54" s="222"/>
      <c r="D54" s="222"/>
    </row>
    <row r="55" spans="2:4" x14ac:dyDescent="0.25">
      <c r="B55" s="5"/>
      <c r="C55" s="222"/>
      <c r="D55" s="222"/>
    </row>
    <row r="56" spans="2:4" x14ac:dyDescent="0.25">
      <c r="B56" s="5"/>
      <c r="C56" s="222"/>
      <c r="D56" s="222"/>
    </row>
    <row r="57" spans="2:4" x14ac:dyDescent="0.25">
      <c r="B57" s="5"/>
      <c r="C57" s="222"/>
      <c r="D57" s="222"/>
    </row>
    <row r="58" spans="2:4" x14ac:dyDescent="0.25">
      <c r="B58" s="5"/>
      <c r="C58" s="222"/>
      <c r="D58" s="222"/>
    </row>
    <row r="59" spans="2:4" x14ac:dyDescent="0.25">
      <c r="B59" s="5"/>
      <c r="C59" s="222"/>
      <c r="D59" s="222"/>
    </row>
    <row r="60" spans="2:4" x14ac:dyDescent="0.25">
      <c r="B60" s="5"/>
      <c r="C60" s="222"/>
      <c r="D60" s="222"/>
    </row>
    <row r="61" spans="2:4" x14ac:dyDescent="0.25">
      <c r="B61" s="5"/>
      <c r="C61" s="222"/>
      <c r="D61" s="222"/>
    </row>
    <row r="62" spans="2:4" x14ac:dyDescent="0.25">
      <c r="B62" s="5"/>
      <c r="C62" s="222"/>
      <c r="D62" s="222"/>
    </row>
    <row r="63" spans="2:4" x14ac:dyDescent="0.25">
      <c r="B63" s="5"/>
      <c r="C63" s="222"/>
      <c r="D63" s="222"/>
    </row>
    <row r="64" spans="2:4" x14ac:dyDescent="0.25">
      <c r="B64" s="5"/>
      <c r="C64" s="222"/>
      <c r="D64" s="222"/>
    </row>
    <row r="65" spans="2:4" x14ac:dyDescent="0.25">
      <c r="B65" s="5"/>
      <c r="C65" s="222"/>
      <c r="D65" s="222"/>
    </row>
    <row r="66" spans="2:4" x14ac:dyDescent="0.25">
      <c r="C66" s="222"/>
      <c r="D66" s="222"/>
    </row>
    <row r="67" spans="2:4" x14ac:dyDescent="0.25">
      <c r="C67" s="222"/>
      <c r="D67" s="222"/>
    </row>
    <row r="68" spans="2:4" x14ac:dyDescent="0.25">
      <c r="C68" s="222"/>
      <c r="D68" s="222"/>
    </row>
    <row r="69" spans="2:4" x14ac:dyDescent="0.25">
      <c r="C69" s="222"/>
      <c r="D69" s="222"/>
    </row>
    <row r="70" spans="2:4" x14ac:dyDescent="0.25">
      <c r="C70" s="222"/>
      <c r="D70" s="222"/>
    </row>
    <row r="71" spans="2:4" x14ac:dyDescent="0.25">
      <c r="C71" s="222"/>
      <c r="D71" s="222"/>
    </row>
    <row r="72" spans="2:4" x14ac:dyDescent="0.25">
      <c r="C72" s="222"/>
      <c r="D72" s="222"/>
    </row>
    <row r="73" spans="2:4" x14ac:dyDescent="0.25">
      <c r="C73" s="222"/>
      <c r="D73" s="222"/>
    </row>
    <row r="74" spans="2:4" x14ac:dyDescent="0.25">
      <c r="C74" s="222"/>
      <c r="D74" s="222"/>
    </row>
    <row r="75" spans="2:4" x14ac:dyDescent="0.25">
      <c r="C75" s="222"/>
      <c r="D75" s="222"/>
    </row>
    <row r="76" spans="2:4" x14ac:dyDescent="0.25">
      <c r="C76" s="222"/>
      <c r="D76" s="222"/>
    </row>
    <row r="77" spans="2:4" x14ac:dyDescent="0.25">
      <c r="C77" s="222"/>
      <c r="D77" s="222"/>
    </row>
    <row r="78" spans="2:4" x14ac:dyDescent="0.25">
      <c r="C78" s="222"/>
      <c r="D78" s="222"/>
    </row>
    <row r="79" spans="2:4" x14ac:dyDescent="0.25">
      <c r="C79" s="222"/>
      <c r="D79" s="222"/>
    </row>
    <row r="80" spans="2:4" x14ac:dyDescent="0.25">
      <c r="C80" s="222"/>
      <c r="D80" s="222"/>
    </row>
    <row r="81" spans="3:4" x14ac:dyDescent="0.25">
      <c r="C81" s="222"/>
      <c r="D81" s="222"/>
    </row>
    <row r="82" spans="3:4" x14ac:dyDescent="0.25">
      <c r="C82" s="222"/>
      <c r="D82" s="222"/>
    </row>
    <row r="83" spans="3:4" x14ac:dyDescent="0.25">
      <c r="C83" s="222"/>
      <c r="D83" s="222"/>
    </row>
    <row r="84" spans="3:4" x14ac:dyDescent="0.25">
      <c r="C84" s="222"/>
      <c r="D84" s="222"/>
    </row>
    <row r="85" spans="3:4" x14ac:dyDescent="0.25">
      <c r="C85" s="222"/>
      <c r="D85" s="222"/>
    </row>
    <row r="86" spans="3:4" x14ac:dyDescent="0.25">
      <c r="C86" s="222"/>
      <c r="D86" s="222"/>
    </row>
    <row r="87" spans="3:4" x14ac:dyDescent="0.25">
      <c r="C87" s="222"/>
      <c r="D87" s="222"/>
    </row>
    <row r="88" spans="3:4" x14ac:dyDescent="0.25">
      <c r="C88" s="222"/>
      <c r="D88" s="222"/>
    </row>
    <row r="89" spans="3:4" x14ac:dyDescent="0.25">
      <c r="C89" s="222"/>
      <c r="D89" s="222"/>
    </row>
    <row r="90" spans="3:4" x14ac:dyDescent="0.25">
      <c r="C90" s="222"/>
      <c r="D90" s="222"/>
    </row>
    <row r="91" spans="3:4" x14ac:dyDescent="0.25">
      <c r="C91" s="222"/>
      <c r="D91" s="222"/>
    </row>
    <row r="209" spans="3:4" s="3" customFormat="1" ht="58.5" customHeight="1" x14ac:dyDescent="0.25">
      <c r="C209" s="1"/>
      <c r="D209" s="1"/>
    </row>
  </sheetData>
  <mergeCells count="5">
    <mergeCell ref="B36:C36"/>
    <mergeCell ref="B4:D4"/>
    <mergeCell ref="B2:D2"/>
    <mergeCell ref="B31:D31"/>
    <mergeCell ref="B29:C29"/>
  </mergeCells>
  <printOptions horizontalCentered="1"/>
  <pageMargins left="0.31496062992125984" right="0.31496062992125984" top="0.55118110236220474" bottom="0.55118110236220474" header="0.31496062992125984" footer="0.31496062992125984"/>
  <pageSetup paperSize="9" fitToHeight="0" orientation="portrait" verticalDpi="1200" r:id="rId1"/>
  <headerFooter>
    <oddHeader>&amp;CSYNTHESE SCENARIO</oddHeader>
    <oddFooter>&amp;L&amp;A&amp;R&amp;P/&amp;N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2:O58"/>
  <sheetViews>
    <sheetView view="pageBreakPreview" topLeftCell="A31" zoomScale="106" zoomScaleNormal="100" zoomScaleSheetLayoutView="106" workbookViewId="0">
      <selection activeCell="A58" sqref="A58:F58"/>
    </sheetView>
  </sheetViews>
  <sheetFormatPr baseColWidth="10" defaultColWidth="11.42578125" defaultRowHeight="15" outlineLevelRow="1" x14ac:dyDescent="0.25"/>
  <cols>
    <col min="1" max="1" width="8" style="21" customWidth="1"/>
    <col min="2" max="2" width="64.7109375" style="21" customWidth="1"/>
    <col min="3" max="3" width="7.7109375" style="21" customWidth="1"/>
    <col min="4" max="4" width="20.7109375" style="21" customWidth="1"/>
    <col min="5" max="5" width="15.7109375" style="86" customWidth="1"/>
    <col min="6" max="8" width="15.7109375" style="21" customWidth="1"/>
    <col min="9" max="9" width="15.7109375" style="86" customWidth="1"/>
    <col min="10" max="10" width="17.42578125" style="38" customWidth="1"/>
    <col min="11" max="16384" width="11.42578125" style="21"/>
  </cols>
  <sheetData>
    <row r="2" spans="1:15" ht="39.950000000000003" customHeight="1" x14ac:dyDescent="0.25">
      <c r="A2" s="425" t="s">
        <v>1423</v>
      </c>
      <c r="B2" s="426"/>
      <c r="C2" s="426"/>
      <c r="D2" s="426"/>
      <c r="E2" s="426"/>
      <c r="F2" s="426"/>
      <c r="G2" s="426"/>
      <c r="H2" s="426"/>
      <c r="I2" s="160"/>
      <c r="J2" s="160"/>
    </row>
    <row r="3" spans="1:15" ht="15.75" thickBot="1" x14ac:dyDescent="0.3">
      <c r="A3" s="54"/>
      <c r="B3" s="54"/>
      <c r="C3" s="54"/>
      <c r="H3" s="38"/>
    </row>
    <row r="4" spans="1:15" s="34" customFormat="1" ht="27" customHeight="1" x14ac:dyDescent="0.25">
      <c r="A4" s="431" t="s">
        <v>122</v>
      </c>
      <c r="B4" s="433" t="s">
        <v>0</v>
      </c>
      <c r="C4" s="433" t="s">
        <v>1</v>
      </c>
      <c r="D4" s="201" t="s">
        <v>118</v>
      </c>
      <c r="E4" s="429" t="s">
        <v>119</v>
      </c>
      <c r="F4" s="429"/>
      <c r="G4" s="429"/>
      <c r="H4" s="423" t="s">
        <v>1443</v>
      </c>
      <c r="I4" s="423" t="s">
        <v>2231</v>
      </c>
      <c r="J4" s="423" t="s">
        <v>2165</v>
      </c>
    </row>
    <row r="5" spans="1:15" s="35" customFormat="1" ht="32.25" thickBot="1" x14ac:dyDescent="0.3">
      <c r="A5" s="432"/>
      <c r="B5" s="434"/>
      <c r="C5" s="434"/>
      <c r="D5" s="202" t="s">
        <v>1444</v>
      </c>
      <c r="E5" s="191" t="s">
        <v>2163</v>
      </c>
      <c r="F5" s="191" t="s">
        <v>1433</v>
      </c>
      <c r="G5" s="191" t="s">
        <v>120</v>
      </c>
      <c r="H5" s="424"/>
      <c r="I5" s="424"/>
      <c r="J5" s="424" t="s">
        <v>2164</v>
      </c>
    </row>
    <row r="6" spans="1:15" s="38" customFormat="1" x14ac:dyDescent="0.25">
      <c r="A6" s="44"/>
      <c r="B6" s="45" t="s">
        <v>86</v>
      </c>
      <c r="C6" s="46"/>
      <c r="D6" s="46"/>
      <c r="E6" s="94"/>
      <c r="F6" s="47"/>
      <c r="G6" s="47"/>
      <c r="H6" s="151"/>
      <c r="I6" s="94"/>
      <c r="J6" s="209"/>
    </row>
    <row r="7" spans="1:15" s="38" customFormat="1" outlineLevel="1" x14ac:dyDescent="0.25">
      <c r="A7" s="49"/>
      <c r="B7" s="50" t="s">
        <v>87</v>
      </c>
      <c r="C7" s="51"/>
      <c r="D7" s="52"/>
      <c r="E7" s="95"/>
      <c r="F7" s="53"/>
      <c r="G7" s="53"/>
      <c r="H7" s="150"/>
      <c r="I7" s="95"/>
      <c r="J7" s="203"/>
    </row>
    <row r="8" spans="1:15" outlineLevel="1" x14ac:dyDescent="0.25">
      <c r="A8" s="225" t="s">
        <v>140</v>
      </c>
      <c r="B8" s="226" t="s">
        <v>1956</v>
      </c>
      <c r="C8" s="225" t="s">
        <v>4</v>
      </c>
      <c r="D8" s="79"/>
      <c r="E8" s="156"/>
      <c r="F8" s="4"/>
      <c r="G8" s="55">
        <f>E8*F8</f>
        <v>0</v>
      </c>
      <c r="H8" s="56">
        <f>D8+G8</f>
        <v>0</v>
      </c>
      <c r="I8" s="165">
        <v>10</v>
      </c>
      <c r="J8" s="167">
        <f>H8*I8</f>
        <v>0</v>
      </c>
    </row>
    <row r="9" spans="1:15" s="38" customFormat="1" outlineLevel="1" x14ac:dyDescent="0.25">
      <c r="A9" s="49"/>
      <c r="B9" s="50" t="s">
        <v>88</v>
      </c>
      <c r="C9" s="51"/>
      <c r="D9" s="52"/>
      <c r="E9" s="95"/>
      <c r="F9" s="53"/>
      <c r="G9" s="53"/>
      <c r="H9" s="53"/>
      <c r="I9" s="53"/>
      <c r="J9" s="210"/>
    </row>
    <row r="10" spans="1:15" outlineLevel="1" x14ac:dyDescent="0.25">
      <c r="A10" s="225" t="s">
        <v>141</v>
      </c>
      <c r="B10" s="226" t="s">
        <v>89</v>
      </c>
      <c r="C10" s="225" t="s">
        <v>4</v>
      </c>
      <c r="D10" s="79"/>
      <c r="E10" s="156"/>
      <c r="F10" s="4"/>
      <c r="G10" s="55">
        <f t="shared" ref="G10:G57" si="0">E10*F10</f>
        <v>0</v>
      </c>
      <c r="H10" s="56">
        <f t="shared" ref="H10:H57" si="1">D10+G10</f>
        <v>0</v>
      </c>
      <c r="I10" s="165">
        <v>10</v>
      </c>
      <c r="J10" s="167">
        <f t="shared" ref="J10:J57" si="2">H10*I10</f>
        <v>0</v>
      </c>
    </row>
    <row r="11" spans="1:15" ht="30" outlineLevel="1" x14ac:dyDescent="0.25">
      <c r="A11" s="225" t="s">
        <v>142</v>
      </c>
      <c r="B11" s="226" t="s">
        <v>1957</v>
      </c>
      <c r="C11" s="225" t="s">
        <v>4</v>
      </c>
      <c r="D11" s="79"/>
      <c r="E11" s="156"/>
      <c r="F11" s="4"/>
      <c r="G11" s="55">
        <f t="shared" si="0"/>
        <v>0</v>
      </c>
      <c r="H11" s="56">
        <f t="shared" si="1"/>
        <v>0</v>
      </c>
      <c r="I11" s="165">
        <v>10</v>
      </c>
      <c r="J11" s="167">
        <f t="shared" si="2"/>
        <v>0</v>
      </c>
    </row>
    <row r="12" spans="1:15" outlineLevel="1" x14ac:dyDescent="0.25">
      <c r="A12" s="225" t="s">
        <v>143</v>
      </c>
      <c r="B12" s="226" t="s">
        <v>1958</v>
      </c>
      <c r="C12" s="225" t="s">
        <v>4</v>
      </c>
      <c r="D12" s="79"/>
      <c r="E12" s="156"/>
      <c r="F12" s="4"/>
      <c r="G12" s="55">
        <f t="shared" si="0"/>
        <v>0</v>
      </c>
      <c r="H12" s="56">
        <f t="shared" si="1"/>
        <v>0</v>
      </c>
      <c r="I12" s="165">
        <v>10</v>
      </c>
      <c r="J12" s="167">
        <f t="shared" si="2"/>
        <v>0</v>
      </c>
    </row>
    <row r="13" spans="1:15" s="38" customFormat="1" outlineLevel="1" x14ac:dyDescent="0.25">
      <c r="A13" s="49"/>
      <c r="B13" s="50" t="s">
        <v>90</v>
      </c>
      <c r="C13" s="51"/>
      <c r="D13" s="52"/>
      <c r="E13" s="95"/>
      <c r="F13" s="53"/>
      <c r="G13" s="53"/>
      <c r="H13" s="53"/>
      <c r="I13" s="53"/>
      <c r="J13" s="210"/>
    </row>
    <row r="14" spans="1:15" outlineLevel="1" x14ac:dyDescent="0.25">
      <c r="A14" s="225" t="s">
        <v>144</v>
      </c>
      <c r="B14" s="226" t="s">
        <v>1943</v>
      </c>
      <c r="C14" s="225" t="s">
        <v>4</v>
      </c>
      <c r="D14" s="79"/>
      <c r="E14" s="156"/>
      <c r="F14" s="4"/>
      <c r="G14" s="55">
        <f t="shared" si="0"/>
        <v>0</v>
      </c>
      <c r="H14" s="56">
        <f t="shared" si="1"/>
        <v>0</v>
      </c>
      <c r="I14" s="165">
        <v>10</v>
      </c>
      <c r="J14" s="167">
        <f t="shared" si="2"/>
        <v>0</v>
      </c>
    </row>
    <row r="15" spans="1:15" outlineLevel="1" x14ac:dyDescent="0.25">
      <c r="A15" s="225" t="s">
        <v>145</v>
      </c>
      <c r="B15" s="226" t="s">
        <v>1945</v>
      </c>
      <c r="C15" s="225" t="s">
        <v>4</v>
      </c>
      <c r="D15" s="79"/>
      <c r="E15" s="156"/>
      <c r="F15" s="4"/>
      <c r="G15" s="55">
        <f t="shared" si="0"/>
        <v>0</v>
      </c>
      <c r="H15" s="56">
        <f t="shared" si="1"/>
        <v>0</v>
      </c>
      <c r="I15" s="165">
        <v>10</v>
      </c>
      <c r="J15" s="167">
        <f t="shared" si="2"/>
        <v>0</v>
      </c>
    </row>
    <row r="16" spans="1:15" s="38" customFormat="1" outlineLevel="1" x14ac:dyDescent="0.25">
      <c r="A16" s="49"/>
      <c r="B16" s="50" t="s">
        <v>91</v>
      </c>
      <c r="C16" s="51"/>
      <c r="D16" s="85"/>
      <c r="E16" s="95"/>
      <c r="F16" s="53"/>
      <c r="G16" s="53"/>
      <c r="H16" s="53"/>
      <c r="I16" s="53"/>
      <c r="J16" s="210"/>
      <c r="K16" s="21"/>
      <c r="L16" s="21"/>
      <c r="M16" s="21"/>
      <c r="N16" s="21"/>
      <c r="O16" s="21"/>
    </row>
    <row r="17" spans="1:15" outlineLevel="1" x14ac:dyDescent="0.25">
      <c r="A17" s="225" t="s">
        <v>145</v>
      </c>
      <c r="B17" s="227" t="s">
        <v>92</v>
      </c>
      <c r="C17" s="225" t="s">
        <v>4</v>
      </c>
      <c r="D17" s="79"/>
      <c r="E17" s="156"/>
      <c r="F17" s="4"/>
      <c r="G17" s="55">
        <f t="shared" si="0"/>
        <v>0</v>
      </c>
      <c r="H17" s="56">
        <f t="shared" si="1"/>
        <v>0</v>
      </c>
      <c r="I17" s="165">
        <v>10</v>
      </c>
      <c r="J17" s="167">
        <f t="shared" si="2"/>
        <v>0</v>
      </c>
    </row>
    <row r="18" spans="1:15" outlineLevel="1" x14ac:dyDescent="0.25">
      <c r="A18" s="225" t="s">
        <v>146</v>
      </c>
      <c r="B18" s="227" t="s">
        <v>93</v>
      </c>
      <c r="C18" s="225" t="s">
        <v>4</v>
      </c>
      <c r="D18" s="79"/>
      <c r="E18" s="156"/>
      <c r="F18" s="4"/>
      <c r="G18" s="55">
        <f t="shared" si="0"/>
        <v>0</v>
      </c>
      <c r="H18" s="56">
        <f t="shared" si="1"/>
        <v>0</v>
      </c>
      <c r="I18" s="165">
        <v>10</v>
      </c>
      <c r="J18" s="167">
        <f t="shared" si="2"/>
        <v>0</v>
      </c>
    </row>
    <row r="19" spans="1:15" outlineLevel="1" x14ac:dyDescent="0.25">
      <c r="A19" s="225" t="s">
        <v>147</v>
      </c>
      <c r="B19" s="227" t="s">
        <v>1959</v>
      </c>
      <c r="C19" s="225" t="s">
        <v>4</v>
      </c>
      <c r="D19" s="79"/>
      <c r="E19" s="156"/>
      <c r="F19" s="4"/>
      <c r="G19" s="55">
        <f t="shared" si="0"/>
        <v>0</v>
      </c>
      <c r="H19" s="56">
        <f t="shared" si="1"/>
        <v>0</v>
      </c>
      <c r="I19" s="165">
        <v>10</v>
      </c>
      <c r="J19" s="167">
        <f t="shared" si="2"/>
        <v>0</v>
      </c>
    </row>
    <row r="20" spans="1:15" ht="15.75" outlineLevel="1" thickBot="1" x14ac:dyDescent="0.3">
      <c r="A20" s="225" t="s">
        <v>148</v>
      </c>
      <c r="B20" s="227" t="s">
        <v>1960</v>
      </c>
      <c r="C20" s="225" t="s">
        <v>4</v>
      </c>
      <c r="D20" s="79"/>
      <c r="E20" s="156"/>
      <c r="F20" s="4"/>
      <c r="G20" s="55">
        <f t="shared" si="0"/>
        <v>0</v>
      </c>
      <c r="H20" s="56">
        <f t="shared" si="1"/>
        <v>0</v>
      </c>
      <c r="I20" s="165">
        <v>10</v>
      </c>
      <c r="J20" s="167">
        <f t="shared" si="2"/>
        <v>0</v>
      </c>
    </row>
    <row r="21" spans="1:15" s="38" customFormat="1" x14ac:dyDescent="0.25">
      <c r="A21" s="44"/>
      <c r="B21" s="45" t="s">
        <v>94</v>
      </c>
      <c r="C21" s="46"/>
      <c r="D21" s="46"/>
      <c r="E21" s="94"/>
      <c r="F21" s="47"/>
      <c r="G21" s="47"/>
      <c r="H21" s="47"/>
      <c r="I21" s="47"/>
      <c r="J21" s="48"/>
      <c r="K21" s="21"/>
      <c r="L21" s="21"/>
      <c r="M21" s="21"/>
      <c r="N21" s="21"/>
      <c r="O21" s="21"/>
    </row>
    <row r="22" spans="1:15" s="38" customFormat="1" outlineLevel="1" x14ac:dyDescent="0.25">
      <c r="A22" s="49"/>
      <c r="B22" s="50" t="s">
        <v>95</v>
      </c>
      <c r="C22" s="51"/>
      <c r="D22" s="52"/>
      <c r="E22" s="95"/>
      <c r="F22" s="53"/>
      <c r="G22" s="53"/>
      <c r="H22" s="53"/>
      <c r="I22" s="53"/>
      <c r="J22" s="210"/>
      <c r="K22" s="21"/>
      <c r="L22" s="21"/>
      <c r="M22" s="21"/>
      <c r="N22" s="21"/>
      <c r="O22" s="21"/>
    </row>
    <row r="23" spans="1:15" outlineLevel="1" x14ac:dyDescent="0.25">
      <c r="A23" s="225" t="s">
        <v>149</v>
      </c>
      <c r="B23" s="226" t="s">
        <v>96</v>
      </c>
      <c r="C23" s="225" t="s">
        <v>4</v>
      </c>
      <c r="D23" s="79"/>
      <c r="E23" s="156"/>
      <c r="F23" s="4"/>
      <c r="G23" s="55">
        <f t="shared" si="0"/>
        <v>0</v>
      </c>
      <c r="H23" s="56">
        <f t="shared" si="1"/>
        <v>0</v>
      </c>
      <c r="I23" s="165">
        <v>10</v>
      </c>
      <c r="J23" s="167">
        <f t="shared" si="2"/>
        <v>0</v>
      </c>
    </row>
    <row r="24" spans="1:15" outlineLevel="1" x14ac:dyDescent="0.25">
      <c r="A24" s="225" t="s">
        <v>150</v>
      </c>
      <c r="B24" s="226" t="s">
        <v>97</v>
      </c>
      <c r="C24" s="225" t="s">
        <v>4</v>
      </c>
      <c r="D24" s="79"/>
      <c r="E24" s="156"/>
      <c r="F24" s="4"/>
      <c r="G24" s="55">
        <f t="shared" si="0"/>
        <v>0</v>
      </c>
      <c r="H24" s="56">
        <f t="shared" si="1"/>
        <v>0</v>
      </c>
      <c r="I24" s="165">
        <v>10</v>
      </c>
      <c r="J24" s="167">
        <f t="shared" si="2"/>
        <v>0</v>
      </c>
    </row>
    <row r="25" spans="1:15" s="38" customFormat="1" outlineLevel="1" x14ac:dyDescent="0.25">
      <c r="A25" s="49"/>
      <c r="B25" s="50" t="s">
        <v>98</v>
      </c>
      <c r="C25" s="51"/>
      <c r="D25" s="85"/>
      <c r="E25" s="95"/>
      <c r="F25" s="53"/>
      <c r="G25" s="53"/>
      <c r="H25" s="53"/>
      <c r="I25" s="53"/>
      <c r="J25" s="210"/>
      <c r="K25" s="21"/>
      <c r="L25" s="21"/>
      <c r="M25" s="21"/>
      <c r="N25" s="21"/>
      <c r="O25" s="21"/>
    </row>
    <row r="26" spans="1:15" outlineLevel="1" x14ac:dyDescent="0.25">
      <c r="A26" s="225" t="s">
        <v>151</v>
      </c>
      <c r="B26" s="226" t="s">
        <v>1961</v>
      </c>
      <c r="C26" s="225" t="s">
        <v>4</v>
      </c>
      <c r="D26" s="79"/>
      <c r="E26" s="156"/>
      <c r="F26" s="4"/>
      <c r="G26" s="55">
        <f t="shared" si="0"/>
        <v>0</v>
      </c>
      <c r="H26" s="56">
        <f t="shared" si="1"/>
        <v>0</v>
      </c>
      <c r="I26" s="165">
        <v>10</v>
      </c>
      <c r="J26" s="167">
        <f t="shared" si="2"/>
        <v>0</v>
      </c>
    </row>
    <row r="27" spans="1:15" outlineLevel="1" x14ac:dyDescent="0.25">
      <c r="A27" s="225" t="s">
        <v>152</v>
      </c>
      <c r="B27" s="226" t="s">
        <v>1962</v>
      </c>
      <c r="C27" s="225" t="s">
        <v>4</v>
      </c>
      <c r="D27" s="79"/>
      <c r="E27" s="156"/>
      <c r="F27" s="4"/>
      <c r="G27" s="55">
        <f t="shared" si="0"/>
        <v>0</v>
      </c>
      <c r="H27" s="56">
        <f t="shared" si="1"/>
        <v>0</v>
      </c>
      <c r="I27" s="165">
        <v>10</v>
      </c>
      <c r="J27" s="167">
        <f t="shared" si="2"/>
        <v>0</v>
      </c>
    </row>
    <row r="28" spans="1:15" outlineLevel="1" x14ac:dyDescent="0.25">
      <c r="A28" s="225" t="s">
        <v>153</v>
      </c>
      <c r="B28" s="226" t="s">
        <v>99</v>
      </c>
      <c r="C28" s="225" t="s">
        <v>4</v>
      </c>
      <c r="D28" s="98"/>
      <c r="E28" s="156"/>
      <c r="F28" s="4"/>
      <c r="G28" s="55">
        <f t="shared" si="0"/>
        <v>0</v>
      </c>
      <c r="H28" s="56">
        <f t="shared" si="1"/>
        <v>0</v>
      </c>
      <c r="I28" s="165">
        <v>10</v>
      </c>
      <c r="J28" s="167">
        <f t="shared" si="2"/>
        <v>0</v>
      </c>
    </row>
    <row r="29" spans="1:15" s="38" customFormat="1" outlineLevel="1" x14ac:dyDescent="0.25">
      <c r="A29" s="49"/>
      <c r="B29" s="50" t="s">
        <v>1445</v>
      </c>
      <c r="C29" s="51"/>
      <c r="D29" s="85"/>
      <c r="E29" s="95"/>
      <c r="F29" s="53"/>
      <c r="G29" s="53"/>
      <c r="H29" s="53"/>
      <c r="I29" s="53"/>
      <c r="J29" s="210"/>
      <c r="K29" s="21"/>
      <c r="L29" s="21"/>
      <c r="M29" s="21"/>
      <c r="N29" s="21"/>
      <c r="O29" s="21"/>
    </row>
    <row r="30" spans="1:15" outlineLevel="1" x14ac:dyDescent="0.25">
      <c r="A30" s="225" t="s">
        <v>154</v>
      </c>
      <c r="B30" s="226" t="s">
        <v>1963</v>
      </c>
      <c r="C30" s="225" t="s">
        <v>4</v>
      </c>
      <c r="D30" s="79"/>
      <c r="E30" s="156"/>
      <c r="F30" s="4"/>
      <c r="G30" s="55">
        <f t="shared" si="0"/>
        <v>0</v>
      </c>
      <c r="H30" s="56">
        <f t="shared" si="1"/>
        <v>0</v>
      </c>
      <c r="I30" s="165">
        <v>10</v>
      </c>
      <c r="J30" s="167">
        <f t="shared" si="2"/>
        <v>0</v>
      </c>
    </row>
    <row r="31" spans="1:15" outlineLevel="1" x14ac:dyDescent="0.25">
      <c r="A31" s="225" t="s">
        <v>155</v>
      </c>
      <c r="B31" s="226" t="s">
        <v>1964</v>
      </c>
      <c r="C31" s="225" t="s">
        <v>4</v>
      </c>
      <c r="D31" s="79"/>
      <c r="E31" s="156"/>
      <c r="F31" s="4"/>
      <c r="G31" s="55">
        <f t="shared" si="0"/>
        <v>0</v>
      </c>
      <c r="H31" s="56">
        <f t="shared" si="1"/>
        <v>0</v>
      </c>
      <c r="I31" s="165">
        <v>10</v>
      </c>
      <c r="J31" s="167">
        <f t="shared" si="2"/>
        <v>0</v>
      </c>
    </row>
    <row r="32" spans="1:15" outlineLevel="1" x14ac:dyDescent="0.25">
      <c r="A32" s="225" t="s">
        <v>156</v>
      </c>
      <c r="B32" s="226" t="s">
        <v>1965</v>
      </c>
      <c r="C32" s="225" t="s">
        <v>4</v>
      </c>
      <c r="D32" s="79"/>
      <c r="E32" s="156"/>
      <c r="F32" s="4"/>
      <c r="G32" s="55">
        <f t="shared" si="0"/>
        <v>0</v>
      </c>
      <c r="H32" s="56">
        <f t="shared" si="1"/>
        <v>0</v>
      </c>
      <c r="I32" s="165">
        <v>10</v>
      </c>
      <c r="J32" s="167">
        <f t="shared" si="2"/>
        <v>0</v>
      </c>
    </row>
    <row r="33" spans="1:15" s="38" customFormat="1" outlineLevel="1" x14ac:dyDescent="0.25">
      <c r="A33" s="49"/>
      <c r="B33" s="50" t="s">
        <v>1446</v>
      </c>
      <c r="C33" s="51"/>
      <c r="D33" s="85"/>
      <c r="E33" s="95"/>
      <c r="F33" s="53"/>
      <c r="G33" s="53"/>
      <c r="H33" s="53"/>
      <c r="I33" s="53"/>
      <c r="J33" s="210"/>
      <c r="K33" s="21"/>
      <c r="L33" s="21"/>
      <c r="M33" s="21"/>
      <c r="N33" s="21"/>
      <c r="O33" s="21"/>
    </row>
    <row r="34" spans="1:15" ht="15.75" customHeight="1" outlineLevel="1" x14ac:dyDescent="0.25">
      <c r="A34" s="225" t="s">
        <v>157</v>
      </c>
      <c r="B34" s="226" t="s">
        <v>1966</v>
      </c>
      <c r="C34" s="225" t="s">
        <v>4</v>
      </c>
      <c r="D34" s="79"/>
      <c r="E34" s="156"/>
      <c r="F34" s="4"/>
      <c r="G34" s="55">
        <f t="shared" si="0"/>
        <v>0</v>
      </c>
      <c r="H34" s="56">
        <f t="shared" si="1"/>
        <v>0</v>
      </c>
      <c r="I34" s="165">
        <v>10</v>
      </c>
      <c r="J34" s="167">
        <f t="shared" si="2"/>
        <v>0</v>
      </c>
    </row>
    <row r="35" spans="1:15" outlineLevel="1" x14ac:dyDescent="0.25">
      <c r="A35" s="225" t="s">
        <v>158</v>
      </c>
      <c r="B35" s="226" t="s">
        <v>1967</v>
      </c>
      <c r="C35" s="225" t="s">
        <v>4</v>
      </c>
      <c r="D35" s="79"/>
      <c r="E35" s="156"/>
      <c r="F35" s="4"/>
      <c r="G35" s="55">
        <f t="shared" si="0"/>
        <v>0</v>
      </c>
      <c r="H35" s="56">
        <f t="shared" si="1"/>
        <v>0</v>
      </c>
      <c r="I35" s="165">
        <v>10</v>
      </c>
      <c r="J35" s="167">
        <f t="shared" si="2"/>
        <v>0</v>
      </c>
    </row>
    <row r="36" spans="1:15" outlineLevel="1" x14ac:dyDescent="0.25">
      <c r="A36" s="225" t="s">
        <v>159</v>
      </c>
      <c r="B36" s="226" t="s">
        <v>1968</v>
      </c>
      <c r="C36" s="225" t="s">
        <v>4</v>
      </c>
      <c r="D36" s="79"/>
      <c r="E36" s="156"/>
      <c r="F36" s="4"/>
      <c r="G36" s="55">
        <f t="shared" si="0"/>
        <v>0</v>
      </c>
      <c r="H36" s="56">
        <f t="shared" si="1"/>
        <v>0</v>
      </c>
      <c r="I36" s="165">
        <v>10</v>
      </c>
      <c r="J36" s="167">
        <f t="shared" si="2"/>
        <v>0</v>
      </c>
    </row>
    <row r="37" spans="1:15" ht="15.75" outlineLevel="1" thickBot="1" x14ac:dyDescent="0.3">
      <c r="A37" s="225" t="s">
        <v>160</v>
      </c>
      <c r="B37" s="226" t="s">
        <v>1969</v>
      </c>
      <c r="C37" s="225" t="s">
        <v>2</v>
      </c>
      <c r="D37" s="79"/>
      <c r="E37" s="156"/>
      <c r="F37" s="4"/>
      <c r="G37" s="55">
        <f t="shared" si="0"/>
        <v>0</v>
      </c>
      <c r="H37" s="56">
        <f t="shared" si="1"/>
        <v>0</v>
      </c>
      <c r="I37" s="165">
        <v>10</v>
      </c>
      <c r="J37" s="167">
        <f t="shared" si="2"/>
        <v>0</v>
      </c>
    </row>
    <row r="38" spans="1:15" s="38" customFormat="1" x14ac:dyDescent="0.25">
      <c r="A38" s="44"/>
      <c r="B38" s="45" t="s">
        <v>100</v>
      </c>
      <c r="C38" s="46"/>
      <c r="D38" s="46"/>
      <c r="E38" s="94"/>
      <c r="F38" s="47"/>
      <c r="G38" s="47"/>
      <c r="H38" s="47"/>
      <c r="I38" s="47"/>
      <c r="J38" s="48"/>
    </row>
    <row r="39" spans="1:15" outlineLevel="1" x14ac:dyDescent="0.25">
      <c r="A39" s="225" t="s">
        <v>161</v>
      </c>
      <c r="B39" s="226" t="s">
        <v>101</v>
      </c>
      <c r="C39" s="225" t="s">
        <v>4</v>
      </c>
      <c r="D39" s="79"/>
      <c r="E39" s="156"/>
      <c r="F39" s="4"/>
      <c r="G39" s="55">
        <f t="shared" si="0"/>
        <v>0</v>
      </c>
      <c r="H39" s="56">
        <f t="shared" si="1"/>
        <v>0</v>
      </c>
      <c r="I39" s="165">
        <v>10</v>
      </c>
      <c r="J39" s="167">
        <f t="shared" si="2"/>
        <v>0</v>
      </c>
    </row>
    <row r="40" spans="1:15" outlineLevel="1" x14ac:dyDescent="0.25">
      <c r="A40" s="225" t="s">
        <v>162</v>
      </c>
      <c r="B40" s="226" t="s">
        <v>102</v>
      </c>
      <c r="C40" s="225" t="s">
        <v>4</v>
      </c>
      <c r="D40" s="79"/>
      <c r="E40" s="156"/>
      <c r="F40" s="4"/>
      <c r="G40" s="55">
        <f t="shared" si="0"/>
        <v>0</v>
      </c>
      <c r="H40" s="56">
        <f t="shared" si="1"/>
        <v>0</v>
      </c>
      <c r="I40" s="165">
        <v>10</v>
      </c>
      <c r="J40" s="167">
        <f t="shared" si="2"/>
        <v>0</v>
      </c>
    </row>
    <row r="41" spans="1:15" outlineLevel="1" x14ac:dyDescent="0.25">
      <c r="A41" s="225" t="s">
        <v>163</v>
      </c>
      <c r="B41" s="226" t="s">
        <v>103</v>
      </c>
      <c r="C41" s="225" t="s">
        <v>2</v>
      </c>
      <c r="D41" s="79"/>
      <c r="E41" s="156"/>
      <c r="F41" s="4"/>
      <c r="G41" s="55">
        <f t="shared" si="0"/>
        <v>0</v>
      </c>
      <c r="H41" s="56">
        <f t="shared" si="1"/>
        <v>0</v>
      </c>
      <c r="I41" s="165">
        <v>10</v>
      </c>
      <c r="J41" s="167">
        <f t="shared" si="2"/>
        <v>0</v>
      </c>
    </row>
    <row r="42" spans="1:15" outlineLevel="1" x14ac:dyDescent="0.25">
      <c r="A42" s="225" t="s">
        <v>164</v>
      </c>
      <c r="B42" s="226" t="s">
        <v>121</v>
      </c>
      <c r="C42" s="225" t="s">
        <v>2</v>
      </c>
      <c r="D42" s="79"/>
      <c r="E42" s="156"/>
      <c r="F42" s="4"/>
      <c r="G42" s="55">
        <f t="shared" si="0"/>
        <v>0</v>
      </c>
      <c r="H42" s="56">
        <f t="shared" si="1"/>
        <v>0</v>
      </c>
      <c r="I42" s="165">
        <v>10</v>
      </c>
      <c r="J42" s="167">
        <f t="shared" si="2"/>
        <v>0</v>
      </c>
    </row>
    <row r="43" spans="1:15" ht="15.75" outlineLevel="1" thickBot="1" x14ac:dyDescent="0.3">
      <c r="A43" s="225" t="s">
        <v>165</v>
      </c>
      <c r="B43" s="226" t="s">
        <v>104</v>
      </c>
      <c r="C43" s="225" t="s">
        <v>2</v>
      </c>
      <c r="D43" s="79"/>
      <c r="E43" s="156"/>
      <c r="F43" s="4"/>
      <c r="G43" s="55">
        <f t="shared" si="0"/>
        <v>0</v>
      </c>
      <c r="H43" s="56">
        <f t="shared" si="1"/>
        <v>0</v>
      </c>
      <c r="I43" s="165">
        <v>10</v>
      </c>
      <c r="J43" s="167">
        <f t="shared" si="2"/>
        <v>0</v>
      </c>
    </row>
    <row r="44" spans="1:15" s="38" customFormat="1" x14ac:dyDescent="0.25">
      <c r="A44" s="44"/>
      <c r="B44" s="45" t="s">
        <v>105</v>
      </c>
      <c r="C44" s="46"/>
      <c r="D44" s="87"/>
      <c r="E44" s="94"/>
      <c r="F44" s="47"/>
      <c r="G44" s="47"/>
      <c r="H44" s="47"/>
      <c r="I44" s="47"/>
      <c r="J44" s="48"/>
    </row>
    <row r="45" spans="1:15" outlineLevel="1" x14ac:dyDescent="0.25">
      <c r="A45" s="225" t="s">
        <v>171</v>
      </c>
      <c r="B45" s="226" t="s">
        <v>106</v>
      </c>
      <c r="C45" s="225" t="s">
        <v>4</v>
      </c>
      <c r="D45" s="79"/>
      <c r="E45" s="156"/>
      <c r="F45" s="4"/>
      <c r="G45" s="55">
        <f t="shared" si="0"/>
        <v>0</v>
      </c>
      <c r="H45" s="56">
        <f t="shared" si="1"/>
        <v>0</v>
      </c>
      <c r="I45" s="165">
        <v>10</v>
      </c>
      <c r="J45" s="167">
        <f t="shared" si="2"/>
        <v>0</v>
      </c>
    </row>
    <row r="46" spans="1:15" ht="15.75" outlineLevel="1" thickBot="1" x14ac:dyDescent="0.3">
      <c r="A46" s="225" t="s">
        <v>172</v>
      </c>
      <c r="B46" s="226" t="s">
        <v>107</v>
      </c>
      <c r="C46" s="225" t="s">
        <v>4</v>
      </c>
      <c r="D46" s="79"/>
      <c r="E46" s="156"/>
      <c r="F46" s="4"/>
      <c r="G46" s="55">
        <f t="shared" si="0"/>
        <v>0</v>
      </c>
      <c r="H46" s="56">
        <f t="shared" si="1"/>
        <v>0</v>
      </c>
      <c r="I46" s="165">
        <v>10</v>
      </c>
      <c r="J46" s="167">
        <f t="shared" si="2"/>
        <v>0</v>
      </c>
    </row>
    <row r="47" spans="1:15" s="38" customFormat="1" x14ac:dyDescent="0.25">
      <c r="A47" s="44"/>
      <c r="B47" s="45" t="s">
        <v>108</v>
      </c>
      <c r="C47" s="46"/>
      <c r="D47" s="87"/>
      <c r="E47" s="94"/>
      <c r="F47" s="47"/>
      <c r="G47" s="47"/>
      <c r="H47" s="47"/>
      <c r="I47" s="47"/>
      <c r="J47" s="48"/>
    </row>
    <row r="48" spans="1:15" outlineLevel="1" x14ac:dyDescent="0.25">
      <c r="A48" s="225" t="s">
        <v>173</v>
      </c>
      <c r="B48" s="226" t="s">
        <v>109</v>
      </c>
      <c r="C48" s="225" t="s">
        <v>3</v>
      </c>
      <c r="D48" s="79"/>
      <c r="E48" s="156"/>
      <c r="F48" s="4"/>
      <c r="G48" s="55">
        <f t="shared" si="0"/>
        <v>0</v>
      </c>
      <c r="H48" s="56">
        <f t="shared" si="1"/>
        <v>0</v>
      </c>
      <c r="I48" s="165">
        <v>10</v>
      </c>
      <c r="J48" s="167">
        <f t="shared" si="2"/>
        <v>0</v>
      </c>
    </row>
    <row r="49" spans="1:10" outlineLevel="1" x14ac:dyDescent="0.25">
      <c r="A49" s="225" t="s">
        <v>166</v>
      </c>
      <c r="B49" s="226" t="s">
        <v>83</v>
      </c>
      <c r="C49" s="225" t="s">
        <v>2</v>
      </c>
      <c r="D49" s="79"/>
      <c r="E49" s="156"/>
      <c r="F49" s="4"/>
      <c r="G49" s="55">
        <f t="shared" si="0"/>
        <v>0</v>
      </c>
      <c r="H49" s="56">
        <f t="shared" si="1"/>
        <v>0</v>
      </c>
      <c r="I49" s="165">
        <v>10</v>
      </c>
      <c r="J49" s="167">
        <f t="shared" si="2"/>
        <v>0</v>
      </c>
    </row>
    <row r="50" spans="1:10" outlineLevel="1" x14ac:dyDescent="0.25">
      <c r="A50" s="225" t="s">
        <v>167</v>
      </c>
      <c r="B50" s="226" t="s">
        <v>110</v>
      </c>
      <c r="C50" s="225" t="s">
        <v>2</v>
      </c>
      <c r="D50" s="79"/>
      <c r="E50" s="156"/>
      <c r="F50" s="4"/>
      <c r="G50" s="55">
        <f t="shared" si="0"/>
        <v>0</v>
      </c>
      <c r="H50" s="56">
        <f t="shared" si="1"/>
        <v>0</v>
      </c>
      <c r="I50" s="165">
        <v>10</v>
      </c>
      <c r="J50" s="167">
        <f t="shared" si="2"/>
        <v>0</v>
      </c>
    </row>
    <row r="51" spans="1:10" outlineLevel="1" x14ac:dyDescent="0.25">
      <c r="A51" s="225" t="s">
        <v>174</v>
      </c>
      <c r="B51" s="226" t="s">
        <v>111</v>
      </c>
      <c r="C51" s="225" t="s">
        <v>2</v>
      </c>
      <c r="D51" s="79"/>
      <c r="E51" s="156"/>
      <c r="F51" s="4"/>
      <c r="G51" s="55">
        <f t="shared" si="0"/>
        <v>0</v>
      </c>
      <c r="H51" s="56">
        <f t="shared" si="1"/>
        <v>0</v>
      </c>
      <c r="I51" s="165">
        <v>10</v>
      </c>
      <c r="J51" s="167">
        <f t="shared" si="2"/>
        <v>0</v>
      </c>
    </row>
    <row r="52" spans="1:10" outlineLevel="1" x14ac:dyDescent="0.25">
      <c r="A52" s="225" t="s">
        <v>175</v>
      </c>
      <c r="B52" s="226" t="s">
        <v>112</v>
      </c>
      <c r="C52" s="225" t="s">
        <v>3</v>
      </c>
      <c r="D52" s="79"/>
      <c r="E52" s="156"/>
      <c r="F52" s="4"/>
      <c r="G52" s="55">
        <f t="shared" si="0"/>
        <v>0</v>
      </c>
      <c r="H52" s="56">
        <f t="shared" si="1"/>
        <v>0</v>
      </c>
      <c r="I52" s="165">
        <v>10</v>
      </c>
      <c r="J52" s="167">
        <f t="shared" si="2"/>
        <v>0</v>
      </c>
    </row>
    <row r="53" spans="1:10" outlineLevel="1" x14ac:dyDescent="0.25">
      <c r="A53" s="225" t="s">
        <v>176</v>
      </c>
      <c r="B53" s="226" t="s">
        <v>113</v>
      </c>
      <c r="C53" s="225" t="s">
        <v>2</v>
      </c>
      <c r="D53" s="79"/>
      <c r="E53" s="156"/>
      <c r="F53" s="4"/>
      <c r="G53" s="55">
        <f t="shared" si="0"/>
        <v>0</v>
      </c>
      <c r="H53" s="56">
        <f t="shared" si="1"/>
        <v>0</v>
      </c>
      <c r="I53" s="165">
        <v>10</v>
      </c>
      <c r="J53" s="167">
        <f t="shared" si="2"/>
        <v>0</v>
      </c>
    </row>
    <row r="54" spans="1:10" outlineLevel="1" x14ac:dyDescent="0.25">
      <c r="A54" s="225" t="s">
        <v>177</v>
      </c>
      <c r="B54" s="226" t="s">
        <v>114</v>
      </c>
      <c r="C54" s="225" t="s">
        <v>3</v>
      </c>
      <c r="D54" s="79"/>
      <c r="E54" s="156"/>
      <c r="F54" s="4"/>
      <c r="G54" s="55">
        <f t="shared" si="0"/>
        <v>0</v>
      </c>
      <c r="H54" s="56">
        <f t="shared" si="1"/>
        <v>0</v>
      </c>
      <c r="I54" s="165">
        <v>10</v>
      </c>
      <c r="J54" s="167">
        <f t="shared" si="2"/>
        <v>0</v>
      </c>
    </row>
    <row r="55" spans="1:10" outlineLevel="1" x14ac:dyDescent="0.25">
      <c r="A55" s="225" t="s">
        <v>178</v>
      </c>
      <c r="B55" s="226" t="s">
        <v>115</v>
      </c>
      <c r="C55" s="225" t="s">
        <v>4</v>
      </c>
      <c r="D55" s="79"/>
      <c r="E55" s="156"/>
      <c r="F55" s="4"/>
      <c r="G55" s="55">
        <f t="shared" si="0"/>
        <v>0</v>
      </c>
      <c r="H55" s="56">
        <f t="shared" si="1"/>
        <v>0</v>
      </c>
      <c r="I55" s="165">
        <v>10</v>
      </c>
      <c r="J55" s="167">
        <f t="shared" si="2"/>
        <v>0</v>
      </c>
    </row>
    <row r="56" spans="1:10" outlineLevel="1" x14ac:dyDescent="0.25">
      <c r="A56" s="225" t="s">
        <v>179</v>
      </c>
      <c r="B56" s="226" t="s">
        <v>116</v>
      </c>
      <c r="C56" s="225" t="s">
        <v>2</v>
      </c>
      <c r="D56" s="79"/>
      <c r="E56" s="156"/>
      <c r="F56" s="4"/>
      <c r="G56" s="55">
        <f t="shared" si="0"/>
        <v>0</v>
      </c>
      <c r="H56" s="56">
        <f t="shared" si="1"/>
        <v>0</v>
      </c>
      <c r="I56" s="165">
        <v>10</v>
      </c>
      <c r="J56" s="167">
        <f t="shared" si="2"/>
        <v>0</v>
      </c>
    </row>
    <row r="57" spans="1:10" ht="15.75" outlineLevel="1" thickBot="1" x14ac:dyDescent="0.3">
      <c r="A57" s="225" t="s">
        <v>180</v>
      </c>
      <c r="B57" s="226" t="s">
        <v>117</v>
      </c>
      <c r="C57" s="225" t="s">
        <v>2</v>
      </c>
      <c r="D57" s="79"/>
      <c r="E57" s="156"/>
      <c r="F57" s="4"/>
      <c r="G57" s="55">
        <f t="shared" si="0"/>
        <v>0</v>
      </c>
      <c r="H57" s="56">
        <f t="shared" si="1"/>
        <v>0</v>
      </c>
      <c r="I57" s="165">
        <v>10</v>
      </c>
      <c r="J57" s="167">
        <f t="shared" si="2"/>
        <v>0</v>
      </c>
    </row>
    <row r="58" spans="1:10" ht="28.5" customHeight="1" thickBot="1" x14ac:dyDescent="0.3">
      <c r="A58" s="427" t="s">
        <v>2302</v>
      </c>
      <c r="B58" s="427"/>
      <c r="C58" s="427"/>
      <c r="D58" s="427"/>
      <c r="E58" s="427"/>
      <c r="F58" s="427"/>
      <c r="G58" s="437" t="s">
        <v>2232</v>
      </c>
      <c r="H58" s="437"/>
      <c r="I58" s="437"/>
      <c r="J58" s="232">
        <f>SUM(J8:J57)</f>
        <v>0</v>
      </c>
    </row>
  </sheetData>
  <mergeCells count="10">
    <mergeCell ref="I4:I5"/>
    <mergeCell ref="J4:J5"/>
    <mergeCell ref="A58:F58"/>
    <mergeCell ref="A2:H2"/>
    <mergeCell ref="A4:A5"/>
    <mergeCell ref="B4:B5"/>
    <mergeCell ref="C4:C5"/>
    <mergeCell ref="E4:G4"/>
    <mergeCell ref="H4:H5"/>
    <mergeCell ref="G58:I58"/>
  </mergeCells>
  <printOptions horizontalCentered="1"/>
  <pageMargins left="0.31496062992125984" right="0.31496062992125984" top="0.55118110236220474" bottom="0.55118110236220474" header="0.31496062992125984" footer="0.31496062992125984"/>
  <pageSetup paperSize="9" scale="49" fitToHeight="0" orientation="portrait" verticalDpi="1200" r:id="rId1"/>
  <headerFooter>
    <oddHeader>&amp;C&amp;"-,Gras"BPU Petits travaux TCE et mises en sécurité du CEA/DIF</oddHeader>
    <oddFooter>&amp;L&amp;A&amp;R&amp;P/&amp;N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1:J88"/>
  <sheetViews>
    <sheetView view="pageBreakPreview" topLeftCell="A64" zoomScale="96" zoomScaleNormal="100" zoomScaleSheetLayoutView="96" workbookViewId="0">
      <selection activeCell="A88" sqref="A88:F88"/>
    </sheetView>
  </sheetViews>
  <sheetFormatPr baseColWidth="10" defaultColWidth="11.42578125" defaultRowHeight="15" x14ac:dyDescent="0.25"/>
  <cols>
    <col min="1" max="1" width="7.7109375" style="1" customWidth="1"/>
    <col min="2" max="2" width="64.7109375" style="7" customWidth="1"/>
    <col min="3" max="3" width="7.7109375" style="1" customWidth="1"/>
    <col min="4" max="4" width="20.7109375" style="112" customWidth="1"/>
    <col min="5" max="5" width="15.7109375" style="3" customWidth="1"/>
    <col min="6" max="8" width="15.7109375" style="1" customWidth="1"/>
    <col min="9" max="9" width="15.7109375" style="86" customWidth="1"/>
    <col min="10" max="10" width="17.42578125" style="38" customWidth="1"/>
    <col min="11" max="16384" width="11.42578125" style="21"/>
  </cols>
  <sheetData>
    <row r="1" spans="1:10" x14ac:dyDescent="0.25">
      <c r="A1" s="5"/>
      <c r="B1" s="6"/>
      <c r="C1" s="5"/>
      <c r="D1" s="99"/>
      <c r="E1" s="5"/>
      <c r="F1" s="21"/>
      <c r="G1" s="21"/>
      <c r="H1" s="21"/>
    </row>
    <row r="2" spans="1:10" ht="39.950000000000003" customHeight="1" x14ac:dyDescent="0.25">
      <c r="A2" s="425" t="s">
        <v>1424</v>
      </c>
      <c r="B2" s="426"/>
      <c r="C2" s="426"/>
      <c r="D2" s="426"/>
      <c r="E2" s="426"/>
      <c r="F2" s="426"/>
      <c r="G2" s="426"/>
      <c r="H2" s="426"/>
      <c r="I2" s="426"/>
      <c r="J2" s="426"/>
    </row>
    <row r="3" spans="1:10" ht="15.75" thickBot="1" x14ac:dyDescent="0.3">
      <c r="A3" s="21"/>
      <c r="B3" s="21"/>
      <c r="C3" s="21"/>
      <c r="D3" s="99"/>
      <c r="E3" s="5"/>
      <c r="F3" s="21"/>
      <c r="G3" s="21"/>
      <c r="H3" s="38"/>
    </row>
    <row r="4" spans="1:10" ht="21" customHeight="1" x14ac:dyDescent="0.25">
      <c r="A4" s="431" t="s">
        <v>122</v>
      </c>
      <c r="B4" s="433" t="s">
        <v>0</v>
      </c>
      <c r="C4" s="435" t="s">
        <v>1</v>
      </c>
      <c r="D4" s="207" t="s">
        <v>118</v>
      </c>
      <c r="E4" s="429" t="s">
        <v>119</v>
      </c>
      <c r="F4" s="429"/>
      <c r="G4" s="430"/>
      <c r="H4" s="438" t="s">
        <v>1443</v>
      </c>
      <c r="I4" s="423" t="s">
        <v>2231</v>
      </c>
      <c r="J4" s="423" t="s">
        <v>2165</v>
      </c>
    </row>
    <row r="5" spans="1:10" s="34" customFormat="1" ht="42" customHeight="1" thickBot="1" x14ac:dyDescent="0.3">
      <c r="A5" s="432"/>
      <c r="B5" s="434"/>
      <c r="C5" s="436"/>
      <c r="D5" s="208" t="s">
        <v>1444</v>
      </c>
      <c r="E5" s="191" t="s">
        <v>2163</v>
      </c>
      <c r="F5" s="191" t="s">
        <v>1433</v>
      </c>
      <c r="G5" s="192" t="s">
        <v>120</v>
      </c>
      <c r="H5" s="439"/>
      <c r="I5" s="424"/>
      <c r="J5" s="424" t="s">
        <v>2164</v>
      </c>
    </row>
    <row r="6" spans="1:10" s="38" customFormat="1" x14ac:dyDescent="0.25">
      <c r="A6" s="44"/>
      <c r="B6" s="45" t="s">
        <v>337</v>
      </c>
      <c r="C6" s="46"/>
      <c r="D6" s="106"/>
      <c r="E6" s="84"/>
      <c r="F6" s="47"/>
      <c r="G6" s="47"/>
      <c r="H6" s="48"/>
      <c r="I6" s="94"/>
      <c r="J6" s="209"/>
    </row>
    <row r="7" spans="1:10" s="38" customFormat="1" x14ac:dyDescent="0.25">
      <c r="A7" s="49"/>
      <c r="B7" s="67" t="s">
        <v>338</v>
      </c>
      <c r="C7" s="51"/>
      <c r="D7" s="107"/>
      <c r="E7" s="51"/>
      <c r="F7" s="53"/>
      <c r="G7" s="53"/>
      <c r="H7" s="150"/>
      <c r="I7" s="95"/>
      <c r="J7" s="203"/>
    </row>
    <row r="8" spans="1:10" x14ac:dyDescent="0.25">
      <c r="A8" s="225" t="s">
        <v>339</v>
      </c>
      <c r="B8" s="235" t="s">
        <v>340</v>
      </c>
      <c r="C8" s="225" t="s">
        <v>3</v>
      </c>
      <c r="D8" s="108"/>
      <c r="E8" s="163"/>
      <c r="F8" s="307"/>
      <c r="G8" s="164">
        <f>E8*F8</f>
        <v>0</v>
      </c>
      <c r="H8" s="56">
        <f>D8+G8</f>
        <v>0</v>
      </c>
      <c r="I8" s="165">
        <v>1</v>
      </c>
      <c r="J8" s="167">
        <f>H8*I8</f>
        <v>0</v>
      </c>
    </row>
    <row r="9" spans="1:10" x14ac:dyDescent="0.25">
      <c r="A9" s="225" t="s">
        <v>341</v>
      </c>
      <c r="B9" s="235" t="s">
        <v>342</v>
      </c>
      <c r="C9" s="225" t="s">
        <v>3</v>
      </c>
      <c r="D9" s="108"/>
      <c r="E9" s="163"/>
      <c r="F9" s="307"/>
      <c r="G9" s="164">
        <f t="shared" ref="G9:G72" si="0">E9*F9</f>
        <v>0</v>
      </c>
      <c r="H9" s="56">
        <f t="shared" ref="H9:H72" si="1">D9+G9</f>
        <v>0</v>
      </c>
      <c r="I9" s="165">
        <v>1</v>
      </c>
      <c r="J9" s="167">
        <f t="shared" ref="J9:J72" si="2">H9*I9</f>
        <v>0</v>
      </c>
    </row>
    <row r="10" spans="1:10" x14ac:dyDescent="0.25">
      <c r="A10" s="225" t="s">
        <v>343</v>
      </c>
      <c r="B10" s="235" t="s">
        <v>344</v>
      </c>
      <c r="C10" s="225" t="s">
        <v>3</v>
      </c>
      <c r="D10" s="108"/>
      <c r="E10" s="163"/>
      <c r="F10" s="307"/>
      <c r="G10" s="164">
        <f t="shared" si="0"/>
        <v>0</v>
      </c>
      <c r="H10" s="56">
        <f t="shared" si="1"/>
        <v>0</v>
      </c>
      <c r="I10" s="165">
        <v>1</v>
      </c>
      <c r="J10" s="167">
        <f t="shared" si="2"/>
        <v>0</v>
      </c>
    </row>
    <row r="11" spans="1:10" x14ac:dyDescent="0.25">
      <c r="A11" s="225" t="s">
        <v>345</v>
      </c>
      <c r="B11" s="235" t="s">
        <v>346</v>
      </c>
      <c r="C11" s="225" t="s">
        <v>3</v>
      </c>
      <c r="D11" s="108"/>
      <c r="E11" s="163"/>
      <c r="F11" s="307"/>
      <c r="G11" s="164">
        <f t="shared" si="0"/>
        <v>0</v>
      </c>
      <c r="H11" s="56">
        <f t="shared" si="1"/>
        <v>0</v>
      </c>
      <c r="I11" s="165">
        <v>1</v>
      </c>
      <c r="J11" s="167">
        <f t="shared" si="2"/>
        <v>0</v>
      </c>
    </row>
    <row r="12" spans="1:10" x14ac:dyDescent="0.25">
      <c r="A12" s="225" t="s">
        <v>347</v>
      </c>
      <c r="B12" s="235" t="s">
        <v>348</v>
      </c>
      <c r="C12" s="225" t="s">
        <v>3</v>
      </c>
      <c r="D12" s="108"/>
      <c r="E12" s="163"/>
      <c r="F12" s="307"/>
      <c r="G12" s="164">
        <f t="shared" si="0"/>
        <v>0</v>
      </c>
      <c r="H12" s="56">
        <f t="shared" si="1"/>
        <v>0</v>
      </c>
      <c r="I12" s="165">
        <v>1</v>
      </c>
      <c r="J12" s="167">
        <f t="shared" si="2"/>
        <v>0</v>
      </c>
    </row>
    <row r="13" spans="1:10" x14ac:dyDescent="0.25">
      <c r="A13" s="225" t="s">
        <v>349</v>
      </c>
      <c r="B13" s="235" t="s">
        <v>1602</v>
      </c>
      <c r="C13" s="225" t="s">
        <v>3</v>
      </c>
      <c r="D13" s="108"/>
      <c r="E13" s="163"/>
      <c r="F13" s="307"/>
      <c r="G13" s="164">
        <f t="shared" si="0"/>
        <v>0</v>
      </c>
      <c r="H13" s="56">
        <f t="shared" si="1"/>
        <v>0</v>
      </c>
      <c r="I13" s="165">
        <v>1</v>
      </c>
      <c r="J13" s="167">
        <f t="shared" si="2"/>
        <v>0</v>
      </c>
    </row>
    <row r="14" spans="1:10" x14ac:dyDescent="0.25">
      <c r="A14" s="225" t="s">
        <v>350</v>
      </c>
      <c r="B14" s="235" t="s">
        <v>1603</v>
      </c>
      <c r="C14" s="225" t="s">
        <v>3</v>
      </c>
      <c r="D14" s="108"/>
      <c r="E14" s="163"/>
      <c r="F14" s="307"/>
      <c r="G14" s="164">
        <f t="shared" si="0"/>
        <v>0</v>
      </c>
      <c r="H14" s="56">
        <f t="shared" si="1"/>
        <v>0</v>
      </c>
      <c r="I14" s="165">
        <v>1</v>
      </c>
      <c r="J14" s="167">
        <f t="shared" si="2"/>
        <v>0</v>
      </c>
    </row>
    <row r="15" spans="1:10" s="119" customFormat="1" ht="15.75" customHeight="1" x14ac:dyDescent="0.25">
      <c r="A15" s="225" t="s">
        <v>352</v>
      </c>
      <c r="B15" s="236" t="s">
        <v>1970</v>
      </c>
      <c r="C15" s="225" t="s">
        <v>1101</v>
      </c>
      <c r="D15" s="120"/>
      <c r="E15" s="163"/>
      <c r="F15" s="307"/>
      <c r="G15" s="164">
        <f t="shared" si="0"/>
        <v>0</v>
      </c>
      <c r="H15" s="56">
        <f t="shared" si="1"/>
        <v>0</v>
      </c>
      <c r="I15" s="165">
        <v>1</v>
      </c>
      <c r="J15" s="167">
        <f t="shared" si="2"/>
        <v>0</v>
      </c>
    </row>
    <row r="16" spans="1:10" s="38" customFormat="1" x14ac:dyDescent="0.25">
      <c r="A16" s="49"/>
      <c r="B16" s="67" t="s">
        <v>351</v>
      </c>
      <c r="C16" s="51"/>
      <c r="D16" s="109"/>
      <c r="E16" s="101"/>
      <c r="F16" s="102"/>
      <c r="G16" s="102"/>
      <c r="H16" s="102"/>
      <c r="I16" s="102"/>
      <c r="J16" s="305"/>
    </row>
    <row r="17" spans="1:10" x14ac:dyDescent="0.25">
      <c r="A17" s="225" t="s">
        <v>353</v>
      </c>
      <c r="B17" s="235" t="s">
        <v>340</v>
      </c>
      <c r="C17" s="225" t="s">
        <v>3</v>
      </c>
      <c r="D17" s="108"/>
      <c r="E17" s="163"/>
      <c r="F17" s="307"/>
      <c r="G17" s="164">
        <f t="shared" si="0"/>
        <v>0</v>
      </c>
      <c r="H17" s="56">
        <f t="shared" si="1"/>
        <v>0</v>
      </c>
      <c r="I17" s="165">
        <v>1</v>
      </c>
      <c r="J17" s="167">
        <f t="shared" si="2"/>
        <v>0</v>
      </c>
    </row>
    <row r="18" spans="1:10" x14ac:dyDescent="0.25">
      <c r="A18" s="225" t="s">
        <v>354</v>
      </c>
      <c r="B18" s="235" t="s">
        <v>342</v>
      </c>
      <c r="C18" s="225" t="s">
        <v>3</v>
      </c>
      <c r="D18" s="108"/>
      <c r="E18" s="163"/>
      <c r="F18" s="307"/>
      <c r="G18" s="164">
        <f t="shared" si="0"/>
        <v>0</v>
      </c>
      <c r="H18" s="56">
        <f t="shared" si="1"/>
        <v>0</v>
      </c>
      <c r="I18" s="165">
        <v>1</v>
      </c>
      <c r="J18" s="167">
        <f t="shared" si="2"/>
        <v>0</v>
      </c>
    </row>
    <row r="19" spans="1:10" x14ac:dyDescent="0.25">
      <c r="A19" s="225" t="s">
        <v>355</v>
      </c>
      <c r="B19" s="235" t="s">
        <v>344</v>
      </c>
      <c r="C19" s="225" t="s">
        <v>3</v>
      </c>
      <c r="D19" s="108"/>
      <c r="E19" s="163"/>
      <c r="F19" s="307"/>
      <c r="G19" s="164">
        <f t="shared" si="0"/>
        <v>0</v>
      </c>
      <c r="H19" s="56">
        <f t="shared" si="1"/>
        <v>0</v>
      </c>
      <c r="I19" s="165">
        <v>1</v>
      </c>
      <c r="J19" s="167">
        <f t="shared" si="2"/>
        <v>0</v>
      </c>
    </row>
    <row r="20" spans="1:10" x14ac:dyDescent="0.25">
      <c r="A20" s="225" t="s">
        <v>356</v>
      </c>
      <c r="B20" s="235" t="s">
        <v>346</v>
      </c>
      <c r="C20" s="225" t="s">
        <v>3</v>
      </c>
      <c r="D20" s="108"/>
      <c r="E20" s="163"/>
      <c r="F20" s="307"/>
      <c r="G20" s="164">
        <f t="shared" si="0"/>
        <v>0</v>
      </c>
      <c r="H20" s="56">
        <f t="shared" si="1"/>
        <v>0</v>
      </c>
      <c r="I20" s="165">
        <v>1</v>
      </c>
      <c r="J20" s="167">
        <f t="shared" si="2"/>
        <v>0</v>
      </c>
    </row>
    <row r="21" spans="1:10" x14ac:dyDescent="0.25">
      <c r="A21" s="225" t="s">
        <v>357</v>
      </c>
      <c r="B21" s="235" t="s">
        <v>348</v>
      </c>
      <c r="C21" s="225" t="s">
        <v>3</v>
      </c>
      <c r="D21" s="108"/>
      <c r="E21" s="163"/>
      <c r="F21" s="307"/>
      <c r="G21" s="164">
        <f t="shared" si="0"/>
        <v>0</v>
      </c>
      <c r="H21" s="56">
        <f t="shared" si="1"/>
        <v>0</v>
      </c>
      <c r="I21" s="165">
        <v>1</v>
      </c>
      <c r="J21" s="167">
        <f t="shared" si="2"/>
        <v>0</v>
      </c>
    </row>
    <row r="22" spans="1:10" x14ac:dyDescent="0.25">
      <c r="A22" s="225" t="s">
        <v>358</v>
      </c>
      <c r="B22" s="235" t="s">
        <v>1602</v>
      </c>
      <c r="C22" s="225" t="s">
        <v>3</v>
      </c>
      <c r="D22" s="108"/>
      <c r="E22" s="163"/>
      <c r="F22" s="307"/>
      <c r="G22" s="164">
        <f t="shared" si="0"/>
        <v>0</v>
      </c>
      <c r="H22" s="56">
        <f t="shared" si="1"/>
        <v>0</v>
      </c>
      <c r="I22" s="165">
        <v>1</v>
      </c>
      <c r="J22" s="167">
        <f t="shared" si="2"/>
        <v>0</v>
      </c>
    </row>
    <row r="23" spans="1:10" x14ac:dyDescent="0.25">
      <c r="A23" s="225" t="s">
        <v>360</v>
      </c>
      <c r="B23" s="235" t="s">
        <v>1603</v>
      </c>
      <c r="C23" s="225" t="s">
        <v>3</v>
      </c>
      <c r="D23" s="108"/>
      <c r="E23" s="163"/>
      <c r="F23" s="307"/>
      <c r="G23" s="164">
        <f t="shared" si="0"/>
        <v>0</v>
      </c>
      <c r="H23" s="56">
        <f t="shared" si="1"/>
        <v>0</v>
      </c>
      <c r="I23" s="165">
        <v>1</v>
      </c>
      <c r="J23" s="167">
        <f t="shared" si="2"/>
        <v>0</v>
      </c>
    </row>
    <row r="24" spans="1:10" s="119" customFormat="1" ht="15.75" customHeight="1" x14ac:dyDescent="0.25">
      <c r="A24" s="225" t="s">
        <v>361</v>
      </c>
      <c r="B24" s="236" t="s">
        <v>1970</v>
      </c>
      <c r="C24" s="225" t="s">
        <v>3</v>
      </c>
      <c r="D24" s="120"/>
      <c r="E24" s="163"/>
      <c r="F24" s="307"/>
      <c r="G24" s="164">
        <f t="shared" si="0"/>
        <v>0</v>
      </c>
      <c r="H24" s="56">
        <f t="shared" si="1"/>
        <v>0</v>
      </c>
      <c r="I24" s="165">
        <v>1</v>
      </c>
      <c r="J24" s="167">
        <f t="shared" si="2"/>
        <v>0</v>
      </c>
    </row>
    <row r="25" spans="1:10" s="38" customFormat="1" x14ac:dyDescent="0.25">
      <c r="A25" s="49"/>
      <c r="B25" s="67" t="s">
        <v>359</v>
      </c>
      <c r="C25" s="51"/>
      <c r="D25" s="109"/>
      <c r="E25" s="101"/>
      <c r="F25" s="102"/>
      <c r="G25" s="102"/>
      <c r="H25" s="102"/>
      <c r="I25" s="102"/>
      <c r="J25" s="305"/>
    </row>
    <row r="26" spans="1:10" x14ac:dyDescent="0.25">
      <c r="A26" s="225" t="s">
        <v>362</v>
      </c>
      <c r="B26" s="235" t="s">
        <v>340</v>
      </c>
      <c r="C26" s="225" t="s">
        <v>3</v>
      </c>
      <c r="D26" s="108"/>
      <c r="E26" s="163"/>
      <c r="F26" s="307"/>
      <c r="G26" s="164">
        <f t="shared" si="0"/>
        <v>0</v>
      </c>
      <c r="H26" s="56">
        <f t="shared" si="1"/>
        <v>0</v>
      </c>
      <c r="I26" s="165">
        <v>1</v>
      </c>
      <c r="J26" s="167">
        <f t="shared" si="2"/>
        <v>0</v>
      </c>
    </row>
    <row r="27" spans="1:10" x14ac:dyDescent="0.25">
      <c r="A27" s="225" t="s">
        <v>363</v>
      </c>
      <c r="B27" s="235" t="s">
        <v>342</v>
      </c>
      <c r="C27" s="225" t="s">
        <v>3</v>
      </c>
      <c r="D27" s="108"/>
      <c r="E27" s="163"/>
      <c r="F27" s="307"/>
      <c r="G27" s="164">
        <f t="shared" si="0"/>
        <v>0</v>
      </c>
      <c r="H27" s="56">
        <f t="shared" si="1"/>
        <v>0</v>
      </c>
      <c r="I27" s="165">
        <v>1</v>
      </c>
      <c r="J27" s="167">
        <f t="shared" si="2"/>
        <v>0</v>
      </c>
    </row>
    <row r="28" spans="1:10" x14ac:dyDescent="0.25">
      <c r="A28" s="225" t="s">
        <v>364</v>
      </c>
      <c r="B28" s="235" t="s">
        <v>344</v>
      </c>
      <c r="C28" s="225" t="s">
        <v>3</v>
      </c>
      <c r="D28" s="108"/>
      <c r="E28" s="163"/>
      <c r="F28" s="307"/>
      <c r="G28" s="164">
        <f t="shared" si="0"/>
        <v>0</v>
      </c>
      <c r="H28" s="56">
        <f t="shared" si="1"/>
        <v>0</v>
      </c>
      <c r="I28" s="165">
        <v>1</v>
      </c>
      <c r="J28" s="167">
        <f t="shared" si="2"/>
        <v>0</v>
      </c>
    </row>
    <row r="29" spans="1:10" x14ac:dyDescent="0.25">
      <c r="A29" s="225" t="s">
        <v>365</v>
      </c>
      <c r="B29" s="235" t="s">
        <v>346</v>
      </c>
      <c r="C29" s="225" t="s">
        <v>3</v>
      </c>
      <c r="D29" s="108"/>
      <c r="E29" s="163"/>
      <c r="F29" s="307"/>
      <c r="G29" s="164">
        <f t="shared" si="0"/>
        <v>0</v>
      </c>
      <c r="H29" s="56">
        <f t="shared" si="1"/>
        <v>0</v>
      </c>
      <c r="I29" s="165">
        <v>1</v>
      </c>
      <c r="J29" s="167">
        <f t="shared" si="2"/>
        <v>0</v>
      </c>
    </row>
    <row r="30" spans="1:10" x14ac:dyDescent="0.25">
      <c r="A30" s="225" t="s">
        <v>366</v>
      </c>
      <c r="B30" s="235" t="s">
        <v>348</v>
      </c>
      <c r="C30" s="225" t="s">
        <v>3</v>
      </c>
      <c r="D30" s="108"/>
      <c r="E30" s="163"/>
      <c r="F30" s="307"/>
      <c r="G30" s="164">
        <f t="shared" si="0"/>
        <v>0</v>
      </c>
      <c r="H30" s="56">
        <f t="shared" si="1"/>
        <v>0</v>
      </c>
      <c r="I30" s="165">
        <v>1</v>
      </c>
      <c r="J30" s="167">
        <f t="shared" si="2"/>
        <v>0</v>
      </c>
    </row>
    <row r="31" spans="1:10" x14ac:dyDescent="0.25">
      <c r="A31" s="225" t="s">
        <v>368</v>
      </c>
      <c r="B31" s="235" t="s">
        <v>1602</v>
      </c>
      <c r="C31" s="225" t="s">
        <v>3</v>
      </c>
      <c r="D31" s="108"/>
      <c r="E31" s="163"/>
      <c r="F31" s="307"/>
      <c r="G31" s="164">
        <f t="shared" si="0"/>
        <v>0</v>
      </c>
      <c r="H31" s="56">
        <f t="shared" si="1"/>
        <v>0</v>
      </c>
      <c r="I31" s="165">
        <v>1</v>
      </c>
      <c r="J31" s="167">
        <f t="shared" si="2"/>
        <v>0</v>
      </c>
    </row>
    <row r="32" spans="1:10" x14ac:dyDescent="0.25">
      <c r="A32" s="225" t="s">
        <v>370</v>
      </c>
      <c r="B32" s="235" t="s">
        <v>1603</v>
      </c>
      <c r="C32" s="225" t="s">
        <v>3</v>
      </c>
      <c r="D32" s="108"/>
      <c r="E32" s="163"/>
      <c r="F32" s="307"/>
      <c r="G32" s="164">
        <f t="shared" si="0"/>
        <v>0</v>
      </c>
      <c r="H32" s="56">
        <f t="shared" si="1"/>
        <v>0</v>
      </c>
      <c r="I32" s="165">
        <v>1</v>
      </c>
      <c r="J32" s="167">
        <f t="shared" si="2"/>
        <v>0</v>
      </c>
    </row>
    <row r="33" spans="1:10" s="119" customFormat="1" ht="16.5" customHeight="1" x14ac:dyDescent="0.25">
      <c r="A33" s="225" t="s">
        <v>373</v>
      </c>
      <c r="B33" s="236" t="s">
        <v>1970</v>
      </c>
      <c r="C33" s="225" t="s">
        <v>3</v>
      </c>
      <c r="D33" s="120"/>
      <c r="E33" s="163"/>
      <c r="F33" s="307"/>
      <c r="G33" s="164">
        <f t="shared" si="0"/>
        <v>0</v>
      </c>
      <c r="H33" s="56">
        <f t="shared" si="1"/>
        <v>0</v>
      </c>
      <c r="I33" s="165">
        <v>1</v>
      </c>
      <c r="J33" s="167">
        <f t="shared" si="2"/>
        <v>0</v>
      </c>
    </row>
    <row r="34" spans="1:10" s="38" customFormat="1" x14ac:dyDescent="0.25">
      <c r="A34" s="49"/>
      <c r="B34" s="50" t="s">
        <v>367</v>
      </c>
      <c r="C34" s="51"/>
      <c r="D34" s="109"/>
      <c r="E34" s="101"/>
      <c r="F34" s="102"/>
      <c r="G34" s="102"/>
      <c r="H34" s="102"/>
      <c r="I34" s="102"/>
      <c r="J34" s="305"/>
    </row>
    <row r="35" spans="1:10" x14ac:dyDescent="0.25">
      <c r="A35" s="225" t="s">
        <v>375</v>
      </c>
      <c r="B35" s="235" t="s">
        <v>369</v>
      </c>
      <c r="C35" s="225" t="s">
        <v>3</v>
      </c>
      <c r="D35" s="108"/>
      <c r="E35" s="163"/>
      <c r="F35" s="307"/>
      <c r="G35" s="164">
        <f t="shared" si="0"/>
        <v>0</v>
      </c>
      <c r="H35" s="56">
        <f t="shared" si="1"/>
        <v>0</v>
      </c>
      <c r="I35" s="165">
        <v>1</v>
      </c>
      <c r="J35" s="167">
        <f t="shared" si="2"/>
        <v>0</v>
      </c>
    </row>
    <row r="36" spans="1:10" x14ac:dyDescent="0.25">
      <c r="A36" s="225" t="s">
        <v>376</v>
      </c>
      <c r="B36" s="235" t="s">
        <v>371</v>
      </c>
      <c r="C36" s="225" t="s">
        <v>3</v>
      </c>
      <c r="D36" s="108"/>
      <c r="E36" s="163"/>
      <c r="F36" s="307"/>
      <c r="G36" s="164">
        <f t="shared" si="0"/>
        <v>0</v>
      </c>
      <c r="H36" s="56">
        <f t="shared" si="1"/>
        <v>0</v>
      </c>
      <c r="I36" s="165">
        <v>1</v>
      </c>
      <c r="J36" s="167">
        <f t="shared" si="2"/>
        <v>0</v>
      </c>
    </row>
    <row r="37" spans="1:10" s="38" customFormat="1" x14ac:dyDescent="0.25">
      <c r="A37" s="49"/>
      <c r="B37" s="50" t="s">
        <v>372</v>
      </c>
      <c r="C37" s="51"/>
      <c r="D37" s="109"/>
      <c r="E37" s="101"/>
      <c r="F37" s="102"/>
      <c r="G37" s="102"/>
      <c r="H37" s="102"/>
      <c r="I37" s="102"/>
      <c r="J37" s="305"/>
    </row>
    <row r="38" spans="1:10" x14ac:dyDescent="0.25">
      <c r="A38" s="225" t="s">
        <v>378</v>
      </c>
      <c r="B38" s="235" t="s">
        <v>374</v>
      </c>
      <c r="C38" s="225" t="s">
        <v>3</v>
      </c>
      <c r="D38" s="108"/>
      <c r="E38" s="163"/>
      <c r="F38" s="307"/>
      <c r="G38" s="164">
        <f t="shared" si="0"/>
        <v>0</v>
      </c>
      <c r="H38" s="56">
        <f t="shared" si="1"/>
        <v>0</v>
      </c>
      <c r="I38" s="165">
        <v>1</v>
      </c>
      <c r="J38" s="167">
        <f t="shared" si="2"/>
        <v>0</v>
      </c>
    </row>
    <row r="39" spans="1:10" x14ac:dyDescent="0.25">
      <c r="A39" s="225" t="s">
        <v>380</v>
      </c>
      <c r="B39" s="235" t="s">
        <v>1249</v>
      </c>
      <c r="C39" s="225" t="s">
        <v>3</v>
      </c>
      <c r="D39" s="108"/>
      <c r="E39" s="163"/>
      <c r="F39" s="307"/>
      <c r="G39" s="164">
        <f t="shared" si="0"/>
        <v>0</v>
      </c>
      <c r="H39" s="56">
        <f t="shared" si="1"/>
        <v>0</v>
      </c>
      <c r="I39" s="165">
        <v>1</v>
      </c>
      <c r="J39" s="167">
        <f t="shared" si="2"/>
        <v>0</v>
      </c>
    </row>
    <row r="40" spans="1:10" x14ac:dyDescent="0.25">
      <c r="A40" s="225" t="s">
        <v>382</v>
      </c>
      <c r="B40" s="235" t="s">
        <v>377</v>
      </c>
      <c r="C40" s="225" t="s">
        <v>3</v>
      </c>
      <c r="D40" s="108"/>
      <c r="E40" s="163"/>
      <c r="F40" s="307"/>
      <c r="G40" s="164">
        <f t="shared" si="0"/>
        <v>0</v>
      </c>
      <c r="H40" s="56">
        <f t="shared" si="1"/>
        <v>0</v>
      </c>
      <c r="I40" s="165">
        <v>1</v>
      </c>
      <c r="J40" s="167">
        <f t="shared" si="2"/>
        <v>0</v>
      </c>
    </row>
    <row r="41" spans="1:10" x14ac:dyDescent="0.25">
      <c r="A41" s="225" t="s">
        <v>384</v>
      </c>
      <c r="B41" s="235" t="s">
        <v>379</v>
      </c>
      <c r="C41" s="225" t="s">
        <v>3</v>
      </c>
      <c r="D41" s="108"/>
      <c r="E41" s="163"/>
      <c r="F41" s="307"/>
      <c r="G41" s="164">
        <f t="shared" si="0"/>
        <v>0</v>
      </c>
      <c r="H41" s="56">
        <f t="shared" si="1"/>
        <v>0</v>
      </c>
      <c r="I41" s="165">
        <v>1</v>
      </c>
      <c r="J41" s="167">
        <f t="shared" si="2"/>
        <v>0</v>
      </c>
    </row>
    <row r="42" spans="1:10" x14ac:dyDescent="0.25">
      <c r="A42" s="225" t="s">
        <v>386</v>
      </c>
      <c r="B42" s="235" t="s">
        <v>381</v>
      </c>
      <c r="C42" s="225" t="s">
        <v>3</v>
      </c>
      <c r="D42" s="108"/>
      <c r="E42" s="163"/>
      <c r="F42" s="307"/>
      <c r="G42" s="164">
        <f t="shared" si="0"/>
        <v>0</v>
      </c>
      <c r="H42" s="56">
        <f t="shared" si="1"/>
        <v>0</v>
      </c>
      <c r="I42" s="165">
        <v>1</v>
      </c>
      <c r="J42" s="167">
        <f t="shared" si="2"/>
        <v>0</v>
      </c>
    </row>
    <row r="43" spans="1:10" x14ac:dyDescent="0.25">
      <c r="A43" s="225" t="s">
        <v>388</v>
      </c>
      <c r="B43" s="235" t="s">
        <v>383</v>
      </c>
      <c r="C43" s="225" t="s">
        <v>3</v>
      </c>
      <c r="D43" s="108"/>
      <c r="E43" s="163"/>
      <c r="F43" s="307"/>
      <c r="G43" s="164">
        <f t="shared" si="0"/>
        <v>0</v>
      </c>
      <c r="H43" s="56">
        <f t="shared" si="1"/>
        <v>0</v>
      </c>
      <c r="I43" s="165">
        <v>1</v>
      </c>
      <c r="J43" s="167">
        <f t="shared" si="2"/>
        <v>0</v>
      </c>
    </row>
    <row r="44" spans="1:10" x14ac:dyDescent="0.25">
      <c r="A44" s="225" t="s">
        <v>396</v>
      </c>
      <c r="B44" s="235" t="s">
        <v>385</v>
      </c>
      <c r="C44" s="225" t="s">
        <v>3</v>
      </c>
      <c r="D44" s="108"/>
      <c r="E44" s="163"/>
      <c r="F44" s="307"/>
      <c r="G44" s="164">
        <f t="shared" si="0"/>
        <v>0</v>
      </c>
      <c r="H44" s="56">
        <f t="shared" si="1"/>
        <v>0</v>
      </c>
      <c r="I44" s="165">
        <v>1</v>
      </c>
      <c r="J44" s="167">
        <f t="shared" si="2"/>
        <v>0</v>
      </c>
    </row>
    <row r="45" spans="1:10" x14ac:dyDescent="0.25">
      <c r="A45" s="225" t="s">
        <v>398</v>
      </c>
      <c r="B45" s="235" t="s">
        <v>387</v>
      </c>
      <c r="C45" s="225" t="s">
        <v>3</v>
      </c>
      <c r="D45" s="108"/>
      <c r="E45" s="163"/>
      <c r="F45" s="307"/>
      <c r="G45" s="164">
        <f t="shared" si="0"/>
        <v>0</v>
      </c>
      <c r="H45" s="56">
        <f t="shared" si="1"/>
        <v>0</v>
      </c>
      <c r="I45" s="165">
        <v>1</v>
      </c>
      <c r="J45" s="167">
        <f t="shared" si="2"/>
        <v>0</v>
      </c>
    </row>
    <row r="46" spans="1:10" ht="15.75" thickBot="1" x14ac:dyDescent="0.3">
      <c r="A46" s="225" t="s">
        <v>401</v>
      </c>
      <c r="B46" s="235" t="s">
        <v>389</v>
      </c>
      <c r="C46" s="225" t="s">
        <v>3</v>
      </c>
      <c r="D46" s="108"/>
      <c r="E46" s="300"/>
      <c r="F46" s="308"/>
      <c r="G46" s="297">
        <f t="shared" si="0"/>
        <v>0</v>
      </c>
      <c r="H46" s="56">
        <f t="shared" si="1"/>
        <v>0</v>
      </c>
      <c r="I46" s="165">
        <v>1</v>
      </c>
      <c r="J46" s="167">
        <f t="shared" si="2"/>
        <v>0</v>
      </c>
    </row>
    <row r="47" spans="1:10" s="38" customFormat="1" ht="15.75" thickBot="1" x14ac:dyDescent="0.3">
      <c r="A47" s="44"/>
      <c r="B47" s="45" t="s">
        <v>1449</v>
      </c>
      <c r="C47" s="46"/>
      <c r="D47" s="106"/>
      <c r="E47" s="84"/>
      <c r="F47" s="47"/>
      <c r="G47" s="47"/>
      <c r="H47" s="47"/>
      <c r="I47" s="47"/>
      <c r="J47" s="48"/>
    </row>
    <row r="48" spans="1:10" s="38" customFormat="1" x14ac:dyDescent="0.25">
      <c r="A48" s="44"/>
      <c r="B48" s="45" t="s">
        <v>391</v>
      </c>
      <c r="C48" s="46"/>
      <c r="D48" s="106"/>
      <c r="E48" s="84"/>
      <c r="F48" s="47"/>
      <c r="G48" s="47"/>
      <c r="H48" s="47"/>
      <c r="I48" s="47"/>
      <c r="J48" s="48"/>
    </row>
    <row r="49" spans="1:10" s="38" customFormat="1" x14ac:dyDescent="0.25">
      <c r="A49" s="49"/>
      <c r="B49" s="50" t="s">
        <v>392</v>
      </c>
      <c r="C49" s="51"/>
      <c r="D49" s="107"/>
      <c r="E49" s="51"/>
      <c r="F49" s="53"/>
      <c r="G49" s="53"/>
      <c r="H49" s="53"/>
      <c r="I49" s="53"/>
      <c r="J49" s="210"/>
    </row>
    <row r="50" spans="1:10" x14ac:dyDescent="0.25">
      <c r="A50" s="40"/>
      <c r="B50" s="43" t="s">
        <v>393</v>
      </c>
      <c r="C50" s="42"/>
      <c r="D50" s="110"/>
      <c r="E50" s="42"/>
      <c r="F50" s="41"/>
      <c r="G50" s="41"/>
      <c r="H50" s="41"/>
      <c r="I50" s="41"/>
      <c r="J50" s="237"/>
    </row>
    <row r="51" spans="1:10" x14ac:dyDescent="0.25">
      <c r="A51" s="225" t="s">
        <v>403</v>
      </c>
      <c r="B51" s="239" t="s">
        <v>394</v>
      </c>
      <c r="C51" s="225" t="s">
        <v>4</v>
      </c>
      <c r="D51" s="108"/>
      <c r="E51" s="163"/>
      <c r="F51" s="307"/>
      <c r="G51" s="164">
        <f t="shared" si="0"/>
        <v>0</v>
      </c>
      <c r="H51" s="56">
        <f t="shared" si="1"/>
        <v>0</v>
      </c>
      <c r="I51" s="165">
        <v>10</v>
      </c>
      <c r="J51" s="167">
        <f t="shared" si="2"/>
        <v>0</v>
      </c>
    </row>
    <row r="52" spans="1:10" x14ac:dyDescent="0.25">
      <c r="A52" s="40"/>
      <c r="B52" s="43" t="s">
        <v>395</v>
      </c>
      <c r="C52" s="42"/>
      <c r="D52" s="110"/>
      <c r="E52" s="42"/>
      <c r="F52" s="41"/>
      <c r="G52" s="41"/>
      <c r="H52" s="41"/>
      <c r="I52" s="41"/>
      <c r="J52" s="237"/>
    </row>
    <row r="53" spans="1:10" x14ac:dyDescent="0.25">
      <c r="A53" s="225" t="s">
        <v>405</v>
      </c>
      <c r="B53" s="239" t="s">
        <v>397</v>
      </c>
      <c r="C53" s="225" t="s">
        <v>4</v>
      </c>
      <c r="D53" s="108"/>
      <c r="E53" s="163"/>
      <c r="F53" s="307"/>
      <c r="G53" s="164">
        <f t="shared" si="0"/>
        <v>0</v>
      </c>
      <c r="H53" s="56">
        <f t="shared" si="1"/>
        <v>0</v>
      </c>
      <c r="I53" s="165">
        <v>20</v>
      </c>
      <c r="J53" s="167">
        <f t="shared" si="2"/>
        <v>0</v>
      </c>
    </row>
    <row r="54" spans="1:10" x14ac:dyDescent="0.25">
      <c r="A54" s="225" t="s">
        <v>407</v>
      </c>
      <c r="B54" s="239" t="s">
        <v>399</v>
      </c>
      <c r="C54" s="225" t="s">
        <v>4</v>
      </c>
      <c r="D54" s="108"/>
      <c r="E54" s="163"/>
      <c r="F54" s="307"/>
      <c r="G54" s="164">
        <f t="shared" si="0"/>
        <v>0</v>
      </c>
      <c r="H54" s="56">
        <f t="shared" si="1"/>
        <v>0</v>
      </c>
      <c r="I54" s="165">
        <v>20</v>
      </c>
      <c r="J54" s="167">
        <f t="shared" si="2"/>
        <v>0</v>
      </c>
    </row>
    <row r="55" spans="1:10" x14ac:dyDescent="0.25">
      <c r="A55" s="40"/>
      <c r="B55" s="43" t="s">
        <v>400</v>
      </c>
      <c r="C55" s="42"/>
      <c r="D55" s="111"/>
      <c r="E55" s="88"/>
      <c r="F55" s="104"/>
      <c r="G55" s="104"/>
      <c r="H55" s="104"/>
      <c r="I55" s="104"/>
      <c r="J55" s="306"/>
    </row>
    <row r="56" spans="1:10" x14ac:dyDescent="0.25">
      <c r="A56" s="225" t="s">
        <v>1611</v>
      </c>
      <c r="B56" s="235" t="s">
        <v>402</v>
      </c>
      <c r="C56" s="225" t="s">
        <v>4</v>
      </c>
      <c r="D56" s="108"/>
      <c r="E56" s="163"/>
      <c r="F56" s="307"/>
      <c r="G56" s="164">
        <f t="shared" si="0"/>
        <v>0</v>
      </c>
      <c r="H56" s="56">
        <f t="shared" si="1"/>
        <v>0</v>
      </c>
      <c r="I56" s="165">
        <v>1</v>
      </c>
      <c r="J56" s="167">
        <f t="shared" si="2"/>
        <v>0</v>
      </c>
    </row>
    <row r="57" spans="1:10" x14ac:dyDescent="0.25">
      <c r="A57" s="225" t="s">
        <v>409</v>
      </c>
      <c r="B57" s="235" t="s">
        <v>404</v>
      </c>
      <c r="C57" s="225" t="s">
        <v>4</v>
      </c>
      <c r="D57" s="108"/>
      <c r="E57" s="163"/>
      <c r="F57" s="307"/>
      <c r="G57" s="164">
        <f t="shared" si="0"/>
        <v>0</v>
      </c>
      <c r="H57" s="56">
        <f t="shared" si="1"/>
        <v>0</v>
      </c>
      <c r="I57" s="165">
        <v>1</v>
      </c>
      <c r="J57" s="167">
        <f t="shared" si="2"/>
        <v>0</v>
      </c>
    </row>
    <row r="58" spans="1:10" x14ac:dyDescent="0.25">
      <c r="A58" s="225" t="s">
        <v>411</v>
      </c>
      <c r="B58" s="235" t="s">
        <v>406</v>
      </c>
      <c r="C58" s="225" t="s">
        <v>4</v>
      </c>
      <c r="D58" s="108"/>
      <c r="E58" s="163"/>
      <c r="F58" s="307"/>
      <c r="G58" s="164">
        <f t="shared" si="0"/>
        <v>0</v>
      </c>
      <c r="H58" s="56">
        <f t="shared" si="1"/>
        <v>0</v>
      </c>
      <c r="I58" s="165">
        <v>1</v>
      </c>
      <c r="J58" s="167">
        <f t="shared" si="2"/>
        <v>0</v>
      </c>
    </row>
    <row r="59" spans="1:10" ht="30" x14ac:dyDescent="0.25">
      <c r="A59" s="225" t="s">
        <v>412</v>
      </c>
      <c r="B59" s="235" t="s">
        <v>1248</v>
      </c>
      <c r="C59" s="225" t="s">
        <v>4</v>
      </c>
      <c r="D59" s="108"/>
      <c r="E59" s="163"/>
      <c r="F59" s="307"/>
      <c r="G59" s="164">
        <f t="shared" si="0"/>
        <v>0</v>
      </c>
      <c r="H59" s="56">
        <f t="shared" si="1"/>
        <v>0</v>
      </c>
      <c r="I59" s="165">
        <v>1</v>
      </c>
      <c r="J59" s="167">
        <f t="shared" si="2"/>
        <v>0</v>
      </c>
    </row>
    <row r="60" spans="1:10" x14ac:dyDescent="0.25">
      <c r="A60" s="40"/>
      <c r="B60" s="43" t="s">
        <v>408</v>
      </c>
      <c r="C60" s="42"/>
      <c r="D60" s="111"/>
      <c r="E60" s="88"/>
      <c r="F60" s="104"/>
      <c r="G60" s="104"/>
      <c r="H60" s="104"/>
      <c r="I60" s="104"/>
      <c r="J60" s="306"/>
    </row>
    <row r="61" spans="1:10" ht="30" x14ac:dyDescent="0.25">
      <c r="A61" s="225" t="s">
        <v>414</v>
      </c>
      <c r="B61" s="235" t="s">
        <v>410</v>
      </c>
      <c r="C61" s="225" t="s">
        <v>4</v>
      </c>
      <c r="D61" s="108"/>
      <c r="E61" s="163"/>
      <c r="F61" s="307"/>
      <c r="G61" s="164">
        <f t="shared" si="0"/>
        <v>0</v>
      </c>
      <c r="H61" s="56">
        <f t="shared" si="1"/>
        <v>0</v>
      </c>
      <c r="I61" s="165">
        <v>1</v>
      </c>
      <c r="J61" s="167">
        <f t="shared" si="2"/>
        <v>0</v>
      </c>
    </row>
    <row r="62" spans="1:10" ht="30" x14ac:dyDescent="0.25">
      <c r="A62" s="225" t="s">
        <v>417</v>
      </c>
      <c r="B62" s="235" t="s">
        <v>1247</v>
      </c>
      <c r="C62" s="225" t="s">
        <v>4</v>
      </c>
      <c r="D62" s="108"/>
      <c r="E62" s="163"/>
      <c r="F62" s="307"/>
      <c r="G62" s="164">
        <f t="shared" si="0"/>
        <v>0</v>
      </c>
      <c r="H62" s="56">
        <f t="shared" si="1"/>
        <v>0</v>
      </c>
      <c r="I62" s="165">
        <v>1</v>
      </c>
      <c r="J62" s="167">
        <f t="shared" si="2"/>
        <v>0</v>
      </c>
    </row>
    <row r="63" spans="1:10" ht="30" x14ac:dyDescent="0.25">
      <c r="A63" s="225" t="s">
        <v>419</v>
      </c>
      <c r="B63" s="235" t="s">
        <v>413</v>
      </c>
      <c r="C63" s="225" t="s">
        <v>4</v>
      </c>
      <c r="D63" s="108"/>
      <c r="E63" s="163"/>
      <c r="F63" s="307"/>
      <c r="G63" s="164">
        <f t="shared" si="0"/>
        <v>0</v>
      </c>
      <c r="H63" s="56">
        <f t="shared" si="1"/>
        <v>0</v>
      </c>
      <c r="I63" s="165">
        <v>1</v>
      </c>
      <c r="J63" s="167">
        <f t="shared" si="2"/>
        <v>0</v>
      </c>
    </row>
    <row r="64" spans="1:10" x14ac:dyDescent="0.25">
      <c r="A64" s="225" t="s">
        <v>421</v>
      </c>
      <c r="B64" s="235" t="s">
        <v>415</v>
      </c>
      <c r="C64" s="225" t="s">
        <v>2</v>
      </c>
      <c r="D64" s="108"/>
      <c r="E64" s="163"/>
      <c r="F64" s="307"/>
      <c r="G64" s="164">
        <f t="shared" si="0"/>
        <v>0</v>
      </c>
      <c r="H64" s="56">
        <f t="shared" si="1"/>
        <v>0</v>
      </c>
      <c r="I64" s="165">
        <v>1</v>
      </c>
      <c r="J64" s="167">
        <f t="shared" si="2"/>
        <v>0</v>
      </c>
    </row>
    <row r="65" spans="1:10" x14ac:dyDescent="0.25">
      <c r="A65" s="40"/>
      <c r="B65" s="43" t="s">
        <v>416</v>
      </c>
      <c r="C65" s="42"/>
      <c r="D65" s="111"/>
      <c r="E65" s="88"/>
      <c r="F65" s="104"/>
      <c r="G65" s="104"/>
      <c r="H65" s="104"/>
      <c r="I65" s="104"/>
      <c r="J65" s="306"/>
    </row>
    <row r="66" spans="1:10" x14ac:dyDescent="0.25">
      <c r="A66" s="225" t="s">
        <v>423</v>
      </c>
      <c r="B66" s="235" t="s">
        <v>418</v>
      </c>
      <c r="C66" s="225" t="s">
        <v>2</v>
      </c>
      <c r="D66" s="108"/>
      <c r="E66" s="163"/>
      <c r="F66" s="307"/>
      <c r="G66" s="164">
        <f t="shared" si="0"/>
        <v>0</v>
      </c>
      <c r="H66" s="56">
        <f t="shared" si="1"/>
        <v>0</v>
      </c>
      <c r="I66" s="165">
        <v>20</v>
      </c>
      <c r="J66" s="167">
        <f t="shared" si="2"/>
        <v>0</v>
      </c>
    </row>
    <row r="67" spans="1:10" x14ac:dyDescent="0.25">
      <c r="A67" s="225" t="s">
        <v>425</v>
      </c>
      <c r="B67" s="235" t="s">
        <v>420</v>
      </c>
      <c r="C67" s="225" t="s">
        <v>2</v>
      </c>
      <c r="D67" s="108"/>
      <c r="E67" s="163"/>
      <c r="F67" s="307"/>
      <c r="G67" s="164">
        <f t="shared" si="0"/>
        <v>0</v>
      </c>
      <c r="H67" s="56">
        <f t="shared" si="1"/>
        <v>0</v>
      </c>
      <c r="I67" s="165">
        <v>1</v>
      </c>
      <c r="J67" s="167">
        <f t="shared" si="2"/>
        <v>0</v>
      </c>
    </row>
    <row r="68" spans="1:10" x14ac:dyDescent="0.25">
      <c r="A68" s="225" t="s">
        <v>427</v>
      </c>
      <c r="B68" s="235" t="s">
        <v>422</v>
      </c>
      <c r="C68" s="225" t="s">
        <v>2</v>
      </c>
      <c r="D68" s="108"/>
      <c r="E68" s="163"/>
      <c r="F68" s="307"/>
      <c r="G68" s="164">
        <f t="shared" si="0"/>
        <v>0</v>
      </c>
      <c r="H68" s="56">
        <f t="shared" si="1"/>
        <v>0</v>
      </c>
      <c r="I68" s="165">
        <v>1</v>
      </c>
      <c r="J68" s="167">
        <f t="shared" si="2"/>
        <v>0</v>
      </c>
    </row>
    <row r="69" spans="1:10" x14ac:dyDescent="0.25">
      <c r="A69" s="225" t="s">
        <v>429</v>
      </c>
      <c r="B69" s="235" t="s">
        <v>424</v>
      </c>
      <c r="C69" s="225" t="s">
        <v>2</v>
      </c>
      <c r="D69" s="108"/>
      <c r="E69" s="163"/>
      <c r="F69" s="307"/>
      <c r="G69" s="164">
        <f t="shared" si="0"/>
        <v>0</v>
      </c>
      <c r="H69" s="56">
        <f t="shared" si="1"/>
        <v>0</v>
      </c>
      <c r="I69" s="165">
        <v>1</v>
      </c>
      <c r="J69" s="167">
        <f t="shared" si="2"/>
        <v>0</v>
      </c>
    </row>
    <row r="70" spans="1:10" x14ac:dyDescent="0.25">
      <c r="A70" s="225" t="s">
        <v>431</v>
      </c>
      <c r="B70" s="235" t="s">
        <v>426</v>
      </c>
      <c r="C70" s="225" t="s">
        <v>2</v>
      </c>
      <c r="D70" s="108"/>
      <c r="E70" s="163"/>
      <c r="F70" s="307"/>
      <c r="G70" s="164">
        <f t="shared" si="0"/>
        <v>0</v>
      </c>
      <c r="H70" s="56">
        <f t="shared" si="1"/>
        <v>0</v>
      </c>
      <c r="I70" s="165">
        <v>1</v>
      </c>
      <c r="J70" s="167">
        <f t="shared" si="2"/>
        <v>0</v>
      </c>
    </row>
    <row r="71" spans="1:10" x14ac:dyDescent="0.25">
      <c r="A71" s="225" t="s">
        <v>433</v>
      </c>
      <c r="B71" s="235" t="s">
        <v>428</v>
      </c>
      <c r="C71" s="225" t="s">
        <v>2</v>
      </c>
      <c r="D71" s="108"/>
      <c r="E71" s="163"/>
      <c r="F71" s="307"/>
      <c r="G71" s="164">
        <f t="shared" si="0"/>
        <v>0</v>
      </c>
      <c r="H71" s="56">
        <f t="shared" si="1"/>
        <v>0</v>
      </c>
      <c r="I71" s="165">
        <v>1</v>
      </c>
      <c r="J71" s="167">
        <f t="shared" si="2"/>
        <v>0</v>
      </c>
    </row>
    <row r="72" spans="1:10" x14ac:dyDescent="0.25">
      <c r="A72" s="225" t="s">
        <v>435</v>
      </c>
      <c r="B72" s="235" t="s">
        <v>113</v>
      </c>
      <c r="C72" s="225" t="s">
        <v>2</v>
      </c>
      <c r="D72" s="108"/>
      <c r="E72" s="163"/>
      <c r="F72" s="307"/>
      <c r="G72" s="164">
        <f t="shared" si="0"/>
        <v>0</v>
      </c>
      <c r="H72" s="56">
        <f t="shared" si="1"/>
        <v>0</v>
      </c>
      <c r="I72" s="165">
        <v>1</v>
      </c>
      <c r="J72" s="167">
        <f t="shared" si="2"/>
        <v>0</v>
      </c>
    </row>
    <row r="73" spans="1:10" x14ac:dyDescent="0.25">
      <c r="A73" s="40"/>
      <c r="B73" s="43" t="s">
        <v>430</v>
      </c>
      <c r="C73" s="42"/>
      <c r="D73" s="111"/>
      <c r="E73" s="88"/>
      <c r="F73" s="104"/>
      <c r="G73" s="104"/>
      <c r="H73" s="104"/>
      <c r="I73" s="104"/>
      <c r="J73" s="306"/>
    </row>
    <row r="74" spans="1:10" x14ac:dyDescent="0.25">
      <c r="A74" s="225" t="s">
        <v>437</v>
      </c>
      <c r="B74" s="235" t="s">
        <v>432</v>
      </c>
      <c r="C74" s="225" t="s">
        <v>4</v>
      </c>
      <c r="D74" s="108"/>
      <c r="E74" s="163"/>
      <c r="F74" s="307"/>
      <c r="G74" s="164">
        <f t="shared" ref="G74:G87" si="3">E74*F74</f>
        <v>0</v>
      </c>
      <c r="H74" s="56">
        <f t="shared" ref="H74:H87" si="4">D74+G74</f>
        <v>0</v>
      </c>
      <c r="I74" s="165">
        <v>5</v>
      </c>
      <c r="J74" s="167">
        <f t="shared" ref="J74:J87" si="5">H74*I74</f>
        <v>0</v>
      </c>
    </row>
    <row r="75" spans="1:10" x14ac:dyDescent="0.25">
      <c r="A75" s="225" t="s">
        <v>439</v>
      </c>
      <c r="B75" s="235" t="s">
        <v>434</v>
      </c>
      <c r="C75" s="225" t="s">
        <v>4</v>
      </c>
      <c r="D75" s="108"/>
      <c r="E75" s="163"/>
      <c r="F75" s="307"/>
      <c r="G75" s="164">
        <f t="shared" si="3"/>
        <v>0</v>
      </c>
      <c r="H75" s="56">
        <f t="shared" si="4"/>
        <v>0</v>
      </c>
      <c r="I75" s="165">
        <v>5</v>
      </c>
      <c r="J75" s="167">
        <f t="shared" si="5"/>
        <v>0</v>
      </c>
    </row>
    <row r="76" spans="1:10" x14ac:dyDescent="0.25">
      <c r="A76" s="225" t="s">
        <v>441</v>
      </c>
      <c r="B76" s="235" t="s">
        <v>436</v>
      </c>
      <c r="C76" s="225" t="s">
        <v>4</v>
      </c>
      <c r="D76" s="108"/>
      <c r="E76" s="163"/>
      <c r="F76" s="307"/>
      <c r="G76" s="164">
        <f t="shared" si="3"/>
        <v>0</v>
      </c>
      <c r="H76" s="56">
        <f t="shared" si="4"/>
        <v>0</v>
      </c>
      <c r="I76" s="165">
        <v>5</v>
      </c>
      <c r="J76" s="167">
        <f t="shared" si="5"/>
        <v>0</v>
      </c>
    </row>
    <row r="77" spans="1:10" x14ac:dyDescent="0.25">
      <c r="A77" s="225" t="s">
        <v>443</v>
      </c>
      <c r="B77" s="235" t="s">
        <v>438</v>
      </c>
      <c r="C77" s="225" t="s">
        <v>4</v>
      </c>
      <c r="D77" s="108"/>
      <c r="E77" s="163"/>
      <c r="F77" s="307"/>
      <c r="G77" s="164">
        <f t="shared" si="3"/>
        <v>0</v>
      </c>
      <c r="H77" s="56">
        <f t="shared" si="4"/>
        <v>0</v>
      </c>
      <c r="I77" s="165">
        <v>5</v>
      </c>
      <c r="J77" s="167">
        <f t="shared" si="5"/>
        <v>0</v>
      </c>
    </row>
    <row r="78" spans="1:10" x14ac:dyDescent="0.25">
      <c r="A78" s="225" t="s">
        <v>1612</v>
      </c>
      <c r="B78" s="235" t="s">
        <v>440</v>
      </c>
      <c r="C78" s="225" t="s">
        <v>2</v>
      </c>
      <c r="D78" s="108"/>
      <c r="E78" s="163"/>
      <c r="F78" s="307"/>
      <c r="G78" s="164">
        <f t="shared" si="3"/>
        <v>0</v>
      </c>
      <c r="H78" s="56">
        <f t="shared" si="4"/>
        <v>0</v>
      </c>
      <c r="I78" s="165">
        <v>1</v>
      </c>
      <c r="J78" s="167">
        <f t="shared" si="5"/>
        <v>0</v>
      </c>
    </row>
    <row r="79" spans="1:10" x14ac:dyDescent="0.25">
      <c r="A79" s="225" t="s">
        <v>1613</v>
      </c>
      <c r="B79" s="235" t="s">
        <v>442</v>
      </c>
      <c r="C79" s="225" t="s">
        <v>4</v>
      </c>
      <c r="D79" s="108"/>
      <c r="E79" s="163"/>
      <c r="F79" s="307"/>
      <c r="G79" s="164">
        <f t="shared" si="3"/>
        <v>0</v>
      </c>
      <c r="H79" s="56">
        <f t="shared" si="4"/>
        <v>0</v>
      </c>
      <c r="I79" s="165">
        <v>6</v>
      </c>
      <c r="J79" s="167">
        <f t="shared" si="5"/>
        <v>0</v>
      </c>
    </row>
    <row r="80" spans="1:10" x14ac:dyDescent="0.25">
      <c r="A80" s="225" t="s">
        <v>446</v>
      </c>
      <c r="B80" s="235" t="s">
        <v>444</v>
      </c>
      <c r="C80" s="225" t="s">
        <v>3</v>
      </c>
      <c r="D80" s="108"/>
      <c r="E80" s="163"/>
      <c r="F80" s="307"/>
      <c r="G80" s="164">
        <f t="shared" si="3"/>
        <v>0</v>
      </c>
      <c r="H80" s="56">
        <f t="shared" si="4"/>
        <v>0</v>
      </c>
      <c r="I80" s="165">
        <v>10</v>
      </c>
      <c r="J80" s="167">
        <f t="shared" si="5"/>
        <v>0</v>
      </c>
    </row>
    <row r="81" spans="1:10" x14ac:dyDescent="0.25">
      <c r="A81" s="40"/>
      <c r="B81" s="43" t="s">
        <v>445</v>
      </c>
      <c r="C81" s="42"/>
      <c r="D81" s="111"/>
      <c r="E81" s="88"/>
      <c r="F81" s="104"/>
      <c r="G81" s="104"/>
      <c r="H81" s="104"/>
      <c r="I81" s="104"/>
      <c r="J81" s="306"/>
    </row>
    <row r="82" spans="1:10" x14ac:dyDescent="0.25">
      <c r="A82" s="225" t="s">
        <v>447</v>
      </c>
      <c r="B82" s="235" t="s">
        <v>1971</v>
      </c>
      <c r="C82" s="225" t="s">
        <v>4</v>
      </c>
      <c r="D82" s="108"/>
      <c r="E82" s="163"/>
      <c r="F82" s="307"/>
      <c r="G82" s="164">
        <f t="shared" si="3"/>
        <v>0</v>
      </c>
      <c r="H82" s="56">
        <f t="shared" si="4"/>
        <v>0</v>
      </c>
      <c r="I82" s="165">
        <v>2</v>
      </c>
      <c r="J82" s="167">
        <f t="shared" si="5"/>
        <v>0</v>
      </c>
    </row>
    <row r="83" spans="1:10" x14ac:dyDescent="0.25">
      <c r="A83" s="225" t="s">
        <v>449</v>
      </c>
      <c r="B83" s="235" t="s">
        <v>448</v>
      </c>
      <c r="C83" s="225" t="s">
        <v>4</v>
      </c>
      <c r="D83" s="108"/>
      <c r="E83" s="163"/>
      <c r="F83" s="307"/>
      <c r="G83" s="164">
        <f t="shared" si="3"/>
        <v>0</v>
      </c>
      <c r="H83" s="56">
        <f t="shared" si="4"/>
        <v>0</v>
      </c>
      <c r="I83" s="165">
        <v>1</v>
      </c>
      <c r="J83" s="167">
        <f t="shared" si="5"/>
        <v>0</v>
      </c>
    </row>
    <row r="84" spans="1:10" x14ac:dyDescent="0.25">
      <c r="A84" s="225" t="s">
        <v>451</v>
      </c>
      <c r="B84" s="235" t="s">
        <v>450</v>
      </c>
      <c r="C84" s="225" t="s">
        <v>4</v>
      </c>
      <c r="D84" s="108"/>
      <c r="E84" s="163"/>
      <c r="F84" s="307"/>
      <c r="G84" s="164">
        <f t="shared" si="3"/>
        <v>0</v>
      </c>
      <c r="H84" s="56">
        <f t="shared" si="4"/>
        <v>0</v>
      </c>
      <c r="I84" s="165">
        <v>1</v>
      </c>
      <c r="J84" s="167">
        <f t="shared" si="5"/>
        <v>0</v>
      </c>
    </row>
    <row r="85" spans="1:10" x14ac:dyDescent="0.25">
      <c r="A85" s="225" t="s">
        <v>454</v>
      </c>
      <c r="B85" s="235" t="s">
        <v>452</v>
      </c>
      <c r="C85" s="225" t="s">
        <v>4</v>
      </c>
      <c r="D85" s="108"/>
      <c r="E85" s="163"/>
      <c r="F85" s="307"/>
      <c r="G85" s="164">
        <f t="shared" si="3"/>
        <v>0</v>
      </c>
      <c r="H85" s="56">
        <f t="shared" si="4"/>
        <v>0</v>
      </c>
      <c r="I85" s="165">
        <v>1</v>
      </c>
      <c r="J85" s="167">
        <f t="shared" si="5"/>
        <v>0</v>
      </c>
    </row>
    <row r="86" spans="1:10" x14ac:dyDescent="0.25">
      <c r="A86" s="40"/>
      <c r="B86" s="43" t="s">
        <v>453</v>
      </c>
      <c r="C86" s="42"/>
      <c r="D86" s="111"/>
      <c r="E86" s="88"/>
      <c r="F86" s="104"/>
      <c r="G86" s="104"/>
      <c r="H86" s="104"/>
      <c r="I86" s="104"/>
      <c r="J86" s="306"/>
    </row>
    <row r="87" spans="1:10" s="113" customFormat="1" ht="15.75" thickBot="1" x14ac:dyDescent="0.3">
      <c r="A87" s="225" t="s">
        <v>455</v>
      </c>
      <c r="B87" s="235" t="s">
        <v>1972</v>
      </c>
      <c r="C87" s="225" t="s">
        <v>1452</v>
      </c>
      <c r="D87" s="108"/>
      <c r="E87" s="300"/>
      <c r="F87" s="308"/>
      <c r="G87" s="297">
        <f t="shared" si="3"/>
        <v>0</v>
      </c>
      <c r="H87" s="56">
        <f t="shared" si="4"/>
        <v>0</v>
      </c>
      <c r="I87" s="205">
        <v>15</v>
      </c>
      <c r="J87" s="167">
        <f t="shared" si="5"/>
        <v>0</v>
      </c>
    </row>
    <row r="88" spans="1:10" ht="31.5" customHeight="1" thickBot="1" x14ac:dyDescent="0.3">
      <c r="A88" s="427" t="s">
        <v>2302</v>
      </c>
      <c r="B88" s="427"/>
      <c r="C88" s="427"/>
      <c r="D88" s="427"/>
      <c r="E88" s="427"/>
      <c r="F88" s="427"/>
      <c r="G88" s="437" t="s">
        <v>2232</v>
      </c>
      <c r="H88" s="437"/>
      <c r="I88" s="437"/>
      <c r="J88" s="232">
        <f>SUM(J8:J87)</f>
        <v>0</v>
      </c>
    </row>
  </sheetData>
  <mergeCells count="10">
    <mergeCell ref="I4:I5"/>
    <mergeCell ref="J4:J5"/>
    <mergeCell ref="A88:F88"/>
    <mergeCell ref="A2:J2"/>
    <mergeCell ref="E4:G4"/>
    <mergeCell ref="H4:H5"/>
    <mergeCell ref="A4:A5"/>
    <mergeCell ref="B4:B5"/>
    <mergeCell ref="C4:C5"/>
    <mergeCell ref="G88:I88"/>
  </mergeCells>
  <printOptions horizontalCentered="1"/>
  <pageMargins left="0.31496062992125984" right="0.31496062992125984" top="0.55118110236220474" bottom="0.55118110236220474" header="0.31496062992125984" footer="0.31496062992125984"/>
  <pageSetup paperSize="9" scale="49" fitToHeight="0" orientation="portrait" verticalDpi="1200" r:id="rId1"/>
  <headerFooter>
    <oddHeader>&amp;C&amp;"-,Gras"BPU Petits travaux TCE et mises en sécurité du CEA/DIF</oddHeader>
    <oddFooter>&amp;L&amp;A&amp;R&amp;P/&amp;N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1:J74"/>
  <sheetViews>
    <sheetView topLeftCell="A31" zoomScaleNormal="100" workbookViewId="0">
      <selection activeCell="A74" sqref="A74:F74"/>
    </sheetView>
  </sheetViews>
  <sheetFormatPr baseColWidth="10" defaultColWidth="11.42578125" defaultRowHeight="15" x14ac:dyDescent="0.25"/>
  <cols>
    <col min="1" max="1" width="7.85546875" style="1" customWidth="1"/>
    <col min="2" max="2" width="64.7109375" style="7" customWidth="1"/>
    <col min="3" max="3" width="7.7109375" style="1" customWidth="1"/>
    <col min="4" max="4" width="20.7109375" style="1" customWidth="1"/>
    <col min="5" max="5" width="15.7109375" style="105" customWidth="1"/>
    <col min="6" max="8" width="15.7109375" style="1" customWidth="1"/>
    <col min="9" max="9" width="15.7109375" style="86" customWidth="1"/>
    <col min="10" max="10" width="17.42578125" style="38" customWidth="1"/>
    <col min="11" max="16384" width="11.42578125" style="21"/>
  </cols>
  <sheetData>
    <row r="1" spans="1:10" x14ac:dyDescent="0.25">
      <c r="A1" s="21"/>
      <c r="B1" s="6"/>
      <c r="C1" s="21"/>
      <c r="D1" s="100"/>
      <c r="E1" s="86"/>
      <c r="F1" s="100"/>
      <c r="G1" s="21"/>
      <c r="H1" s="21"/>
    </row>
    <row r="2" spans="1:10" ht="39.950000000000003" customHeight="1" x14ac:dyDescent="0.25">
      <c r="A2" s="425" t="s">
        <v>1425</v>
      </c>
      <c r="B2" s="426"/>
      <c r="C2" s="426"/>
      <c r="D2" s="426"/>
      <c r="E2" s="426"/>
      <c r="F2" s="426"/>
      <c r="G2" s="426"/>
      <c r="H2" s="426"/>
      <c r="I2" s="426"/>
      <c r="J2" s="426"/>
    </row>
    <row r="3" spans="1:10" ht="15.75" thickBot="1" x14ac:dyDescent="0.3">
      <c r="A3" s="440"/>
      <c r="B3" s="440"/>
      <c r="C3" s="440"/>
      <c r="D3" s="100"/>
      <c r="E3" s="86"/>
      <c r="F3" s="100"/>
      <c r="G3" s="21"/>
      <c r="H3" s="21"/>
    </row>
    <row r="4" spans="1:10" ht="32.25" customHeight="1" x14ac:dyDescent="0.25">
      <c r="A4" s="431" t="s">
        <v>122</v>
      </c>
      <c r="B4" s="433" t="s">
        <v>0</v>
      </c>
      <c r="C4" s="435" t="s">
        <v>1</v>
      </c>
      <c r="D4" s="265" t="s">
        <v>118</v>
      </c>
      <c r="E4" s="441" t="s">
        <v>119</v>
      </c>
      <c r="F4" s="429"/>
      <c r="G4" s="430"/>
      <c r="H4" s="423" t="s">
        <v>1443</v>
      </c>
      <c r="I4" s="423" t="s">
        <v>2231</v>
      </c>
      <c r="J4" s="423" t="s">
        <v>2165</v>
      </c>
    </row>
    <row r="5" spans="1:10" ht="48.75" customHeight="1" thickBot="1" x14ac:dyDescent="0.3">
      <c r="A5" s="432"/>
      <c r="B5" s="434"/>
      <c r="C5" s="436"/>
      <c r="D5" s="266" t="s">
        <v>1444</v>
      </c>
      <c r="E5" s="309" t="s">
        <v>2163</v>
      </c>
      <c r="F5" s="191" t="s">
        <v>1433</v>
      </c>
      <c r="G5" s="192" t="s">
        <v>120</v>
      </c>
      <c r="H5" s="424"/>
      <c r="I5" s="424"/>
      <c r="J5" s="424" t="s">
        <v>2164</v>
      </c>
    </row>
    <row r="6" spans="1:10" s="38" customFormat="1" x14ac:dyDescent="0.25">
      <c r="A6" s="44"/>
      <c r="B6" s="45" t="s">
        <v>456</v>
      </c>
      <c r="C6" s="46"/>
      <c r="D6" s="46"/>
      <c r="E6" s="94"/>
      <c r="F6" s="47"/>
      <c r="G6" s="47"/>
      <c r="H6" s="48"/>
      <c r="I6" s="94"/>
      <c r="J6" s="209"/>
    </row>
    <row r="7" spans="1:10" s="38" customFormat="1" x14ac:dyDescent="0.25">
      <c r="A7" s="49"/>
      <c r="B7" s="67" t="s">
        <v>457</v>
      </c>
      <c r="C7" s="51"/>
      <c r="D7" s="52"/>
      <c r="E7" s="95"/>
      <c r="F7" s="53"/>
      <c r="G7" s="53"/>
      <c r="H7" s="150"/>
      <c r="I7" s="95"/>
      <c r="J7" s="203"/>
    </row>
    <row r="8" spans="1:10" x14ac:dyDescent="0.25">
      <c r="A8" s="40"/>
      <c r="B8" s="43" t="s">
        <v>458</v>
      </c>
      <c r="C8" s="42"/>
      <c r="D8" s="42"/>
      <c r="E8" s="96"/>
      <c r="F8" s="41"/>
      <c r="G8" s="41"/>
      <c r="H8" s="149"/>
      <c r="I8" s="41"/>
      <c r="J8" s="237"/>
    </row>
    <row r="9" spans="1:10" x14ac:dyDescent="0.25">
      <c r="A9" s="225" t="s">
        <v>459</v>
      </c>
      <c r="B9" s="235" t="s">
        <v>460</v>
      </c>
      <c r="C9" s="225" t="s">
        <v>4</v>
      </c>
      <c r="D9" s="103"/>
      <c r="E9" s="163"/>
      <c r="F9" s="307"/>
      <c r="G9" s="164">
        <f>E9*F9</f>
        <v>0</v>
      </c>
      <c r="H9" s="56">
        <f>D9+G9</f>
        <v>0</v>
      </c>
      <c r="I9" s="165">
        <v>10</v>
      </c>
      <c r="J9" s="167">
        <f>H9*I9</f>
        <v>0</v>
      </c>
    </row>
    <row r="10" spans="1:10" x14ac:dyDescent="0.25">
      <c r="A10" s="225" t="s">
        <v>461</v>
      </c>
      <c r="B10" s="235" t="s">
        <v>462</v>
      </c>
      <c r="C10" s="225" t="s">
        <v>4</v>
      </c>
      <c r="D10" s="103"/>
      <c r="E10" s="163"/>
      <c r="F10" s="307"/>
      <c r="G10" s="164">
        <f t="shared" ref="G10:G73" si="0">E10*F10</f>
        <v>0</v>
      </c>
      <c r="H10" s="56">
        <f t="shared" ref="H10:H73" si="1">D10+G10</f>
        <v>0</v>
      </c>
      <c r="I10" s="165">
        <v>10</v>
      </c>
      <c r="J10" s="167">
        <f t="shared" ref="J10:J73" si="2">H10*I10</f>
        <v>0</v>
      </c>
    </row>
    <row r="11" spans="1:10" x14ac:dyDescent="0.25">
      <c r="A11" s="225" t="s">
        <v>463</v>
      </c>
      <c r="B11" s="235" t="s">
        <v>464</v>
      </c>
      <c r="C11" s="225" t="s">
        <v>4</v>
      </c>
      <c r="D11" s="103"/>
      <c r="E11" s="163"/>
      <c r="F11" s="307"/>
      <c r="G11" s="164">
        <f t="shared" si="0"/>
        <v>0</v>
      </c>
      <c r="H11" s="56">
        <f t="shared" si="1"/>
        <v>0</v>
      </c>
      <c r="I11" s="165">
        <v>10</v>
      </c>
      <c r="J11" s="167">
        <f t="shared" si="2"/>
        <v>0</v>
      </c>
    </row>
    <row r="12" spans="1:10" x14ac:dyDescent="0.25">
      <c r="A12" s="225" t="s">
        <v>465</v>
      </c>
      <c r="B12" s="235" t="s">
        <v>466</v>
      </c>
      <c r="C12" s="225" t="s">
        <v>4</v>
      </c>
      <c r="D12" s="103"/>
      <c r="E12" s="163"/>
      <c r="F12" s="307"/>
      <c r="G12" s="164">
        <f t="shared" si="0"/>
        <v>0</v>
      </c>
      <c r="H12" s="56">
        <f t="shared" si="1"/>
        <v>0</v>
      </c>
      <c r="I12" s="165">
        <v>10</v>
      </c>
      <c r="J12" s="167">
        <f t="shared" si="2"/>
        <v>0</v>
      </c>
    </row>
    <row r="13" spans="1:10" x14ac:dyDescent="0.25">
      <c r="A13" s="225" t="s">
        <v>467</v>
      </c>
      <c r="B13" s="235" t="s">
        <v>468</v>
      </c>
      <c r="C13" s="225" t="s">
        <v>4</v>
      </c>
      <c r="D13" s="103"/>
      <c r="E13" s="163"/>
      <c r="F13" s="307"/>
      <c r="G13" s="164">
        <f t="shared" si="0"/>
        <v>0</v>
      </c>
      <c r="H13" s="56">
        <f t="shared" si="1"/>
        <v>0</v>
      </c>
      <c r="I13" s="165">
        <v>10</v>
      </c>
      <c r="J13" s="167">
        <f t="shared" si="2"/>
        <v>0</v>
      </c>
    </row>
    <row r="14" spans="1:10" x14ac:dyDescent="0.25">
      <c r="A14" s="40"/>
      <c r="B14" s="43" t="s">
        <v>469</v>
      </c>
      <c r="C14" s="42"/>
      <c r="D14" s="42"/>
      <c r="E14" s="96"/>
      <c r="F14" s="41"/>
      <c r="G14" s="41"/>
      <c r="H14" s="41"/>
      <c r="I14" s="41"/>
      <c r="J14" s="237"/>
    </row>
    <row r="15" spans="1:10" ht="15.75" thickBot="1" x14ac:dyDescent="0.3">
      <c r="A15" s="225" t="s">
        <v>470</v>
      </c>
      <c r="B15" s="235" t="s">
        <v>471</v>
      </c>
      <c r="C15" s="225" t="s">
        <v>4</v>
      </c>
      <c r="D15" s="103"/>
      <c r="E15" s="300"/>
      <c r="F15" s="308"/>
      <c r="G15" s="297">
        <f t="shared" si="0"/>
        <v>0</v>
      </c>
      <c r="H15" s="56">
        <f t="shared" si="1"/>
        <v>0</v>
      </c>
      <c r="I15" s="165">
        <v>10</v>
      </c>
      <c r="J15" s="167">
        <f t="shared" si="2"/>
        <v>0</v>
      </c>
    </row>
    <row r="16" spans="1:10" s="38" customFormat="1" x14ac:dyDescent="0.25">
      <c r="A16" s="44"/>
      <c r="B16" s="45" t="s">
        <v>472</v>
      </c>
      <c r="C16" s="46"/>
      <c r="D16" s="46"/>
      <c r="E16" s="94"/>
      <c r="F16" s="47"/>
      <c r="G16" s="47"/>
      <c r="H16" s="47"/>
      <c r="I16" s="47"/>
      <c r="J16" s="48"/>
    </row>
    <row r="17" spans="1:10" s="38" customFormat="1" x14ac:dyDescent="0.25">
      <c r="A17" s="49"/>
      <c r="B17" s="67" t="s">
        <v>473</v>
      </c>
      <c r="C17" s="51"/>
      <c r="D17" s="52"/>
      <c r="E17" s="95"/>
      <c r="F17" s="53"/>
      <c r="G17" s="53"/>
      <c r="H17" s="53"/>
      <c r="I17" s="53"/>
      <c r="J17" s="210"/>
    </row>
    <row r="18" spans="1:10" x14ac:dyDescent="0.25">
      <c r="A18" s="225" t="s">
        <v>1250</v>
      </c>
      <c r="B18" s="235" t="s">
        <v>1822</v>
      </c>
      <c r="C18" s="225" t="s">
        <v>4</v>
      </c>
      <c r="D18" s="103"/>
      <c r="E18" s="163"/>
      <c r="F18" s="307"/>
      <c r="G18" s="164">
        <f t="shared" si="0"/>
        <v>0</v>
      </c>
      <c r="H18" s="56">
        <f t="shared" si="1"/>
        <v>0</v>
      </c>
      <c r="I18" s="165">
        <v>10</v>
      </c>
      <c r="J18" s="167">
        <f t="shared" si="2"/>
        <v>0</v>
      </c>
    </row>
    <row r="19" spans="1:10" x14ac:dyDescent="0.25">
      <c r="A19" s="225" t="s">
        <v>1251</v>
      </c>
      <c r="B19" s="235" t="s">
        <v>1823</v>
      </c>
      <c r="C19" s="225" t="s">
        <v>4</v>
      </c>
      <c r="D19" s="103"/>
      <c r="E19" s="163"/>
      <c r="F19" s="307"/>
      <c r="G19" s="164">
        <f t="shared" si="0"/>
        <v>0</v>
      </c>
      <c r="H19" s="56">
        <f t="shared" si="1"/>
        <v>0</v>
      </c>
      <c r="I19" s="165">
        <v>10</v>
      </c>
      <c r="J19" s="167">
        <f t="shared" si="2"/>
        <v>0</v>
      </c>
    </row>
    <row r="20" spans="1:10" x14ac:dyDescent="0.25">
      <c r="A20" s="225" t="s">
        <v>1252</v>
      </c>
      <c r="B20" s="235" t="s">
        <v>1824</v>
      </c>
      <c r="C20" s="225" t="s">
        <v>4</v>
      </c>
      <c r="D20" s="103"/>
      <c r="E20" s="163"/>
      <c r="F20" s="307"/>
      <c r="G20" s="164">
        <f t="shared" si="0"/>
        <v>0</v>
      </c>
      <c r="H20" s="56">
        <f t="shared" si="1"/>
        <v>0</v>
      </c>
      <c r="I20" s="165">
        <v>10</v>
      </c>
      <c r="J20" s="167">
        <f t="shared" si="2"/>
        <v>0</v>
      </c>
    </row>
    <row r="21" spans="1:10" s="38" customFormat="1" x14ac:dyDescent="0.25">
      <c r="A21" s="49"/>
      <c r="B21" s="67" t="s">
        <v>477</v>
      </c>
      <c r="C21" s="51"/>
      <c r="D21" s="52"/>
      <c r="E21" s="95"/>
      <c r="F21" s="53"/>
      <c r="G21" s="53"/>
      <c r="H21" s="53"/>
      <c r="I21" s="53"/>
      <c r="J21" s="210"/>
    </row>
    <row r="22" spans="1:10" x14ac:dyDescent="0.25">
      <c r="A22" s="225" t="s">
        <v>474</v>
      </c>
      <c r="B22" s="235" t="s">
        <v>1825</v>
      </c>
      <c r="C22" s="225" t="s">
        <v>4</v>
      </c>
      <c r="D22" s="103"/>
      <c r="E22" s="163"/>
      <c r="F22" s="307"/>
      <c r="G22" s="164">
        <f t="shared" si="0"/>
        <v>0</v>
      </c>
      <c r="H22" s="56">
        <f t="shared" si="1"/>
        <v>0</v>
      </c>
      <c r="I22" s="165">
        <v>10</v>
      </c>
      <c r="J22" s="167">
        <f t="shared" si="2"/>
        <v>0</v>
      </c>
    </row>
    <row r="23" spans="1:10" x14ac:dyDescent="0.25">
      <c r="A23" s="225" t="s">
        <v>475</v>
      </c>
      <c r="B23" s="235" t="s">
        <v>1826</v>
      </c>
      <c r="C23" s="225" t="s">
        <v>4</v>
      </c>
      <c r="D23" s="103"/>
      <c r="E23" s="163"/>
      <c r="F23" s="307"/>
      <c r="G23" s="164">
        <f t="shared" si="0"/>
        <v>0</v>
      </c>
      <c r="H23" s="56">
        <f t="shared" si="1"/>
        <v>0</v>
      </c>
      <c r="I23" s="165">
        <v>10</v>
      </c>
      <c r="J23" s="167">
        <f t="shared" si="2"/>
        <v>0</v>
      </c>
    </row>
    <row r="24" spans="1:10" x14ac:dyDescent="0.25">
      <c r="A24" s="225" t="s">
        <v>476</v>
      </c>
      <c r="B24" s="235" t="s">
        <v>1827</v>
      </c>
      <c r="C24" s="225" t="s">
        <v>4</v>
      </c>
      <c r="D24" s="103"/>
      <c r="E24" s="163"/>
      <c r="F24" s="307"/>
      <c r="G24" s="164">
        <f t="shared" si="0"/>
        <v>0</v>
      </c>
      <c r="H24" s="56">
        <f t="shared" si="1"/>
        <v>0</v>
      </c>
      <c r="I24" s="165">
        <v>30</v>
      </c>
      <c r="J24" s="167">
        <f t="shared" si="2"/>
        <v>0</v>
      </c>
    </row>
    <row r="25" spans="1:10" s="38" customFormat="1" x14ac:dyDescent="0.25">
      <c r="A25" s="49"/>
      <c r="B25" s="67" t="s">
        <v>481</v>
      </c>
      <c r="C25" s="51"/>
      <c r="D25" s="52"/>
      <c r="E25" s="95"/>
      <c r="F25" s="53"/>
      <c r="G25" s="53"/>
      <c r="H25" s="53"/>
      <c r="I25" s="53"/>
      <c r="J25" s="210"/>
    </row>
    <row r="26" spans="1:10" ht="15.75" thickBot="1" x14ac:dyDescent="0.3">
      <c r="A26" s="225" t="s">
        <v>478</v>
      </c>
      <c r="B26" s="235" t="s">
        <v>483</v>
      </c>
      <c r="C26" s="225" t="s">
        <v>4</v>
      </c>
      <c r="D26" s="103"/>
      <c r="E26" s="300"/>
      <c r="F26" s="308"/>
      <c r="G26" s="297">
        <f t="shared" si="0"/>
        <v>0</v>
      </c>
      <c r="H26" s="56">
        <f t="shared" si="1"/>
        <v>0</v>
      </c>
      <c r="I26" s="165">
        <v>5</v>
      </c>
      <c r="J26" s="167">
        <f t="shared" si="2"/>
        <v>0</v>
      </c>
    </row>
    <row r="27" spans="1:10" s="38" customFormat="1" x14ac:dyDescent="0.25">
      <c r="A27" s="44"/>
      <c r="B27" s="45" t="s">
        <v>484</v>
      </c>
      <c r="C27" s="46"/>
      <c r="D27" s="46"/>
      <c r="E27" s="94"/>
      <c r="F27" s="47"/>
      <c r="G27" s="47"/>
      <c r="H27" s="47"/>
      <c r="I27" s="47"/>
      <c r="J27" s="48"/>
    </row>
    <row r="28" spans="1:10" s="38" customFormat="1" x14ac:dyDescent="0.25">
      <c r="A28" s="49"/>
      <c r="B28" s="67" t="s">
        <v>73</v>
      </c>
      <c r="C28" s="51"/>
      <c r="D28" s="52"/>
      <c r="E28" s="95"/>
      <c r="F28" s="53"/>
      <c r="G28" s="53"/>
      <c r="H28" s="53"/>
      <c r="I28" s="53"/>
      <c r="J28" s="210"/>
    </row>
    <row r="29" spans="1:10" x14ac:dyDescent="0.25">
      <c r="A29" s="225" t="s">
        <v>479</v>
      </c>
      <c r="B29" s="235" t="s">
        <v>486</v>
      </c>
      <c r="C29" s="225" t="s">
        <v>4</v>
      </c>
      <c r="D29" s="103"/>
      <c r="E29" s="163"/>
      <c r="F29" s="307"/>
      <c r="G29" s="164">
        <f t="shared" si="0"/>
        <v>0</v>
      </c>
      <c r="H29" s="56">
        <f t="shared" si="1"/>
        <v>0</v>
      </c>
      <c r="I29" s="165">
        <v>5</v>
      </c>
      <c r="J29" s="167">
        <f t="shared" si="2"/>
        <v>0</v>
      </c>
    </row>
    <row r="30" spans="1:10" x14ac:dyDescent="0.25">
      <c r="A30" s="225" t="s">
        <v>480</v>
      </c>
      <c r="B30" s="235" t="s">
        <v>488</v>
      </c>
      <c r="C30" s="225" t="s">
        <v>4</v>
      </c>
      <c r="D30" s="103"/>
      <c r="E30" s="163"/>
      <c r="F30" s="307"/>
      <c r="G30" s="164">
        <f t="shared" si="0"/>
        <v>0</v>
      </c>
      <c r="H30" s="56">
        <f t="shared" si="1"/>
        <v>0</v>
      </c>
      <c r="I30" s="165">
        <v>5</v>
      </c>
      <c r="J30" s="167">
        <f t="shared" si="2"/>
        <v>0</v>
      </c>
    </row>
    <row r="31" spans="1:10" s="38" customFormat="1" x14ac:dyDescent="0.25">
      <c r="A31" s="49"/>
      <c r="B31" s="67" t="s">
        <v>489</v>
      </c>
      <c r="C31" s="51"/>
      <c r="D31" s="52"/>
      <c r="E31" s="95"/>
      <c r="F31" s="53"/>
      <c r="G31" s="53"/>
      <c r="H31" s="53"/>
      <c r="I31" s="53"/>
      <c r="J31" s="210"/>
    </row>
    <row r="32" spans="1:10" x14ac:dyDescent="0.25">
      <c r="A32" s="225" t="s">
        <v>482</v>
      </c>
      <c r="B32" s="235" t="s">
        <v>1938</v>
      </c>
      <c r="C32" s="225" t="s">
        <v>3</v>
      </c>
      <c r="D32" s="103"/>
      <c r="E32" s="155"/>
      <c r="F32" s="103"/>
      <c r="G32" s="55">
        <f t="shared" si="0"/>
        <v>0</v>
      </c>
      <c r="H32" s="56">
        <f t="shared" si="1"/>
        <v>0</v>
      </c>
      <c r="I32" s="165">
        <v>5</v>
      </c>
      <c r="J32" s="167">
        <f t="shared" si="2"/>
        <v>0</v>
      </c>
    </row>
    <row r="33" spans="1:10" x14ac:dyDescent="0.25">
      <c r="A33" s="225" t="s">
        <v>485</v>
      </c>
      <c r="B33" s="235" t="s">
        <v>1939</v>
      </c>
      <c r="C33" s="225" t="s">
        <v>3</v>
      </c>
      <c r="D33" s="103"/>
      <c r="E33" s="155"/>
      <c r="F33" s="103"/>
      <c r="G33" s="55">
        <f t="shared" si="0"/>
        <v>0</v>
      </c>
      <c r="H33" s="56">
        <f t="shared" si="1"/>
        <v>0</v>
      </c>
      <c r="I33" s="165">
        <v>5</v>
      </c>
      <c r="J33" s="167">
        <f t="shared" si="2"/>
        <v>0</v>
      </c>
    </row>
    <row r="34" spans="1:10" ht="15.75" thickBot="1" x14ac:dyDescent="0.3">
      <c r="A34" s="225" t="s">
        <v>487</v>
      </c>
      <c r="B34" s="235" t="s">
        <v>1940</v>
      </c>
      <c r="C34" s="225" t="s">
        <v>3</v>
      </c>
      <c r="D34" s="103"/>
      <c r="E34" s="155"/>
      <c r="F34" s="103"/>
      <c r="G34" s="55">
        <f t="shared" si="0"/>
        <v>0</v>
      </c>
      <c r="H34" s="56">
        <f t="shared" si="1"/>
        <v>0</v>
      </c>
      <c r="I34" s="165">
        <v>5</v>
      </c>
      <c r="J34" s="167">
        <f t="shared" si="2"/>
        <v>0</v>
      </c>
    </row>
    <row r="35" spans="1:10" s="38" customFormat="1" x14ac:dyDescent="0.25">
      <c r="A35" s="44"/>
      <c r="B35" s="45" t="s">
        <v>492</v>
      </c>
      <c r="C35" s="46"/>
      <c r="D35" s="46"/>
      <c r="E35" s="94"/>
      <c r="F35" s="47"/>
      <c r="G35" s="47"/>
      <c r="H35" s="47"/>
      <c r="I35" s="47"/>
      <c r="J35" s="48"/>
    </row>
    <row r="36" spans="1:10" s="38" customFormat="1" x14ac:dyDescent="0.25">
      <c r="A36" s="49"/>
      <c r="B36" s="67" t="s">
        <v>493</v>
      </c>
      <c r="C36" s="51"/>
      <c r="D36" s="52"/>
      <c r="E36" s="95"/>
      <c r="F36" s="53"/>
      <c r="G36" s="53"/>
      <c r="H36" s="53"/>
      <c r="I36" s="53"/>
      <c r="J36" s="210"/>
    </row>
    <row r="37" spans="1:10" x14ac:dyDescent="0.25">
      <c r="A37" s="40"/>
      <c r="B37" s="43" t="s">
        <v>494</v>
      </c>
      <c r="C37" s="42"/>
      <c r="D37" s="42"/>
      <c r="E37" s="96"/>
      <c r="F37" s="41"/>
      <c r="G37" s="41"/>
      <c r="H37" s="41"/>
      <c r="I37" s="41"/>
      <c r="J37" s="237"/>
    </row>
    <row r="38" spans="1:10" x14ac:dyDescent="0.25">
      <c r="A38" s="225" t="s">
        <v>490</v>
      </c>
      <c r="B38" s="235" t="s">
        <v>495</v>
      </c>
      <c r="C38" s="225" t="s">
        <v>4</v>
      </c>
      <c r="D38" s="103"/>
      <c r="E38" s="163"/>
      <c r="F38" s="307"/>
      <c r="G38" s="164">
        <f t="shared" si="0"/>
        <v>0</v>
      </c>
      <c r="H38" s="56">
        <f t="shared" si="1"/>
        <v>0</v>
      </c>
      <c r="I38" s="165">
        <v>10</v>
      </c>
      <c r="J38" s="167">
        <f t="shared" si="2"/>
        <v>0</v>
      </c>
    </row>
    <row r="39" spans="1:10" x14ac:dyDescent="0.25">
      <c r="A39" s="225" t="s">
        <v>491</v>
      </c>
      <c r="B39" s="235" t="s">
        <v>496</v>
      </c>
      <c r="C39" s="225" t="s">
        <v>4</v>
      </c>
      <c r="D39" s="103"/>
      <c r="E39" s="163"/>
      <c r="F39" s="307"/>
      <c r="G39" s="164">
        <f t="shared" si="0"/>
        <v>0</v>
      </c>
      <c r="H39" s="56">
        <f t="shared" si="1"/>
        <v>0</v>
      </c>
      <c r="I39" s="165">
        <v>100</v>
      </c>
      <c r="J39" s="167">
        <f t="shared" si="2"/>
        <v>0</v>
      </c>
    </row>
    <row r="40" spans="1:10" x14ac:dyDescent="0.25">
      <c r="A40" s="225" t="s">
        <v>1253</v>
      </c>
      <c r="B40" s="235" t="s">
        <v>497</v>
      </c>
      <c r="C40" s="225" t="s">
        <v>2</v>
      </c>
      <c r="D40" s="103"/>
      <c r="E40" s="163"/>
      <c r="F40" s="307"/>
      <c r="G40" s="164">
        <f t="shared" si="0"/>
        <v>0</v>
      </c>
      <c r="H40" s="56">
        <f t="shared" si="1"/>
        <v>0</v>
      </c>
      <c r="I40" s="165">
        <v>5</v>
      </c>
      <c r="J40" s="167">
        <f t="shared" si="2"/>
        <v>0</v>
      </c>
    </row>
    <row r="41" spans="1:10" x14ac:dyDescent="0.25">
      <c r="A41" s="225" t="s">
        <v>1254</v>
      </c>
      <c r="B41" s="235" t="s">
        <v>498</v>
      </c>
      <c r="C41" s="225" t="s">
        <v>4</v>
      </c>
      <c r="D41" s="103"/>
      <c r="E41" s="163"/>
      <c r="F41" s="307"/>
      <c r="G41" s="164">
        <f t="shared" si="0"/>
        <v>0</v>
      </c>
      <c r="H41" s="56">
        <f t="shared" si="1"/>
        <v>0</v>
      </c>
      <c r="I41" s="165">
        <v>5</v>
      </c>
      <c r="J41" s="167">
        <f t="shared" si="2"/>
        <v>0</v>
      </c>
    </row>
    <row r="42" spans="1:10" x14ac:dyDescent="0.25">
      <c r="A42" s="40"/>
      <c r="B42" s="43" t="s">
        <v>499</v>
      </c>
      <c r="C42" s="42"/>
      <c r="D42" s="42"/>
      <c r="E42" s="96"/>
      <c r="F42" s="41"/>
      <c r="G42" s="41"/>
      <c r="H42" s="41"/>
      <c r="I42" s="41"/>
      <c r="J42" s="237"/>
    </row>
    <row r="43" spans="1:10" x14ac:dyDescent="0.25">
      <c r="A43" s="225" t="s">
        <v>1255</v>
      </c>
      <c r="B43" s="235" t="s">
        <v>500</v>
      </c>
      <c r="C43" s="225" t="s">
        <v>4</v>
      </c>
      <c r="D43" s="103"/>
      <c r="E43" s="163"/>
      <c r="F43" s="307"/>
      <c r="G43" s="164">
        <f t="shared" si="0"/>
        <v>0</v>
      </c>
      <c r="H43" s="56">
        <f t="shared" si="1"/>
        <v>0</v>
      </c>
      <c r="I43" s="165">
        <v>10</v>
      </c>
      <c r="J43" s="167">
        <f t="shared" si="2"/>
        <v>0</v>
      </c>
    </row>
    <row r="44" spans="1:10" x14ac:dyDescent="0.25">
      <c r="A44" s="225" t="s">
        <v>1256</v>
      </c>
      <c r="B44" s="235" t="s">
        <v>501</v>
      </c>
      <c r="C44" s="225" t="s">
        <v>4</v>
      </c>
      <c r="D44" s="103"/>
      <c r="E44" s="163"/>
      <c r="F44" s="307"/>
      <c r="G44" s="164">
        <f t="shared" si="0"/>
        <v>0</v>
      </c>
      <c r="H44" s="56">
        <f t="shared" si="1"/>
        <v>0</v>
      </c>
      <c r="I44" s="165">
        <v>10</v>
      </c>
      <c r="J44" s="167">
        <f t="shared" si="2"/>
        <v>0</v>
      </c>
    </row>
    <row r="45" spans="1:10" s="38" customFormat="1" x14ac:dyDescent="0.25">
      <c r="A45" s="49"/>
      <c r="B45" s="67" t="s">
        <v>502</v>
      </c>
      <c r="C45" s="51"/>
      <c r="D45" s="52"/>
      <c r="E45" s="95"/>
      <c r="F45" s="53"/>
      <c r="G45" s="53"/>
      <c r="H45" s="53"/>
      <c r="I45" s="53"/>
      <c r="J45" s="210"/>
    </row>
    <row r="46" spans="1:10" x14ac:dyDescent="0.25">
      <c r="A46" s="40"/>
      <c r="B46" s="43" t="s">
        <v>503</v>
      </c>
      <c r="C46" s="42"/>
      <c r="D46" s="42"/>
      <c r="E46" s="96"/>
      <c r="F46" s="41"/>
      <c r="G46" s="41"/>
      <c r="H46" s="41"/>
      <c r="I46" s="41"/>
      <c r="J46" s="237"/>
    </row>
    <row r="47" spans="1:10" x14ac:dyDescent="0.25">
      <c r="A47" s="225" t="s">
        <v>1257</v>
      </c>
      <c r="B47" s="235" t="s">
        <v>503</v>
      </c>
      <c r="C47" s="225" t="s">
        <v>4</v>
      </c>
      <c r="D47" s="103"/>
      <c r="E47" s="163"/>
      <c r="F47" s="307"/>
      <c r="G47" s="164">
        <f t="shared" si="0"/>
        <v>0</v>
      </c>
      <c r="H47" s="56">
        <f t="shared" si="1"/>
        <v>0</v>
      </c>
      <c r="I47" s="165">
        <v>10</v>
      </c>
      <c r="J47" s="167">
        <f t="shared" si="2"/>
        <v>0</v>
      </c>
    </row>
    <row r="48" spans="1:10" x14ac:dyDescent="0.25">
      <c r="A48" s="40"/>
      <c r="B48" s="43" t="s">
        <v>504</v>
      </c>
      <c r="C48" s="42"/>
      <c r="D48" s="42"/>
      <c r="E48" s="96"/>
      <c r="F48" s="41"/>
      <c r="G48" s="41"/>
      <c r="H48" s="41"/>
      <c r="I48" s="41"/>
      <c r="J48" s="237"/>
    </row>
    <row r="49" spans="1:10" x14ac:dyDescent="0.25">
      <c r="A49" s="225" t="s">
        <v>1258</v>
      </c>
      <c r="B49" s="235" t="s">
        <v>1973</v>
      </c>
      <c r="C49" s="225" t="s">
        <v>4</v>
      </c>
      <c r="D49" s="103"/>
      <c r="E49" s="163"/>
      <c r="F49" s="307"/>
      <c r="G49" s="164">
        <f t="shared" si="0"/>
        <v>0</v>
      </c>
      <c r="H49" s="56">
        <f t="shared" si="1"/>
        <v>0</v>
      </c>
      <c r="I49" s="165">
        <v>10</v>
      </c>
      <c r="J49" s="167">
        <f t="shared" si="2"/>
        <v>0</v>
      </c>
    </row>
    <row r="50" spans="1:10" x14ac:dyDescent="0.25">
      <c r="A50" s="225" t="s">
        <v>1259</v>
      </c>
      <c r="B50" s="235" t="s">
        <v>1974</v>
      </c>
      <c r="C50" s="225" t="s">
        <v>4</v>
      </c>
      <c r="D50" s="103"/>
      <c r="E50" s="163"/>
      <c r="F50" s="307"/>
      <c r="G50" s="164">
        <f t="shared" si="0"/>
        <v>0</v>
      </c>
      <c r="H50" s="56">
        <f t="shared" si="1"/>
        <v>0</v>
      </c>
      <c r="I50" s="165">
        <v>10</v>
      </c>
      <c r="J50" s="167">
        <f t="shared" si="2"/>
        <v>0</v>
      </c>
    </row>
    <row r="51" spans="1:10" x14ac:dyDescent="0.25">
      <c r="A51" s="40"/>
      <c r="B51" s="43" t="s">
        <v>505</v>
      </c>
      <c r="C51" s="42"/>
      <c r="D51" s="42"/>
      <c r="E51" s="96"/>
      <c r="F51" s="41"/>
      <c r="G51" s="41"/>
      <c r="H51" s="41"/>
      <c r="I51" s="41"/>
      <c r="J51" s="237"/>
    </row>
    <row r="52" spans="1:10" x14ac:dyDescent="0.25">
      <c r="A52" s="225" t="s">
        <v>1260</v>
      </c>
      <c r="B52" s="235" t="s">
        <v>1973</v>
      </c>
      <c r="C52" s="225" t="s">
        <v>4</v>
      </c>
      <c r="D52" s="103"/>
      <c r="E52" s="163"/>
      <c r="F52" s="307"/>
      <c r="G52" s="164">
        <f t="shared" si="0"/>
        <v>0</v>
      </c>
      <c r="H52" s="56">
        <f t="shared" si="1"/>
        <v>0</v>
      </c>
      <c r="I52" s="165">
        <v>10</v>
      </c>
      <c r="J52" s="167">
        <f t="shared" si="2"/>
        <v>0</v>
      </c>
    </row>
    <row r="53" spans="1:10" x14ac:dyDescent="0.25">
      <c r="A53" s="225" t="s">
        <v>1261</v>
      </c>
      <c r="B53" s="235" t="s">
        <v>1974</v>
      </c>
      <c r="C53" s="225" t="s">
        <v>4</v>
      </c>
      <c r="D53" s="103"/>
      <c r="E53" s="163"/>
      <c r="F53" s="307"/>
      <c r="G53" s="164">
        <f t="shared" si="0"/>
        <v>0</v>
      </c>
      <c r="H53" s="56">
        <f t="shared" si="1"/>
        <v>0</v>
      </c>
      <c r="I53" s="165">
        <v>10</v>
      </c>
      <c r="J53" s="167">
        <f t="shared" si="2"/>
        <v>0</v>
      </c>
    </row>
    <row r="54" spans="1:10" x14ac:dyDescent="0.25">
      <c r="A54" s="40"/>
      <c r="B54" s="68" t="s">
        <v>506</v>
      </c>
      <c r="C54" s="42"/>
      <c r="D54" s="42"/>
      <c r="E54" s="96"/>
      <c r="F54" s="41"/>
      <c r="G54" s="41"/>
      <c r="H54" s="41"/>
      <c r="I54" s="41"/>
      <c r="J54" s="237"/>
    </row>
    <row r="55" spans="1:10" x14ac:dyDescent="0.25">
      <c r="A55" s="225" t="s">
        <v>1262</v>
      </c>
      <c r="B55" s="239" t="s">
        <v>1973</v>
      </c>
      <c r="C55" s="225" t="s">
        <v>4</v>
      </c>
      <c r="D55" s="103"/>
      <c r="E55" s="163"/>
      <c r="F55" s="307"/>
      <c r="G55" s="164">
        <f t="shared" si="0"/>
        <v>0</v>
      </c>
      <c r="H55" s="56">
        <f t="shared" si="1"/>
        <v>0</v>
      </c>
      <c r="I55" s="165">
        <v>10</v>
      </c>
      <c r="J55" s="167">
        <f t="shared" si="2"/>
        <v>0</v>
      </c>
    </row>
    <row r="56" spans="1:10" x14ac:dyDescent="0.25">
      <c r="A56" s="225" t="s">
        <v>1263</v>
      </c>
      <c r="B56" s="239" t="s">
        <v>1974</v>
      </c>
      <c r="C56" s="225" t="s">
        <v>4</v>
      </c>
      <c r="D56" s="103"/>
      <c r="E56" s="163"/>
      <c r="F56" s="307"/>
      <c r="G56" s="164">
        <f t="shared" si="0"/>
        <v>0</v>
      </c>
      <c r="H56" s="56">
        <f t="shared" si="1"/>
        <v>0</v>
      </c>
      <c r="I56" s="165">
        <v>10</v>
      </c>
      <c r="J56" s="167">
        <f t="shared" si="2"/>
        <v>0</v>
      </c>
    </row>
    <row r="57" spans="1:10" x14ac:dyDescent="0.25">
      <c r="A57" s="40"/>
      <c r="B57" s="43" t="s">
        <v>507</v>
      </c>
      <c r="C57" s="42"/>
      <c r="D57" s="42"/>
      <c r="E57" s="96"/>
      <c r="F57" s="41"/>
      <c r="G57" s="41"/>
      <c r="H57" s="41"/>
      <c r="I57" s="41"/>
      <c r="J57" s="237"/>
    </row>
    <row r="58" spans="1:10" x14ac:dyDescent="0.25">
      <c r="A58" s="225" t="s">
        <v>1264</v>
      </c>
      <c r="B58" s="235" t="s">
        <v>1975</v>
      </c>
      <c r="C58" s="225" t="s">
        <v>4</v>
      </c>
      <c r="D58" s="103"/>
      <c r="E58" s="163"/>
      <c r="F58" s="307"/>
      <c r="G58" s="164">
        <f t="shared" si="0"/>
        <v>0</v>
      </c>
      <c r="H58" s="56">
        <f t="shared" si="1"/>
        <v>0</v>
      </c>
      <c r="I58" s="165">
        <v>10</v>
      </c>
      <c r="J58" s="167">
        <f t="shared" si="2"/>
        <v>0</v>
      </c>
    </row>
    <row r="59" spans="1:10" x14ac:dyDescent="0.25">
      <c r="A59" s="40"/>
      <c r="B59" s="43" t="s">
        <v>508</v>
      </c>
      <c r="C59" s="42"/>
      <c r="D59" s="42"/>
      <c r="E59" s="96"/>
      <c r="F59" s="41"/>
      <c r="G59" s="41"/>
      <c r="H59" s="41"/>
      <c r="I59" s="41"/>
      <c r="J59" s="237"/>
    </row>
    <row r="60" spans="1:10" ht="15.75" thickBot="1" x14ac:dyDescent="0.3">
      <c r="A60" s="225" t="s">
        <v>1265</v>
      </c>
      <c r="B60" s="235" t="s">
        <v>1973</v>
      </c>
      <c r="C60" s="225" t="s">
        <v>4</v>
      </c>
      <c r="D60" s="103"/>
      <c r="E60" s="300"/>
      <c r="F60" s="308"/>
      <c r="G60" s="297">
        <f t="shared" si="0"/>
        <v>0</v>
      </c>
      <c r="H60" s="56">
        <f t="shared" si="1"/>
        <v>0</v>
      </c>
      <c r="I60" s="165">
        <v>10</v>
      </c>
      <c r="J60" s="167">
        <f t="shared" si="2"/>
        <v>0</v>
      </c>
    </row>
    <row r="61" spans="1:10" s="38" customFormat="1" x14ac:dyDescent="0.25">
      <c r="A61" s="44"/>
      <c r="B61" s="45" t="s">
        <v>73</v>
      </c>
      <c r="C61" s="46"/>
      <c r="D61" s="46"/>
      <c r="E61" s="94"/>
      <c r="F61" s="47"/>
      <c r="G61" s="47"/>
      <c r="H61" s="47"/>
      <c r="I61" s="47"/>
      <c r="J61" s="48"/>
    </row>
    <row r="62" spans="1:10" x14ac:dyDescent="0.25">
      <c r="A62" s="225" t="s">
        <v>1266</v>
      </c>
      <c r="B62" s="235" t="s">
        <v>509</v>
      </c>
      <c r="C62" s="225" t="s">
        <v>2</v>
      </c>
      <c r="D62" s="103"/>
      <c r="E62" s="163"/>
      <c r="F62" s="307"/>
      <c r="G62" s="164">
        <f t="shared" si="0"/>
        <v>0</v>
      </c>
      <c r="H62" s="56">
        <f t="shared" si="1"/>
        <v>0</v>
      </c>
      <c r="I62" s="165">
        <v>10</v>
      </c>
      <c r="J62" s="167">
        <f t="shared" si="2"/>
        <v>0</v>
      </c>
    </row>
    <row r="63" spans="1:10" x14ac:dyDescent="0.25">
      <c r="A63" s="225" t="s">
        <v>1267</v>
      </c>
      <c r="B63" s="235" t="s">
        <v>510</v>
      </c>
      <c r="C63" s="225" t="s">
        <v>2</v>
      </c>
      <c r="D63" s="103"/>
      <c r="E63" s="163"/>
      <c r="F63" s="307"/>
      <c r="G63" s="164">
        <f t="shared" si="0"/>
        <v>0</v>
      </c>
      <c r="H63" s="56">
        <f t="shared" si="1"/>
        <v>0</v>
      </c>
      <c r="I63" s="165">
        <v>10</v>
      </c>
      <c r="J63" s="167">
        <f t="shared" si="2"/>
        <v>0</v>
      </c>
    </row>
    <row r="64" spans="1:10" x14ac:dyDescent="0.25">
      <c r="A64" s="225" t="s">
        <v>1268</v>
      </c>
      <c r="B64" s="235" t="s">
        <v>511</v>
      </c>
      <c r="C64" s="225" t="s">
        <v>2</v>
      </c>
      <c r="D64" s="103"/>
      <c r="E64" s="163"/>
      <c r="F64" s="307"/>
      <c r="G64" s="164">
        <f t="shared" si="0"/>
        <v>0</v>
      </c>
      <c r="H64" s="56">
        <f t="shared" si="1"/>
        <v>0</v>
      </c>
      <c r="I64" s="165">
        <v>10</v>
      </c>
      <c r="J64" s="167">
        <f t="shared" si="2"/>
        <v>0</v>
      </c>
    </row>
    <row r="65" spans="1:10" x14ac:dyDescent="0.25">
      <c r="A65" s="225" t="s">
        <v>1269</v>
      </c>
      <c r="B65" s="235" t="s">
        <v>512</v>
      </c>
      <c r="C65" s="225" t="s">
        <v>2</v>
      </c>
      <c r="D65" s="103"/>
      <c r="E65" s="163"/>
      <c r="F65" s="307"/>
      <c r="G65" s="164">
        <f t="shared" si="0"/>
        <v>0</v>
      </c>
      <c r="H65" s="56">
        <f t="shared" si="1"/>
        <v>0</v>
      </c>
      <c r="I65" s="165">
        <v>10</v>
      </c>
      <c r="J65" s="167">
        <f t="shared" si="2"/>
        <v>0</v>
      </c>
    </row>
    <row r="66" spans="1:10" x14ac:dyDescent="0.25">
      <c r="A66" s="225" t="s">
        <v>1270</v>
      </c>
      <c r="B66" s="235" t="s">
        <v>513</v>
      </c>
      <c r="C66" s="225" t="s">
        <v>2</v>
      </c>
      <c r="D66" s="103"/>
      <c r="E66" s="163"/>
      <c r="F66" s="307"/>
      <c r="G66" s="164">
        <f t="shared" si="0"/>
        <v>0</v>
      </c>
      <c r="H66" s="56">
        <f t="shared" si="1"/>
        <v>0</v>
      </c>
      <c r="I66" s="165">
        <v>10</v>
      </c>
      <c r="J66" s="167">
        <f t="shared" si="2"/>
        <v>0</v>
      </c>
    </row>
    <row r="67" spans="1:10" x14ac:dyDescent="0.25">
      <c r="A67" s="225" t="s">
        <v>1271</v>
      </c>
      <c r="B67" s="239" t="s">
        <v>514</v>
      </c>
      <c r="C67" s="240" t="s">
        <v>4</v>
      </c>
      <c r="D67" s="103"/>
      <c r="E67" s="163"/>
      <c r="F67" s="307"/>
      <c r="G67" s="164">
        <f t="shared" si="0"/>
        <v>0</v>
      </c>
      <c r="H67" s="56">
        <f t="shared" si="1"/>
        <v>0</v>
      </c>
      <c r="I67" s="165">
        <v>10</v>
      </c>
      <c r="J67" s="167">
        <f t="shared" si="2"/>
        <v>0</v>
      </c>
    </row>
    <row r="68" spans="1:10" ht="15.75" thickBot="1" x14ac:dyDescent="0.3">
      <c r="A68" s="225" t="s">
        <v>1272</v>
      </c>
      <c r="B68" s="239" t="s">
        <v>515</v>
      </c>
      <c r="C68" s="240" t="s">
        <v>2</v>
      </c>
      <c r="D68" s="103"/>
      <c r="E68" s="300"/>
      <c r="F68" s="308"/>
      <c r="G68" s="297">
        <f t="shared" si="0"/>
        <v>0</v>
      </c>
      <c r="H68" s="56">
        <f t="shared" si="1"/>
        <v>0</v>
      </c>
      <c r="I68" s="165">
        <v>10</v>
      </c>
      <c r="J68" s="167">
        <f t="shared" si="2"/>
        <v>0</v>
      </c>
    </row>
    <row r="69" spans="1:10" s="38" customFormat="1" x14ac:dyDescent="0.25">
      <c r="A69" s="44"/>
      <c r="B69" s="45" t="s">
        <v>516</v>
      </c>
      <c r="C69" s="46"/>
      <c r="D69" s="46"/>
      <c r="E69" s="94"/>
      <c r="F69" s="47"/>
      <c r="G69" s="47"/>
      <c r="H69" s="47"/>
      <c r="I69" s="47"/>
      <c r="J69" s="48"/>
    </row>
    <row r="70" spans="1:10" s="38" customFormat="1" x14ac:dyDescent="0.25">
      <c r="A70" s="49"/>
      <c r="B70" s="67" t="s">
        <v>517</v>
      </c>
      <c r="C70" s="51"/>
      <c r="D70" s="52"/>
      <c r="E70" s="95"/>
      <c r="F70" s="53"/>
      <c r="G70" s="53"/>
      <c r="H70" s="53"/>
      <c r="I70" s="53"/>
      <c r="J70" s="210"/>
    </row>
    <row r="71" spans="1:10" x14ac:dyDescent="0.25">
      <c r="A71" s="225" t="s">
        <v>1273</v>
      </c>
      <c r="B71" s="235" t="s">
        <v>1976</v>
      </c>
      <c r="C71" s="225" t="s">
        <v>4</v>
      </c>
      <c r="D71" s="103"/>
      <c r="E71" s="163"/>
      <c r="F71" s="307"/>
      <c r="G71" s="164">
        <f t="shared" si="0"/>
        <v>0</v>
      </c>
      <c r="H71" s="56">
        <f t="shared" si="1"/>
        <v>0</v>
      </c>
      <c r="I71" s="165">
        <v>10</v>
      </c>
      <c r="J71" s="167">
        <f t="shared" si="2"/>
        <v>0</v>
      </c>
    </row>
    <row r="72" spans="1:10" x14ac:dyDescent="0.25">
      <c r="A72" s="225" t="s">
        <v>1274</v>
      </c>
      <c r="B72" s="235" t="s">
        <v>1977</v>
      </c>
      <c r="C72" s="225" t="s">
        <v>4</v>
      </c>
      <c r="D72" s="103"/>
      <c r="E72" s="163"/>
      <c r="F72" s="307"/>
      <c r="G72" s="164">
        <f t="shared" si="0"/>
        <v>0</v>
      </c>
      <c r="H72" s="56">
        <f t="shared" si="1"/>
        <v>0</v>
      </c>
      <c r="I72" s="165">
        <v>10</v>
      </c>
      <c r="J72" s="167">
        <f t="shared" si="2"/>
        <v>0</v>
      </c>
    </row>
    <row r="73" spans="1:10" ht="15.75" thickBot="1" x14ac:dyDescent="0.3">
      <c r="A73" s="225" t="s">
        <v>1275</v>
      </c>
      <c r="B73" s="235" t="s">
        <v>518</v>
      </c>
      <c r="C73" s="225" t="s">
        <v>4</v>
      </c>
      <c r="D73" s="103"/>
      <c r="E73" s="300"/>
      <c r="F73" s="308"/>
      <c r="G73" s="297">
        <f t="shared" si="0"/>
        <v>0</v>
      </c>
      <c r="H73" s="204">
        <f t="shared" si="1"/>
        <v>0</v>
      </c>
      <c r="I73" s="205">
        <v>50</v>
      </c>
      <c r="J73" s="206">
        <f t="shared" si="2"/>
        <v>0</v>
      </c>
    </row>
    <row r="74" spans="1:10" ht="28.5" customHeight="1" thickBot="1" x14ac:dyDescent="0.3">
      <c r="A74" s="427" t="s">
        <v>2302</v>
      </c>
      <c r="B74" s="427"/>
      <c r="C74" s="427"/>
      <c r="D74" s="427"/>
      <c r="E74" s="427"/>
      <c r="F74" s="427"/>
      <c r="G74" s="437" t="s">
        <v>2232</v>
      </c>
      <c r="H74" s="437"/>
      <c r="I74" s="437"/>
      <c r="J74" s="232">
        <f>SUM(J9:J73)</f>
        <v>0</v>
      </c>
    </row>
  </sheetData>
  <mergeCells count="11">
    <mergeCell ref="I4:I5"/>
    <mergeCell ref="J4:J5"/>
    <mergeCell ref="A2:J2"/>
    <mergeCell ref="A74:F74"/>
    <mergeCell ref="A3:C3"/>
    <mergeCell ref="E4:G4"/>
    <mergeCell ref="H4:H5"/>
    <mergeCell ref="A4:A5"/>
    <mergeCell ref="B4:B5"/>
    <mergeCell ref="C4:C5"/>
    <mergeCell ref="G74:I74"/>
  </mergeCells>
  <printOptions horizontalCentered="1"/>
  <pageMargins left="0.31496062992125984" right="0.31496062992125984" top="0.55118110236220474" bottom="0.55118110236220474" header="0.31496062992125984" footer="0.31496062992125984"/>
  <pageSetup paperSize="9" scale="49" fitToHeight="0" orientation="portrait" verticalDpi="1200" r:id="rId1"/>
  <headerFooter>
    <oddHeader>&amp;C&amp;"-,Gras"BPU Petits travaux TCE et mises en sécurité du CEA/DIF</oddHeader>
    <oddFooter>&amp;L&amp;A&amp;R&amp;P/&amp;N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1:L47"/>
  <sheetViews>
    <sheetView topLeftCell="A13" zoomScaleNormal="100" workbookViewId="0">
      <selection activeCell="A47" sqref="A47:F47"/>
    </sheetView>
  </sheetViews>
  <sheetFormatPr baseColWidth="10" defaultColWidth="11.42578125" defaultRowHeight="15" x14ac:dyDescent="0.25"/>
  <cols>
    <col min="1" max="1" width="7.85546875" style="1" customWidth="1"/>
    <col min="2" max="2" width="64.7109375" style="7" customWidth="1"/>
    <col min="3" max="3" width="7.7109375" style="1" customWidth="1"/>
    <col min="4" max="4" width="20.7109375" style="1" customWidth="1"/>
    <col min="5" max="6" width="15.7109375" style="1" customWidth="1"/>
    <col min="7" max="7" width="13.85546875" style="21" customWidth="1"/>
    <col min="8" max="8" width="18.7109375" style="21" customWidth="1"/>
    <col min="9" max="9" width="15.7109375" style="86" customWidth="1"/>
    <col min="10" max="10" width="17.42578125" style="38" customWidth="1"/>
    <col min="11" max="16384" width="11.42578125" style="21"/>
  </cols>
  <sheetData>
    <row r="1" spans="1:12" x14ac:dyDescent="0.25">
      <c r="A1" s="21"/>
      <c r="B1" s="6"/>
      <c r="C1" s="21"/>
      <c r="D1" s="100"/>
      <c r="E1" s="100"/>
      <c r="F1" s="21"/>
    </row>
    <row r="2" spans="1:12" ht="39.950000000000003" customHeight="1" x14ac:dyDescent="0.25">
      <c r="A2" s="425" t="s">
        <v>1426</v>
      </c>
      <c r="B2" s="426"/>
      <c r="C2" s="426"/>
      <c r="D2" s="426"/>
      <c r="E2" s="426"/>
      <c r="F2" s="426"/>
      <c r="G2" s="426"/>
      <c r="H2" s="426"/>
      <c r="I2" s="426"/>
      <c r="J2" s="426"/>
      <c r="K2" s="154"/>
      <c r="L2" s="154"/>
    </row>
    <row r="3" spans="1:12" ht="15.75" thickBot="1" x14ac:dyDescent="0.3">
      <c r="A3" s="440"/>
      <c r="B3" s="440"/>
      <c r="C3" s="440"/>
      <c r="D3" s="100"/>
      <c r="E3" s="100"/>
      <c r="F3" s="21"/>
    </row>
    <row r="4" spans="1:12" ht="16.5" customHeight="1" x14ac:dyDescent="0.25">
      <c r="A4" s="431" t="s">
        <v>122</v>
      </c>
      <c r="B4" s="433" t="s">
        <v>0</v>
      </c>
      <c r="C4" s="433" t="s">
        <v>1</v>
      </c>
      <c r="D4" s="265" t="s">
        <v>118</v>
      </c>
      <c r="E4" s="441" t="s">
        <v>119</v>
      </c>
      <c r="F4" s="429"/>
      <c r="G4" s="430"/>
      <c r="H4" s="423" t="s">
        <v>1443</v>
      </c>
      <c r="I4" s="423" t="s">
        <v>2231</v>
      </c>
      <c r="J4" s="423" t="s">
        <v>2165</v>
      </c>
    </row>
    <row r="5" spans="1:12" ht="47.25" customHeight="1" thickBot="1" x14ac:dyDescent="0.3">
      <c r="A5" s="432"/>
      <c r="B5" s="434"/>
      <c r="C5" s="434"/>
      <c r="D5" s="266" t="s">
        <v>1444</v>
      </c>
      <c r="E5" s="309" t="s">
        <v>2163</v>
      </c>
      <c r="F5" s="191" t="s">
        <v>1433</v>
      </c>
      <c r="G5" s="192" t="s">
        <v>120</v>
      </c>
      <c r="H5" s="424"/>
      <c r="I5" s="424"/>
      <c r="J5" s="424" t="s">
        <v>2164</v>
      </c>
    </row>
    <row r="6" spans="1:12" s="38" customFormat="1" x14ac:dyDescent="0.25">
      <c r="A6" s="44"/>
      <c r="B6" s="45" t="s">
        <v>493</v>
      </c>
      <c r="C6" s="46"/>
      <c r="D6" s="46"/>
      <c r="E6" s="94"/>
      <c r="F6" s="47"/>
      <c r="G6" s="47"/>
      <c r="H6" s="48"/>
      <c r="I6" s="94"/>
      <c r="J6" s="209"/>
    </row>
    <row r="7" spans="1:12" s="38" customFormat="1" x14ac:dyDescent="0.25">
      <c r="A7" s="49"/>
      <c r="B7" s="67" t="s">
        <v>494</v>
      </c>
      <c r="C7" s="150"/>
      <c r="D7" s="52"/>
      <c r="E7" s="95"/>
      <c r="F7" s="53"/>
      <c r="G7" s="53"/>
      <c r="H7" s="150"/>
      <c r="I7" s="95"/>
      <c r="J7" s="203"/>
    </row>
    <row r="8" spans="1:12" x14ac:dyDescent="0.25">
      <c r="A8" s="225" t="s">
        <v>519</v>
      </c>
      <c r="B8" s="235" t="s">
        <v>495</v>
      </c>
      <c r="C8" s="225" t="s">
        <v>4</v>
      </c>
      <c r="D8" s="42"/>
      <c r="E8" s="96"/>
      <c r="F8" s="41"/>
      <c r="G8" s="41"/>
      <c r="H8" s="149"/>
      <c r="I8" s="149"/>
      <c r="J8" s="238"/>
    </row>
    <row r="9" spans="1:12" x14ac:dyDescent="0.25">
      <c r="A9" s="225" t="s">
        <v>520</v>
      </c>
      <c r="B9" s="235" t="s">
        <v>496</v>
      </c>
      <c r="C9" s="225" t="s">
        <v>4</v>
      </c>
      <c r="D9" s="103"/>
      <c r="E9" s="163"/>
      <c r="F9" s="307"/>
      <c r="G9" s="164">
        <f>E9*F9</f>
        <v>0</v>
      </c>
      <c r="H9" s="56">
        <f>D9+G9</f>
        <v>0</v>
      </c>
      <c r="I9" s="165">
        <v>100</v>
      </c>
      <c r="J9" s="167">
        <f>H9*I9</f>
        <v>0</v>
      </c>
    </row>
    <row r="10" spans="1:12" x14ac:dyDescent="0.25">
      <c r="A10" s="225" t="s">
        <v>521</v>
      </c>
      <c r="B10" s="235" t="s">
        <v>497</v>
      </c>
      <c r="C10" s="225" t="s">
        <v>2</v>
      </c>
      <c r="D10" s="103"/>
      <c r="E10" s="163"/>
      <c r="F10" s="307"/>
      <c r="G10" s="164">
        <f t="shared" ref="G10:G46" si="0">E10*F10</f>
        <v>0</v>
      </c>
      <c r="H10" s="56">
        <f t="shared" ref="H10:H46" si="1">D10+G10</f>
        <v>0</v>
      </c>
      <c r="I10" s="165">
        <v>100</v>
      </c>
      <c r="J10" s="167">
        <f t="shared" ref="J10:J46" si="2">H10*I10</f>
        <v>0</v>
      </c>
    </row>
    <row r="11" spans="1:12" x14ac:dyDescent="0.25">
      <c r="A11" s="225" t="s">
        <v>522</v>
      </c>
      <c r="B11" s="235" t="s">
        <v>498</v>
      </c>
      <c r="C11" s="225" t="s">
        <v>4</v>
      </c>
      <c r="D11" s="103"/>
      <c r="E11" s="163"/>
      <c r="F11" s="307"/>
      <c r="G11" s="164">
        <f t="shared" si="0"/>
        <v>0</v>
      </c>
      <c r="H11" s="56">
        <f t="shared" si="1"/>
        <v>0</v>
      </c>
      <c r="I11" s="165">
        <v>100</v>
      </c>
      <c r="J11" s="167">
        <f t="shared" si="2"/>
        <v>0</v>
      </c>
    </row>
    <row r="12" spans="1:12" x14ac:dyDescent="0.25">
      <c r="A12" s="225" t="s">
        <v>523</v>
      </c>
      <c r="B12" s="235" t="s">
        <v>524</v>
      </c>
      <c r="C12" s="225" t="s">
        <v>4</v>
      </c>
      <c r="D12" s="103"/>
      <c r="E12" s="163"/>
      <c r="F12" s="307"/>
      <c r="G12" s="164">
        <f t="shared" si="0"/>
        <v>0</v>
      </c>
      <c r="H12" s="56">
        <f t="shared" si="1"/>
        <v>0</v>
      </c>
      <c r="I12" s="165">
        <v>100</v>
      </c>
      <c r="J12" s="167">
        <f t="shared" si="2"/>
        <v>0</v>
      </c>
    </row>
    <row r="13" spans="1:12" s="38" customFormat="1" x14ac:dyDescent="0.25">
      <c r="A13" s="49"/>
      <c r="B13" s="67" t="s">
        <v>499</v>
      </c>
      <c r="C13" s="150"/>
      <c r="D13" s="52"/>
      <c r="E13" s="53"/>
      <c r="F13" s="53"/>
      <c r="G13" s="53"/>
      <c r="H13" s="53"/>
      <c r="I13" s="53"/>
      <c r="J13" s="210"/>
    </row>
    <row r="14" spans="1:12" x14ac:dyDescent="0.25">
      <c r="A14" s="225" t="s">
        <v>525</v>
      </c>
      <c r="B14" s="235" t="s">
        <v>526</v>
      </c>
      <c r="C14" s="225" t="s">
        <v>4</v>
      </c>
      <c r="D14" s="103"/>
      <c r="E14" s="163"/>
      <c r="F14" s="307"/>
      <c r="G14" s="164">
        <f t="shared" si="0"/>
        <v>0</v>
      </c>
      <c r="H14" s="56">
        <f t="shared" si="1"/>
        <v>0</v>
      </c>
      <c r="I14" s="165">
        <v>100</v>
      </c>
      <c r="J14" s="167">
        <f t="shared" si="2"/>
        <v>0</v>
      </c>
    </row>
    <row r="15" spans="1:12" x14ac:dyDescent="0.25">
      <c r="A15" s="225" t="s">
        <v>527</v>
      </c>
      <c r="B15" s="235" t="s">
        <v>528</v>
      </c>
      <c r="C15" s="225" t="s">
        <v>4</v>
      </c>
      <c r="D15" s="103"/>
      <c r="E15" s="163"/>
      <c r="F15" s="307"/>
      <c r="G15" s="164">
        <f t="shared" si="0"/>
        <v>0</v>
      </c>
      <c r="H15" s="56">
        <f t="shared" si="1"/>
        <v>0</v>
      </c>
      <c r="I15" s="165">
        <v>100</v>
      </c>
      <c r="J15" s="167">
        <f t="shared" si="2"/>
        <v>0</v>
      </c>
    </row>
    <row r="16" spans="1:12" x14ac:dyDescent="0.25">
      <c r="A16" s="225" t="s">
        <v>529</v>
      </c>
      <c r="B16" s="235" t="s">
        <v>501</v>
      </c>
      <c r="C16" s="225" t="s">
        <v>4</v>
      </c>
      <c r="D16" s="103"/>
      <c r="E16" s="163"/>
      <c r="F16" s="307"/>
      <c r="G16" s="164">
        <f t="shared" si="0"/>
        <v>0</v>
      </c>
      <c r="H16" s="56">
        <f t="shared" si="1"/>
        <v>0</v>
      </c>
      <c r="I16" s="165">
        <v>100</v>
      </c>
      <c r="J16" s="167">
        <f t="shared" si="2"/>
        <v>0</v>
      </c>
    </row>
    <row r="17" spans="1:10" ht="15.75" thickBot="1" x14ac:dyDescent="0.3">
      <c r="A17" s="225" t="s">
        <v>530</v>
      </c>
      <c r="B17" s="235" t="s">
        <v>1978</v>
      </c>
      <c r="C17" s="225" t="s">
        <v>4</v>
      </c>
      <c r="D17" s="103"/>
      <c r="E17" s="300"/>
      <c r="F17" s="308"/>
      <c r="G17" s="297">
        <f t="shared" si="0"/>
        <v>0</v>
      </c>
      <c r="H17" s="56">
        <f t="shared" si="1"/>
        <v>0</v>
      </c>
      <c r="I17" s="165">
        <v>100</v>
      </c>
      <c r="J17" s="167">
        <f t="shared" si="2"/>
        <v>0</v>
      </c>
    </row>
    <row r="18" spans="1:10" s="38" customFormat="1" x14ac:dyDescent="0.25">
      <c r="A18" s="44"/>
      <c r="B18" s="45" t="s">
        <v>531</v>
      </c>
      <c r="C18" s="46"/>
      <c r="D18" s="46"/>
      <c r="E18" s="47"/>
      <c r="F18" s="47"/>
      <c r="G18" s="47"/>
      <c r="H18" s="47"/>
      <c r="I18" s="47"/>
      <c r="J18" s="48"/>
    </row>
    <row r="19" spans="1:10" s="38" customFormat="1" x14ac:dyDescent="0.25">
      <c r="A19" s="49"/>
      <c r="B19" s="67" t="s">
        <v>532</v>
      </c>
      <c r="C19" s="150"/>
      <c r="D19" s="52"/>
      <c r="E19" s="53"/>
      <c r="F19" s="53"/>
      <c r="G19" s="53"/>
      <c r="H19" s="53"/>
      <c r="I19" s="53"/>
      <c r="J19" s="210"/>
    </row>
    <row r="20" spans="1:10" x14ac:dyDescent="0.25">
      <c r="A20" s="225" t="s">
        <v>533</v>
      </c>
      <c r="B20" s="235" t="s">
        <v>534</v>
      </c>
      <c r="C20" s="225" t="s">
        <v>4</v>
      </c>
      <c r="D20" s="103"/>
      <c r="E20" s="163"/>
      <c r="F20" s="307"/>
      <c r="G20" s="164">
        <f t="shared" si="0"/>
        <v>0</v>
      </c>
      <c r="H20" s="56">
        <f t="shared" si="1"/>
        <v>0</v>
      </c>
      <c r="I20" s="165">
        <v>200</v>
      </c>
      <c r="J20" s="167">
        <f t="shared" si="2"/>
        <v>0</v>
      </c>
    </row>
    <row r="21" spans="1:10" x14ac:dyDescent="0.25">
      <c r="A21" s="225" t="s">
        <v>535</v>
      </c>
      <c r="B21" s="235" t="s">
        <v>536</v>
      </c>
      <c r="C21" s="225" t="s">
        <v>4</v>
      </c>
      <c r="D21" s="103"/>
      <c r="E21" s="163"/>
      <c r="F21" s="307"/>
      <c r="G21" s="164">
        <f t="shared" si="0"/>
        <v>0</v>
      </c>
      <c r="H21" s="56">
        <f t="shared" si="1"/>
        <v>0</v>
      </c>
      <c r="I21" s="165">
        <v>200</v>
      </c>
      <c r="J21" s="167">
        <f t="shared" si="2"/>
        <v>0</v>
      </c>
    </row>
    <row r="22" spans="1:10" s="38" customFormat="1" x14ac:dyDescent="0.25">
      <c r="A22" s="49"/>
      <c r="B22" s="67" t="s">
        <v>537</v>
      </c>
      <c r="C22" s="150"/>
      <c r="D22" s="52"/>
      <c r="E22" s="53"/>
      <c r="F22" s="53"/>
      <c r="G22" s="53"/>
      <c r="H22" s="53"/>
      <c r="I22" s="53"/>
      <c r="J22" s="210"/>
    </row>
    <row r="23" spans="1:10" x14ac:dyDescent="0.25">
      <c r="A23" s="225" t="s">
        <v>538</v>
      </c>
      <c r="B23" s="235" t="s">
        <v>539</v>
      </c>
      <c r="C23" s="225" t="s">
        <v>2</v>
      </c>
      <c r="D23" s="103"/>
      <c r="E23" s="163"/>
      <c r="F23" s="307"/>
      <c r="G23" s="164">
        <f t="shared" si="0"/>
        <v>0</v>
      </c>
      <c r="H23" s="56">
        <f t="shared" si="1"/>
        <v>0</v>
      </c>
      <c r="I23" s="165">
        <v>1</v>
      </c>
      <c r="J23" s="167">
        <f t="shared" si="2"/>
        <v>0</v>
      </c>
    </row>
    <row r="24" spans="1:10" x14ac:dyDescent="0.25">
      <c r="A24" s="225" t="s">
        <v>540</v>
      </c>
      <c r="B24" s="235" t="s">
        <v>541</v>
      </c>
      <c r="C24" s="225" t="s">
        <v>2</v>
      </c>
      <c r="D24" s="103"/>
      <c r="E24" s="163"/>
      <c r="F24" s="307"/>
      <c r="G24" s="164">
        <f t="shared" si="0"/>
        <v>0</v>
      </c>
      <c r="H24" s="56">
        <f t="shared" si="1"/>
        <v>0</v>
      </c>
      <c r="I24" s="165">
        <v>1</v>
      </c>
      <c r="J24" s="167">
        <f t="shared" si="2"/>
        <v>0</v>
      </c>
    </row>
    <row r="25" spans="1:10" ht="30" x14ac:dyDescent="0.25">
      <c r="A25" s="225" t="s">
        <v>542</v>
      </c>
      <c r="B25" s="235" t="s">
        <v>543</v>
      </c>
      <c r="C25" s="225" t="s">
        <v>2</v>
      </c>
      <c r="D25" s="103"/>
      <c r="E25" s="163"/>
      <c r="F25" s="307"/>
      <c r="G25" s="164">
        <f t="shared" si="0"/>
        <v>0</v>
      </c>
      <c r="H25" s="56">
        <f t="shared" si="1"/>
        <v>0</v>
      </c>
      <c r="I25" s="165">
        <v>1</v>
      </c>
      <c r="J25" s="167">
        <f t="shared" si="2"/>
        <v>0</v>
      </c>
    </row>
    <row r="26" spans="1:10" s="38" customFormat="1" x14ac:dyDescent="0.25">
      <c r="A26" s="49"/>
      <c r="B26" s="67" t="s">
        <v>544</v>
      </c>
      <c r="C26" s="150"/>
      <c r="D26" s="52"/>
      <c r="E26" s="53"/>
      <c r="F26" s="53"/>
      <c r="G26" s="53"/>
      <c r="H26" s="53"/>
      <c r="I26" s="53"/>
      <c r="J26" s="210"/>
    </row>
    <row r="27" spans="1:10" x14ac:dyDescent="0.25">
      <c r="A27" s="225" t="s">
        <v>545</v>
      </c>
      <c r="B27" s="235" t="s">
        <v>546</v>
      </c>
      <c r="C27" s="225" t="s">
        <v>4</v>
      </c>
      <c r="D27" s="103"/>
      <c r="E27" s="163"/>
      <c r="F27" s="307"/>
      <c r="G27" s="164">
        <f t="shared" si="0"/>
        <v>0</v>
      </c>
      <c r="H27" s="56">
        <f t="shared" si="1"/>
        <v>0</v>
      </c>
      <c r="I27" s="165">
        <v>1</v>
      </c>
      <c r="J27" s="167">
        <f t="shared" si="2"/>
        <v>0</v>
      </c>
    </row>
    <row r="28" spans="1:10" x14ac:dyDescent="0.25">
      <c r="A28" s="225" t="s">
        <v>547</v>
      </c>
      <c r="B28" s="235" t="s">
        <v>1979</v>
      </c>
      <c r="C28" s="225" t="s">
        <v>4</v>
      </c>
      <c r="D28" s="103"/>
      <c r="E28" s="163"/>
      <c r="F28" s="307"/>
      <c r="G28" s="164">
        <f t="shared" si="0"/>
        <v>0</v>
      </c>
      <c r="H28" s="56">
        <f t="shared" si="1"/>
        <v>0</v>
      </c>
      <c r="I28" s="165">
        <v>1</v>
      </c>
      <c r="J28" s="167">
        <f t="shared" si="2"/>
        <v>0</v>
      </c>
    </row>
    <row r="29" spans="1:10" x14ac:dyDescent="0.25">
      <c r="A29" s="225" t="s">
        <v>548</v>
      </c>
      <c r="B29" s="235" t="s">
        <v>1980</v>
      </c>
      <c r="C29" s="225" t="s">
        <v>4</v>
      </c>
      <c r="D29" s="103"/>
      <c r="E29" s="163"/>
      <c r="F29" s="307"/>
      <c r="G29" s="164">
        <f t="shared" si="0"/>
        <v>0</v>
      </c>
      <c r="H29" s="56">
        <f t="shared" si="1"/>
        <v>0</v>
      </c>
      <c r="I29" s="165">
        <v>1</v>
      </c>
      <c r="J29" s="167">
        <f t="shared" si="2"/>
        <v>0</v>
      </c>
    </row>
    <row r="30" spans="1:10" s="38" customFormat="1" x14ac:dyDescent="0.25">
      <c r="A30" s="49"/>
      <c r="B30" s="67" t="s">
        <v>549</v>
      </c>
      <c r="C30" s="150"/>
      <c r="D30" s="52"/>
      <c r="E30" s="53"/>
      <c r="F30" s="53"/>
      <c r="G30" s="53"/>
      <c r="H30" s="53"/>
      <c r="I30" s="53"/>
      <c r="J30" s="210"/>
    </row>
    <row r="31" spans="1:10" x14ac:dyDescent="0.25">
      <c r="A31" s="225" t="s">
        <v>1276</v>
      </c>
      <c r="B31" s="235" t="s">
        <v>551</v>
      </c>
      <c r="C31" s="225" t="s">
        <v>4</v>
      </c>
      <c r="D31" s="103"/>
      <c r="E31" s="163"/>
      <c r="F31" s="307"/>
      <c r="G31" s="164">
        <f t="shared" si="0"/>
        <v>0</v>
      </c>
      <c r="H31" s="56">
        <f t="shared" si="1"/>
        <v>0</v>
      </c>
      <c r="I31" s="165">
        <v>150</v>
      </c>
      <c r="J31" s="167">
        <f t="shared" si="2"/>
        <v>0</v>
      </c>
    </row>
    <row r="32" spans="1:10" ht="30" x14ac:dyDescent="0.25">
      <c r="A32" s="225" t="s">
        <v>550</v>
      </c>
      <c r="B32" s="235" t="s">
        <v>553</v>
      </c>
      <c r="C32" s="225" t="s">
        <v>4</v>
      </c>
      <c r="D32" s="103"/>
      <c r="E32" s="163"/>
      <c r="F32" s="307"/>
      <c r="G32" s="164">
        <f t="shared" si="0"/>
        <v>0</v>
      </c>
      <c r="H32" s="56">
        <f t="shared" si="1"/>
        <v>0</v>
      </c>
      <c r="I32" s="165">
        <v>150</v>
      </c>
      <c r="J32" s="167">
        <f t="shared" si="2"/>
        <v>0</v>
      </c>
    </row>
    <row r="33" spans="1:10" ht="30" x14ac:dyDescent="0.25">
      <c r="A33" s="225" t="s">
        <v>552</v>
      </c>
      <c r="B33" s="235" t="s">
        <v>555</v>
      </c>
      <c r="C33" s="225" t="s">
        <v>4</v>
      </c>
      <c r="D33" s="103"/>
      <c r="E33" s="163"/>
      <c r="F33" s="307"/>
      <c r="G33" s="164">
        <f t="shared" si="0"/>
        <v>0</v>
      </c>
      <c r="H33" s="56">
        <f t="shared" si="1"/>
        <v>0</v>
      </c>
      <c r="I33" s="165">
        <v>150</v>
      </c>
      <c r="J33" s="167">
        <f t="shared" si="2"/>
        <v>0</v>
      </c>
    </row>
    <row r="34" spans="1:10" x14ac:dyDescent="0.25">
      <c r="A34" s="225" t="s">
        <v>554</v>
      </c>
      <c r="B34" s="235" t="s">
        <v>557</v>
      </c>
      <c r="C34" s="225" t="s">
        <v>4</v>
      </c>
      <c r="D34" s="103"/>
      <c r="E34" s="163"/>
      <c r="F34" s="307"/>
      <c r="G34" s="164">
        <f t="shared" si="0"/>
        <v>0</v>
      </c>
      <c r="H34" s="56">
        <f t="shared" si="1"/>
        <v>0</v>
      </c>
      <c r="I34" s="165">
        <v>150</v>
      </c>
      <c r="J34" s="167">
        <f t="shared" si="2"/>
        <v>0</v>
      </c>
    </row>
    <row r="35" spans="1:10" ht="30.75" thickBot="1" x14ac:dyDescent="0.3">
      <c r="A35" s="225" t="s">
        <v>556</v>
      </c>
      <c r="B35" s="235" t="s">
        <v>559</v>
      </c>
      <c r="C35" s="225" t="s">
        <v>4</v>
      </c>
      <c r="D35" s="103"/>
      <c r="E35" s="300"/>
      <c r="F35" s="308"/>
      <c r="G35" s="297">
        <f t="shared" si="0"/>
        <v>0</v>
      </c>
      <c r="H35" s="56">
        <f t="shared" si="1"/>
        <v>0</v>
      </c>
      <c r="I35" s="165">
        <v>150</v>
      </c>
      <c r="J35" s="167">
        <f t="shared" si="2"/>
        <v>0</v>
      </c>
    </row>
    <row r="36" spans="1:10" s="38" customFormat="1" x14ac:dyDescent="0.25">
      <c r="A36" s="44"/>
      <c r="B36" s="45" t="s">
        <v>560</v>
      </c>
      <c r="C36" s="46"/>
      <c r="D36" s="46"/>
      <c r="E36" s="47"/>
      <c r="F36" s="47"/>
      <c r="G36" s="47"/>
      <c r="H36" s="47"/>
      <c r="I36" s="47"/>
      <c r="J36" s="48"/>
    </row>
    <row r="37" spans="1:10" s="38" customFormat="1" x14ac:dyDescent="0.25">
      <c r="A37" s="49"/>
      <c r="B37" s="67" t="s">
        <v>561</v>
      </c>
      <c r="C37" s="150"/>
      <c r="D37" s="52"/>
      <c r="E37" s="53"/>
      <c r="F37" s="53"/>
      <c r="G37" s="53"/>
      <c r="H37" s="53"/>
      <c r="I37" s="53"/>
      <c r="J37" s="210"/>
    </row>
    <row r="38" spans="1:10" x14ac:dyDescent="0.25">
      <c r="A38" s="225" t="s">
        <v>558</v>
      </c>
      <c r="B38" s="235" t="s">
        <v>563</v>
      </c>
      <c r="C38" s="225" t="s">
        <v>4</v>
      </c>
      <c r="D38" s="103"/>
      <c r="E38" s="163"/>
      <c r="F38" s="307"/>
      <c r="G38" s="164">
        <f t="shared" si="0"/>
        <v>0</v>
      </c>
      <c r="H38" s="56">
        <f t="shared" si="1"/>
        <v>0</v>
      </c>
      <c r="I38" s="165">
        <v>100</v>
      </c>
      <c r="J38" s="167">
        <f t="shared" si="2"/>
        <v>0</v>
      </c>
    </row>
    <row r="39" spans="1:10" ht="15.75" thickBot="1" x14ac:dyDescent="0.3">
      <c r="A39" s="225" t="s">
        <v>1277</v>
      </c>
      <c r="B39" s="235" t="s">
        <v>565</v>
      </c>
      <c r="C39" s="225" t="s">
        <v>4</v>
      </c>
      <c r="D39" s="103"/>
      <c r="E39" s="300"/>
      <c r="F39" s="308"/>
      <c r="G39" s="297">
        <f t="shared" si="0"/>
        <v>0</v>
      </c>
      <c r="H39" s="56">
        <f t="shared" si="1"/>
        <v>0</v>
      </c>
      <c r="I39" s="165">
        <v>100</v>
      </c>
      <c r="J39" s="167">
        <f t="shared" si="2"/>
        <v>0</v>
      </c>
    </row>
    <row r="40" spans="1:10" s="38" customFormat="1" x14ac:dyDescent="0.25">
      <c r="A40" s="44"/>
      <c r="B40" s="45" t="s">
        <v>516</v>
      </c>
      <c r="C40" s="46"/>
      <c r="D40" s="46"/>
      <c r="E40" s="47"/>
      <c r="F40" s="47"/>
      <c r="G40" s="47"/>
      <c r="H40" s="47"/>
      <c r="I40" s="47"/>
      <c r="J40" s="48"/>
    </row>
    <row r="41" spans="1:10" s="38" customFormat="1" x14ac:dyDescent="0.25">
      <c r="A41" s="49"/>
      <c r="B41" s="67" t="s">
        <v>517</v>
      </c>
      <c r="C41" s="150"/>
      <c r="D41" s="52"/>
      <c r="E41" s="53"/>
      <c r="F41" s="53"/>
      <c r="G41" s="53"/>
      <c r="H41" s="53"/>
      <c r="I41" s="53"/>
      <c r="J41" s="210"/>
    </row>
    <row r="42" spans="1:10" ht="30" x14ac:dyDescent="0.25">
      <c r="A42" s="225" t="s">
        <v>1278</v>
      </c>
      <c r="B42" s="235" t="s">
        <v>1981</v>
      </c>
      <c r="C42" s="225" t="s">
        <v>4</v>
      </c>
      <c r="D42" s="103"/>
      <c r="E42" s="163"/>
      <c r="F42" s="307"/>
      <c r="G42" s="164">
        <f t="shared" si="0"/>
        <v>0</v>
      </c>
      <c r="H42" s="56">
        <f t="shared" si="1"/>
        <v>0</v>
      </c>
      <c r="I42" s="165">
        <v>1</v>
      </c>
      <c r="J42" s="167">
        <f t="shared" si="2"/>
        <v>0</v>
      </c>
    </row>
    <row r="43" spans="1:10" s="38" customFormat="1" x14ac:dyDescent="0.25">
      <c r="A43" s="49"/>
      <c r="B43" s="67" t="s">
        <v>566</v>
      </c>
      <c r="C43" s="150"/>
      <c r="D43" s="52"/>
      <c r="E43" s="53"/>
      <c r="F43" s="53"/>
      <c r="G43" s="53"/>
      <c r="H43" s="53"/>
      <c r="I43" s="53"/>
      <c r="J43" s="210"/>
    </row>
    <row r="44" spans="1:10" x14ac:dyDescent="0.25">
      <c r="A44" s="225" t="s">
        <v>562</v>
      </c>
      <c r="B44" s="235" t="s">
        <v>567</v>
      </c>
      <c r="C44" s="225" t="s">
        <v>4</v>
      </c>
      <c r="D44" s="103"/>
      <c r="E44" s="163"/>
      <c r="F44" s="307"/>
      <c r="G44" s="164">
        <f t="shared" si="0"/>
        <v>0</v>
      </c>
      <c r="H44" s="56">
        <f t="shared" si="1"/>
        <v>0</v>
      </c>
      <c r="I44" s="165">
        <v>1</v>
      </c>
      <c r="J44" s="167">
        <f t="shared" si="2"/>
        <v>0</v>
      </c>
    </row>
    <row r="45" spans="1:10" s="38" customFormat="1" x14ac:dyDescent="0.25">
      <c r="A45" s="49"/>
      <c r="B45" s="67" t="s">
        <v>568</v>
      </c>
      <c r="C45" s="150"/>
      <c r="D45" s="52"/>
      <c r="E45" s="53"/>
      <c r="F45" s="53"/>
      <c r="G45" s="53"/>
      <c r="H45" s="53"/>
      <c r="I45" s="53"/>
      <c r="J45" s="210"/>
    </row>
    <row r="46" spans="1:10" ht="15.75" thickBot="1" x14ac:dyDescent="0.3">
      <c r="A46" s="241" t="s">
        <v>564</v>
      </c>
      <c r="B46" s="242" t="s">
        <v>569</v>
      </c>
      <c r="C46" s="241" t="s">
        <v>4</v>
      </c>
      <c r="D46" s="211"/>
      <c r="E46" s="300"/>
      <c r="F46" s="308"/>
      <c r="G46" s="297">
        <f t="shared" si="0"/>
        <v>0</v>
      </c>
      <c r="H46" s="56">
        <f t="shared" si="1"/>
        <v>0</v>
      </c>
      <c r="I46" s="165">
        <v>1</v>
      </c>
      <c r="J46" s="167">
        <f t="shared" si="2"/>
        <v>0</v>
      </c>
    </row>
    <row r="47" spans="1:10" ht="32.25" customHeight="1" thickBot="1" x14ac:dyDescent="0.3">
      <c r="A47" s="442" t="s">
        <v>2302</v>
      </c>
      <c r="B47" s="442"/>
      <c r="C47" s="442"/>
      <c r="D47" s="442"/>
      <c r="E47" s="442"/>
      <c r="F47" s="442"/>
      <c r="G47" s="437" t="s">
        <v>2232</v>
      </c>
      <c r="H47" s="437"/>
      <c r="I47" s="437"/>
      <c r="J47" s="232">
        <f>SUM(J9:J46)</f>
        <v>0</v>
      </c>
    </row>
  </sheetData>
  <mergeCells count="11">
    <mergeCell ref="I4:I5"/>
    <mergeCell ref="J4:J5"/>
    <mergeCell ref="A47:F47"/>
    <mergeCell ref="A2:J2"/>
    <mergeCell ref="H4:H5"/>
    <mergeCell ref="A3:C3"/>
    <mergeCell ref="A4:A5"/>
    <mergeCell ref="B4:B5"/>
    <mergeCell ref="C4:C5"/>
    <mergeCell ref="E4:G4"/>
    <mergeCell ref="G47:I47"/>
  </mergeCells>
  <printOptions horizontalCentered="1"/>
  <pageMargins left="0.31496062992125984" right="0.31496062992125984" top="0.55118110236220474" bottom="0.55118110236220474" header="0.31496062992125984" footer="0.31496062992125984"/>
  <pageSetup paperSize="9" scale="49" fitToHeight="0" orientation="portrait" r:id="rId1"/>
  <headerFooter>
    <oddHeader>&amp;C&amp;"-,Gras"BPU Petits travaux TCE et mises en sécurité du CEA/DIF</oddHeader>
    <oddFooter>&amp;L&amp;A&amp;R&amp;P/&amp;N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2:J126"/>
  <sheetViews>
    <sheetView topLeftCell="A94" zoomScale="115" zoomScaleNormal="115" workbookViewId="0">
      <selection activeCell="A126" sqref="A126:F126"/>
    </sheetView>
  </sheetViews>
  <sheetFormatPr baseColWidth="10" defaultColWidth="11.42578125" defaultRowHeight="15" x14ac:dyDescent="0.25"/>
  <cols>
    <col min="1" max="1" width="10.85546875" style="21" customWidth="1"/>
    <col min="2" max="2" width="64.7109375" style="6" customWidth="1"/>
    <col min="3" max="3" width="7.7109375" style="21" customWidth="1"/>
    <col min="4" max="4" width="20.5703125" style="100" customWidth="1"/>
    <col min="5" max="5" width="12.28515625" style="100" customWidth="1"/>
    <col min="6" max="6" width="15.7109375" style="21" customWidth="1"/>
    <col min="7" max="7" width="11.42578125" style="21"/>
    <col min="8" max="8" width="17.85546875" style="21" customWidth="1"/>
    <col min="9" max="9" width="15.7109375" style="86" customWidth="1"/>
    <col min="10" max="10" width="17.42578125" style="38" customWidth="1"/>
    <col min="11" max="16384" width="11.42578125" style="21"/>
  </cols>
  <sheetData>
    <row r="2" spans="1:10" ht="39.950000000000003" customHeight="1" x14ac:dyDescent="0.25">
      <c r="A2" s="425" t="s">
        <v>1427</v>
      </c>
      <c r="B2" s="426"/>
      <c r="C2" s="426"/>
      <c r="D2" s="426"/>
      <c r="E2" s="426"/>
      <c r="F2" s="426"/>
      <c r="G2" s="426"/>
      <c r="H2" s="426"/>
      <c r="I2" s="426"/>
      <c r="J2" s="426"/>
    </row>
    <row r="3" spans="1:10" ht="15.75" thickBot="1" x14ac:dyDescent="0.3">
      <c r="A3" s="440"/>
      <c r="B3" s="440"/>
      <c r="C3" s="440"/>
    </row>
    <row r="4" spans="1:10" ht="16.5" customHeight="1" x14ac:dyDescent="0.25">
      <c r="A4" s="431" t="s">
        <v>122</v>
      </c>
      <c r="B4" s="433" t="s">
        <v>0</v>
      </c>
      <c r="C4" s="433" t="s">
        <v>1</v>
      </c>
      <c r="D4" s="265" t="s">
        <v>118</v>
      </c>
      <c r="E4" s="428" t="s">
        <v>119</v>
      </c>
      <c r="F4" s="429"/>
      <c r="G4" s="430"/>
      <c r="H4" s="423" t="s">
        <v>1443</v>
      </c>
      <c r="I4" s="423" t="s">
        <v>2231</v>
      </c>
      <c r="J4" s="423" t="s">
        <v>2165</v>
      </c>
    </row>
    <row r="5" spans="1:10" ht="49.5" customHeight="1" thickBot="1" x14ac:dyDescent="0.3">
      <c r="A5" s="432"/>
      <c r="B5" s="434"/>
      <c r="C5" s="434"/>
      <c r="D5" s="266" t="s">
        <v>1444</v>
      </c>
      <c r="E5" s="264" t="s">
        <v>2163</v>
      </c>
      <c r="F5" s="191" t="s">
        <v>1433</v>
      </c>
      <c r="G5" s="192" t="s">
        <v>120</v>
      </c>
      <c r="H5" s="424"/>
      <c r="I5" s="424"/>
      <c r="J5" s="424" t="s">
        <v>2164</v>
      </c>
    </row>
    <row r="6" spans="1:10" s="38" customFormat="1" x14ac:dyDescent="0.25">
      <c r="A6" s="44"/>
      <c r="B6" s="45" t="s">
        <v>570</v>
      </c>
      <c r="C6" s="46"/>
      <c r="D6" s="46"/>
      <c r="E6" s="94"/>
      <c r="F6" s="47"/>
      <c r="G6" s="47"/>
      <c r="H6" s="48"/>
      <c r="I6" s="94"/>
      <c r="J6" s="209"/>
    </row>
    <row r="7" spans="1:10" s="38" customFormat="1" x14ac:dyDescent="0.25">
      <c r="A7" s="49"/>
      <c r="B7" s="67" t="s">
        <v>571</v>
      </c>
      <c r="C7" s="150"/>
      <c r="D7" s="52"/>
      <c r="E7" s="95"/>
      <c r="F7" s="53"/>
      <c r="G7" s="53"/>
      <c r="H7" s="150"/>
      <c r="I7" s="95"/>
      <c r="J7" s="203"/>
    </row>
    <row r="8" spans="1:10" x14ac:dyDescent="0.25">
      <c r="A8" s="225" t="s">
        <v>572</v>
      </c>
      <c r="B8" s="235" t="s">
        <v>573</v>
      </c>
      <c r="C8" s="225" t="s">
        <v>4</v>
      </c>
      <c r="D8" s="103"/>
      <c r="E8" s="163"/>
      <c r="F8" s="307"/>
      <c r="G8" s="164">
        <f>E8*F8</f>
        <v>0</v>
      </c>
      <c r="H8" s="56">
        <f>D8+G8</f>
        <v>0</v>
      </c>
      <c r="I8" s="165">
        <v>1</v>
      </c>
      <c r="J8" s="167">
        <f>H8*I8</f>
        <v>0</v>
      </c>
    </row>
    <row r="9" spans="1:10" x14ac:dyDescent="0.25">
      <c r="A9" s="225" t="s">
        <v>574</v>
      </c>
      <c r="B9" s="235" t="s">
        <v>575</v>
      </c>
      <c r="C9" s="225" t="s">
        <v>4</v>
      </c>
      <c r="D9" s="103"/>
      <c r="E9" s="163"/>
      <c r="F9" s="307"/>
      <c r="G9" s="164">
        <f t="shared" ref="G9:G72" si="0">E9*F9</f>
        <v>0</v>
      </c>
      <c r="H9" s="56">
        <f t="shared" ref="H9:H72" si="1">D9+G9</f>
        <v>0</v>
      </c>
      <c r="I9" s="165">
        <v>1</v>
      </c>
      <c r="J9" s="167">
        <f t="shared" ref="J9:J72" si="2">H9*I9</f>
        <v>0</v>
      </c>
    </row>
    <row r="10" spans="1:10" x14ac:dyDescent="0.25">
      <c r="A10" s="225" t="s">
        <v>576</v>
      </c>
      <c r="B10" s="235" t="s">
        <v>577</v>
      </c>
      <c r="C10" s="225" t="s">
        <v>4</v>
      </c>
      <c r="D10" s="103"/>
      <c r="E10" s="163"/>
      <c r="F10" s="307"/>
      <c r="G10" s="164">
        <f t="shared" si="0"/>
        <v>0</v>
      </c>
      <c r="H10" s="56">
        <f t="shared" si="1"/>
        <v>0</v>
      </c>
      <c r="I10" s="165">
        <v>1</v>
      </c>
      <c r="J10" s="167">
        <f t="shared" si="2"/>
        <v>0</v>
      </c>
    </row>
    <row r="11" spans="1:10" x14ac:dyDescent="0.25">
      <c r="A11" s="225" t="s">
        <v>578</v>
      </c>
      <c r="B11" s="235" t="s">
        <v>579</v>
      </c>
      <c r="C11" s="225" t="s">
        <v>4</v>
      </c>
      <c r="D11" s="103"/>
      <c r="E11" s="163"/>
      <c r="F11" s="307"/>
      <c r="G11" s="164">
        <f t="shared" si="0"/>
        <v>0</v>
      </c>
      <c r="H11" s="56">
        <f t="shared" si="1"/>
        <v>0</v>
      </c>
      <c r="I11" s="165">
        <v>1</v>
      </c>
      <c r="J11" s="167">
        <f t="shared" si="2"/>
        <v>0</v>
      </c>
    </row>
    <row r="12" spans="1:10" s="38" customFormat="1" x14ac:dyDescent="0.25">
      <c r="A12" s="49"/>
      <c r="B12" s="67" t="s">
        <v>580</v>
      </c>
      <c r="C12" s="150"/>
      <c r="D12" s="52"/>
      <c r="E12" s="53"/>
      <c r="F12" s="53"/>
      <c r="G12" s="53"/>
      <c r="H12" s="53"/>
      <c r="I12" s="53"/>
      <c r="J12" s="210"/>
    </row>
    <row r="13" spans="1:10" x14ac:dyDescent="0.25">
      <c r="A13" s="225" t="s">
        <v>581</v>
      </c>
      <c r="B13" s="235" t="s">
        <v>582</v>
      </c>
      <c r="C13" s="225" t="s">
        <v>4</v>
      </c>
      <c r="D13" s="103"/>
      <c r="E13" s="163"/>
      <c r="F13" s="307"/>
      <c r="G13" s="164">
        <f t="shared" si="0"/>
        <v>0</v>
      </c>
      <c r="H13" s="56">
        <f t="shared" si="1"/>
        <v>0</v>
      </c>
      <c r="I13" s="165">
        <v>1</v>
      </c>
      <c r="J13" s="167">
        <f t="shared" si="2"/>
        <v>0</v>
      </c>
    </row>
    <row r="14" spans="1:10" x14ac:dyDescent="0.25">
      <c r="A14" s="225" t="s">
        <v>583</v>
      </c>
      <c r="B14" s="235" t="s">
        <v>584</v>
      </c>
      <c r="C14" s="225" t="s">
        <v>4</v>
      </c>
      <c r="D14" s="103"/>
      <c r="E14" s="163"/>
      <c r="F14" s="307"/>
      <c r="G14" s="164">
        <f t="shared" si="0"/>
        <v>0</v>
      </c>
      <c r="H14" s="56">
        <f t="shared" si="1"/>
        <v>0</v>
      </c>
      <c r="I14" s="165">
        <v>1</v>
      </c>
      <c r="J14" s="167">
        <f t="shared" si="2"/>
        <v>0</v>
      </c>
    </row>
    <row r="15" spans="1:10" s="38" customFormat="1" x14ac:dyDescent="0.25">
      <c r="A15" s="49"/>
      <c r="B15" s="67" t="s">
        <v>585</v>
      </c>
      <c r="C15" s="150"/>
      <c r="D15" s="52"/>
      <c r="E15" s="53"/>
      <c r="F15" s="53"/>
      <c r="G15" s="53"/>
      <c r="H15" s="53"/>
      <c r="I15" s="53"/>
      <c r="J15" s="210"/>
    </row>
    <row r="16" spans="1:10" x14ac:dyDescent="0.25">
      <c r="A16" s="225" t="s">
        <v>586</v>
      </c>
      <c r="B16" s="235" t="s">
        <v>587</v>
      </c>
      <c r="C16" s="225" t="s">
        <v>3</v>
      </c>
      <c r="D16" s="103"/>
      <c r="E16" s="163"/>
      <c r="F16" s="307"/>
      <c r="G16" s="164">
        <f t="shared" si="0"/>
        <v>0</v>
      </c>
      <c r="H16" s="56">
        <f t="shared" si="1"/>
        <v>0</v>
      </c>
      <c r="I16" s="165">
        <v>1</v>
      </c>
      <c r="J16" s="167">
        <f t="shared" si="2"/>
        <v>0</v>
      </c>
    </row>
    <row r="17" spans="1:10" ht="15.75" thickBot="1" x14ac:dyDescent="0.3">
      <c r="A17" s="225" t="s">
        <v>588</v>
      </c>
      <c r="B17" s="235" t="s">
        <v>589</v>
      </c>
      <c r="C17" s="225" t="s">
        <v>3</v>
      </c>
      <c r="D17" s="103"/>
      <c r="E17" s="300"/>
      <c r="F17" s="308"/>
      <c r="G17" s="297">
        <f t="shared" si="0"/>
        <v>0</v>
      </c>
      <c r="H17" s="56">
        <f t="shared" si="1"/>
        <v>0</v>
      </c>
      <c r="I17" s="165">
        <v>1</v>
      </c>
      <c r="J17" s="167">
        <f t="shared" si="2"/>
        <v>0</v>
      </c>
    </row>
    <row r="18" spans="1:10" s="38" customFormat="1" x14ac:dyDescent="0.25">
      <c r="A18" s="44"/>
      <c r="B18" s="45" t="s">
        <v>590</v>
      </c>
      <c r="C18" s="46"/>
      <c r="D18" s="46"/>
      <c r="E18" s="47"/>
      <c r="F18" s="47"/>
      <c r="G18" s="47"/>
      <c r="H18" s="47"/>
      <c r="I18" s="47"/>
      <c r="J18" s="48"/>
    </row>
    <row r="19" spans="1:10" s="38" customFormat="1" x14ac:dyDescent="0.25">
      <c r="A19" s="49"/>
      <c r="B19" s="67" t="s">
        <v>591</v>
      </c>
      <c r="C19" s="150"/>
      <c r="D19" s="52"/>
      <c r="E19" s="53"/>
      <c r="F19" s="53"/>
      <c r="G19" s="53"/>
      <c r="H19" s="53"/>
      <c r="I19" s="53"/>
      <c r="J19" s="210"/>
    </row>
    <row r="20" spans="1:10" x14ac:dyDescent="0.25">
      <c r="A20" s="225" t="s">
        <v>1279</v>
      </c>
      <c r="B20" s="235" t="s">
        <v>592</v>
      </c>
      <c r="C20" s="225" t="s">
        <v>4</v>
      </c>
      <c r="D20" s="103"/>
      <c r="E20" s="163"/>
      <c r="F20" s="307"/>
      <c r="G20" s="164">
        <f t="shared" si="0"/>
        <v>0</v>
      </c>
      <c r="H20" s="56">
        <f t="shared" si="1"/>
        <v>0</v>
      </c>
      <c r="I20" s="165">
        <v>5</v>
      </c>
      <c r="J20" s="167">
        <f t="shared" si="2"/>
        <v>0</v>
      </c>
    </row>
    <row r="21" spans="1:10" x14ac:dyDescent="0.25">
      <c r="A21" s="225" t="s">
        <v>1280</v>
      </c>
      <c r="B21" s="235" t="s">
        <v>593</v>
      </c>
      <c r="C21" s="225" t="s">
        <v>4</v>
      </c>
      <c r="D21" s="103"/>
      <c r="E21" s="163"/>
      <c r="F21" s="307"/>
      <c r="G21" s="164">
        <f t="shared" si="0"/>
        <v>0</v>
      </c>
      <c r="H21" s="56">
        <f t="shared" si="1"/>
        <v>0</v>
      </c>
      <c r="I21" s="165">
        <v>5</v>
      </c>
      <c r="J21" s="167">
        <f t="shared" si="2"/>
        <v>0</v>
      </c>
    </row>
    <row r="22" spans="1:10" x14ac:dyDescent="0.25">
      <c r="A22" s="225" t="s">
        <v>1281</v>
      </c>
      <c r="B22" s="235" t="s">
        <v>594</v>
      </c>
      <c r="C22" s="225" t="s">
        <v>4</v>
      </c>
      <c r="D22" s="103"/>
      <c r="E22" s="163"/>
      <c r="F22" s="307"/>
      <c r="G22" s="164">
        <f t="shared" si="0"/>
        <v>0</v>
      </c>
      <c r="H22" s="56">
        <f t="shared" si="1"/>
        <v>0</v>
      </c>
      <c r="I22" s="165">
        <v>5</v>
      </c>
      <c r="J22" s="167">
        <f t="shared" si="2"/>
        <v>0</v>
      </c>
    </row>
    <row r="23" spans="1:10" ht="30" x14ac:dyDescent="0.25">
      <c r="A23" s="225" t="s">
        <v>1282</v>
      </c>
      <c r="B23" s="235" t="s">
        <v>595</v>
      </c>
      <c r="C23" s="225" t="s">
        <v>4</v>
      </c>
      <c r="D23" s="103"/>
      <c r="E23" s="163"/>
      <c r="F23" s="307"/>
      <c r="G23" s="164">
        <f t="shared" si="0"/>
        <v>0</v>
      </c>
      <c r="H23" s="56">
        <f t="shared" si="1"/>
        <v>0</v>
      </c>
      <c r="I23" s="165">
        <v>5</v>
      </c>
      <c r="J23" s="167">
        <f t="shared" si="2"/>
        <v>0</v>
      </c>
    </row>
    <row r="24" spans="1:10" s="38" customFormat="1" x14ac:dyDescent="0.25">
      <c r="A24" s="49"/>
      <c r="B24" s="67" t="s">
        <v>596</v>
      </c>
      <c r="C24" s="150"/>
      <c r="D24" s="52"/>
      <c r="E24" s="53"/>
      <c r="F24" s="53"/>
      <c r="G24" s="53"/>
      <c r="H24" s="53"/>
      <c r="I24" s="53"/>
      <c r="J24" s="210"/>
    </row>
    <row r="25" spans="1:10" x14ac:dyDescent="0.25">
      <c r="A25" s="225" t="s">
        <v>1283</v>
      </c>
      <c r="B25" s="235" t="s">
        <v>597</v>
      </c>
      <c r="C25" s="225" t="s">
        <v>4</v>
      </c>
      <c r="D25" s="103"/>
      <c r="E25" s="163"/>
      <c r="F25" s="307"/>
      <c r="G25" s="164">
        <f t="shared" si="0"/>
        <v>0</v>
      </c>
      <c r="H25" s="56">
        <f t="shared" si="1"/>
        <v>0</v>
      </c>
      <c r="I25" s="165">
        <v>5</v>
      </c>
      <c r="J25" s="167">
        <f t="shared" si="2"/>
        <v>0</v>
      </c>
    </row>
    <row r="26" spans="1:10" x14ac:dyDescent="0.25">
      <c r="A26" s="225" t="s">
        <v>1284</v>
      </c>
      <c r="B26" s="235" t="s">
        <v>598</v>
      </c>
      <c r="C26" s="225" t="s">
        <v>4</v>
      </c>
      <c r="D26" s="103"/>
      <c r="E26" s="163"/>
      <c r="F26" s="307"/>
      <c r="G26" s="164">
        <f t="shared" si="0"/>
        <v>0</v>
      </c>
      <c r="H26" s="56">
        <f t="shared" si="1"/>
        <v>0</v>
      </c>
      <c r="I26" s="165">
        <v>5</v>
      </c>
      <c r="J26" s="167">
        <f t="shared" si="2"/>
        <v>0</v>
      </c>
    </row>
    <row r="27" spans="1:10" x14ac:dyDescent="0.25">
      <c r="A27" s="225" t="s">
        <v>1285</v>
      </c>
      <c r="B27" s="235" t="s">
        <v>599</v>
      </c>
      <c r="C27" s="225" t="s">
        <v>4</v>
      </c>
      <c r="D27" s="103"/>
      <c r="E27" s="163"/>
      <c r="F27" s="307"/>
      <c r="G27" s="164">
        <f t="shared" si="0"/>
        <v>0</v>
      </c>
      <c r="H27" s="56">
        <f t="shared" si="1"/>
        <v>0</v>
      </c>
      <c r="I27" s="165">
        <v>5</v>
      </c>
      <c r="J27" s="167">
        <f t="shared" si="2"/>
        <v>0</v>
      </c>
    </row>
    <row r="28" spans="1:10" x14ac:dyDescent="0.25">
      <c r="A28" s="225" t="s">
        <v>1286</v>
      </c>
      <c r="B28" s="235" t="s">
        <v>600</v>
      </c>
      <c r="C28" s="225" t="s">
        <v>4</v>
      </c>
      <c r="D28" s="103"/>
      <c r="E28" s="163"/>
      <c r="F28" s="307"/>
      <c r="G28" s="164">
        <f t="shared" si="0"/>
        <v>0</v>
      </c>
      <c r="H28" s="56">
        <f t="shared" si="1"/>
        <v>0</v>
      </c>
      <c r="I28" s="165">
        <v>5</v>
      </c>
      <c r="J28" s="167">
        <f t="shared" si="2"/>
        <v>0</v>
      </c>
    </row>
    <row r="29" spans="1:10" ht="60" x14ac:dyDescent="0.25">
      <c r="A29" s="225" t="s">
        <v>1287</v>
      </c>
      <c r="B29" s="235" t="s">
        <v>1982</v>
      </c>
      <c r="C29" s="225" t="s">
        <v>4</v>
      </c>
      <c r="D29" s="103"/>
      <c r="E29" s="163"/>
      <c r="F29" s="307"/>
      <c r="G29" s="164">
        <f t="shared" si="0"/>
        <v>0</v>
      </c>
      <c r="H29" s="56">
        <f t="shared" si="1"/>
        <v>0</v>
      </c>
      <c r="I29" s="165">
        <v>5</v>
      </c>
      <c r="J29" s="167">
        <f t="shared" si="2"/>
        <v>0</v>
      </c>
    </row>
    <row r="30" spans="1:10" s="38" customFormat="1" x14ac:dyDescent="0.25">
      <c r="A30" s="49"/>
      <c r="B30" s="67" t="s">
        <v>601</v>
      </c>
      <c r="C30" s="150"/>
      <c r="D30" s="52"/>
      <c r="E30" s="53"/>
      <c r="F30" s="53"/>
      <c r="G30" s="53"/>
      <c r="H30" s="53"/>
      <c r="I30" s="53"/>
      <c r="J30" s="210"/>
    </row>
    <row r="31" spans="1:10" x14ac:dyDescent="0.25">
      <c r="A31" s="225" t="s">
        <v>1288</v>
      </c>
      <c r="B31" s="235" t="s">
        <v>602</v>
      </c>
      <c r="C31" s="225" t="s">
        <v>3</v>
      </c>
      <c r="D31" s="103"/>
      <c r="E31" s="163"/>
      <c r="F31" s="307"/>
      <c r="G31" s="164">
        <f t="shared" si="0"/>
        <v>0</v>
      </c>
      <c r="H31" s="56">
        <f t="shared" si="1"/>
        <v>0</v>
      </c>
      <c r="I31" s="165">
        <v>5</v>
      </c>
      <c r="J31" s="167">
        <f t="shared" si="2"/>
        <v>0</v>
      </c>
    </row>
    <row r="32" spans="1:10" x14ac:dyDescent="0.25">
      <c r="A32" s="225" t="s">
        <v>1289</v>
      </c>
      <c r="B32" s="235" t="s">
        <v>603</v>
      </c>
      <c r="C32" s="225" t="s">
        <v>3</v>
      </c>
      <c r="D32" s="103"/>
      <c r="E32" s="163"/>
      <c r="F32" s="307"/>
      <c r="G32" s="164">
        <f t="shared" si="0"/>
        <v>0</v>
      </c>
      <c r="H32" s="56">
        <f t="shared" si="1"/>
        <v>0</v>
      </c>
      <c r="I32" s="165">
        <v>5</v>
      </c>
      <c r="J32" s="167">
        <f t="shared" si="2"/>
        <v>0</v>
      </c>
    </row>
    <row r="33" spans="1:10" x14ac:dyDescent="0.25">
      <c r="A33" s="225" t="s">
        <v>1290</v>
      </c>
      <c r="B33" s="235" t="s">
        <v>604</v>
      </c>
      <c r="C33" s="225" t="s">
        <v>3</v>
      </c>
      <c r="D33" s="103"/>
      <c r="E33" s="163"/>
      <c r="F33" s="307"/>
      <c r="G33" s="164">
        <f t="shared" si="0"/>
        <v>0</v>
      </c>
      <c r="H33" s="56">
        <f t="shared" si="1"/>
        <v>0</v>
      </c>
      <c r="I33" s="165">
        <v>5</v>
      </c>
      <c r="J33" s="167">
        <f t="shared" si="2"/>
        <v>0</v>
      </c>
    </row>
    <row r="34" spans="1:10" x14ac:dyDescent="0.25">
      <c r="A34" s="225" t="s">
        <v>1291</v>
      </c>
      <c r="B34" s="235" t="s">
        <v>605</v>
      </c>
      <c r="C34" s="225" t="s">
        <v>3</v>
      </c>
      <c r="D34" s="103"/>
      <c r="E34" s="163"/>
      <c r="F34" s="307"/>
      <c r="G34" s="164">
        <f t="shared" si="0"/>
        <v>0</v>
      </c>
      <c r="H34" s="56">
        <f t="shared" si="1"/>
        <v>0</v>
      </c>
      <c r="I34" s="165">
        <v>5</v>
      </c>
      <c r="J34" s="167">
        <f t="shared" si="2"/>
        <v>0</v>
      </c>
    </row>
    <row r="35" spans="1:10" s="38" customFormat="1" x14ac:dyDescent="0.25">
      <c r="A35" s="49"/>
      <c r="B35" s="67" t="s">
        <v>606</v>
      </c>
      <c r="C35" s="150"/>
      <c r="D35" s="52"/>
      <c r="E35" s="53"/>
      <c r="F35" s="53"/>
      <c r="G35" s="53"/>
      <c r="H35" s="53"/>
      <c r="I35" s="53"/>
      <c r="J35" s="210"/>
    </row>
    <row r="36" spans="1:10" x14ac:dyDescent="0.25">
      <c r="A36" s="225" t="s">
        <v>1292</v>
      </c>
      <c r="B36" s="235" t="s">
        <v>607</v>
      </c>
      <c r="C36" s="225" t="s">
        <v>4</v>
      </c>
      <c r="D36" s="103"/>
      <c r="E36" s="163"/>
      <c r="F36" s="307"/>
      <c r="G36" s="164">
        <f t="shared" si="0"/>
        <v>0</v>
      </c>
      <c r="H36" s="56">
        <f t="shared" si="1"/>
        <v>0</v>
      </c>
      <c r="I36" s="165">
        <v>5</v>
      </c>
      <c r="J36" s="167">
        <f t="shared" si="2"/>
        <v>0</v>
      </c>
    </row>
    <row r="37" spans="1:10" ht="15.75" thickBot="1" x14ac:dyDescent="0.3">
      <c r="A37" s="225" t="s">
        <v>1293</v>
      </c>
      <c r="B37" s="235" t="s">
        <v>608</v>
      </c>
      <c r="C37" s="225" t="s">
        <v>4</v>
      </c>
      <c r="D37" s="103"/>
      <c r="E37" s="300"/>
      <c r="F37" s="308"/>
      <c r="G37" s="297">
        <f t="shared" si="0"/>
        <v>0</v>
      </c>
      <c r="H37" s="56">
        <f t="shared" si="1"/>
        <v>0</v>
      </c>
      <c r="I37" s="165">
        <v>5</v>
      </c>
      <c r="J37" s="167">
        <f t="shared" si="2"/>
        <v>0</v>
      </c>
    </row>
    <row r="38" spans="1:10" s="38" customFormat="1" x14ac:dyDescent="0.25">
      <c r="A38" s="44"/>
      <c r="B38" s="45" t="s">
        <v>609</v>
      </c>
      <c r="C38" s="46"/>
      <c r="D38" s="46"/>
      <c r="E38" s="47"/>
      <c r="F38" s="47"/>
      <c r="G38" s="47"/>
      <c r="H38" s="47"/>
      <c r="I38" s="47"/>
      <c r="J38" s="48"/>
    </row>
    <row r="39" spans="1:10" s="38" customFormat="1" x14ac:dyDescent="0.25">
      <c r="A39" s="49"/>
      <c r="B39" s="67" t="s">
        <v>610</v>
      </c>
      <c r="C39" s="150"/>
      <c r="D39" s="52"/>
      <c r="E39" s="53"/>
      <c r="F39" s="53"/>
      <c r="G39" s="53"/>
      <c r="H39" s="53"/>
      <c r="I39" s="53"/>
      <c r="J39" s="210"/>
    </row>
    <row r="40" spans="1:10" x14ac:dyDescent="0.25">
      <c r="A40" s="40"/>
      <c r="B40" s="43" t="s">
        <v>611</v>
      </c>
      <c r="C40" s="42"/>
      <c r="D40" s="42"/>
      <c r="E40" s="41"/>
      <c r="F40" s="41"/>
      <c r="G40" s="41"/>
      <c r="H40" s="41"/>
      <c r="I40" s="41"/>
      <c r="J40" s="237"/>
    </row>
    <row r="41" spans="1:10" x14ac:dyDescent="0.25">
      <c r="A41" s="225" t="s">
        <v>1294</v>
      </c>
      <c r="B41" s="235" t="s">
        <v>612</v>
      </c>
      <c r="C41" s="225" t="s">
        <v>4</v>
      </c>
      <c r="D41" s="103"/>
      <c r="E41" s="163"/>
      <c r="F41" s="307"/>
      <c r="G41" s="164">
        <f t="shared" si="0"/>
        <v>0</v>
      </c>
      <c r="H41" s="56">
        <f t="shared" si="1"/>
        <v>0</v>
      </c>
      <c r="I41" s="165">
        <v>5</v>
      </c>
      <c r="J41" s="167">
        <f t="shared" si="2"/>
        <v>0</v>
      </c>
    </row>
    <row r="42" spans="1:10" x14ac:dyDescent="0.25">
      <c r="A42" s="225" t="s">
        <v>1295</v>
      </c>
      <c r="B42" s="235" t="s">
        <v>613</v>
      </c>
      <c r="C42" s="225" t="s">
        <v>4</v>
      </c>
      <c r="D42" s="103"/>
      <c r="E42" s="163"/>
      <c r="F42" s="307"/>
      <c r="G42" s="164">
        <f t="shared" si="0"/>
        <v>0</v>
      </c>
      <c r="H42" s="56">
        <f t="shared" si="1"/>
        <v>0</v>
      </c>
      <c r="I42" s="165">
        <v>5</v>
      </c>
      <c r="J42" s="167">
        <f t="shared" si="2"/>
        <v>0</v>
      </c>
    </row>
    <row r="43" spans="1:10" x14ac:dyDescent="0.25">
      <c r="A43" s="225" t="s">
        <v>1296</v>
      </c>
      <c r="B43" s="235" t="s">
        <v>614</v>
      </c>
      <c r="C43" s="225" t="s">
        <v>4</v>
      </c>
      <c r="D43" s="103"/>
      <c r="E43" s="163"/>
      <c r="F43" s="307"/>
      <c r="G43" s="164">
        <f t="shared" si="0"/>
        <v>0</v>
      </c>
      <c r="H43" s="56">
        <f t="shared" si="1"/>
        <v>0</v>
      </c>
      <c r="I43" s="165">
        <v>5</v>
      </c>
      <c r="J43" s="167">
        <f t="shared" si="2"/>
        <v>0</v>
      </c>
    </row>
    <row r="44" spans="1:10" x14ac:dyDescent="0.25">
      <c r="A44" s="40"/>
      <c r="B44" s="43" t="s">
        <v>615</v>
      </c>
      <c r="C44" s="42"/>
      <c r="D44" s="42"/>
      <c r="E44" s="41"/>
      <c r="F44" s="41"/>
      <c r="G44" s="41"/>
      <c r="H44" s="41"/>
      <c r="I44" s="41"/>
      <c r="J44" s="237"/>
    </row>
    <row r="45" spans="1:10" x14ac:dyDescent="0.25">
      <c r="A45" s="225" t="s">
        <v>1297</v>
      </c>
      <c r="B45" s="235" t="s">
        <v>612</v>
      </c>
      <c r="C45" s="225" t="s">
        <v>4</v>
      </c>
      <c r="D45" s="103"/>
      <c r="E45" s="163"/>
      <c r="F45" s="307"/>
      <c r="G45" s="164">
        <f t="shared" si="0"/>
        <v>0</v>
      </c>
      <c r="H45" s="56">
        <f t="shared" si="1"/>
        <v>0</v>
      </c>
      <c r="I45" s="165">
        <v>5</v>
      </c>
      <c r="J45" s="167">
        <f t="shared" si="2"/>
        <v>0</v>
      </c>
    </row>
    <row r="46" spans="1:10" x14ac:dyDescent="0.25">
      <c r="A46" s="225" t="s">
        <v>1298</v>
      </c>
      <c r="B46" s="235" t="s">
        <v>613</v>
      </c>
      <c r="C46" s="225" t="s">
        <v>4</v>
      </c>
      <c r="D46" s="103"/>
      <c r="E46" s="163"/>
      <c r="F46" s="307"/>
      <c r="G46" s="164">
        <f t="shared" si="0"/>
        <v>0</v>
      </c>
      <c r="H46" s="56">
        <f t="shared" si="1"/>
        <v>0</v>
      </c>
      <c r="I46" s="165">
        <v>5</v>
      </c>
      <c r="J46" s="167">
        <f t="shared" si="2"/>
        <v>0</v>
      </c>
    </row>
    <row r="47" spans="1:10" x14ac:dyDescent="0.25">
      <c r="A47" s="225" t="s">
        <v>1299</v>
      </c>
      <c r="B47" s="235" t="s">
        <v>614</v>
      </c>
      <c r="C47" s="225" t="s">
        <v>4</v>
      </c>
      <c r="D47" s="103"/>
      <c r="E47" s="163"/>
      <c r="F47" s="307"/>
      <c r="G47" s="164">
        <f t="shared" si="0"/>
        <v>0</v>
      </c>
      <c r="H47" s="56">
        <f t="shared" si="1"/>
        <v>0</v>
      </c>
      <c r="I47" s="165">
        <v>5</v>
      </c>
      <c r="J47" s="167">
        <f t="shared" si="2"/>
        <v>0</v>
      </c>
    </row>
    <row r="48" spans="1:10" s="38" customFormat="1" x14ac:dyDescent="0.25">
      <c r="A48" s="49"/>
      <c r="B48" s="67" t="s">
        <v>616</v>
      </c>
      <c r="C48" s="150"/>
      <c r="D48" s="52"/>
      <c r="E48" s="53"/>
      <c r="F48" s="53"/>
      <c r="G48" s="53"/>
      <c r="H48" s="53"/>
      <c r="I48" s="53"/>
      <c r="J48" s="210"/>
    </row>
    <row r="49" spans="1:10" x14ac:dyDescent="0.25">
      <c r="A49" s="40"/>
      <c r="B49" s="43" t="s">
        <v>617</v>
      </c>
      <c r="C49" s="42"/>
      <c r="D49" s="42"/>
      <c r="E49" s="41"/>
      <c r="F49" s="41"/>
      <c r="G49" s="41"/>
      <c r="H49" s="41"/>
      <c r="I49" s="41"/>
      <c r="J49" s="237"/>
    </row>
    <row r="50" spans="1:10" x14ac:dyDescent="0.25">
      <c r="A50" s="225" t="s">
        <v>1300</v>
      </c>
      <c r="B50" s="235" t="s">
        <v>1983</v>
      </c>
      <c r="C50" s="225" t="s">
        <v>4</v>
      </c>
      <c r="D50" s="103"/>
      <c r="E50" s="163"/>
      <c r="F50" s="307"/>
      <c r="G50" s="164">
        <f t="shared" si="0"/>
        <v>0</v>
      </c>
      <c r="H50" s="56">
        <f t="shared" si="1"/>
        <v>0</v>
      </c>
      <c r="I50" s="165">
        <v>5</v>
      </c>
      <c r="J50" s="167">
        <f t="shared" si="2"/>
        <v>0</v>
      </c>
    </row>
    <row r="51" spans="1:10" x14ac:dyDescent="0.25">
      <c r="A51" s="225" t="s">
        <v>1301</v>
      </c>
      <c r="B51" s="235" t="s">
        <v>1984</v>
      </c>
      <c r="C51" s="225" t="s">
        <v>4</v>
      </c>
      <c r="D51" s="103"/>
      <c r="E51" s="163"/>
      <c r="F51" s="307"/>
      <c r="G51" s="164">
        <f t="shared" si="0"/>
        <v>0</v>
      </c>
      <c r="H51" s="56">
        <f t="shared" si="1"/>
        <v>0</v>
      </c>
      <c r="I51" s="165">
        <v>5</v>
      </c>
      <c r="J51" s="167">
        <f t="shared" si="2"/>
        <v>0</v>
      </c>
    </row>
    <row r="52" spans="1:10" x14ac:dyDescent="0.25">
      <c r="A52" s="225" t="s">
        <v>1302</v>
      </c>
      <c r="B52" s="235" t="s">
        <v>1985</v>
      </c>
      <c r="C52" s="225" t="s">
        <v>4</v>
      </c>
      <c r="D52" s="103"/>
      <c r="E52" s="163"/>
      <c r="F52" s="307"/>
      <c r="G52" s="164">
        <f t="shared" si="0"/>
        <v>0</v>
      </c>
      <c r="H52" s="56">
        <f t="shared" si="1"/>
        <v>0</v>
      </c>
      <c r="I52" s="165">
        <v>5</v>
      </c>
      <c r="J52" s="167">
        <f t="shared" si="2"/>
        <v>0</v>
      </c>
    </row>
    <row r="53" spans="1:10" x14ac:dyDescent="0.25">
      <c r="A53" s="40"/>
      <c r="B53" s="43" t="s">
        <v>618</v>
      </c>
      <c r="C53" s="42"/>
      <c r="D53" s="42"/>
      <c r="E53" s="41"/>
      <c r="F53" s="41"/>
      <c r="G53" s="41"/>
      <c r="H53" s="41"/>
      <c r="I53" s="41"/>
      <c r="J53" s="237"/>
    </row>
    <row r="54" spans="1:10" x14ac:dyDescent="0.25">
      <c r="A54" s="225" t="s">
        <v>1303</v>
      </c>
      <c r="B54" s="235" t="s">
        <v>619</v>
      </c>
      <c r="C54" s="225" t="s">
        <v>4</v>
      </c>
      <c r="D54" s="103"/>
      <c r="E54" s="163"/>
      <c r="F54" s="307"/>
      <c r="G54" s="164">
        <f t="shared" si="0"/>
        <v>0</v>
      </c>
      <c r="H54" s="56">
        <f t="shared" si="1"/>
        <v>0</v>
      </c>
      <c r="I54" s="165">
        <v>5</v>
      </c>
      <c r="J54" s="167">
        <f t="shared" si="2"/>
        <v>0</v>
      </c>
    </row>
    <row r="55" spans="1:10" x14ac:dyDescent="0.25">
      <c r="A55" s="225" t="s">
        <v>1304</v>
      </c>
      <c r="B55" s="235" t="s">
        <v>620</v>
      </c>
      <c r="C55" s="225" t="s">
        <v>4</v>
      </c>
      <c r="D55" s="103"/>
      <c r="E55" s="163"/>
      <c r="F55" s="307"/>
      <c r="G55" s="164">
        <f t="shared" si="0"/>
        <v>0</v>
      </c>
      <c r="H55" s="56">
        <f t="shared" si="1"/>
        <v>0</v>
      </c>
      <c r="I55" s="165">
        <v>5</v>
      </c>
      <c r="J55" s="167">
        <f t="shared" si="2"/>
        <v>0</v>
      </c>
    </row>
    <row r="56" spans="1:10" x14ac:dyDescent="0.25">
      <c r="A56" s="40"/>
      <c r="B56" s="43" t="s">
        <v>621</v>
      </c>
      <c r="C56" s="42"/>
      <c r="D56" s="42"/>
      <c r="E56" s="41"/>
      <c r="F56" s="41"/>
      <c r="G56" s="41"/>
      <c r="H56" s="41"/>
      <c r="I56" s="41"/>
      <c r="J56" s="237"/>
    </row>
    <row r="57" spans="1:10" x14ac:dyDescent="0.25">
      <c r="A57" s="225" t="s">
        <v>1305</v>
      </c>
      <c r="B57" s="235" t="s">
        <v>622</v>
      </c>
      <c r="C57" s="225" t="s">
        <v>4</v>
      </c>
      <c r="D57" s="103"/>
      <c r="E57" s="163"/>
      <c r="F57" s="307"/>
      <c r="G57" s="164">
        <f t="shared" si="0"/>
        <v>0</v>
      </c>
      <c r="H57" s="56">
        <f t="shared" si="1"/>
        <v>0</v>
      </c>
      <c r="I57" s="165">
        <v>5</v>
      </c>
      <c r="J57" s="167">
        <f t="shared" si="2"/>
        <v>0</v>
      </c>
    </row>
    <row r="58" spans="1:10" x14ac:dyDescent="0.25">
      <c r="A58" s="225" t="s">
        <v>1306</v>
      </c>
      <c r="B58" s="235" t="s">
        <v>623</v>
      </c>
      <c r="C58" s="225" t="s">
        <v>4</v>
      </c>
      <c r="D58" s="103"/>
      <c r="E58" s="163"/>
      <c r="F58" s="307"/>
      <c r="G58" s="164">
        <f t="shared" si="0"/>
        <v>0</v>
      </c>
      <c r="H58" s="56">
        <f t="shared" si="1"/>
        <v>0</v>
      </c>
      <c r="I58" s="165">
        <v>5</v>
      </c>
      <c r="J58" s="167">
        <f t="shared" si="2"/>
        <v>0</v>
      </c>
    </row>
    <row r="59" spans="1:10" s="38" customFormat="1" x14ac:dyDescent="0.25">
      <c r="A59" s="49"/>
      <c r="B59" s="67" t="s">
        <v>624</v>
      </c>
      <c r="C59" s="150"/>
      <c r="D59" s="52"/>
      <c r="E59" s="53"/>
      <c r="F59" s="53"/>
      <c r="G59" s="53"/>
      <c r="H59" s="53"/>
      <c r="I59" s="53"/>
      <c r="J59" s="210"/>
    </row>
    <row r="60" spans="1:10" x14ac:dyDescent="0.25">
      <c r="A60" s="40"/>
      <c r="B60" s="43" t="s">
        <v>625</v>
      </c>
      <c r="C60" s="42"/>
      <c r="D60" s="42"/>
      <c r="E60" s="41"/>
      <c r="F60" s="41"/>
      <c r="G60" s="41"/>
      <c r="H60" s="41"/>
      <c r="I60" s="41"/>
      <c r="J60" s="237"/>
    </row>
    <row r="61" spans="1:10" x14ac:dyDescent="0.25">
      <c r="A61" s="225" t="s">
        <v>1307</v>
      </c>
      <c r="B61" s="235" t="s">
        <v>1986</v>
      </c>
      <c r="C61" s="225" t="s">
        <v>4</v>
      </c>
      <c r="D61" s="103"/>
      <c r="E61" s="163"/>
      <c r="F61" s="307"/>
      <c r="G61" s="164">
        <f t="shared" si="0"/>
        <v>0</v>
      </c>
      <c r="H61" s="56">
        <f t="shared" si="1"/>
        <v>0</v>
      </c>
      <c r="I61" s="165">
        <v>1</v>
      </c>
      <c r="J61" s="167">
        <f t="shared" si="2"/>
        <v>0</v>
      </c>
    </row>
    <row r="62" spans="1:10" x14ac:dyDescent="0.25">
      <c r="A62" s="225" t="s">
        <v>1308</v>
      </c>
      <c r="B62" s="235" t="s">
        <v>1987</v>
      </c>
      <c r="C62" s="225" t="s">
        <v>4</v>
      </c>
      <c r="D62" s="103"/>
      <c r="E62" s="163"/>
      <c r="F62" s="307"/>
      <c r="G62" s="164">
        <f t="shared" si="0"/>
        <v>0</v>
      </c>
      <c r="H62" s="56">
        <f t="shared" si="1"/>
        <v>0</v>
      </c>
      <c r="I62" s="165">
        <v>1</v>
      </c>
      <c r="J62" s="167">
        <f t="shared" si="2"/>
        <v>0</v>
      </c>
    </row>
    <row r="63" spans="1:10" x14ac:dyDescent="0.25">
      <c r="A63" s="225" t="s">
        <v>1309</v>
      </c>
      <c r="B63" s="235" t="s">
        <v>1988</v>
      </c>
      <c r="C63" s="225" t="s">
        <v>4</v>
      </c>
      <c r="D63" s="103"/>
      <c r="E63" s="163"/>
      <c r="F63" s="307"/>
      <c r="G63" s="164">
        <f t="shared" si="0"/>
        <v>0</v>
      </c>
      <c r="H63" s="56">
        <f t="shared" si="1"/>
        <v>0</v>
      </c>
      <c r="I63" s="165">
        <v>1</v>
      </c>
      <c r="J63" s="167">
        <f t="shared" si="2"/>
        <v>0</v>
      </c>
    </row>
    <row r="64" spans="1:10" x14ac:dyDescent="0.25">
      <c r="A64" s="225" t="s">
        <v>1310</v>
      </c>
      <c r="B64" s="235" t="s">
        <v>1989</v>
      </c>
      <c r="C64" s="225" t="s">
        <v>4</v>
      </c>
      <c r="D64" s="103"/>
      <c r="E64" s="163"/>
      <c r="F64" s="307"/>
      <c r="G64" s="164">
        <f t="shared" si="0"/>
        <v>0</v>
      </c>
      <c r="H64" s="56">
        <f t="shared" si="1"/>
        <v>0</v>
      </c>
      <c r="I64" s="165">
        <v>1</v>
      </c>
      <c r="J64" s="167">
        <f t="shared" si="2"/>
        <v>0</v>
      </c>
    </row>
    <row r="65" spans="1:10" x14ac:dyDescent="0.25">
      <c r="A65" s="40"/>
      <c r="B65" s="43" t="s">
        <v>626</v>
      </c>
      <c r="C65" s="42"/>
      <c r="D65" s="42"/>
      <c r="E65" s="41"/>
      <c r="F65" s="41"/>
      <c r="G65" s="41"/>
      <c r="H65" s="41"/>
      <c r="I65" s="41"/>
      <c r="J65" s="237"/>
    </row>
    <row r="66" spans="1:10" x14ac:dyDescent="0.25">
      <c r="A66" s="225" t="s">
        <v>1311</v>
      </c>
      <c r="B66" s="235" t="s">
        <v>1986</v>
      </c>
      <c r="C66" s="225" t="s">
        <v>4</v>
      </c>
      <c r="D66" s="103"/>
      <c r="E66" s="163"/>
      <c r="F66" s="307"/>
      <c r="G66" s="164">
        <f t="shared" si="0"/>
        <v>0</v>
      </c>
      <c r="H66" s="56">
        <f t="shared" si="1"/>
        <v>0</v>
      </c>
      <c r="I66" s="165">
        <v>1</v>
      </c>
      <c r="J66" s="167">
        <f t="shared" si="2"/>
        <v>0</v>
      </c>
    </row>
    <row r="67" spans="1:10" x14ac:dyDescent="0.25">
      <c r="A67" s="225" t="s">
        <v>1312</v>
      </c>
      <c r="B67" s="235" t="s">
        <v>1987</v>
      </c>
      <c r="C67" s="225" t="s">
        <v>4</v>
      </c>
      <c r="D67" s="103"/>
      <c r="E67" s="163"/>
      <c r="F67" s="307"/>
      <c r="G67" s="164">
        <f t="shared" si="0"/>
        <v>0</v>
      </c>
      <c r="H67" s="56">
        <f t="shared" si="1"/>
        <v>0</v>
      </c>
      <c r="I67" s="165">
        <v>1</v>
      </c>
      <c r="J67" s="167">
        <f t="shared" si="2"/>
        <v>0</v>
      </c>
    </row>
    <row r="68" spans="1:10" x14ac:dyDescent="0.25">
      <c r="A68" s="225" t="s">
        <v>1313</v>
      </c>
      <c r="B68" s="235" t="s">
        <v>1988</v>
      </c>
      <c r="C68" s="225" t="s">
        <v>4</v>
      </c>
      <c r="D68" s="103"/>
      <c r="E68" s="163"/>
      <c r="F68" s="307"/>
      <c r="G68" s="164">
        <f t="shared" si="0"/>
        <v>0</v>
      </c>
      <c r="H68" s="56">
        <f t="shared" si="1"/>
        <v>0</v>
      </c>
      <c r="I68" s="165">
        <v>1</v>
      </c>
      <c r="J68" s="167">
        <f t="shared" si="2"/>
        <v>0</v>
      </c>
    </row>
    <row r="69" spans="1:10" x14ac:dyDescent="0.25">
      <c r="A69" s="225" t="s">
        <v>1314</v>
      </c>
      <c r="B69" s="235" t="s">
        <v>1989</v>
      </c>
      <c r="C69" s="225" t="s">
        <v>4</v>
      </c>
      <c r="D69" s="103"/>
      <c r="E69" s="163"/>
      <c r="F69" s="307"/>
      <c r="G69" s="164">
        <f t="shared" si="0"/>
        <v>0</v>
      </c>
      <c r="H69" s="56">
        <f t="shared" si="1"/>
        <v>0</v>
      </c>
      <c r="I69" s="165">
        <v>1</v>
      </c>
      <c r="J69" s="167">
        <f t="shared" si="2"/>
        <v>0</v>
      </c>
    </row>
    <row r="70" spans="1:10" x14ac:dyDescent="0.25">
      <c r="A70" s="40"/>
      <c r="B70" s="43" t="s">
        <v>627</v>
      </c>
      <c r="C70" s="42"/>
      <c r="D70" s="42"/>
      <c r="E70" s="41"/>
      <c r="F70" s="41"/>
      <c r="G70" s="41"/>
      <c r="H70" s="41"/>
      <c r="I70" s="41"/>
      <c r="J70" s="237"/>
    </row>
    <row r="71" spans="1:10" x14ac:dyDescent="0.25">
      <c r="A71" s="225" t="s">
        <v>1315</v>
      </c>
      <c r="B71" s="235" t="s">
        <v>1986</v>
      </c>
      <c r="C71" s="225" t="s">
        <v>4</v>
      </c>
      <c r="D71" s="103"/>
      <c r="E71" s="163"/>
      <c r="F71" s="307"/>
      <c r="G71" s="164">
        <f t="shared" si="0"/>
        <v>0</v>
      </c>
      <c r="H71" s="56">
        <f t="shared" si="1"/>
        <v>0</v>
      </c>
      <c r="I71" s="165">
        <v>1</v>
      </c>
      <c r="J71" s="167">
        <f t="shared" si="2"/>
        <v>0</v>
      </c>
    </row>
    <row r="72" spans="1:10" x14ac:dyDescent="0.25">
      <c r="A72" s="225" t="s">
        <v>1316</v>
      </c>
      <c r="B72" s="235" t="s">
        <v>1987</v>
      </c>
      <c r="C72" s="225" t="s">
        <v>4</v>
      </c>
      <c r="D72" s="103"/>
      <c r="E72" s="163"/>
      <c r="F72" s="307"/>
      <c r="G72" s="164">
        <f t="shared" si="0"/>
        <v>0</v>
      </c>
      <c r="H72" s="56">
        <f t="shared" si="1"/>
        <v>0</v>
      </c>
      <c r="I72" s="165">
        <v>1</v>
      </c>
      <c r="J72" s="167">
        <f t="shared" si="2"/>
        <v>0</v>
      </c>
    </row>
    <row r="73" spans="1:10" x14ac:dyDescent="0.25">
      <c r="A73" s="225" t="s">
        <v>1317</v>
      </c>
      <c r="B73" s="235" t="s">
        <v>1988</v>
      </c>
      <c r="C73" s="225" t="s">
        <v>4</v>
      </c>
      <c r="D73" s="103"/>
      <c r="E73" s="163"/>
      <c r="F73" s="307"/>
      <c r="G73" s="164">
        <f t="shared" ref="G73:G125" si="3">E73*F73</f>
        <v>0</v>
      </c>
      <c r="H73" s="56">
        <f t="shared" ref="H73:H125" si="4">D73+G73</f>
        <v>0</v>
      </c>
      <c r="I73" s="165">
        <v>1</v>
      </c>
      <c r="J73" s="167">
        <f t="shared" ref="J73:J125" si="5">H73*I73</f>
        <v>0</v>
      </c>
    </row>
    <row r="74" spans="1:10" x14ac:dyDescent="0.25">
      <c r="A74" s="225" t="s">
        <v>1318</v>
      </c>
      <c r="B74" s="235" t="s">
        <v>1989</v>
      </c>
      <c r="C74" s="225" t="s">
        <v>4</v>
      </c>
      <c r="D74" s="103"/>
      <c r="E74" s="163"/>
      <c r="F74" s="307"/>
      <c r="G74" s="164">
        <f t="shared" si="3"/>
        <v>0</v>
      </c>
      <c r="H74" s="56">
        <f t="shared" si="4"/>
        <v>0</v>
      </c>
      <c r="I74" s="165">
        <v>1</v>
      </c>
      <c r="J74" s="167">
        <f t="shared" si="5"/>
        <v>0</v>
      </c>
    </row>
    <row r="75" spans="1:10" x14ac:dyDescent="0.25">
      <c r="A75" s="40"/>
      <c r="B75" s="43" t="s">
        <v>628</v>
      </c>
      <c r="C75" s="42"/>
      <c r="D75" s="42"/>
      <c r="E75" s="41"/>
      <c r="F75" s="41"/>
      <c r="G75" s="41"/>
      <c r="H75" s="41"/>
      <c r="I75" s="41"/>
      <c r="J75" s="237"/>
    </row>
    <row r="76" spans="1:10" x14ac:dyDescent="0.25">
      <c r="A76" s="225" t="s">
        <v>1319</v>
      </c>
      <c r="B76" s="235" t="s">
        <v>1986</v>
      </c>
      <c r="C76" s="225" t="s">
        <v>4</v>
      </c>
      <c r="D76" s="103"/>
      <c r="E76" s="163"/>
      <c r="F76" s="307"/>
      <c r="G76" s="164">
        <f t="shared" si="3"/>
        <v>0</v>
      </c>
      <c r="H76" s="56">
        <f t="shared" si="4"/>
        <v>0</v>
      </c>
      <c r="I76" s="165">
        <v>1</v>
      </c>
      <c r="J76" s="167">
        <f t="shared" si="5"/>
        <v>0</v>
      </c>
    </row>
    <row r="77" spans="1:10" x14ac:dyDescent="0.25">
      <c r="A77" s="225" t="s">
        <v>1320</v>
      </c>
      <c r="B77" s="235" t="s">
        <v>1987</v>
      </c>
      <c r="C77" s="225" t="s">
        <v>4</v>
      </c>
      <c r="D77" s="103"/>
      <c r="E77" s="163"/>
      <c r="F77" s="307"/>
      <c r="G77" s="164">
        <f t="shared" si="3"/>
        <v>0</v>
      </c>
      <c r="H77" s="56">
        <f t="shared" si="4"/>
        <v>0</v>
      </c>
      <c r="I77" s="165">
        <v>1</v>
      </c>
      <c r="J77" s="167">
        <f t="shared" si="5"/>
        <v>0</v>
      </c>
    </row>
    <row r="78" spans="1:10" x14ac:dyDescent="0.25">
      <c r="A78" s="225" t="s">
        <v>1321</v>
      </c>
      <c r="B78" s="235" t="s">
        <v>1988</v>
      </c>
      <c r="C78" s="225" t="s">
        <v>4</v>
      </c>
      <c r="D78" s="103"/>
      <c r="E78" s="163"/>
      <c r="F78" s="307"/>
      <c r="G78" s="164">
        <f t="shared" si="3"/>
        <v>0</v>
      </c>
      <c r="H78" s="56">
        <f t="shared" si="4"/>
        <v>0</v>
      </c>
      <c r="I78" s="165">
        <v>1</v>
      </c>
      <c r="J78" s="167">
        <f t="shared" si="5"/>
        <v>0</v>
      </c>
    </row>
    <row r="79" spans="1:10" x14ac:dyDescent="0.25">
      <c r="A79" s="225" t="s">
        <v>1322</v>
      </c>
      <c r="B79" s="235" t="s">
        <v>1989</v>
      </c>
      <c r="C79" s="225" t="s">
        <v>4</v>
      </c>
      <c r="D79" s="103"/>
      <c r="E79" s="163"/>
      <c r="F79" s="307"/>
      <c r="G79" s="164">
        <f t="shared" si="3"/>
        <v>0</v>
      </c>
      <c r="H79" s="56">
        <f t="shared" si="4"/>
        <v>0</v>
      </c>
      <c r="I79" s="165">
        <v>1</v>
      </c>
      <c r="J79" s="167">
        <f t="shared" si="5"/>
        <v>0</v>
      </c>
    </row>
    <row r="80" spans="1:10" s="38" customFormat="1" x14ac:dyDescent="0.25">
      <c r="A80" s="49"/>
      <c r="B80" s="67" t="s">
        <v>629</v>
      </c>
      <c r="C80" s="150"/>
      <c r="D80" s="52"/>
      <c r="E80" s="53"/>
      <c r="F80" s="53"/>
      <c r="G80" s="53"/>
      <c r="H80" s="53"/>
      <c r="I80" s="53"/>
      <c r="J80" s="210"/>
    </row>
    <row r="81" spans="1:10" x14ac:dyDescent="0.25">
      <c r="A81" s="40"/>
      <c r="B81" s="43" t="s">
        <v>630</v>
      </c>
      <c r="C81" s="42"/>
      <c r="D81" s="42"/>
      <c r="E81" s="41"/>
      <c r="F81" s="41"/>
      <c r="G81" s="41"/>
      <c r="H81" s="41"/>
      <c r="I81" s="41"/>
      <c r="J81" s="237"/>
    </row>
    <row r="82" spans="1:10" x14ac:dyDescent="0.25">
      <c r="A82" s="225" t="s">
        <v>1323</v>
      </c>
      <c r="B82" s="235" t="s">
        <v>631</v>
      </c>
      <c r="C82" s="225" t="s">
        <v>4</v>
      </c>
      <c r="D82" s="103"/>
      <c r="E82" s="163"/>
      <c r="F82" s="307"/>
      <c r="G82" s="164">
        <f t="shared" si="3"/>
        <v>0</v>
      </c>
      <c r="H82" s="56">
        <f t="shared" si="4"/>
        <v>0</v>
      </c>
      <c r="I82" s="165">
        <v>5</v>
      </c>
      <c r="J82" s="167">
        <f t="shared" si="5"/>
        <v>0</v>
      </c>
    </row>
    <row r="83" spans="1:10" x14ac:dyDescent="0.25">
      <c r="A83" s="225" t="s">
        <v>1324</v>
      </c>
      <c r="B83" s="235" t="s">
        <v>632</v>
      </c>
      <c r="C83" s="225" t="s">
        <v>4</v>
      </c>
      <c r="D83" s="103"/>
      <c r="E83" s="163"/>
      <c r="F83" s="307"/>
      <c r="G83" s="164">
        <f t="shared" si="3"/>
        <v>0</v>
      </c>
      <c r="H83" s="56">
        <f t="shared" si="4"/>
        <v>0</v>
      </c>
      <c r="I83" s="165">
        <v>5</v>
      </c>
      <c r="J83" s="167">
        <f t="shared" si="5"/>
        <v>0</v>
      </c>
    </row>
    <row r="84" spans="1:10" x14ac:dyDescent="0.25">
      <c r="A84" s="40"/>
      <c r="B84" s="43" t="s">
        <v>617</v>
      </c>
      <c r="C84" s="42"/>
      <c r="D84" s="42"/>
      <c r="E84" s="41"/>
      <c r="F84" s="41"/>
      <c r="G84" s="41"/>
      <c r="H84" s="41"/>
      <c r="I84" s="41"/>
      <c r="J84" s="237"/>
    </row>
    <row r="85" spans="1:10" x14ac:dyDescent="0.25">
      <c r="A85" s="225" t="s">
        <v>1325</v>
      </c>
      <c r="B85" s="235" t="s">
        <v>1990</v>
      </c>
      <c r="C85" s="225" t="s">
        <v>4</v>
      </c>
      <c r="D85" s="103"/>
      <c r="E85" s="163"/>
      <c r="F85" s="307"/>
      <c r="G85" s="164">
        <f t="shared" si="3"/>
        <v>0</v>
      </c>
      <c r="H85" s="56">
        <f t="shared" si="4"/>
        <v>0</v>
      </c>
      <c r="I85" s="165">
        <v>5</v>
      </c>
      <c r="J85" s="167">
        <f t="shared" si="5"/>
        <v>0</v>
      </c>
    </row>
    <row r="86" spans="1:10" x14ac:dyDescent="0.25">
      <c r="A86" s="225" t="s">
        <v>1326</v>
      </c>
      <c r="B86" s="235" t="s">
        <v>1983</v>
      </c>
      <c r="C86" s="225" t="s">
        <v>4</v>
      </c>
      <c r="D86" s="103"/>
      <c r="E86" s="163"/>
      <c r="F86" s="307"/>
      <c r="G86" s="164">
        <f t="shared" si="3"/>
        <v>0</v>
      </c>
      <c r="H86" s="56">
        <f t="shared" si="4"/>
        <v>0</v>
      </c>
      <c r="I86" s="165">
        <v>5</v>
      </c>
      <c r="J86" s="167">
        <f t="shared" si="5"/>
        <v>0</v>
      </c>
    </row>
    <row r="87" spans="1:10" x14ac:dyDescent="0.25">
      <c r="A87" s="225" t="s">
        <v>1327</v>
      </c>
      <c r="B87" s="235" t="s">
        <v>1984</v>
      </c>
      <c r="C87" s="225" t="s">
        <v>4</v>
      </c>
      <c r="D87" s="103"/>
      <c r="E87" s="163"/>
      <c r="F87" s="307"/>
      <c r="G87" s="164">
        <f t="shared" si="3"/>
        <v>0</v>
      </c>
      <c r="H87" s="56">
        <f t="shared" si="4"/>
        <v>0</v>
      </c>
      <c r="I87" s="165">
        <v>5</v>
      </c>
      <c r="J87" s="167">
        <f t="shared" si="5"/>
        <v>0</v>
      </c>
    </row>
    <row r="88" spans="1:10" x14ac:dyDescent="0.25">
      <c r="A88" s="40"/>
      <c r="B88" s="43" t="s">
        <v>618</v>
      </c>
      <c r="C88" s="42"/>
      <c r="D88" s="42"/>
      <c r="E88" s="41"/>
      <c r="F88" s="41"/>
      <c r="G88" s="41"/>
      <c r="H88" s="41"/>
      <c r="I88" s="41"/>
      <c r="J88" s="237"/>
    </row>
    <row r="89" spans="1:10" x14ac:dyDescent="0.25">
      <c r="A89" s="225" t="s">
        <v>1328</v>
      </c>
      <c r="B89" s="235" t="s">
        <v>1991</v>
      </c>
      <c r="C89" s="225" t="s">
        <v>4</v>
      </c>
      <c r="D89" s="103"/>
      <c r="E89" s="163"/>
      <c r="F89" s="307"/>
      <c r="G89" s="164">
        <f t="shared" si="3"/>
        <v>0</v>
      </c>
      <c r="H89" s="56">
        <f t="shared" si="4"/>
        <v>0</v>
      </c>
      <c r="I89" s="165">
        <v>5</v>
      </c>
      <c r="J89" s="167">
        <f t="shared" si="5"/>
        <v>0</v>
      </c>
    </row>
    <row r="90" spans="1:10" x14ac:dyDescent="0.25">
      <c r="A90" s="225" t="s">
        <v>1329</v>
      </c>
      <c r="B90" s="235" t="s">
        <v>1992</v>
      </c>
      <c r="C90" s="225" t="s">
        <v>4</v>
      </c>
      <c r="D90" s="103"/>
      <c r="E90" s="163"/>
      <c r="F90" s="307"/>
      <c r="G90" s="164">
        <f t="shared" si="3"/>
        <v>0</v>
      </c>
      <c r="H90" s="56">
        <f t="shared" si="4"/>
        <v>0</v>
      </c>
      <c r="I90" s="165">
        <v>5</v>
      </c>
      <c r="J90" s="167">
        <f t="shared" si="5"/>
        <v>0</v>
      </c>
    </row>
    <row r="91" spans="1:10" x14ac:dyDescent="0.25">
      <c r="A91" s="40"/>
      <c r="B91" s="43" t="s">
        <v>633</v>
      </c>
      <c r="C91" s="42"/>
      <c r="D91" s="42"/>
      <c r="E91" s="41"/>
      <c r="F91" s="41"/>
      <c r="G91" s="41"/>
      <c r="H91" s="41"/>
      <c r="I91" s="41"/>
      <c r="J91" s="237"/>
    </row>
    <row r="92" spans="1:10" x14ac:dyDescent="0.25">
      <c r="A92" s="225" t="s">
        <v>1330</v>
      </c>
      <c r="B92" s="235" t="s">
        <v>634</v>
      </c>
      <c r="C92" s="225" t="s">
        <v>4</v>
      </c>
      <c r="D92" s="103"/>
      <c r="E92" s="163"/>
      <c r="F92" s="307"/>
      <c r="G92" s="164">
        <f t="shared" si="3"/>
        <v>0</v>
      </c>
      <c r="H92" s="56">
        <f t="shared" si="4"/>
        <v>0</v>
      </c>
      <c r="I92" s="165">
        <v>5</v>
      </c>
      <c r="J92" s="167">
        <f t="shared" si="5"/>
        <v>0</v>
      </c>
    </row>
    <row r="93" spans="1:10" x14ac:dyDescent="0.25">
      <c r="A93" s="225" t="s">
        <v>1331</v>
      </c>
      <c r="B93" s="235" t="s">
        <v>635</v>
      </c>
      <c r="C93" s="225" t="s">
        <v>4</v>
      </c>
      <c r="D93" s="103"/>
      <c r="E93" s="163"/>
      <c r="F93" s="307"/>
      <c r="G93" s="164">
        <f t="shared" si="3"/>
        <v>0</v>
      </c>
      <c r="H93" s="56">
        <f t="shared" si="4"/>
        <v>0</v>
      </c>
      <c r="I93" s="165">
        <v>5</v>
      </c>
      <c r="J93" s="167">
        <f t="shared" si="5"/>
        <v>0</v>
      </c>
    </row>
    <row r="94" spans="1:10" x14ac:dyDescent="0.25">
      <c r="A94" s="225" t="s">
        <v>1332</v>
      </c>
      <c r="B94" s="235" t="s">
        <v>636</v>
      </c>
      <c r="C94" s="225" t="s">
        <v>4</v>
      </c>
      <c r="D94" s="103"/>
      <c r="E94" s="163"/>
      <c r="F94" s="307"/>
      <c r="G94" s="164">
        <f t="shared" si="3"/>
        <v>0</v>
      </c>
      <c r="H94" s="56">
        <f t="shared" si="4"/>
        <v>0</v>
      </c>
      <c r="I94" s="165">
        <v>5</v>
      </c>
      <c r="J94" s="167">
        <f t="shared" si="5"/>
        <v>0</v>
      </c>
    </row>
    <row r="95" spans="1:10" s="38" customFormat="1" x14ac:dyDescent="0.25">
      <c r="A95" s="49"/>
      <c r="B95" s="67" t="s">
        <v>1447</v>
      </c>
      <c r="C95" s="150"/>
      <c r="D95" s="52"/>
      <c r="E95" s="53"/>
      <c r="F95" s="53"/>
      <c r="G95" s="53"/>
      <c r="H95" s="53"/>
      <c r="I95" s="53"/>
      <c r="J95" s="210"/>
    </row>
    <row r="96" spans="1:10" ht="30" x14ac:dyDescent="0.25">
      <c r="A96" s="225" t="s">
        <v>1333</v>
      </c>
      <c r="B96" s="235" t="s">
        <v>637</v>
      </c>
      <c r="C96" s="225" t="s">
        <v>4</v>
      </c>
      <c r="D96" s="103"/>
      <c r="E96" s="155"/>
      <c r="F96" s="103"/>
      <c r="G96" s="55">
        <f t="shared" si="3"/>
        <v>0</v>
      </c>
      <c r="H96" s="56">
        <f t="shared" si="4"/>
        <v>0</v>
      </c>
      <c r="I96" s="165">
        <v>1</v>
      </c>
      <c r="J96" s="167">
        <f t="shared" si="5"/>
        <v>0</v>
      </c>
    </row>
    <row r="97" spans="1:10" s="38" customFormat="1" x14ac:dyDescent="0.25">
      <c r="A97" s="49"/>
      <c r="B97" s="67" t="s">
        <v>1448</v>
      </c>
      <c r="C97" s="150"/>
      <c r="D97" s="52"/>
      <c r="E97" s="53"/>
      <c r="F97" s="53"/>
      <c r="G97" s="53"/>
      <c r="H97" s="53"/>
      <c r="I97" s="53"/>
      <c r="J97" s="210"/>
    </row>
    <row r="98" spans="1:10" x14ac:dyDescent="0.25">
      <c r="A98" s="40"/>
      <c r="B98" s="43" t="s">
        <v>638</v>
      </c>
      <c r="C98" s="42"/>
      <c r="D98" s="42"/>
      <c r="E98" s="41"/>
      <c r="F98" s="41"/>
      <c r="G98" s="41"/>
      <c r="H98" s="41"/>
      <c r="I98" s="41"/>
      <c r="J98" s="237"/>
    </row>
    <row r="99" spans="1:10" x14ac:dyDescent="0.25">
      <c r="A99" s="225" t="s">
        <v>1334</v>
      </c>
      <c r="B99" s="235" t="s">
        <v>1993</v>
      </c>
      <c r="C99" s="225" t="s">
        <v>4</v>
      </c>
      <c r="D99" s="103"/>
      <c r="E99" s="163"/>
      <c r="F99" s="307"/>
      <c r="G99" s="164">
        <f t="shared" si="3"/>
        <v>0</v>
      </c>
      <c r="H99" s="56">
        <f t="shared" si="4"/>
        <v>0</v>
      </c>
      <c r="I99" s="165">
        <v>5</v>
      </c>
      <c r="J99" s="167">
        <f t="shared" si="5"/>
        <v>0</v>
      </c>
    </row>
    <row r="100" spans="1:10" x14ac:dyDescent="0.25">
      <c r="A100" s="225" t="s">
        <v>1335</v>
      </c>
      <c r="B100" s="235" t="s">
        <v>1994</v>
      </c>
      <c r="C100" s="225" t="s">
        <v>4</v>
      </c>
      <c r="D100" s="103"/>
      <c r="E100" s="163"/>
      <c r="F100" s="307"/>
      <c r="G100" s="164">
        <f t="shared" si="3"/>
        <v>0</v>
      </c>
      <c r="H100" s="56">
        <f t="shared" si="4"/>
        <v>0</v>
      </c>
      <c r="I100" s="165">
        <v>5</v>
      </c>
      <c r="J100" s="167">
        <f t="shared" si="5"/>
        <v>0</v>
      </c>
    </row>
    <row r="101" spans="1:10" x14ac:dyDescent="0.25">
      <c r="A101" s="225" t="s">
        <v>1336</v>
      </c>
      <c r="B101" s="235" t="s">
        <v>1995</v>
      </c>
      <c r="C101" s="225" t="s">
        <v>4</v>
      </c>
      <c r="D101" s="103"/>
      <c r="E101" s="163"/>
      <c r="F101" s="307"/>
      <c r="G101" s="164">
        <f t="shared" si="3"/>
        <v>0</v>
      </c>
      <c r="H101" s="56">
        <f t="shared" si="4"/>
        <v>0</v>
      </c>
      <c r="I101" s="165">
        <v>5</v>
      </c>
      <c r="J101" s="167">
        <f t="shared" si="5"/>
        <v>0</v>
      </c>
    </row>
    <row r="102" spans="1:10" x14ac:dyDescent="0.25">
      <c r="A102" s="40"/>
      <c r="B102" s="43" t="s">
        <v>639</v>
      </c>
      <c r="C102" s="42"/>
      <c r="D102" s="42"/>
      <c r="E102" s="41"/>
      <c r="F102" s="41"/>
      <c r="G102" s="41"/>
      <c r="H102" s="41"/>
      <c r="I102" s="41"/>
      <c r="J102" s="237"/>
    </row>
    <row r="103" spans="1:10" x14ac:dyDescent="0.25">
      <c r="A103" s="225" t="s">
        <v>1337</v>
      </c>
      <c r="B103" s="235" t="s">
        <v>1996</v>
      </c>
      <c r="C103" s="225" t="s">
        <v>3</v>
      </c>
      <c r="D103" s="103"/>
      <c r="E103" s="163"/>
      <c r="F103" s="307"/>
      <c r="G103" s="164">
        <f t="shared" si="3"/>
        <v>0</v>
      </c>
      <c r="H103" s="56">
        <f t="shared" si="4"/>
        <v>0</v>
      </c>
      <c r="I103" s="165">
        <v>1</v>
      </c>
      <c r="J103" s="167">
        <f t="shared" si="5"/>
        <v>0</v>
      </c>
    </row>
    <row r="104" spans="1:10" x14ac:dyDescent="0.25">
      <c r="A104" s="225" t="s">
        <v>1338</v>
      </c>
      <c r="B104" s="235" t="s">
        <v>1997</v>
      </c>
      <c r="C104" s="225" t="s">
        <v>3</v>
      </c>
      <c r="D104" s="103"/>
      <c r="E104" s="163"/>
      <c r="F104" s="307"/>
      <c r="G104" s="164">
        <f t="shared" si="3"/>
        <v>0</v>
      </c>
      <c r="H104" s="56">
        <f t="shared" si="4"/>
        <v>0</v>
      </c>
      <c r="I104" s="165">
        <v>1</v>
      </c>
      <c r="J104" s="167">
        <f t="shared" si="5"/>
        <v>0</v>
      </c>
    </row>
    <row r="105" spans="1:10" x14ac:dyDescent="0.25">
      <c r="A105" s="225" t="s">
        <v>1339</v>
      </c>
      <c r="B105" s="235" t="s">
        <v>1998</v>
      </c>
      <c r="C105" s="225" t="s">
        <v>3</v>
      </c>
      <c r="D105" s="103"/>
      <c r="E105" s="163"/>
      <c r="F105" s="307"/>
      <c r="G105" s="164">
        <f t="shared" si="3"/>
        <v>0</v>
      </c>
      <c r="H105" s="56">
        <f t="shared" si="4"/>
        <v>0</v>
      </c>
      <c r="I105" s="165">
        <v>1</v>
      </c>
      <c r="J105" s="167">
        <f t="shared" si="5"/>
        <v>0</v>
      </c>
    </row>
    <row r="106" spans="1:10" x14ac:dyDescent="0.25">
      <c r="A106" s="225" t="s">
        <v>1340</v>
      </c>
      <c r="B106" s="235" t="s">
        <v>1999</v>
      </c>
      <c r="C106" s="225" t="s">
        <v>3</v>
      </c>
      <c r="D106" s="103"/>
      <c r="E106" s="163"/>
      <c r="F106" s="307"/>
      <c r="G106" s="164">
        <f t="shared" si="3"/>
        <v>0</v>
      </c>
      <c r="H106" s="56">
        <f t="shared" si="4"/>
        <v>0</v>
      </c>
      <c r="I106" s="165">
        <v>1</v>
      </c>
      <c r="J106" s="167">
        <f t="shared" si="5"/>
        <v>0</v>
      </c>
    </row>
    <row r="107" spans="1:10" x14ac:dyDescent="0.25">
      <c r="A107" s="225" t="s">
        <v>1341</v>
      </c>
      <c r="B107" s="235" t="s">
        <v>2000</v>
      </c>
      <c r="C107" s="225" t="s">
        <v>3</v>
      </c>
      <c r="D107" s="103"/>
      <c r="E107" s="163"/>
      <c r="F107" s="307"/>
      <c r="G107" s="164">
        <f t="shared" si="3"/>
        <v>0</v>
      </c>
      <c r="H107" s="56">
        <f t="shared" si="4"/>
        <v>0</v>
      </c>
      <c r="I107" s="165">
        <v>1</v>
      </c>
      <c r="J107" s="167">
        <f t="shared" si="5"/>
        <v>0</v>
      </c>
    </row>
    <row r="108" spans="1:10" x14ac:dyDescent="0.25">
      <c r="A108" s="225" t="s">
        <v>1342</v>
      </c>
      <c r="B108" s="235" t="s">
        <v>2001</v>
      </c>
      <c r="C108" s="225" t="s">
        <v>3</v>
      </c>
      <c r="D108" s="103"/>
      <c r="E108" s="163"/>
      <c r="F108" s="307"/>
      <c r="G108" s="164">
        <f t="shared" si="3"/>
        <v>0</v>
      </c>
      <c r="H108" s="56">
        <f t="shared" si="4"/>
        <v>0</v>
      </c>
      <c r="I108" s="165">
        <v>1</v>
      </c>
      <c r="J108" s="167">
        <f t="shared" si="5"/>
        <v>0</v>
      </c>
    </row>
    <row r="109" spans="1:10" s="38" customFormat="1" x14ac:dyDescent="0.25">
      <c r="A109" s="49"/>
      <c r="B109" s="67" t="s">
        <v>640</v>
      </c>
      <c r="C109" s="150"/>
      <c r="D109" s="52"/>
      <c r="E109" s="53"/>
      <c r="F109" s="53"/>
      <c r="G109" s="53"/>
      <c r="H109" s="53"/>
      <c r="I109" s="53"/>
      <c r="J109" s="210"/>
    </row>
    <row r="110" spans="1:10" x14ac:dyDescent="0.25">
      <c r="A110" s="40"/>
      <c r="B110" s="43" t="s">
        <v>641</v>
      </c>
      <c r="C110" s="42"/>
      <c r="D110" s="42"/>
      <c r="E110" s="41"/>
      <c r="F110" s="41"/>
      <c r="G110" s="41"/>
      <c r="H110" s="41"/>
      <c r="I110" s="41"/>
      <c r="J110" s="237"/>
    </row>
    <row r="111" spans="1:10" x14ac:dyDescent="0.25">
      <c r="A111" s="225" t="s">
        <v>1343</v>
      </c>
      <c r="B111" s="235" t="s">
        <v>642</v>
      </c>
      <c r="C111" s="225" t="s">
        <v>3</v>
      </c>
      <c r="D111" s="103"/>
      <c r="E111" s="163"/>
      <c r="F111" s="307"/>
      <c r="G111" s="164">
        <f t="shared" si="3"/>
        <v>0</v>
      </c>
      <c r="H111" s="56">
        <f t="shared" si="4"/>
        <v>0</v>
      </c>
      <c r="I111" s="165">
        <v>5</v>
      </c>
      <c r="J111" s="167">
        <f t="shared" si="5"/>
        <v>0</v>
      </c>
    </row>
    <row r="112" spans="1:10" x14ac:dyDescent="0.25">
      <c r="A112" s="225" t="s">
        <v>1344</v>
      </c>
      <c r="B112" s="235" t="s">
        <v>643</v>
      </c>
      <c r="C112" s="225" t="s">
        <v>3</v>
      </c>
      <c r="D112" s="103"/>
      <c r="E112" s="163"/>
      <c r="F112" s="307"/>
      <c r="G112" s="164">
        <f t="shared" si="3"/>
        <v>0</v>
      </c>
      <c r="H112" s="56">
        <f t="shared" si="4"/>
        <v>0</v>
      </c>
      <c r="I112" s="165">
        <v>5</v>
      </c>
      <c r="J112" s="167">
        <f t="shared" si="5"/>
        <v>0</v>
      </c>
    </row>
    <row r="113" spans="1:10" x14ac:dyDescent="0.25">
      <c r="A113" s="225" t="s">
        <v>1345</v>
      </c>
      <c r="B113" s="235" t="s">
        <v>644</v>
      </c>
      <c r="C113" s="225" t="s">
        <v>3</v>
      </c>
      <c r="D113" s="103"/>
      <c r="E113" s="163"/>
      <c r="F113" s="307"/>
      <c r="G113" s="164">
        <f t="shared" si="3"/>
        <v>0</v>
      </c>
      <c r="H113" s="56">
        <f t="shared" si="4"/>
        <v>0</v>
      </c>
      <c r="I113" s="165">
        <v>5</v>
      </c>
      <c r="J113" s="167">
        <f t="shared" si="5"/>
        <v>0</v>
      </c>
    </row>
    <row r="114" spans="1:10" x14ac:dyDescent="0.25">
      <c r="A114" s="225" t="s">
        <v>1346</v>
      </c>
      <c r="B114" s="235" t="s">
        <v>645</v>
      </c>
      <c r="C114" s="225" t="s">
        <v>3</v>
      </c>
      <c r="D114" s="103"/>
      <c r="E114" s="163"/>
      <c r="F114" s="307"/>
      <c r="G114" s="164">
        <f t="shared" si="3"/>
        <v>0</v>
      </c>
      <c r="H114" s="56">
        <f t="shared" si="4"/>
        <v>0</v>
      </c>
      <c r="I114" s="165">
        <v>5</v>
      </c>
      <c r="J114" s="167">
        <f t="shared" si="5"/>
        <v>0</v>
      </c>
    </row>
    <row r="115" spans="1:10" x14ac:dyDescent="0.25">
      <c r="A115" s="225" t="s">
        <v>1347</v>
      </c>
      <c r="B115" s="235" t="s">
        <v>646</v>
      </c>
      <c r="C115" s="225" t="s">
        <v>3</v>
      </c>
      <c r="D115" s="103"/>
      <c r="E115" s="163"/>
      <c r="F115" s="307"/>
      <c r="G115" s="164">
        <f t="shared" si="3"/>
        <v>0</v>
      </c>
      <c r="H115" s="56">
        <f t="shared" si="4"/>
        <v>0</v>
      </c>
      <c r="I115" s="165">
        <v>5</v>
      </c>
      <c r="J115" s="167">
        <f t="shared" si="5"/>
        <v>0</v>
      </c>
    </row>
    <row r="116" spans="1:10" x14ac:dyDescent="0.25">
      <c r="A116" s="225" t="s">
        <v>1348</v>
      </c>
      <c r="B116" s="235" t="s">
        <v>647</v>
      </c>
      <c r="C116" s="225" t="s">
        <v>3</v>
      </c>
      <c r="D116" s="103"/>
      <c r="E116" s="163"/>
      <c r="F116" s="307"/>
      <c r="G116" s="164">
        <f t="shared" si="3"/>
        <v>0</v>
      </c>
      <c r="H116" s="56">
        <f t="shared" si="4"/>
        <v>0</v>
      </c>
      <c r="I116" s="165">
        <v>5</v>
      </c>
      <c r="J116" s="167">
        <f t="shared" si="5"/>
        <v>0</v>
      </c>
    </row>
    <row r="117" spans="1:10" x14ac:dyDescent="0.25">
      <c r="A117" s="40"/>
      <c r="B117" s="43" t="s">
        <v>648</v>
      </c>
      <c r="C117" s="42"/>
      <c r="D117" s="42"/>
      <c r="E117" s="41"/>
      <c r="F117" s="41"/>
      <c r="G117" s="41"/>
      <c r="H117" s="41"/>
      <c r="I117" s="41"/>
      <c r="J117" s="237"/>
    </row>
    <row r="118" spans="1:10" x14ac:dyDescent="0.25">
      <c r="A118" s="225" t="s">
        <v>1349</v>
      </c>
      <c r="B118" s="235" t="s">
        <v>642</v>
      </c>
      <c r="C118" s="225" t="s">
        <v>3</v>
      </c>
      <c r="D118" s="103"/>
      <c r="E118" s="163"/>
      <c r="F118" s="307"/>
      <c r="G118" s="164">
        <f t="shared" si="3"/>
        <v>0</v>
      </c>
      <c r="H118" s="56">
        <f t="shared" si="4"/>
        <v>0</v>
      </c>
      <c r="I118" s="165">
        <v>1</v>
      </c>
      <c r="J118" s="167">
        <f t="shared" si="5"/>
        <v>0</v>
      </c>
    </row>
    <row r="119" spans="1:10" x14ac:dyDescent="0.25">
      <c r="A119" s="225" t="s">
        <v>1350</v>
      </c>
      <c r="B119" s="235" t="s">
        <v>643</v>
      </c>
      <c r="C119" s="225" t="s">
        <v>3</v>
      </c>
      <c r="D119" s="103"/>
      <c r="E119" s="163"/>
      <c r="F119" s="307"/>
      <c r="G119" s="164">
        <f t="shared" si="3"/>
        <v>0</v>
      </c>
      <c r="H119" s="56">
        <f t="shared" si="4"/>
        <v>0</v>
      </c>
      <c r="I119" s="165">
        <v>1</v>
      </c>
      <c r="J119" s="167">
        <f t="shared" si="5"/>
        <v>0</v>
      </c>
    </row>
    <row r="120" spans="1:10" s="38" customFormat="1" x14ac:dyDescent="0.25">
      <c r="A120" s="49"/>
      <c r="B120" s="67" t="s">
        <v>649</v>
      </c>
      <c r="C120" s="150"/>
      <c r="D120" s="52"/>
      <c r="E120" s="53"/>
      <c r="F120" s="53"/>
      <c r="G120" s="53"/>
      <c r="H120" s="53"/>
      <c r="I120" s="53"/>
      <c r="J120" s="210"/>
    </row>
    <row r="121" spans="1:10" x14ac:dyDescent="0.25">
      <c r="A121" s="40"/>
      <c r="B121" s="43" t="s">
        <v>2002</v>
      </c>
      <c r="C121" s="42"/>
      <c r="D121" s="42"/>
      <c r="E121" s="41"/>
      <c r="F121" s="41"/>
      <c r="G121" s="41"/>
      <c r="H121" s="41"/>
      <c r="I121" s="41"/>
      <c r="J121" s="237"/>
    </row>
    <row r="122" spans="1:10" x14ac:dyDescent="0.25">
      <c r="A122" s="225" t="s">
        <v>1351</v>
      </c>
      <c r="B122" s="235" t="s">
        <v>2003</v>
      </c>
      <c r="C122" s="225" t="s">
        <v>3</v>
      </c>
      <c r="D122" s="103"/>
      <c r="E122" s="163"/>
      <c r="F122" s="307"/>
      <c r="G122" s="164">
        <f t="shared" si="3"/>
        <v>0</v>
      </c>
      <c r="H122" s="56">
        <f t="shared" si="4"/>
        <v>0</v>
      </c>
      <c r="I122" s="165">
        <v>5</v>
      </c>
      <c r="J122" s="167">
        <f t="shared" si="5"/>
        <v>0</v>
      </c>
    </row>
    <row r="123" spans="1:10" x14ac:dyDescent="0.25">
      <c r="A123" s="225" t="s">
        <v>1352</v>
      </c>
      <c r="B123" s="235" t="s">
        <v>2004</v>
      </c>
      <c r="C123" s="225" t="s">
        <v>3</v>
      </c>
      <c r="D123" s="103"/>
      <c r="E123" s="163"/>
      <c r="F123" s="307"/>
      <c r="G123" s="164">
        <f t="shared" si="3"/>
        <v>0</v>
      </c>
      <c r="H123" s="56">
        <f t="shared" si="4"/>
        <v>0</v>
      </c>
      <c r="I123" s="165">
        <v>5</v>
      </c>
      <c r="J123" s="167">
        <f t="shared" si="5"/>
        <v>0</v>
      </c>
    </row>
    <row r="124" spans="1:10" x14ac:dyDescent="0.25">
      <c r="A124" s="40"/>
      <c r="B124" s="43" t="s">
        <v>650</v>
      </c>
      <c r="C124" s="42"/>
      <c r="D124" s="42"/>
      <c r="E124" s="41"/>
      <c r="F124" s="41"/>
      <c r="G124" s="41"/>
      <c r="H124" s="41"/>
      <c r="I124" s="41"/>
      <c r="J124" s="237"/>
    </row>
    <row r="125" spans="1:10" ht="15.75" thickBot="1" x14ac:dyDescent="0.3">
      <c r="A125" s="241"/>
      <c r="B125" s="243" t="s">
        <v>651</v>
      </c>
      <c r="C125" s="241" t="s">
        <v>2144</v>
      </c>
      <c r="D125" s="211"/>
      <c r="E125" s="300"/>
      <c r="F125" s="308"/>
      <c r="G125" s="297">
        <f t="shared" si="3"/>
        <v>0</v>
      </c>
      <c r="H125" s="204">
        <f t="shared" si="4"/>
        <v>0</v>
      </c>
      <c r="I125" s="205">
        <v>1</v>
      </c>
      <c r="J125" s="206">
        <f t="shared" si="5"/>
        <v>0</v>
      </c>
    </row>
    <row r="126" spans="1:10" ht="30" customHeight="1" thickBot="1" x14ac:dyDescent="0.3">
      <c r="A126" s="442" t="s">
        <v>2302</v>
      </c>
      <c r="B126" s="442"/>
      <c r="C126" s="442"/>
      <c r="D126" s="442"/>
      <c r="E126" s="442"/>
      <c r="F126" s="442"/>
      <c r="G126" s="437" t="s">
        <v>2232</v>
      </c>
      <c r="H126" s="437"/>
      <c r="I126" s="437"/>
      <c r="J126" s="232">
        <f>SUM(J8:J125)</f>
        <v>0</v>
      </c>
    </row>
  </sheetData>
  <mergeCells count="11">
    <mergeCell ref="I4:I5"/>
    <mergeCell ref="J4:J5"/>
    <mergeCell ref="A2:J2"/>
    <mergeCell ref="A126:F126"/>
    <mergeCell ref="H4:H5"/>
    <mergeCell ref="A3:C3"/>
    <mergeCell ref="A4:A5"/>
    <mergeCell ref="B4:B5"/>
    <mergeCell ref="C4:C5"/>
    <mergeCell ref="E4:G4"/>
    <mergeCell ref="G126:I126"/>
  </mergeCells>
  <printOptions horizontalCentered="1"/>
  <pageMargins left="0.31496062992125984" right="0.31496062992125984" top="0.55118110236220474" bottom="0.55118110236220474" header="0.31496062992125984" footer="0.31496062992125984"/>
  <pageSetup paperSize="9" scale="50" fitToHeight="0" orientation="portrait" verticalDpi="1200" r:id="rId1"/>
  <headerFooter>
    <oddHeader>&amp;C&amp;"-,Gras"BPU Petits travaux TCE et mises en sécurité du CEA/DIF</oddHeader>
    <oddFooter>&amp;L&amp;A&amp;R&amp;P/&amp;N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2:J33"/>
  <sheetViews>
    <sheetView view="pageBreakPreview" zoomScale="98" zoomScaleNormal="100" zoomScaleSheetLayoutView="98" workbookViewId="0">
      <selection activeCell="A33" sqref="A33:F33"/>
    </sheetView>
  </sheetViews>
  <sheetFormatPr baseColWidth="10" defaultColWidth="11.42578125" defaultRowHeight="15" x14ac:dyDescent="0.25"/>
  <cols>
    <col min="1" max="1" width="10.85546875" style="21" customWidth="1"/>
    <col min="2" max="2" width="64.7109375" style="6" customWidth="1"/>
    <col min="3" max="3" width="7.7109375" style="21" customWidth="1"/>
    <col min="4" max="4" width="20.7109375" style="100" customWidth="1"/>
    <col min="5" max="5" width="15.7109375" style="100" customWidth="1"/>
    <col min="6" max="6" width="15.7109375" style="21" customWidth="1"/>
    <col min="7" max="7" width="14.42578125" style="21" customWidth="1"/>
    <col min="8" max="8" width="18.5703125" style="21" customWidth="1"/>
    <col min="9" max="9" width="15.7109375" style="86" customWidth="1"/>
    <col min="10" max="10" width="17.42578125" style="38" customWidth="1"/>
    <col min="11" max="16384" width="11.42578125" style="21"/>
  </cols>
  <sheetData>
    <row r="2" spans="1:10" ht="39.950000000000003" customHeight="1" x14ac:dyDescent="0.25">
      <c r="A2" s="425" t="s">
        <v>1428</v>
      </c>
      <c r="B2" s="426"/>
      <c r="C2" s="426"/>
      <c r="D2" s="426"/>
      <c r="E2" s="426"/>
      <c r="F2" s="426"/>
      <c r="G2" s="426"/>
      <c r="H2" s="426"/>
      <c r="I2" s="426"/>
      <c r="J2" s="426"/>
    </row>
    <row r="3" spans="1:10" ht="21.75" thickBot="1" x14ac:dyDescent="0.3">
      <c r="A3" s="8"/>
      <c r="B3" s="9"/>
      <c r="C3" s="10"/>
    </row>
    <row r="4" spans="1:10" ht="16.5" customHeight="1" x14ac:dyDescent="0.25">
      <c r="A4" s="431" t="s">
        <v>122</v>
      </c>
      <c r="B4" s="433" t="s">
        <v>0</v>
      </c>
      <c r="C4" s="433" t="s">
        <v>1</v>
      </c>
      <c r="D4" s="265" t="s">
        <v>118</v>
      </c>
      <c r="E4" s="428" t="s">
        <v>119</v>
      </c>
      <c r="F4" s="429"/>
      <c r="G4" s="430"/>
      <c r="H4" s="423" t="s">
        <v>1443</v>
      </c>
      <c r="I4" s="423" t="s">
        <v>2231</v>
      </c>
      <c r="J4" s="423" t="s">
        <v>2165</v>
      </c>
    </row>
    <row r="5" spans="1:10" ht="65.25" customHeight="1" thickBot="1" x14ac:dyDescent="0.3">
      <c r="A5" s="432"/>
      <c r="B5" s="434"/>
      <c r="C5" s="434"/>
      <c r="D5" s="266" t="s">
        <v>1444</v>
      </c>
      <c r="E5" s="264" t="s">
        <v>2163</v>
      </c>
      <c r="F5" s="191" t="s">
        <v>1433</v>
      </c>
      <c r="G5" s="192" t="s">
        <v>120</v>
      </c>
      <c r="H5" s="424"/>
      <c r="I5" s="424"/>
      <c r="J5" s="424" t="s">
        <v>2164</v>
      </c>
    </row>
    <row r="6" spans="1:10" s="38" customFormat="1" ht="16.5" customHeight="1" x14ac:dyDescent="0.25">
      <c r="A6" s="44"/>
      <c r="B6" s="45" t="s">
        <v>652</v>
      </c>
      <c r="C6" s="46"/>
      <c r="D6" s="46"/>
      <c r="E6" s="94"/>
      <c r="F6" s="47"/>
      <c r="G6" s="47"/>
      <c r="H6" s="48"/>
      <c r="I6" s="94"/>
      <c r="J6" s="209"/>
    </row>
    <row r="7" spans="1:10" x14ac:dyDescent="0.25">
      <c r="A7" s="225" t="s">
        <v>653</v>
      </c>
      <c r="B7" s="235" t="s">
        <v>654</v>
      </c>
      <c r="C7" s="225" t="s">
        <v>4</v>
      </c>
      <c r="D7" s="103"/>
      <c r="E7" s="163"/>
      <c r="F7" s="307"/>
      <c r="G7" s="164">
        <f>E7*F7</f>
        <v>0</v>
      </c>
      <c r="H7" s="56">
        <f>D7+G7</f>
        <v>0</v>
      </c>
      <c r="I7" s="165">
        <v>10</v>
      </c>
      <c r="J7" s="167">
        <f>H7*I7</f>
        <v>0</v>
      </c>
    </row>
    <row r="8" spans="1:10" x14ac:dyDescent="0.25">
      <c r="A8" s="225" t="s">
        <v>655</v>
      </c>
      <c r="B8" s="235" t="s">
        <v>656</v>
      </c>
      <c r="C8" s="225" t="s">
        <v>4</v>
      </c>
      <c r="D8" s="103"/>
      <c r="E8" s="163"/>
      <c r="F8" s="307"/>
      <c r="G8" s="164">
        <f t="shared" ref="G8:G32" si="0">E8*F8</f>
        <v>0</v>
      </c>
      <c r="H8" s="56">
        <f t="shared" ref="H8:H32" si="1">D8+G8</f>
        <v>0</v>
      </c>
      <c r="I8" s="165">
        <v>10</v>
      </c>
      <c r="J8" s="167">
        <f t="shared" ref="J8:J32" si="2">H8*I8</f>
        <v>0</v>
      </c>
    </row>
    <row r="9" spans="1:10" x14ac:dyDescent="0.25">
      <c r="A9" s="225" t="s">
        <v>657</v>
      </c>
      <c r="B9" s="235" t="s">
        <v>658</v>
      </c>
      <c r="C9" s="225" t="s">
        <v>3</v>
      </c>
      <c r="D9" s="103"/>
      <c r="E9" s="163"/>
      <c r="F9" s="307"/>
      <c r="G9" s="164">
        <f t="shared" si="0"/>
        <v>0</v>
      </c>
      <c r="H9" s="56">
        <f t="shared" si="1"/>
        <v>0</v>
      </c>
      <c r="I9" s="165">
        <v>10</v>
      </c>
      <c r="J9" s="167">
        <f t="shared" si="2"/>
        <v>0</v>
      </c>
    </row>
    <row r="10" spans="1:10" ht="15.75" thickBot="1" x14ac:dyDescent="0.3">
      <c r="A10" s="225" t="s">
        <v>659</v>
      </c>
      <c r="B10" s="235" t="s">
        <v>660</v>
      </c>
      <c r="C10" s="225" t="s">
        <v>4</v>
      </c>
      <c r="D10" s="103"/>
      <c r="E10" s="300"/>
      <c r="F10" s="308"/>
      <c r="G10" s="297">
        <f t="shared" si="0"/>
        <v>0</v>
      </c>
      <c r="H10" s="56">
        <f t="shared" si="1"/>
        <v>0</v>
      </c>
      <c r="I10" s="165">
        <v>10</v>
      </c>
      <c r="J10" s="167">
        <f t="shared" si="2"/>
        <v>0</v>
      </c>
    </row>
    <row r="11" spans="1:10" s="38" customFormat="1" x14ac:dyDescent="0.25">
      <c r="A11" s="44"/>
      <c r="B11" s="45" t="s">
        <v>609</v>
      </c>
      <c r="C11" s="46"/>
      <c r="D11" s="46"/>
      <c r="E11" s="47"/>
      <c r="F11" s="47"/>
      <c r="G11" s="47"/>
      <c r="H11" s="47"/>
      <c r="I11" s="47"/>
      <c r="J11" s="47"/>
    </row>
    <row r="12" spans="1:10" s="38" customFormat="1" x14ac:dyDescent="0.25">
      <c r="A12" s="49"/>
      <c r="B12" s="67" t="s">
        <v>661</v>
      </c>
      <c r="C12" s="150"/>
      <c r="D12" s="52"/>
      <c r="E12" s="53"/>
      <c r="F12" s="53"/>
      <c r="G12" s="53"/>
      <c r="H12" s="53"/>
      <c r="I12" s="53"/>
      <c r="J12" s="53"/>
    </row>
    <row r="13" spans="1:10" x14ac:dyDescent="0.25">
      <c r="A13" s="225" t="s">
        <v>1353</v>
      </c>
      <c r="B13" s="235" t="s">
        <v>663</v>
      </c>
      <c r="C13" s="225" t="s">
        <v>4</v>
      </c>
      <c r="D13" s="103"/>
      <c r="E13" s="163"/>
      <c r="F13" s="307"/>
      <c r="G13" s="164">
        <f t="shared" si="0"/>
        <v>0</v>
      </c>
      <c r="H13" s="56">
        <f t="shared" si="1"/>
        <v>0</v>
      </c>
      <c r="I13" s="165">
        <v>10</v>
      </c>
      <c r="J13" s="167">
        <f t="shared" si="2"/>
        <v>0</v>
      </c>
    </row>
    <row r="14" spans="1:10" x14ac:dyDescent="0.25">
      <c r="A14" s="225" t="s">
        <v>1354</v>
      </c>
      <c r="B14" s="235" t="s">
        <v>665</v>
      </c>
      <c r="C14" s="225" t="s">
        <v>4</v>
      </c>
      <c r="D14" s="103"/>
      <c r="E14" s="163"/>
      <c r="F14" s="307"/>
      <c r="G14" s="164">
        <f t="shared" si="0"/>
        <v>0</v>
      </c>
      <c r="H14" s="56">
        <f t="shared" si="1"/>
        <v>0</v>
      </c>
      <c r="I14" s="165">
        <v>10</v>
      </c>
      <c r="J14" s="167">
        <f t="shared" si="2"/>
        <v>0</v>
      </c>
    </row>
    <row r="15" spans="1:10" s="38" customFormat="1" x14ac:dyDescent="0.25">
      <c r="A15" s="49"/>
      <c r="B15" s="67" t="s">
        <v>666</v>
      </c>
      <c r="C15" s="150"/>
      <c r="D15" s="52"/>
      <c r="E15" s="53"/>
      <c r="F15" s="53"/>
      <c r="G15" s="53"/>
      <c r="H15" s="53"/>
      <c r="I15" s="53"/>
      <c r="J15" s="53"/>
    </row>
    <row r="16" spans="1:10" x14ac:dyDescent="0.25">
      <c r="A16" s="225" t="s">
        <v>1355</v>
      </c>
      <c r="B16" s="235" t="s">
        <v>668</v>
      </c>
      <c r="C16" s="225" t="s">
        <v>4</v>
      </c>
      <c r="D16" s="103"/>
      <c r="E16" s="163"/>
      <c r="F16" s="307"/>
      <c r="G16" s="164">
        <f t="shared" si="0"/>
        <v>0</v>
      </c>
      <c r="H16" s="56">
        <f t="shared" si="1"/>
        <v>0</v>
      </c>
      <c r="I16" s="165">
        <v>10</v>
      </c>
      <c r="J16" s="167">
        <f t="shared" si="2"/>
        <v>0</v>
      </c>
    </row>
    <row r="17" spans="1:10" s="38" customFormat="1" x14ac:dyDescent="0.25">
      <c r="A17" s="49"/>
      <c r="B17" s="67" t="s">
        <v>669</v>
      </c>
      <c r="C17" s="150"/>
      <c r="D17" s="52"/>
      <c r="E17" s="53"/>
      <c r="F17" s="53"/>
      <c r="G17" s="53"/>
      <c r="H17" s="53"/>
      <c r="I17" s="53"/>
      <c r="J17" s="53"/>
    </row>
    <row r="18" spans="1:10" x14ac:dyDescent="0.25">
      <c r="A18" s="225" t="s">
        <v>1356</v>
      </c>
      <c r="B18" s="235" t="s">
        <v>671</v>
      </c>
      <c r="C18" s="225" t="s">
        <v>4</v>
      </c>
      <c r="D18" s="103"/>
      <c r="E18" s="163"/>
      <c r="F18" s="307"/>
      <c r="G18" s="164">
        <f t="shared" si="0"/>
        <v>0</v>
      </c>
      <c r="H18" s="56">
        <f t="shared" si="1"/>
        <v>0</v>
      </c>
      <c r="I18" s="165">
        <v>10</v>
      </c>
      <c r="J18" s="167">
        <f t="shared" si="2"/>
        <v>0</v>
      </c>
    </row>
    <row r="19" spans="1:10" x14ac:dyDescent="0.25">
      <c r="A19" s="225" t="s">
        <v>1357</v>
      </c>
      <c r="B19" s="235" t="s">
        <v>673</v>
      </c>
      <c r="C19" s="225" t="s">
        <v>2</v>
      </c>
      <c r="D19" s="103"/>
      <c r="E19" s="163"/>
      <c r="F19" s="307"/>
      <c r="G19" s="164">
        <f t="shared" si="0"/>
        <v>0</v>
      </c>
      <c r="H19" s="56">
        <f t="shared" si="1"/>
        <v>0</v>
      </c>
      <c r="I19" s="165">
        <v>10</v>
      </c>
      <c r="J19" s="167">
        <f t="shared" si="2"/>
        <v>0</v>
      </c>
    </row>
    <row r="20" spans="1:10" x14ac:dyDescent="0.25">
      <c r="A20" s="225" t="s">
        <v>1358</v>
      </c>
      <c r="B20" s="235" t="s">
        <v>675</v>
      </c>
      <c r="C20" s="225" t="s">
        <v>2</v>
      </c>
      <c r="D20" s="103"/>
      <c r="E20" s="163"/>
      <c r="F20" s="307"/>
      <c r="G20" s="164">
        <f t="shared" si="0"/>
        <v>0</v>
      </c>
      <c r="H20" s="56">
        <f t="shared" si="1"/>
        <v>0</v>
      </c>
      <c r="I20" s="165">
        <v>10</v>
      </c>
      <c r="J20" s="167">
        <f t="shared" si="2"/>
        <v>0</v>
      </c>
    </row>
    <row r="21" spans="1:10" ht="15.75" thickBot="1" x14ac:dyDescent="0.3">
      <c r="A21" s="225" t="s">
        <v>662</v>
      </c>
      <c r="B21" s="235" t="s">
        <v>677</v>
      </c>
      <c r="C21" s="225" t="s">
        <v>4</v>
      </c>
      <c r="D21" s="103"/>
      <c r="E21" s="300"/>
      <c r="F21" s="308"/>
      <c r="G21" s="297">
        <f t="shared" si="0"/>
        <v>0</v>
      </c>
      <c r="H21" s="56">
        <f t="shared" si="1"/>
        <v>0</v>
      </c>
      <c r="I21" s="165">
        <v>10</v>
      </c>
      <c r="J21" s="167">
        <f t="shared" si="2"/>
        <v>0</v>
      </c>
    </row>
    <row r="22" spans="1:10" s="38" customFormat="1" x14ac:dyDescent="0.25">
      <c r="A22" s="44"/>
      <c r="B22" s="45" t="s">
        <v>484</v>
      </c>
      <c r="C22" s="46"/>
      <c r="D22" s="46"/>
      <c r="E22" s="47"/>
      <c r="F22" s="47"/>
      <c r="G22" s="47"/>
      <c r="H22" s="47"/>
      <c r="I22" s="47"/>
      <c r="J22" s="47"/>
    </row>
    <row r="23" spans="1:10" x14ac:dyDescent="0.25">
      <c r="A23" s="225" t="s">
        <v>664</v>
      </c>
      <c r="B23" s="235" t="s">
        <v>678</v>
      </c>
      <c r="C23" s="225" t="s">
        <v>4</v>
      </c>
      <c r="D23" s="103"/>
      <c r="E23" s="163"/>
      <c r="F23" s="307"/>
      <c r="G23" s="164">
        <f t="shared" si="0"/>
        <v>0</v>
      </c>
      <c r="H23" s="56">
        <f t="shared" si="1"/>
        <v>0</v>
      </c>
      <c r="I23" s="165">
        <v>10</v>
      </c>
      <c r="J23" s="167">
        <f t="shared" si="2"/>
        <v>0</v>
      </c>
    </row>
    <row r="24" spans="1:10" ht="15.75" thickBot="1" x14ac:dyDescent="0.3">
      <c r="A24" s="225" t="s">
        <v>667</v>
      </c>
      <c r="B24" s="235" t="s">
        <v>679</v>
      </c>
      <c r="C24" s="225" t="s">
        <v>2</v>
      </c>
      <c r="D24" s="103"/>
      <c r="E24" s="300"/>
      <c r="F24" s="308"/>
      <c r="G24" s="297">
        <f t="shared" si="0"/>
        <v>0</v>
      </c>
      <c r="H24" s="56">
        <f t="shared" si="1"/>
        <v>0</v>
      </c>
      <c r="I24" s="165">
        <v>10</v>
      </c>
      <c r="J24" s="167">
        <f t="shared" si="2"/>
        <v>0</v>
      </c>
    </row>
    <row r="25" spans="1:10" s="38" customFormat="1" x14ac:dyDescent="0.25">
      <c r="A25" s="44"/>
      <c r="B25" s="45" t="s">
        <v>680</v>
      </c>
      <c r="C25" s="46"/>
      <c r="D25" s="46"/>
      <c r="E25" s="47"/>
      <c r="F25" s="47"/>
      <c r="G25" s="47"/>
      <c r="H25" s="47"/>
      <c r="I25" s="47"/>
      <c r="J25" s="47"/>
    </row>
    <row r="26" spans="1:10" x14ac:dyDescent="0.25">
      <c r="A26" s="225" t="s">
        <v>670</v>
      </c>
      <c r="B26" s="235" t="s">
        <v>681</v>
      </c>
      <c r="C26" s="225" t="s">
        <v>4</v>
      </c>
      <c r="D26" s="103"/>
      <c r="E26" s="163"/>
      <c r="F26" s="307"/>
      <c r="G26" s="164">
        <f t="shared" si="0"/>
        <v>0</v>
      </c>
      <c r="H26" s="56">
        <f t="shared" si="1"/>
        <v>0</v>
      </c>
      <c r="I26" s="165">
        <v>10</v>
      </c>
      <c r="J26" s="167">
        <f t="shared" si="2"/>
        <v>0</v>
      </c>
    </row>
    <row r="27" spans="1:10" x14ac:dyDescent="0.25">
      <c r="A27" s="225" t="s">
        <v>672</v>
      </c>
      <c r="B27" s="235" t="s">
        <v>682</v>
      </c>
      <c r="C27" s="225" t="s">
        <v>4</v>
      </c>
      <c r="D27" s="103"/>
      <c r="E27" s="163"/>
      <c r="F27" s="307"/>
      <c r="G27" s="164">
        <f t="shared" si="0"/>
        <v>0</v>
      </c>
      <c r="H27" s="56">
        <f t="shared" si="1"/>
        <v>0</v>
      </c>
      <c r="I27" s="165">
        <v>10</v>
      </c>
      <c r="J27" s="167">
        <f t="shared" si="2"/>
        <v>0</v>
      </c>
    </row>
    <row r="28" spans="1:10" ht="30" x14ac:dyDescent="0.25">
      <c r="A28" s="225" t="s">
        <v>674</v>
      </c>
      <c r="B28" s="235" t="s">
        <v>683</v>
      </c>
      <c r="C28" s="225" t="s">
        <v>4</v>
      </c>
      <c r="D28" s="103"/>
      <c r="E28" s="163"/>
      <c r="F28" s="307"/>
      <c r="G28" s="164">
        <f t="shared" si="0"/>
        <v>0</v>
      </c>
      <c r="H28" s="56">
        <f t="shared" si="1"/>
        <v>0</v>
      </c>
      <c r="I28" s="165">
        <v>10</v>
      </c>
      <c r="J28" s="167">
        <f t="shared" si="2"/>
        <v>0</v>
      </c>
    </row>
    <row r="29" spans="1:10" x14ac:dyDescent="0.25">
      <c r="A29" s="225" t="s">
        <v>676</v>
      </c>
      <c r="B29" s="235" t="s">
        <v>684</v>
      </c>
      <c r="C29" s="225" t="s">
        <v>4</v>
      </c>
      <c r="D29" s="103"/>
      <c r="E29" s="163"/>
      <c r="F29" s="307"/>
      <c r="G29" s="164">
        <f t="shared" si="0"/>
        <v>0</v>
      </c>
      <c r="H29" s="56">
        <f t="shared" si="1"/>
        <v>0</v>
      </c>
      <c r="I29" s="165">
        <v>10</v>
      </c>
      <c r="J29" s="167">
        <f t="shared" si="2"/>
        <v>0</v>
      </c>
    </row>
    <row r="30" spans="1:10" x14ac:dyDescent="0.25">
      <c r="A30" s="225" t="s">
        <v>1359</v>
      </c>
      <c r="B30" s="235" t="s">
        <v>671</v>
      </c>
      <c r="C30" s="225" t="s">
        <v>4</v>
      </c>
      <c r="D30" s="103"/>
      <c r="E30" s="163"/>
      <c r="F30" s="307"/>
      <c r="G30" s="164">
        <f t="shared" si="0"/>
        <v>0</v>
      </c>
      <c r="H30" s="56">
        <f t="shared" si="1"/>
        <v>0</v>
      </c>
      <c r="I30" s="165">
        <v>10</v>
      </c>
      <c r="J30" s="167">
        <f t="shared" si="2"/>
        <v>0</v>
      </c>
    </row>
    <row r="31" spans="1:10" x14ac:dyDescent="0.25">
      <c r="A31" s="225" t="s">
        <v>1360</v>
      </c>
      <c r="B31" s="235" t="s">
        <v>673</v>
      </c>
      <c r="C31" s="225" t="s">
        <v>2</v>
      </c>
      <c r="D31" s="103"/>
      <c r="E31" s="163"/>
      <c r="F31" s="307"/>
      <c r="G31" s="164">
        <f t="shared" si="0"/>
        <v>0</v>
      </c>
      <c r="H31" s="56">
        <f t="shared" si="1"/>
        <v>0</v>
      </c>
      <c r="I31" s="165">
        <v>10</v>
      </c>
      <c r="J31" s="167">
        <f t="shared" si="2"/>
        <v>0</v>
      </c>
    </row>
    <row r="32" spans="1:10" ht="15.75" thickBot="1" x14ac:dyDescent="0.3">
      <c r="A32" s="241" t="s">
        <v>1361</v>
      </c>
      <c r="B32" s="243" t="s">
        <v>675</v>
      </c>
      <c r="C32" s="241" t="s">
        <v>2</v>
      </c>
      <c r="D32" s="211"/>
      <c r="E32" s="300"/>
      <c r="F32" s="308"/>
      <c r="G32" s="297">
        <f t="shared" si="0"/>
        <v>0</v>
      </c>
      <c r="H32" s="204">
        <f t="shared" si="1"/>
        <v>0</v>
      </c>
      <c r="I32" s="165">
        <v>10</v>
      </c>
      <c r="J32" s="206">
        <f t="shared" si="2"/>
        <v>0</v>
      </c>
    </row>
    <row r="33" spans="1:10" ht="21.75" customHeight="1" thickBot="1" x14ac:dyDescent="0.3">
      <c r="A33" s="442" t="s">
        <v>2302</v>
      </c>
      <c r="B33" s="442"/>
      <c r="C33" s="442"/>
      <c r="D33" s="442"/>
      <c r="E33" s="442"/>
      <c r="F33" s="442"/>
      <c r="G33" s="437" t="s">
        <v>2232</v>
      </c>
      <c r="H33" s="437"/>
      <c r="I33" s="437"/>
      <c r="J33" s="232">
        <f>SUM(J7:J32)</f>
        <v>0</v>
      </c>
    </row>
  </sheetData>
  <mergeCells count="10">
    <mergeCell ref="I4:I5"/>
    <mergeCell ref="J4:J5"/>
    <mergeCell ref="A33:F33"/>
    <mergeCell ref="A2:J2"/>
    <mergeCell ref="H4:H5"/>
    <mergeCell ref="A4:A5"/>
    <mergeCell ref="B4:B5"/>
    <mergeCell ref="C4:C5"/>
    <mergeCell ref="E4:G4"/>
    <mergeCell ref="G33:I33"/>
  </mergeCells>
  <printOptions horizontalCentered="1"/>
  <pageMargins left="0.31496062992125984" right="0.31496062992125984" top="0.55118110236220474" bottom="0.55118110236220474" header="0.31496062992125984" footer="0.31496062992125984"/>
  <pageSetup paperSize="9" scale="48" fitToHeight="0" orientation="portrait" verticalDpi="1200" r:id="rId1"/>
  <headerFooter>
    <oddHeader>&amp;C&amp;"-,Gras"BPU Petits travaux TCE et mises en sécurité du CEA/DIF</oddHeader>
    <oddFooter>&amp;L&amp;A&amp;R&amp;P/&amp;N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1:J106"/>
  <sheetViews>
    <sheetView view="pageBreakPreview" topLeftCell="A67" zoomScaleNormal="100" zoomScaleSheetLayoutView="100" workbookViewId="0">
      <selection activeCell="A101" sqref="A101:F101"/>
    </sheetView>
  </sheetViews>
  <sheetFormatPr baseColWidth="10" defaultColWidth="11.42578125" defaultRowHeight="15" x14ac:dyDescent="0.25"/>
  <cols>
    <col min="1" max="1" width="7.5703125" style="1" customWidth="1"/>
    <col min="2" max="2" width="64.85546875" style="7" customWidth="1"/>
    <col min="3" max="3" width="7.7109375" style="1" customWidth="1"/>
    <col min="4" max="4" width="20.85546875" style="1" customWidth="1"/>
    <col min="5" max="6" width="15.7109375" style="1" customWidth="1"/>
    <col min="7" max="7" width="15.85546875" style="21" customWidth="1"/>
    <col min="8" max="8" width="19.28515625" style="21" customWidth="1"/>
    <col min="9" max="9" width="15.7109375" style="86" customWidth="1"/>
    <col min="10" max="10" width="17.42578125" style="38" customWidth="1"/>
    <col min="11" max="16384" width="11.42578125" style="21"/>
  </cols>
  <sheetData>
    <row r="1" spans="1:10" x14ac:dyDescent="0.25">
      <c r="A1" s="21"/>
      <c r="B1" s="6"/>
      <c r="C1" s="21"/>
      <c r="D1" s="21"/>
      <c r="E1" s="21"/>
      <c r="F1" s="21"/>
    </row>
    <row r="2" spans="1:10" ht="39.950000000000003" customHeight="1" x14ac:dyDescent="0.25">
      <c r="A2" s="425" t="s">
        <v>1429</v>
      </c>
      <c r="B2" s="426"/>
      <c r="C2" s="426"/>
      <c r="D2" s="426"/>
      <c r="E2" s="426"/>
      <c r="F2" s="426"/>
      <c r="G2" s="426"/>
      <c r="H2" s="426"/>
      <c r="I2" s="160"/>
      <c r="J2" s="160"/>
    </row>
    <row r="3" spans="1:10" ht="21.75" thickBot="1" x14ac:dyDescent="0.3">
      <c r="A3" s="71"/>
      <c r="B3" s="70"/>
      <c r="C3" s="71"/>
      <c r="D3" s="21"/>
      <c r="E3" s="21"/>
      <c r="F3" s="21"/>
    </row>
    <row r="4" spans="1:10" ht="16.5" customHeight="1" x14ac:dyDescent="0.25">
      <c r="A4" s="431" t="s">
        <v>122</v>
      </c>
      <c r="B4" s="433" t="s">
        <v>0</v>
      </c>
      <c r="C4" s="433" t="s">
        <v>1</v>
      </c>
      <c r="D4" s="265" t="s">
        <v>118</v>
      </c>
      <c r="E4" s="428" t="s">
        <v>119</v>
      </c>
      <c r="F4" s="429"/>
      <c r="G4" s="430"/>
      <c r="H4" s="423" t="s">
        <v>1443</v>
      </c>
      <c r="I4" s="423" t="s">
        <v>2231</v>
      </c>
      <c r="J4" s="423" t="s">
        <v>2165</v>
      </c>
    </row>
    <row r="5" spans="1:10" ht="60" customHeight="1" thickBot="1" x14ac:dyDescent="0.3">
      <c r="A5" s="432"/>
      <c r="B5" s="434"/>
      <c r="C5" s="434"/>
      <c r="D5" s="266" t="s">
        <v>1444</v>
      </c>
      <c r="E5" s="264" t="s">
        <v>2163</v>
      </c>
      <c r="F5" s="191" t="s">
        <v>1433</v>
      </c>
      <c r="G5" s="192" t="s">
        <v>120</v>
      </c>
      <c r="H5" s="424"/>
      <c r="I5" s="424"/>
      <c r="J5" s="424" t="s">
        <v>2164</v>
      </c>
    </row>
    <row r="6" spans="1:10" s="38" customFormat="1" x14ac:dyDescent="0.25">
      <c r="A6" s="44"/>
      <c r="B6" s="45" t="s">
        <v>685</v>
      </c>
      <c r="C6" s="46"/>
      <c r="D6" s="46"/>
      <c r="E6" s="47"/>
      <c r="F6" s="47"/>
      <c r="G6" s="47"/>
      <c r="H6" s="47"/>
      <c r="I6" s="94"/>
      <c r="J6" s="209"/>
    </row>
    <row r="7" spans="1:10" s="38" customFormat="1" x14ac:dyDescent="0.25">
      <c r="A7" s="49"/>
      <c r="B7" s="67" t="s">
        <v>631</v>
      </c>
      <c r="C7" s="51"/>
      <c r="D7" s="52"/>
      <c r="E7" s="53"/>
      <c r="F7" s="53"/>
      <c r="G7" s="53"/>
      <c r="H7" s="53"/>
      <c r="I7" s="53"/>
      <c r="J7" s="210"/>
    </row>
    <row r="8" spans="1:10" x14ac:dyDescent="0.25">
      <c r="A8" s="40"/>
      <c r="B8" s="43" t="s">
        <v>1410</v>
      </c>
      <c r="C8" s="42"/>
      <c r="D8" s="42"/>
      <c r="E8" s="41"/>
      <c r="F8" s="41"/>
      <c r="G8" s="41"/>
      <c r="H8" s="41"/>
      <c r="I8" s="41"/>
      <c r="J8" s="237"/>
    </row>
    <row r="9" spans="1:10" x14ac:dyDescent="0.25">
      <c r="A9" s="225" t="s">
        <v>686</v>
      </c>
      <c r="B9" s="239" t="s">
        <v>1411</v>
      </c>
      <c r="C9" s="225" t="s">
        <v>4</v>
      </c>
      <c r="D9" s="103"/>
      <c r="E9" s="163"/>
      <c r="F9" s="307"/>
      <c r="G9" s="164">
        <f>E9*F9</f>
        <v>0</v>
      </c>
      <c r="H9" s="56">
        <f>D9+G9</f>
        <v>0</v>
      </c>
      <c r="I9" s="165">
        <v>150</v>
      </c>
      <c r="J9" s="167">
        <f>H9*I9</f>
        <v>0</v>
      </c>
    </row>
    <row r="10" spans="1:10" x14ac:dyDescent="0.25">
      <c r="A10" s="225" t="s">
        <v>687</v>
      </c>
      <c r="B10" s="235" t="s">
        <v>1412</v>
      </c>
      <c r="C10" s="225" t="s">
        <v>4</v>
      </c>
      <c r="D10" s="103"/>
      <c r="E10" s="163"/>
      <c r="F10" s="307"/>
      <c r="G10" s="164">
        <f t="shared" ref="G10:G73" si="0">E10*F10</f>
        <v>0</v>
      </c>
      <c r="H10" s="56">
        <f t="shared" ref="H10:H73" si="1">D10+G10</f>
        <v>0</v>
      </c>
      <c r="I10" s="165">
        <v>150</v>
      </c>
      <c r="J10" s="167">
        <f t="shared" ref="J10:J73" si="2">H10*I10</f>
        <v>0</v>
      </c>
    </row>
    <row r="11" spans="1:10" x14ac:dyDescent="0.25">
      <c r="A11" s="225" t="s">
        <v>688</v>
      </c>
      <c r="B11" s="239" t="s">
        <v>1413</v>
      </c>
      <c r="C11" s="225" t="s">
        <v>4</v>
      </c>
      <c r="D11" s="103"/>
      <c r="E11" s="163"/>
      <c r="F11" s="307"/>
      <c r="G11" s="164">
        <f t="shared" si="0"/>
        <v>0</v>
      </c>
      <c r="H11" s="56">
        <f t="shared" si="1"/>
        <v>0</v>
      </c>
      <c r="I11" s="165">
        <v>150</v>
      </c>
      <c r="J11" s="167">
        <f t="shared" si="2"/>
        <v>0</v>
      </c>
    </row>
    <row r="12" spans="1:10" x14ac:dyDescent="0.25">
      <c r="A12" s="40"/>
      <c r="B12" s="43" t="s">
        <v>1409</v>
      </c>
      <c r="C12" s="42"/>
      <c r="D12" s="42"/>
      <c r="E12" s="42"/>
      <c r="F12" s="41"/>
      <c r="G12" s="218"/>
      <c r="H12" s="41"/>
      <c r="I12" s="41"/>
      <c r="J12" s="237"/>
    </row>
    <row r="13" spans="1:10" x14ac:dyDescent="0.25">
      <c r="A13" s="225" t="s">
        <v>689</v>
      </c>
      <c r="B13" s="239" t="s">
        <v>1414</v>
      </c>
      <c r="C13" s="225" t="s">
        <v>4</v>
      </c>
      <c r="D13" s="103"/>
      <c r="E13" s="163"/>
      <c r="F13" s="307"/>
      <c r="G13" s="164">
        <f t="shared" si="0"/>
        <v>0</v>
      </c>
      <c r="H13" s="56">
        <f t="shared" si="1"/>
        <v>0</v>
      </c>
      <c r="I13" s="165">
        <v>150</v>
      </c>
      <c r="J13" s="167">
        <f t="shared" si="2"/>
        <v>0</v>
      </c>
    </row>
    <row r="14" spans="1:10" x14ac:dyDescent="0.25">
      <c r="A14" s="225" t="s">
        <v>690</v>
      </c>
      <c r="B14" s="235" t="s">
        <v>1415</v>
      </c>
      <c r="C14" s="240" t="s">
        <v>2</v>
      </c>
      <c r="D14" s="103"/>
      <c r="E14" s="163"/>
      <c r="F14" s="307"/>
      <c r="G14" s="164">
        <f t="shared" si="0"/>
        <v>0</v>
      </c>
      <c r="H14" s="56">
        <f t="shared" si="1"/>
        <v>0</v>
      </c>
      <c r="I14" s="165">
        <v>150</v>
      </c>
      <c r="J14" s="167">
        <f t="shared" si="2"/>
        <v>0</v>
      </c>
    </row>
    <row r="15" spans="1:10" x14ac:dyDescent="0.25">
      <c r="A15" s="225" t="s">
        <v>691</v>
      </c>
      <c r="B15" s="239" t="s">
        <v>1413</v>
      </c>
      <c r="C15" s="240" t="s">
        <v>2</v>
      </c>
      <c r="D15" s="103"/>
      <c r="E15" s="163"/>
      <c r="F15" s="307"/>
      <c r="G15" s="164">
        <f t="shared" si="0"/>
        <v>0</v>
      </c>
      <c r="H15" s="56">
        <f t="shared" si="1"/>
        <v>0</v>
      </c>
      <c r="I15" s="165">
        <v>150</v>
      </c>
      <c r="J15" s="167">
        <f t="shared" si="2"/>
        <v>0</v>
      </c>
    </row>
    <row r="16" spans="1:10" x14ac:dyDescent="0.25">
      <c r="A16" s="225" t="s">
        <v>692</v>
      </c>
      <c r="B16" s="239" t="s">
        <v>1416</v>
      </c>
      <c r="C16" s="225" t="s">
        <v>4</v>
      </c>
      <c r="D16" s="103"/>
      <c r="E16" s="163"/>
      <c r="F16" s="307"/>
      <c r="G16" s="164">
        <f t="shared" si="0"/>
        <v>0</v>
      </c>
      <c r="H16" s="56">
        <f t="shared" si="1"/>
        <v>0</v>
      </c>
      <c r="I16" s="165">
        <v>150</v>
      </c>
      <c r="J16" s="167">
        <f t="shared" si="2"/>
        <v>0</v>
      </c>
    </row>
    <row r="17" spans="1:10" s="38" customFormat="1" x14ac:dyDescent="0.25">
      <c r="A17" s="49"/>
      <c r="B17" s="67" t="s">
        <v>2005</v>
      </c>
      <c r="C17" s="51"/>
      <c r="D17" s="52"/>
      <c r="E17" s="53"/>
      <c r="F17" s="53"/>
      <c r="G17" s="53"/>
      <c r="H17" s="53"/>
      <c r="I17" s="53"/>
      <c r="J17" s="210"/>
    </row>
    <row r="18" spans="1:10" x14ac:dyDescent="0.25">
      <c r="A18" s="40"/>
      <c r="B18" s="43" t="s">
        <v>1410</v>
      </c>
      <c r="C18" s="42"/>
      <c r="D18" s="42"/>
      <c r="E18" s="41"/>
      <c r="F18" s="41"/>
      <c r="G18" s="41"/>
      <c r="H18" s="41"/>
      <c r="I18" s="41"/>
      <c r="J18" s="237"/>
    </row>
    <row r="19" spans="1:10" ht="30" x14ac:dyDescent="0.25">
      <c r="A19" s="225" t="s">
        <v>693</v>
      </c>
      <c r="B19" s="239" t="s">
        <v>696</v>
      </c>
      <c r="C19" s="225" t="s">
        <v>4</v>
      </c>
      <c r="D19" s="103"/>
      <c r="E19" s="163"/>
      <c r="F19" s="307"/>
      <c r="G19" s="164">
        <f t="shared" si="0"/>
        <v>0</v>
      </c>
      <c r="H19" s="56">
        <f t="shared" si="1"/>
        <v>0</v>
      </c>
      <c r="I19" s="165">
        <v>20</v>
      </c>
      <c r="J19" s="167">
        <f t="shared" si="2"/>
        <v>0</v>
      </c>
    </row>
    <row r="20" spans="1:10" ht="30" x14ac:dyDescent="0.25">
      <c r="A20" s="225" t="s">
        <v>695</v>
      </c>
      <c r="B20" s="239" t="s">
        <v>1404</v>
      </c>
      <c r="C20" s="225" t="s">
        <v>4</v>
      </c>
      <c r="D20" s="103"/>
      <c r="E20" s="163"/>
      <c r="F20" s="307"/>
      <c r="G20" s="164">
        <f t="shared" si="0"/>
        <v>0</v>
      </c>
      <c r="H20" s="56">
        <f t="shared" si="1"/>
        <v>0</v>
      </c>
      <c r="I20" s="165">
        <v>20</v>
      </c>
      <c r="J20" s="167">
        <f t="shared" si="2"/>
        <v>0</v>
      </c>
    </row>
    <row r="21" spans="1:10" ht="30" x14ac:dyDescent="0.25">
      <c r="A21" s="225" t="s">
        <v>697</v>
      </c>
      <c r="B21" s="239" t="s">
        <v>1406</v>
      </c>
      <c r="C21" s="225" t="s">
        <v>4</v>
      </c>
      <c r="D21" s="103"/>
      <c r="E21" s="163"/>
      <c r="F21" s="307"/>
      <c r="G21" s="164">
        <f t="shared" si="0"/>
        <v>0</v>
      </c>
      <c r="H21" s="56">
        <f t="shared" si="1"/>
        <v>0</v>
      </c>
      <c r="I21" s="165">
        <v>20</v>
      </c>
      <c r="J21" s="167">
        <f t="shared" si="2"/>
        <v>0</v>
      </c>
    </row>
    <row r="22" spans="1:10" ht="30" x14ac:dyDescent="0.25">
      <c r="A22" s="225" t="s">
        <v>698</v>
      </c>
      <c r="B22" s="239" t="s">
        <v>1408</v>
      </c>
      <c r="C22" s="225" t="s">
        <v>4</v>
      </c>
      <c r="D22" s="103"/>
      <c r="E22" s="163"/>
      <c r="F22" s="307"/>
      <c r="G22" s="164">
        <f t="shared" si="0"/>
        <v>0</v>
      </c>
      <c r="H22" s="56">
        <f t="shared" si="1"/>
        <v>0</v>
      </c>
      <c r="I22" s="165">
        <v>20</v>
      </c>
      <c r="J22" s="167">
        <f t="shared" si="2"/>
        <v>0</v>
      </c>
    </row>
    <row r="23" spans="1:10" x14ac:dyDescent="0.25">
      <c r="A23" s="40"/>
      <c r="B23" s="43" t="s">
        <v>1409</v>
      </c>
      <c r="C23" s="42"/>
      <c r="D23" s="42"/>
      <c r="E23" s="42"/>
      <c r="F23" s="41"/>
      <c r="G23" s="41"/>
      <c r="H23" s="41"/>
      <c r="I23" s="41"/>
      <c r="J23" s="237"/>
    </row>
    <row r="24" spans="1:10" ht="30" x14ac:dyDescent="0.25">
      <c r="A24" s="225" t="s">
        <v>699</v>
      </c>
      <c r="B24" s="239" t="s">
        <v>694</v>
      </c>
      <c r="C24" s="225" t="s">
        <v>4</v>
      </c>
      <c r="D24" s="103"/>
      <c r="E24" s="163"/>
      <c r="F24" s="307"/>
      <c r="G24" s="164">
        <f t="shared" si="0"/>
        <v>0</v>
      </c>
      <c r="H24" s="56">
        <f t="shared" si="1"/>
        <v>0</v>
      </c>
      <c r="I24" s="165">
        <v>20</v>
      </c>
      <c r="J24" s="167">
        <f t="shared" si="2"/>
        <v>0</v>
      </c>
    </row>
    <row r="25" spans="1:10" ht="30" x14ac:dyDescent="0.25">
      <c r="A25" s="225" t="s">
        <v>700</v>
      </c>
      <c r="B25" s="239" t="s">
        <v>1403</v>
      </c>
      <c r="C25" s="225" t="s">
        <v>4</v>
      </c>
      <c r="D25" s="103"/>
      <c r="E25" s="163"/>
      <c r="F25" s="307"/>
      <c r="G25" s="164">
        <f t="shared" si="0"/>
        <v>0</v>
      </c>
      <c r="H25" s="56">
        <f t="shared" si="1"/>
        <v>0</v>
      </c>
      <c r="I25" s="165">
        <v>20</v>
      </c>
      <c r="J25" s="167">
        <f t="shared" si="2"/>
        <v>0</v>
      </c>
    </row>
    <row r="26" spans="1:10" ht="30" x14ac:dyDescent="0.25">
      <c r="A26" s="225" t="s">
        <v>701</v>
      </c>
      <c r="B26" s="239" t="s">
        <v>1405</v>
      </c>
      <c r="C26" s="225" t="s">
        <v>2</v>
      </c>
      <c r="D26" s="103"/>
      <c r="E26" s="163"/>
      <c r="F26" s="307"/>
      <c r="G26" s="164">
        <f t="shared" si="0"/>
        <v>0</v>
      </c>
      <c r="H26" s="56">
        <f t="shared" si="1"/>
        <v>0</v>
      </c>
      <c r="I26" s="165">
        <v>20</v>
      </c>
      <c r="J26" s="167">
        <f t="shared" si="2"/>
        <v>0</v>
      </c>
    </row>
    <row r="27" spans="1:10" ht="30" x14ac:dyDescent="0.25">
      <c r="A27" s="225" t="s">
        <v>702</v>
      </c>
      <c r="B27" s="239" t="s">
        <v>1407</v>
      </c>
      <c r="C27" s="225" t="s">
        <v>2</v>
      </c>
      <c r="D27" s="103"/>
      <c r="E27" s="163"/>
      <c r="F27" s="307"/>
      <c r="G27" s="164">
        <f t="shared" si="0"/>
        <v>0</v>
      </c>
      <c r="H27" s="56">
        <f t="shared" si="1"/>
        <v>0</v>
      </c>
      <c r="I27" s="165">
        <v>20</v>
      </c>
      <c r="J27" s="167">
        <f t="shared" si="2"/>
        <v>0</v>
      </c>
    </row>
    <row r="28" spans="1:10" s="38" customFormat="1" x14ac:dyDescent="0.25">
      <c r="A28" s="49"/>
      <c r="B28" s="67" t="s">
        <v>16</v>
      </c>
      <c r="C28" s="51"/>
      <c r="D28" s="52"/>
      <c r="E28" s="51"/>
      <c r="F28" s="53"/>
      <c r="G28" s="53"/>
      <c r="H28" s="53"/>
      <c r="I28" s="53"/>
      <c r="J28" s="210"/>
    </row>
    <row r="29" spans="1:10" x14ac:dyDescent="0.25">
      <c r="A29" s="225" t="s">
        <v>703</v>
      </c>
      <c r="B29" s="239" t="s">
        <v>704</v>
      </c>
      <c r="C29" s="225" t="s">
        <v>4</v>
      </c>
      <c r="D29" s="103"/>
      <c r="E29" s="163"/>
      <c r="F29" s="307"/>
      <c r="G29" s="164">
        <f t="shared" si="0"/>
        <v>0</v>
      </c>
      <c r="H29" s="56">
        <f t="shared" si="1"/>
        <v>0</v>
      </c>
      <c r="I29" s="165">
        <v>20</v>
      </c>
      <c r="J29" s="167">
        <f t="shared" si="2"/>
        <v>0</v>
      </c>
    </row>
    <row r="30" spans="1:10" ht="15.75" thickBot="1" x14ac:dyDescent="0.3">
      <c r="A30" s="225" t="s">
        <v>705</v>
      </c>
      <c r="B30" s="239" t="s">
        <v>706</v>
      </c>
      <c r="C30" s="225" t="s">
        <v>2</v>
      </c>
      <c r="D30" s="103"/>
      <c r="E30" s="300"/>
      <c r="F30" s="308"/>
      <c r="G30" s="297">
        <f t="shared" si="0"/>
        <v>0</v>
      </c>
      <c r="H30" s="56">
        <f t="shared" si="1"/>
        <v>0</v>
      </c>
      <c r="I30" s="165">
        <v>20</v>
      </c>
      <c r="J30" s="167">
        <f t="shared" si="2"/>
        <v>0</v>
      </c>
    </row>
    <row r="31" spans="1:10" s="38" customFormat="1" x14ac:dyDescent="0.25">
      <c r="A31" s="44"/>
      <c r="B31" s="45" t="s">
        <v>707</v>
      </c>
      <c r="C31" s="46"/>
      <c r="D31" s="46"/>
      <c r="E31" s="47"/>
      <c r="F31" s="47"/>
      <c r="G31" s="47"/>
      <c r="H31" s="47"/>
      <c r="I31" s="47"/>
      <c r="J31" s="48"/>
    </row>
    <row r="32" spans="1:10" s="38" customFormat="1" x14ac:dyDescent="0.25">
      <c r="A32" s="49"/>
      <c r="B32" s="67" t="s">
        <v>708</v>
      </c>
      <c r="C32" s="51"/>
      <c r="D32" s="52"/>
      <c r="E32" s="53"/>
      <c r="F32" s="53"/>
      <c r="G32" s="53"/>
      <c r="H32" s="53"/>
      <c r="I32" s="53"/>
      <c r="J32" s="210"/>
    </row>
    <row r="33" spans="1:10" x14ac:dyDescent="0.25">
      <c r="A33" s="225" t="s">
        <v>709</v>
      </c>
      <c r="B33" s="239" t="s">
        <v>708</v>
      </c>
      <c r="C33" s="225" t="s">
        <v>4</v>
      </c>
      <c r="D33" s="103"/>
      <c r="E33" s="163"/>
      <c r="F33" s="307"/>
      <c r="G33" s="164">
        <f t="shared" si="0"/>
        <v>0</v>
      </c>
      <c r="H33" s="56">
        <f t="shared" si="1"/>
        <v>0</v>
      </c>
      <c r="I33" s="165">
        <v>20</v>
      </c>
      <c r="J33" s="167">
        <f t="shared" si="2"/>
        <v>0</v>
      </c>
    </row>
    <row r="34" spans="1:10" s="38" customFormat="1" x14ac:dyDescent="0.25">
      <c r="A34" s="49"/>
      <c r="B34" s="67" t="s">
        <v>710</v>
      </c>
      <c r="C34" s="51"/>
      <c r="D34" s="52"/>
      <c r="E34" s="53"/>
      <c r="F34" s="53"/>
      <c r="G34" s="53"/>
      <c r="H34" s="53"/>
      <c r="I34" s="53"/>
      <c r="J34" s="210"/>
    </row>
    <row r="35" spans="1:10" x14ac:dyDescent="0.25">
      <c r="A35" s="225" t="s">
        <v>711</v>
      </c>
      <c r="B35" s="239" t="s">
        <v>710</v>
      </c>
      <c r="C35" s="225" t="s">
        <v>4</v>
      </c>
      <c r="D35" s="103"/>
      <c r="E35" s="163"/>
      <c r="F35" s="307"/>
      <c r="G35" s="164">
        <f t="shared" si="0"/>
        <v>0</v>
      </c>
      <c r="H35" s="56">
        <f t="shared" si="1"/>
        <v>0</v>
      </c>
      <c r="I35" s="165">
        <v>20</v>
      </c>
      <c r="J35" s="167">
        <f t="shared" si="2"/>
        <v>0</v>
      </c>
    </row>
    <row r="36" spans="1:10" s="38" customFormat="1" x14ac:dyDescent="0.25">
      <c r="A36" s="49"/>
      <c r="B36" s="67" t="s">
        <v>712</v>
      </c>
      <c r="C36" s="51"/>
      <c r="D36" s="52"/>
      <c r="E36" s="53"/>
      <c r="F36" s="53"/>
      <c r="G36" s="53"/>
      <c r="H36" s="53"/>
      <c r="I36" s="53"/>
      <c r="J36" s="210"/>
    </row>
    <row r="37" spans="1:10" x14ac:dyDescent="0.25">
      <c r="A37" s="225" t="s">
        <v>713</v>
      </c>
      <c r="B37" s="239" t="s">
        <v>714</v>
      </c>
      <c r="C37" s="225" t="s">
        <v>4</v>
      </c>
      <c r="D37" s="103"/>
      <c r="E37" s="163"/>
      <c r="F37" s="307"/>
      <c r="G37" s="164">
        <f t="shared" si="0"/>
        <v>0</v>
      </c>
      <c r="H37" s="56">
        <f t="shared" si="1"/>
        <v>0</v>
      </c>
      <c r="I37" s="165">
        <v>250</v>
      </c>
      <c r="J37" s="167">
        <f t="shared" si="2"/>
        <v>0</v>
      </c>
    </row>
    <row r="38" spans="1:10" x14ac:dyDescent="0.25">
      <c r="A38" s="225" t="s">
        <v>715</v>
      </c>
      <c r="B38" s="239" t="s">
        <v>716</v>
      </c>
      <c r="C38" s="225" t="s">
        <v>4</v>
      </c>
      <c r="D38" s="103"/>
      <c r="E38" s="163"/>
      <c r="F38" s="307"/>
      <c r="G38" s="164">
        <f t="shared" si="0"/>
        <v>0</v>
      </c>
      <c r="H38" s="56">
        <f t="shared" si="1"/>
        <v>0</v>
      </c>
      <c r="I38" s="165">
        <v>250</v>
      </c>
      <c r="J38" s="167">
        <f t="shared" si="2"/>
        <v>0</v>
      </c>
    </row>
    <row r="39" spans="1:10" x14ac:dyDescent="0.25">
      <c r="A39" s="225" t="s">
        <v>717</v>
      </c>
      <c r="B39" s="239" t="s">
        <v>718</v>
      </c>
      <c r="C39" s="225" t="s">
        <v>4</v>
      </c>
      <c r="D39" s="103"/>
      <c r="E39" s="163"/>
      <c r="F39" s="307"/>
      <c r="G39" s="164">
        <f t="shared" si="0"/>
        <v>0</v>
      </c>
      <c r="H39" s="56">
        <f t="shared" si="1"/>
        <v>0</v>
      </c>
      <c r="I39" s="165">
        <v>45</v>
      </c>
      <c r="J39" s="167">
        <f t="shared" si="2"/>
        <v>0</v>
      </c>
    </row>
    <row r="40" spans="1:10" x14ac:dyDescent="0.25">
      <c r="A40" s="225" t="s">
        <v>719</v>
      </c>
      <c r="B40" s="239" t="s">
        <v>720</v>
      </c>
      <c r="C40" s="225" t="s">
        <v>4</v>
      </c>
      <c r="D40" s="103"/>
      <c r="E40" s="163"/>
      <c r="F40" s="307"/>
      <c r="G40" s="164">
        <f t="shared" si="0"/>
        <v>0</v>
      </c>
      <c r="H40" s="56">
        <f t="shared" si="1"/>
        <v>0</v>
      </c>
      <c r="I40" s="165">
        <v>20</v>
      </c>
      <c r="J40" s="167">
        <f t="shared" si="2"/>
        <v>0</v>
      </c>
    </row>
    <row r="41" spans="1:10" x14ac:dyDescent="0.25">
      <c r="A41" s="225" t="s">
        <v>721</v>
      </c>
      <c r="B41" s="239" t="s">
        <v>722</v>
      </c>
      <c r="C41" s="225" t="s">
        <v>4</v>
      </c>
      <c r="D41" s="103"/>
      <c r="E41" s="163"/>
      <c r="F41" s="307"/>
      <c r="G41" s="164">
        <f t="shared" si="0"/>
        <v>0</v>
      </c>
      <c r="H41" s="56">
        <f t="shared" si="1"/>
        <v>0</v>
      </c>
      <c r="I41" s="165">
        <v>20</v>
      </c>
      <c r="J41" s="167">
        <f t="shared" si="2"/>
        <v>0</v>
      </c>
    </row>
    <row r="42" spans="1:10" x14ac:dyDescent="0.25">
      <c r="A42" s="225" t="s">
        <v>723</v>
      </c>
      <c r="B42" s="239" t="s">
        <v>724</v>
      </c>
      <c r="C42" s="225" t="s">
        <v>4</v>
      </c>
      <c r="D42" s="103"/>
      <c r="E42" s="163"/>
      <c r="F42" s="307"/>
      <c r="G42" s="164">
        <f t="shared" si="0"/>
        <v>0</v>
      </c>
      <c r="H42" s="56">
        <f t="shared" si="1"/>
        <v>0</v>
      </c>
      <c r="I42" s="165">
        <v>20</v>
      </c>
      <c r="J42" s="167">
        <f t="shared" si="2"/>
        <v>0</v>
      </c>
    </row>
    <row r="43" spans="1:10" ht="15.75" thickBot="1" x14ac:dyDescent="0.3">
      <c r="A43" s="225" t="s">
        <v>725</v>
      </c>
      <c r="B43" s="239" t="s">
        <v>726</v>
      </c>
      <c r="C43" s="225" t="s">
        <v>4</v>
      </c>
      <c r="D43" s="103"/>
      <c r="E43" s="300"/>
      <c r="F43" s="308"/>
      <c r="G43" s="297">
        <f t="shared" si="0"/>
        <v>0</v>
      </c>
      <c r="H43" s="56">
        <f t="shared" si="1"/>
        <v>0</v>
      </c>
      <c r="I43" s="165">
        <v>20</v>
      </c>
      <c r="J43" s="167">
        <f t="shared" si="2"/>
        <v>0</v>
      </c>
    </row>
    <row r="44" spans="1:10" s="38" customFormat="1" x14ac:dyDescent="0.25">
      <c r="A44" s="44"/>
      <c r="B44" s="45" t="s">
        <v>727</v>
      </c>
      <c r="C44" s="46"/>
      <c r="D44" s="46"/>
      <c r="E44" s="47"/>
      <c r="F44" s="47"/>
      <c r="G44" s="47"/>
      <c r="H44" s="47"/>
      <c r="I44" s="47"/>
      <c r="J44" s="48"/>
    </row>
    <row r="45" spans="1:10" s="38" customFormat="1" x14ac:dyDescent="0.25">
      <c r="A45" s="49"/>
      <c r="B45" s="67" t="s">
        <v>728</v>
      </c>
      <c r="C45" s="51"/>
      <c r="D45" s="52"/>
      <c r="E45" s="53"/>
      <c r="F45" s="53"/>
      <c r="G45" s="53"/>
      <c r="H45" s="53"/>
      <c r="I45" s="53"/>
      <c r="J45" s="210"/>
    </row>
    <row r="46" spans="1:10" x14ac:dyDescent="0.25">
      <c r="A46" s="225" t="s">
        <v>729</v>
      </c>
      <c r="B46" s="239" t="s">
        <v>730</v>
      </c>
      <c r="C46" s="225" t="s">
        <v>4</v>
      </c>
      <c r="D46" s="103"/>
      <c r="E46" s="163"/>
      <c r="F46" s="307"/>
      <c r="G46" s="164">
        <f t="shared" si="0"/>
        <v>0</v>
      </c>
      <c r="H46" s="56">
        <f t="shared" si="1"/>
        <v>0</v>
      </c>
      <c r="I46" s="165">
        <v>20</v>
      </c>
      <c r="J46" s="167">
        <f t="shared" si="2"/>
        <v>0</v>
      </c>
    </row>
    <row r="47" spans="1:10" ht="15.75" thickBot="1" x14ac:dyDescent="0.3">
      <c r="A47" s="225" t="s">
        <v>731</v>
      </c>
      <c r="B47" s="239" t="s">
        <v>732</v>
      </c>
      <c r="C47" s="225" t="s">
        <v>4</v>
      </c>
      <c r="D47" s="103"/>
      <c r="E47" s="300"/>
      <c r="F47" s="308"/>
      <c r="G47" s="297">
        <f t="shared" si="0"/>
        <v>0</v>
      </c>
      <c r="H47" s="56">
        <f t="shared" si="1"/>
        <v>0</v>
      </c>
      <c r="I47" s="165">
        <v>20</v>
      </c>
      <c r="J47" s="167">
        <f t="shared" si="2"/>
        <v>0</v>
      </c>
    </row>
    <row r="48" spans="1:10" s="38" customFormat="1" x14ac:dyDescent="0.25">
      <c r="A48" s="44"/>
      <c r="B48" s="45" t="s">
        <v>733</v>
      </c>
      <c r="C48" s="46"/>
      <c r="D48" s="46"/>
      <c r="E48" s="47"/>
      <c r="F48" s="47"/>
      <c r="G48" s="47"/>
      <c r="H48" s="47"/>
      <c r="I48" s="47"/>
      <c r="J48" s="48"/>
    </row>
    <row r="49" spans="1:10" s="38" customFormat="1" x14ac:dyDescent="0.25">
      <c r="A49" s="49"/>
      <c r="B49" s="67" t="s">
        <v>734</v>
      </c>
      <c r="C49" s="51"/>
      <c r="D49" s="52"/>
      <c r="E49" s="53"/>
      <c r="F49" s="53"/>
      <c r="G49" s="53"/>
      <c r="H49" s="53"/>
      <c r="I49" s="53"/>
      <c r="J49" s="210"/>
    </row>
    <row r="50" spans="1:10" x14ac:dyDescent="0.25">
      <c r="A50" s="225" t="s">
        <v>1362</v>
      </c>
      <c r="B50" s="239" t="s">
        <v>736</v>
      </c>
      <c r="C50" s="225" t="s">
        <v>4</v>
      </c>
      <c r="D50" s="103"/>
      <c r="E50" s="163"/>
      <c r="F50" s="307"/>
      <c r="G50" s="164">
        <f t="shared" si="0"/>
        <v>0</v>
      </c>
      <c r="H50" s="56">
        <f t="shared" si="1"/>
        <v>0</v>
      </c>
      <c r="I50" s="165">
        <v>20</v>
      </c>
      <c r="J50" s="167">
        <f t="shared" si="2"/>
        <v>0</v>
      </c>
    </row>
    <row r="51" spans="1:10" x14ac:dyDescent="0.25">
      <c r="A51" s="225" t="s">
        <v>735</v>
      </c>
      <c r="B51" s="239" t="s">
        <v>738</v>
      </c>
      <c r="C51" s="240" t="s">
        <v>4</v>
      </c>
      <c r="D51" s="103"/>
      <c r="E51" s="163"/>
      <c r="F51" s="307"/>
      <c r="G51" s="164">
        <f t="shared" si="0"/>
        <v>0</v>
      </c>
      <c r="H51" s="56">
        <f t="shared" si="1"/>
        <v>0</v>
      </c>
      <c r="I51" s="165">
        <v>20</v>
      </c>
      <c r="J51" s="167">
        <f t="shared" si="2"/>
        <v>0</v>
      </c>
    </row>
    <row r="52" spans="1:10" x14ac:dyDescent="0.25">
      <c r="A52" s="225" t="s">
        <v>737</v>
      </c>
      <c r="B52" s="239" t="s">
        <v>740</v>
      </c>
      <c r="C52" s="240" t="s">
        <v>4</v>
      </c>
      <c r="D52" s="103"/>
      <c r="E52" s="163"/>
      <c r="F52" s="307"/>
      <c r="G52" s="164">
        <f t="shared" si="0"/>
        <v>0</v>
      </c>
      <c r="H52" s="56">
        <f t="shared" si="1"/>
        <v>0</v>
      </c>
      <c r="I52" s="165">
        <v>20</v>
      </c>
      <c r="J52" s="167">
        <f t="shared" si="2"/>
        <v>0</v>
      </c>
    </row>
    <row r="53" spans="1:10" x14ac:dyDescent="0.25">
      <c r="A53" s="225" t="s">
        <v>739</v>
      </c>
      <c r="B53" s="239" t="s">
        <v>742</v>
      </c>
      <c r="C53" s="240" t="s">
        <v>4</v>
      </c>
      <c r="D53" s="103"/>
      <c r="E53" s="163"/>
      <c r="F53" s="307"/>
      <c r="G53" s="164">
        <f t="shared" si="0"/>
        <v>0</v>
      </c>
      <c r="H53" s="56">
        <f t="shared" si="1"/>
        <v>0</v>
      </c>
      <c r="I53" s="165">
        <v>20</v>
      </c>
      <c r="J53" s="167">
        <f t="shared" si="2"/>
        <v>0</v>
      </c>
    </row>
    <row r="54" spans="1:10" x14ac:dyDescent="0.25">
      <c r="A54" s="225" t="s">
        <v>741</v>
      </c>
      <c r="B54" s="239" t="s">
        <v>2006</v>
      </c>
      <c r="C54" s="240" t="s">
        <v>4</v>
      </c>
      <c r="D54" s="103"/>
      <c r="E54" s="163"/>
      <c r="F54" s="307"/>
      <c r="G54" s="164">
        <f t="shared" si="0"/>
        <v>0</v>
      </c>
      <c r="H54" s="56">
        <f t="shared" si="1"/>
        <v>0</v>
      </c>
      <c r="I54" s="165">
        <v>20</v>
      </c>
      <c r="J54" s="167">
        <f t="shared" si="2"/>
        <v>0</v>
      </c>
    </row>
    <row r="55" spans="1:10" x14ac:dyDescent="0.25">
      <c r="A55" s="225" t="s">
        <v>743</v>
      </c>
      <c r="B55" s="239" t="s">
        <v>745</v>
      </c>
      <c r="C55" s="225" t="s">
        <v>4</v>
      </c>
      <c r="D55" s="103"/>
      <c r="E55" s="163"/>
      <c r="F55" s="307"/>
      <c r="G55" s="164">
        <f t="shared" si="0"/>
        <v>0</v>
      </c>
      <c r="H55" s="56">
        <f t="shared" si="1"/>
        <v>0</v>
      </c>
      <c r="I55" s="165">
        <v>20</v>
      </c>
      <c r="J55" s="167">
        <f t="shared" si="2"/>
        <v>0</v>
      </c>
    </row>
    <row r="56" spans="1:10" x14ac:dyDescent="0.25">
      <c r="A56" s="225" t="s">
        <v>744</v>
      </c>
      <c r="B56" s="239" t="s">
        <v>747</v>
      </c>
      <c r="C56" s="225" t="s">
        <v>4</v>
      </c>
      <c r="D56" s="103"/>
      <c r="E56" s="163"/>
      <c r="F56" s="307"/>
      <c r="G56" s="164">
        <f t="shared" si="0"/>
        <v>0</v>
      </c>
      <c r="H56" s="56">
        <f t="shared" si="1"/>
        <v>0</v>
      </c>
      <c r="I56" s="165">
        <v>20</v>
      </c>
      <c r="J56" s="167">
        <f t="shared" si="2"/>
        <v>0</v>
      </c>
    </row>
    <row r="57" spans="1:10" x14ac:dyDescent="0.25">
      <c r="A57" s="225" t="s">
        <v>746</v>
      </c>
      <c r="B57" s="239" t="s">
        <v>749</v>
      </c>
      <c r="C57" s="225" t="s">
        <v>4</v>
      </c>
      <c r="D57" s="103"/>
      <c r="E57" s="163"/>
      <c r="F57" s="307"/>
      <c r="G57" s="164">
        <f t="shared" si="0"/>
        <v>0</v>
      </c>
      <c r="H57" s="56">
        <f t="shared" si="1"/>
        <v>0</v>
      </c>
      <c r="I57" s="165">
        <v>20</v>
      </c>
      <c r="J57" s="167">
        <f t="shared" si="2"/>
        <v>0</v>
      </c>
    </row>
    <row r="58" spans="1:10" s="38" customFormat="1" x14ac:dyDescent="0.25">
      <c r="A58" s="49"/>
      <c r="B58" s="67" t="s">
        <v>750</v>
      </c>
      <c r="C58" s="51"/>
      <c r="D58" s="52"/>
      <c r="E58" s="53"/>
      <c r="F58" s="53"/>
      <c r="G58" s="53"/>
      <c r="H58" s="53"/>
      <c r="I58" s="53"/>
      <c r="J58" s="210"/>
    </row>
    <row r="59" spans="1:10" x14ac:dyDescent="0.25">
      <c r="A59" s="225" t="s">
        <v>748</v>
      </c>
      <c r="B59" s="239" t="s">
        <v>752</v>
      </c>
      <c r="C59" s="225" t="s">
        <v>4</v>
      </c>
      <c r="D59" s="103"/>
      <c r="E59" s="163"/>
      <c r="F59" s="307"/>
      <c r="G59" s="164">
        <f t="shared" si="0"/>
        <v>0</v>
      </c>
      <c r="H59" s="56">
        <f t="shared" si="1"/>
        <v>0</v>
      </c>
      <c r="I59" s="165">
        <v>20</v>
      </c>
      <c r="J59" s="167">
        <f t="shared" si="2"/>
        <v>0</v>
      </c>
    </row>
    <row r="60" spans="1:10" x14ac:dyDescent="0.25">
      <c r="A60" s="225" t="s">
        <v>1363</v>
      </c>
      <c r="B60" s="239" t="s">
        <v>754</v>
      </c>
      <c r="C60" s="225" t="s">
        <v>4</v>
      </c>
      <c r="D60" s="103"/>
      <c r="E60" s="163"/>
      <c r="F60" s="307"/>
      <c r="G60" s="164">
        <f t="shared" si="0"/>
        <v>0</v>
      </c>
      <c r="H60" s="56">
        <f t="shared" si="1"/>
        <v>0</v>
      </c>
      <c r="I60" s="165">
        <v>20</v>
      </c>
      <c r="J60" s="167">
        <f t="shared" si="2"/>
        <v>0</v>
      </c>
    </row>
    <row r="61" spans="1:10" s="38" customFormat="1" x14ac:dyDescent="0.25">
      <c r="A61" s="49"/>
      <c r="B61" s="67" t="s">
        <v>755</v>
      </c>
      <c r="C61" s="51"/>
      <c r="D61" s="52"/>
      <c r="E61" s="53"/>
      <c r="F61" s="53"/>
      <c r="G61" s="53"/>
      <c r="H61" s="53"/>
      <c r="I61" s="53"/>
      <c r="J61" s="210"/>
    </row>
    <row r="62" spans="1:10" x14ac:dyDescent="0.25">
      <c r="A62" s="225" t="s">
        <v>1364</v>
      </c>
      <c r="B62" s="239" t="s">
        <v>757</v>
      </c>
      <c r="C62" s="225" t="s">
        <v>4</v>
      </c>
      <c r="D62" s="103"/>
      <c r="E62" s="163"/>
      <c r="F62" s="307"/>
      <c r="G62" s="164">
        <f t="shared" si="0"/>
        <v>0</v>
      </c>
      <c r="H62" s="56">
        <f t="shared" si="1"/>
        <v>0</v>
      </c>
      <c r="I62" s="165">
        <v>100</v>
      </c>
      <c r="J62" s="167">
        <f t="shared" si="2"/>
        <v>0</v>
      </c>
    </row>
    <row r="63" spans="1:10" ht="15.75" thickBot="1" x14ac:dyDescent="0.3">
      <c r="A63" s="225" t="s">
        <v>751</v>
      </c>
      <c r="B63" s="239" t="s">
        <v>759</v>
      </c>
      <c r="C63" s="225" t="s">
        <v>4</v>
      </c>
      <c r="D63" s="103"/>
      <c r="E63" s="300"/>
      <c r="F63" s="308"/>
      <c r="G63" s="297">
        <f t="shared" si="0"/>
        <v>0</v>
      </c>
      <c r="H63" s="56">
        <f t="shared" si="1"/>
        <v>0</v>
      </c>
      <c r="I63" s="165">
        <v>100</v>
      </c>
      <c r="J63" s="167">
        <f t="shared" si="2"/>
        <v>0</v>
      </c>
    </row>
    <row r="64" spans="1:10" s="38" customFormat="1" x14ac:dyDescent="0.25">
      <c r="A64" s="44"/>
      <c r="B64" s="45" t="s">
        <v>760</v>
      </c>
      <c r="C64" s="46"/>
      <c r="D64" s="46"/>
      <c r="E64" s="47"/>
      <c r="F64" s="47"/>
      <c r="G64" s="47"/>
      <c r="H64" s="47"/>
      <c r="I64" s="47"/>
      <c r="J64" s="48"/>
    </row>
    <row r="65" spans="1:10" s="38" customFormat="1" x14ac:dyDescent="0.25">
      <c r="A65" s="49"/>
      <c r="B65" s="67" t="s">
        <v>761</v>
      </c>
      <c r="C65" s="51"/>
      <c r="D65" s="52"/>
      <c r="E65" s="53"/>
      <c r="F65" s="53"/>
      <c r="G65" s="53"/>
      <c r="H65" s="53"/>
      <c r="I65" s="53"/>
      <c r="J65" s="210"/>
    </row>
    <row r="66" spans="1:10" x14ac:dyDescent="0.25">
      <c r="A66" s="225" t="s">
        <v>753</v>
      </c>
      <c r="B66" s="239" t="s">
        <v>2007</v>
      </c>
      <c r="C66" s="225" t="s">
        <v>4</v>
      </c>
      <c r="D66" s="103"/>
      <c r="E66" s="163"/>
      <c r="F66" s="307"/>
      <c r="G66" s="164">
        <f t="shared" si="0"/>
        <v>0</v>
      </c>
      <c r="H66" s="56">
        <f t="shared" si="1"/>
        <v>0</v>
      </c>
      <c r="I66" s="165">
        <v>20</v>
      </c>
      <c r="J66" s="167">
        <f t="shared" si="2"/>
        <v>0</v>
      </c>
    </row>
    <row r="67" spans="1:10" s="38" customFormat="1" x14ac:dyDescent="0.25">
      <c r="A67" s="49"/>
      <c r="B67" s="67" t="s">
        <v>763</v>
      </c>
      <c r="C67" s="51"/>
      <c r="D67" s="52"/>
      <c r="E67" s="51"/>
      <c r="F67" s="53"/>
      <c r="G67" s="53"/>
      <c r="H67" s="53"/>
      <c r="I67" s="53"/>
      <c r="J67" s="210"/>
    </row>
    <row r="68" spans="1:10" x14ac:dyDescent="0.25">
      <c r="A68" s="225" t="s">
        <v>756</v>
      </c>
      <c r="B68" s="239" t="s">
        <v>765</v>
      </c>
      <c r="C68" s="225" t="s">
        <v>4</v>
      </c>
      <c r="D68" s="103"/>
      <c r="E68" s="163"/>
      <c r="F68" s="307"/>
      <c r="G68" s="164">
        <f t="shared" si="0"/>
        <v>0</v>
      </c>
      <c r="H68" s="56">
        <f t="shared" si="1"/>
        <v>0</v>
      </c>
      <c r="I68" s="165">
        <v>20</v>
      </c>
      <c r="J68" s="167">
        <f t="shared" si="2"/>
        <v>0</v>
      </c>
    </row>
    <row r="69" spans="1:10" s="38" customFormat="1" x14ac:dyDescent="0.25">
      <c r="A69" s="49"/>
      <c r="B69" s="67" t="s">
        <v>766</v>
      </c>
      <c r="C69" s="51"/>
      <c r="D69" s="52"/>
      <c r="E69" s="51"/>
      <c r="F69" s="53"/>
      <c r="G69" s="53"/>
      <c r="H69" s="53"/>
      <c r="I69" s="53"/>
      <c r="J69" s="210"/>
    </row>
    <row r="70" spans="1:10" ht="15.75" thickBot="1" x14ac:dyDescent="0.3">
      <c r="A70" s="225" t="s">
        <v>758</v>
      </c>
      <c r="B70" s="239" t="s">
        <v>1821</v>
      </c>
      <c r="C70" s="225" t="s">
        <v>4</v>
      </c>
      <c r="D70" s="103"/>
      <c r="E70" s="300"/>
      <c r="F70" s="308"/>
      <c r="G70" s="297">
        <f t="shared" si="0"/>
        <v>0</v>
      </c>
      <c r="H70" s="56">
        <f t="shared" si="1"/>
        <v>0</v>
      </c>
      <c r="I70" s="165">
        <v>20</v>
      </c>
      <c r="J70" s="167">
        <f t="shared" si="2"/>
        <v>0</v>
      </c>
    </row>
    <row r="71" spans="1:10" s="38" customFormat="1" x14ac:dyDescent="0.25">
      <c r="A71" s="44"/>
      <c r="B71" s="45" t="s">
        <v>768</v>
      </c>
      <c r="C71" s="46"/>
      <c r="D71" s="46"/>
      <c r="E71" s="47"/>
      <c r="F71" s="47"/>
      <c r="G71" s="47"/>
      <c r="H71" s="47"/>
      <c r="I71" s="47"/>
      <c r="J71" s="48"/>
    </row>
    <row r="72" spans="1:10" s="38" customFormat="1" x14ac:dyDescent="0.25">
      <c r="A72" s="49"/>
      <c r="B72" s="67" t="s">
        <v>769</v>
      </c>
      <c r="C72" s="51"/>
      <c r="D72" s="52"/>
      <c r="E72" s="53"/>
      <c r="F72" s="53"/>
      <c r="G72" s="53"/>
      <c r="H72" s="53"/>
      <c r="I72" s="53"/>
      <c r="J72" s="210"/>
    </row>
    <row r="73" spans="1:10" x14ac:dyDescent="0.25">
      <c r="A73" s="225" t="s">
        <v>1365</v>
      </c>
      <c r="B73" s="239" t="s">
        <v>1841</v>
      </c>
      <c r="C73" s="225" t="s">
        <v>2</v>
      </c>
      <c r="D73" s="103"/>
      <c r="E73" s="163"/>
      <c r="F73" s="307"/>
      <c r="G73" s="164">
        <f t="shared" si="0"/>
        <v>0</v>
      </c>
      <c r="H73" s="56">
        <f t="shared" si="1"/>
        <v>0</v>
      </c>
      <c r="I73" s="165">
        <v>20</v>
      </c>
      <c r="J73" s="167">
        <f t="shared" si="2"/>
        <v>0</v>
      </c>
    </row>
    <row r="74" spans="1:10" s="38" customFormat="1" x14ac:dyDescent="0.25">
      <c r="A74" s="49"/>
      <c r="B74" s="67" t="s">
        <v>771</v>
      </c>
      <c r="C74" s="51"/>
      <c r="D74" s="52"/>
      <c r="E74" s="53"/>
      <c r="F74" s="53"/>
      <c r="G74" s="53"/>
      <c r="H74" s="53"/>
      <c r="I74" s="53"/>
      <c r="J74" s="210"/>
    </row>
    <row r="75" spans="1:10" x14ac:dyDescent="0.25">
      <c r="A75" s="225" t="s">
        <v>762</v>
      </c>
      <c r="B75" s="239" t="s">
        <v>773</v>
      </c>
      <c r="C75" s="225" t="s">
        <v>2</v>
      </c>
      <c r="D75" s="103"/>
      <c r="E75" s="163"/>
      <c r="F75" s="307"/>
      <c r="G75" s="164">
        <f t="shared" ref="G75:G100" si="3">E75*F75</f>
        <v>0</v>
      </c>
      <c r="H75" s="56">
        <f t="shared" ref="H75:H100" si="4">D75+G75</f>
        <v>0</v>
      </c>
      <c r="I75" s="165">
        <v>0</v>
      </c>
      <c r="J75" s="167">
        <f t="shared" ref="J75:J100" si="5">H75*I75</f>
        <v>0</v>
      </c>
    </row>
    <row r="76" spans="1:10" ht="15.75" thickBot="1" x14ac:dyDescent="0.3">
      <c r="A76" s="225" t="s">
        <v>764</v>
      </c>
      <c r="B76" s="239" t="s">
        <v>775</v>
      </c>
      <c r="C76" s="225" t="s">
        <v>2</v>
      </c>
      <c r="D76" s="103"/>
      <c r="E76" s="300"/>
      <c r="F76" s="308"/>
      <c r="G76" s="297">
        <f t="shared" si="3"/>
        <v>0</v>
      </c>
      <c r="H76" s="56">
        <f t="shared" si="4"/>
        <v>0</v>
      </c>
      <c r="I76" s="165">
        <v>0</v>
      </c>
      <c r="J76" s="167">
        <f t="shared" si="5"/>
        <v>0</v>
      </c>
    </row>
    <row r="77" spans="1:10" s="38" customFormat="1" x14ac:dyDescent="0.25">
      <c r="A77" s="44"/>
      <c r="B77" s="45" t="s">
        <v>776</v>
      </c>
      <c r="C77" s="46"/>
      <c r="D77" s="46"/>
      <c r="E77" s="47"/>
      <c r="F77" s="47"/>
      <c r="G77" s="47"/>
      <c r="H77" s="47"/>
      <c r="I77" s="47"/>
      <c r="J77" s="48"/>
    </row>
    <row r="78" spans="1:10" s="38" customFormat="1" x14ac:dyDescent="0.25">
      <c r="A78" s="49"/>
      <c r="B78" s="67" t="s">
        <v>777</v>
      </c>
      <c r="C78" s="51"/>
      <c r="D78" s="52"/>
      <c r="E78" s="53"/>
      <c r="F78" s="53"/>
      <c r="G78" s="53"/>
      <c r="H78" s="53"/>
      <c r="I78" s="53"/>
      <c r="J78" s="210"/>
    </row>
    <row r="79" spans="1:10" x14ac:dyDescent="0.25">
      <c r="A79" s="225" t="s">
        <v>767</v>
      </c>
      <c r="B79" s="239" t="s">
        <v>779</v>
      </c>
      <c r="C79" s="225" t="s">
        <v>2</v>
      </c>
      <c r="D79" s="103"/>
      <c r="E79" s="163"/>
      <c r="F79" s="307"/>
      <c r="G79" s="164">
        <f t="shared" si="3"/>
        <v>0</v>
      </c>
      <c r="H79" s="56">
        <f t="shared" si="4"/>
        <v>0</v>
      </c>
      <c r="I79" s="165">
        <v>20</v>
      </c>
      <c r="J79" s="167">
        <f t="shared" si="5"/>
        <v>0</v>
      </c>
    </row>
    <row r="80" spans="1:10" x14ac:dyDescent="0.25">
      <c r="A80" s="225" t="s">
        <v>1366</v>
      </c>
      <c r="B80" s="239" t="s">
        <v>781</v>
      </c>
      <c r="C80" s="225" t="s">
        <v>2</v>
      </c>
      <c r="D80" s="103"/>
      <c r="E80" s="163"/>
      <c r="F80" s="307"/>
      <c r="G80" s="164">
        <f t="shared" si="3"/>
        <v>0</v>
      </c>
      <c r="H80" s="56">
        <f t="shared" si="4"/>
        <v>0</v>
      </c>
      <c r="I80" s="165">
        <v>20</v>
      </c>
      <c r="J80" s="167">
        <f t="shared" si="5"/>
        <v>0</v>
      </c>
    </row>
    <row r="81" spans="1:10" x14ac:dyDescent="0.25">
      <c r="A81" s="225" t="s">
        <v>1367</v>
      </c>
      <c r="B81" s="239" t="s">
        <v>783</v>
      </c>
      <c r="C81" s="225" t="s">
        <v>2</v>
      </c>
      <c r="D81" s="103"/>
      <c r="E81" s="163"/>
      <c r="F81" s="307"/>
      <c r="G81" s="164">
        <f t="shared" si="3"/>
        <v>0</v>
      </c>
      <c r="H81" s="56">
        <f t="shared" si="4"/>
        <v>0</v>
      </c>
      <c r="I81" s="165">
        <v>25</v>
      </c>
      <c r="J81" s="167">
        <f t="shared" si="5"/>
        <v>0</v>
      </c>
    </row>
    <row r="82" spans="1:10" x14ac:dyDescent="0.25">
      <c r="A82" s="225" t="s">
        <v>770</v>
      </c>
      <c r="B82" s="239" t="s">
        <v>784</v>
      </c>
      <c r="C82" s="225" t="s">
        <v>2</v>
      </c>
      <c r="D82" s="103"/>
      <c r="E82" s="163"/>
      <c r="F82" s="307"/>
      <c r="G82" s="164">
        <f t="shared" si="3"/>
        <v>0</v>
      </c>
      <c r="H82" s="56">
        <f t="shared" si="4"/>
        <v>0</v>
      </c>
      <c r="I82" s="165">
        <v>25</v>
      </c>
      <c r="J82" s="167">
        <f t="shared" si="5"/>
        <v>0</v>
      </c>
    </row>
    <row r="83" spans="1:10" s="38" customFormat="1" x14ac:dyDescent="0.25">
      <c r="A83" s="49"/>
      <c r="B83" s="67" t="s">
        <v>785</v>
      </c>
      <c r="C83" s="51"/>
      <c r="D83" s="52"/>
      <c r="E83" s="53"/>
      <c r="F83" s="53"/>
      <c r="G83" s="53"/>
      <c r="H83" s="53"/>
      <c r="I83" s="53"/>
      <c r="J83" s="210"/>
    </row>
    <row r="84" spans="1:10" x14ac:dyDescent="0.25">
      <c r="A84" s="225" t="s">
        <v>772</v>
      </c>
      <c r="B84" s="239" t="s">
        <v>786</v>
      </c>
      <c r="C84" s="225" t="s">
        <v>2</v>
      </c>
      <c r="D84" s="103"/>
      <c r="E84" s="163"/>
      <c r="F84" s="307"/>
      <c r="G84" s="164">
        <f t="shared" si="3"/>
        <v>0</v>
      </c>
      <c r="H84" s="56">
        <f t="shared" si="4"/>
        <v>0</v>
      </c>
      <c r="I84" s="165">
        <v>20</v>
      </c>
      <c r="J84" s="167">
        <f t="shared" si="5"/>
        <v>0</v>
      </c>
    </row>
    <row r="85" spans="1:10" x14ac:dyDescent="0.25">
      <c r="A85" s="225" t="s">
        <v>774</v>
      </c>
      <c r="B85" s="239" t="s">
        <v>787</v>
      </c>
      <c r="C85" s="225" t="s">
        <v>2</v>
      </c>
      <c r="D85" s="103"/>
      <c r="E85" s="163"/>
      <c r="F85" s="307"/>
      <c r="G85" s="164">
        <f t="shared" si="3"/>
        <v>0</v>
      </c>
      <c r="H85" s="56">
        <f t="shared" si="4"/>
        <v>0</v>
      </c>
      <c r="I85" s="165">
        <v>20</v>
      </c>
      <c r="J85" s="167">
        <f t="shared" si="5"/>
        <v>0</v>
      </c>
    </row>
    <row r="86" spans="1:10" x14ac:dyDescent="0.25">
      <c r="A86" s="225" t="s">
        <v>1368</v>
      </c>
      <c r="B86" s="239" t="s">
        <v>788</v>
      </c>
      <c r="C86" s="240" t="s">
        <v>2</v>
      </c>
      <c r="D86" s="103"/>
      <c r="E86" s="163"/>
      <c r="F86" s="307"/>
      <c r="G86" s="164">
        <f t="shared" si="3"/>
        <v>0</v>
      </c>
      <c r="H86" s="56">
        <f t="shared" si="4"/>
        <v>0</v>
      </c>
      <c r="I86" s="165">
        <v>20</v>
      </c>
      <c r="J86" s="167">
        <f t="shared" si="5"/>
        <v>0</v>
      </c>
    </row>
    <row r="87" spans="1:10" x14ac:dyDescent="0.25">
      <c r="A87" s="225" t="s">
        <v>1369</v>
      </c>
      <c r="B87" s="239" t="s">
        <v>1843</v>
      </c>
      <c r="C87" s="240" t="s">
        <v>2</v>
      </c>
      <c r="D87" s="103"/>
      <c r="E87" s="163"/>
      <c r="F87" s="307"/>
      <c r="G87" s="164">
        <f t="shared" si="3"/>
        <v>0</v>
      </c>
      <c r="H87" s="56">
        <f t="shared" si="4"/>
        <v>0</v>
      </c>
      <c r="I87" s="165">
        <v>100</v>
      </c>
      <c r="J87" s="167">
        <f t="shared" si="5"/>
        <v>0</v>
      </c>
    </row>
    <row r="88" spans="1:10" s="38" customFormat="1" x14ac:dyDescent="0.25">
      <c r="A88" s="49"/>
      <c r="B88" s="67" t="s">
        <v>617</v>
      </c>
      <c r="C88" s="51"/>
      <c r="D88" s="52"/>
      <c r="E88" s="53"/>
      <c r="F88" s="53"/>
      <c r="G88" s="53"/>
      <c r="H88" s="53"/>
      <c r="I88" s="53"/>
      <c r="J88" s="210"/>
    </row>
    <row r="89" spans="1:10" ht="45" x14ac:dyDescent="0.25">
      <c r="A89" s="225" t="s">
        <v>1370</v>
      </c>
      <c r="B89" s="239" t="s">
        <v>1842</v>
      </c>
      <c r="C89" s="225" t="s">
        <v>4</v>
      </c>
      <c r="D89" s="103"/>
      <c r="E89" s="163"/>
      <c r="F89" s="307"/>
      <c r="G89" s="164">
        <f t="shared" si="3"/>
        <v>0</v>
      </c>
      <c r="H89" s="56">
        <f t="shared" si="4"/>
        <v>0</v>
      </c>
      <c r="I89" s="165">
        <v>20</v>
      </c>
      <c r="J89" s="167">
        <f t="shared" si="5"/>
        <v>0</v>
      </c>
    </row>
    <row r="90" spans="1:10" s="38" customFormat="1" x14ac:dyDescent="0.25">
      <c r="A90" s="49"/>
      <c r="B90" s="67" t="s">
        <v>789</v>
      </c>
      <c r="C90" s="51"/>
      <c r="D90" s="52"/>
      <c r="E90" s="53"/>
      <c r="F90" s="53"/>
      <c r="G90" s="53"/>
      <c r="H90" s="53"/>
      <c r="I90" s="53"/>
      <c r="J90" s="210"/>
    </row>
    <row r="91" spans="1:10" x14ac:dyDescent="0.25">
      <c r="A91" s="40"/>
      <c r="B91" s="43" t="s">
        <v>2008</v>
      </c>
      <c r="C91" s="42"/>
      <c r="D91" s="42"/>
      <c r="E91" s="41"/>
      <c r="F91" s="41"/>
      <c r="G91" s="41"/>
      <c r="H91" s="41"/>
      <c r="I91" s="41"/>
      <c r="J91" s="237"/>
    </row>
    <row r="92" spans="1:10" x14ac:dyDescent="0.25">
      <c r="A92" s="225" t="s">
        <v>1371</v>
      </c>
      <c r="B92" s="239" t="s">
        <v>1402</v>
      </c>
      <c r="C92" s="225" t="s">
        <v>1101</v>
      </c>
      <c r="D92" s="103"/>
      <c r="E92" s="163"/>
      <c r="F92" s="307"/>
      <c r="G92" s="164">
        <f t="shared" si="3"/>
        <v>0</v>
      </c>
      <c r="H92" s="56">
        <f t="shared" si="4"/>
        <v>0</v>
      </c>
      <c r="I92" s="165">
        <v>50</v>
      </c>
      <c r="J92" s="167">
        <f t="shared" si="5"/>
        <v>0</v>
      </c>
    </row>
    <row r="93" spans="1:10" x14ac:dyDescent="0.25">
      <c r="A93" s="225" t="s">
        <v>1372</v>
      </c>
      <c r="B93" s="239" t="s">
        <v>790</v>
      </c>
      <c r="C93" s="225" t="s">
        <v>2</v>
      </c>
      <c r="D93" s="103"/>
      <c r="E93" s="163"/>
      <c r="F93" s="307"/>
      <c r="G93" s="164">
        <f t="shared" si="3"/>
        <v>0</v>
      </c>
      <c r="H93" s="56">
        <f t="shared" si="4"/>
        <v>0</v>
      </c>
      <c r="I93" s="165">
        <v>50</v>
      </c>
      <c r="J93" s="167">
        <f t="shared" si="5"/>
        <v>0</v>
      </c>
    </row>
    <row r="94" spans="1:10" x14ac:dyDescent="0.25">
      <c r="A94" s="225" t="s">
        <v>1373</v>
      </c>
      <c r="B94" s="239" t="s">
        <v>791</v>
      </c>
      <c r="C94" s="225" t="s">
        <v>2</v>
      </c>
      <c r="D94" s="103"/>
      <c r="E94" s="163"/>
      <c r="F94" s="307"/>
      <c r="G94" s="164">
        <f t="shared" si="3"/>
        <v>0</v>
      </c>
      <c r="H94" s="56">
        <f t="shared" si="4"/>
        <v>0</v>
      </c>
      <c r="I94" s="165">
        <v>50</v>
      </c>
      <c r="J94" s="167">
        <f t="shared" si="5"/>
        <v>0</v>
      </c>
    </row>
    <row r="95" spans="1:10" x14ac:dyDescent="0.25">
      <c r="A95" s="40"/>
      <c r="B95" s="43" t="s">
        <v>453</v>
      </c>
      <c r="C95" s="42"/>
      <c r="D95" s="42"/>
      <c r="E95" s="41"/>
      <c r="F95" s="41"/>
      <c r="G95" s="41"/>
      <c r="H95" s="41"/>
      <c r="I95" s="41"/>
      <c r="J95" s="237"/>
    </row>
    <row r="96" spans="1:10" x14ac:dyDescent="0.25">
      <c r="A96" s="225" t="s">
        <v>1374</v>
      </c>
      <c r="B96" s="239" t="s">
        <v>792</v>
      </c>
      <c r="C96" s="225" t="s">
        <v>2</v>
      </c>
      <c r="D96" s="103"/>
      <c r="E96" s="163"/>
      <c r="F96" s="307"/>
      <c r="G96" s="164">
        <f t="shared" si="3"/>
        <v>0</v>
      </c>
      <c r="H96" s="56">
        <f t="shared" si="4"/>
        <v>0</v>
      </c>
      <c r="I96" s="165">
        <v>20</v>
      </c>
      <c r="J96" s="167">
        <f t="shared" si="5"/>
        <v>0</v>
      </c>
    </row>
    <row r="97" spans="1:10" x14ac:dyDescent="0.25">
      <c r="A97" s="225" t="s">
        <v>778</v>
      </c>
      <c r="B97" s="239" t="s">
        <v>793</v>
      </c>
      <c r="C97" s="225" t="s">
        <v>2</v>
      </c>
      <c r="D97" s="103"/>
      <c r="E97" s="163"/>
      <c r="F97" s="307"/>
      <c r="G97" s="164">
        <f t="shared" si="3"/>
        <v>0</v>
      </c>
      <c r="H97" s="56">
        <f t="shared" si="4"/>
        <v>0</v>
      </c>
      <c r="I97" s="165">
        <v>20</v>
      </c>
      <c r="J97" s="167">
        <f t="shared" si="5"/>
        <v>0</v>
      </c>
    </row>
    <row r="98" spans="1:10" x14ac:dyDescent="0.25">
      <c r="A98" s="225" t="s">
        <v>780</v>
      </c>
      <c r="B98" s="239" t="s">
        <v>794</v>
      </c>
      <c r="C98" s="225" t="s">
        <v>3</v>
      </c>
      <c r="D98" s="103"/>
      <c r="E98" s="163"/>
      <c r="F98" s="307"/>
      <c r="G98" s="164">
        <f t="shared" si="3"/>
        <v>0</v>
      </c>
      <c r="H98" s="56">
        <f t="shared" si="4"/>
        <v>0</v>
      </c>
      <c r="I98" s="165">
        <v>50</v>
      </c>
      <c r="J98" s="167">
        <f t="shared" si="5"/>
        <v>0</v>
      </c>
    </row>
    <row r="99" spans="1:10" x14ac:dyDescent="0.25">
      <c r="A99" s="40"/>
      <c r="B99" s="43" t="s">
        <v>795</v>
      </c>
      <c r="C99" s="135"/>
      <c r="D99" s="135"/>
      <c r="E99" s="135"/>
      <c r="F99" s="135"/>
      <c r="G99" s="135"/>
      <c r="H99" s="135"/>
      <c r="I99" s="135"/>
      <c r="J99" s="244"/>
    </row>
    <row r="100" spans="1:10" ht="30.75" thickBot="1" x14ac:dyDescent="0.3">
      <c r="A100" s="241" t="s">
        <v>782</v>
      </c>
      <c r="B100" s="242" t="s">
        <v>796</v>
      </c>
      <c r="C100" s="241" t="s">
        <v>4</v>
      </c>
      <c r="D100" s="211"/>
      <c r="E100" s="300"/>
      <c r="F100" s="308"/>
      <c r="G100" s="164">
        <f t="shared" si="3"/>
        <v>0</v>
      </c>
      <c r="H100" s="56">
        <f t="shared" si="4"/>
        <v>0</v>
      </c>
      <c r="I100" s="165">
        <v>10</v>
      </c>
      <c r="J100" s="167">
        <f t="shared" si="5"/>
        <v>0</v>
      </c>
    </row>
    <row r="101" spans="1:10" ht="39" customHeight="1" thickBot="1" x14ac:dyDescent="0.3">
      <c r="A101" s="442" t="s">
        <v>2302</v>
      </c>
      <c r="B101" s="442"/>
      <c r="C101" s="442"/>
      <c r="D101" s="442"/>
      <c r="E101" s="442"/>
      <c r="F101" s="442"/>
      <c r="G101" s="437" t="s">
        <v>2232</v>
      </c>
      <c r="H101" s="437"/>
      <c r="I101" s="437"/>
      <c r="J101" s="232">
        <f>SUM(J9:J100)</f>
        <v>0</v>
      </c>
    </row>
    <row r="102" spans="1:10" x14ac:dyDescent="0.25">
      <c r="G102" s="148"/>
      <c r="H102" s="148"/>
    </row>
    <row r="103" spans="1:10" x14ac:dyDescent="0.25">
      <c r="G103" s="148"/>
      <c r="H103" s="148"/>
    </row>
    <row r="104" spans="1:10" x14ac:dyDescent="0.25">
      <c r="G104" s="148"/>
      <c r="H104" s="148"/>
    </row>
    <row r="105" spans="1:10" x14ac:dyDescent="0.25">
      <c r="G105" s="148"/>
      <c r="H105" s="148"/>
    </row>
    <row r="106" spans="1:10" x14ac:dyDescent="0.25">
      <c r="G106" s="148"/>
      <c r="H106" s="148"/>
    </row>
  </sheetData>
  <mergeCells count="10">
    <mergeCell ref="I4:I5"/>
    <mergeCell ref="J4:J5"/>
    <mergeCell ref="A101:F101"/>
    <mergeCell ref="H4:H5"/>
    <mergeCell ref="A2:H2"/>
    <mergeCell ref="A4:A5"/>
    <mergeCell ref="B4:B5"/>
    <mergeCell ref="C4:C5"/>
    <mergeCell ref="E4:G4"/>
    <mergeCell ref="G101:I101"/>
  </mergeCells>
  <printOptions horizontalCentered="1"/>
  <pageMargins left="0.31496062992125984" right="0.31496062992125984" top="0.55118110236220474" bottom="0.55118110236220474" header="0.31496062992125984" footer="0.31496062992125984"/>
  <pageSetup paperSize="9" scale="48" fitToHeight="0" orientation="portrait" r:id="rId1"/>
  <headerFooter>
    <oddHeader>&amp;C&amp;"-,Gras"BPU Petits travaux TCE et mises en sécurité du CEA/DIF</oddHeader>
    <oddFooter>&amp;L&amp;A&amp;R&amp;P/&amp;N</oddFooter>
  </headerFooter>
  <rowBreaks count="1" manualBreakCount="1">
    <brk id="76" min="2"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24</vt:i4>
      </vt:variant>
      <vt:variant>
        <vt:lpstr>Plages nommées</vt:lpstr>
      </vt:variant>
      <vt:variant>
        <vt:i4>41</vt:i4>
      </vt:variant>
    </vt:vector>
  </HeadingPairs>
  <TitlesOfParts>
    <vt:vector size="65" baseType="lpstr">
      <vt:lpstr>1. PdG</vt:lpstr>
      <vt:lpstr>2. Gros Oeuvre</vt:lpstr>
      <vt:lpstr>3. Revetements durs</vt:lpstr>
      <vt:lpstr>4. Menuiseries Int</vt:lpstr>
      <vt:lpstr>5. Platre &amp; Plafonds</vt:lpstr>
      <vt:lpstr>6. Faux-plafonds</vt:lpstr>
      <vt:lpstr>7. Cloisons</vt:lpstr>
      <vt:lpstr>8. Faux-Planchers</vt:lpstr>
      <vt:lpstr>9. Sols souples</vt:lpstr>
      <vt:lpstr>10. Peintures</vt:lpstr>
      <vt:lpstr>11. Serrures &amp; Quinc. (SEQ)</vt:lpstr>
      <vt:lpstr>12. Vitrerie &amp; Signalétique</vt:lpstr>
      <vt:lpstr>13. Métallerie</vt:lpstr>
      <vt:lpstr>14. Electricité</vt:lpstr>
      <vt:lpstr>15. Plomberie</vt:lpstr>
      <vt:lpstr>16. Pose d'équipements</vt:lpstr>
      <vt:lpstr>17. Maintenance des ouvrants</vt:lpstr>
      <vt:lpstr>18. Généralités travaux </vt:lpstr>
      <vt:lpstr>19. SS4 et Plomb</vt:lpstr>
      <vt:lpstr>20. Forfaits</vt:lpstr>
      <vt:lpstr>21. Taux horaires</vt:lpstr>
      <vt:lpstr>22. Remises BATIPRIX</vt:lpstr>
      <vt:lpstr>23, Options</vt:lpstr>
      <vt:lpstr>24,Synthèse scénario</vt:lpstr>
      <vt:lpstr>'10. Peintures'!Impression_des_titres</vt:lpstr>
      <vt:lpstr>'11. Serrures &amp; Quinc. (SEQ)'!Impression_des_titres</vt:lpstr>
      <vt:lpstr>'13. Métallerie'!Impression_des_titres</vt:lpstr>
      <vt:lpstr>'14. Electricité'!Impression_des_titres</vt:lpstr>
      <vt:lpstr>'15. Plomberie'!Impression_des_titres</vt:lpstr>
      <vt:lpstr>'16. Pose d''équipements'!Impression_des_titres</vt:lpstr>
      <vt:lpstr>'17. Maintenance des ouvrants'!Impression_des_titres</vt:lpstr>
      <vt:lpstr>'18. Généralités travaux '!Impression_des_titres</vt:lpstr>
      <vt:lpstr>'19. SS4 et Plomb'!Impression_des_titres</vt:lpstr>
      <vt:lpstr>'2. Gros Oeuvre'!Impression_des_titres</vt:lpstr>
      <vt:lpstr>'3. Revetements durs'!Impression_des_titres</vt:lpstr>
      <vt:lpstr>'4. Menuiseries Int'!Impression_des_titres</vt:lpstr>
      <vt:lpstr>'5. Platre &amp; Plafonds'!Impression_des_titres</vt:lpstr>
      <vt:lpstr>'6. Faux-plafonds'!Impression_des_titres</vt:lpstr>
      <vt:lpstr>'7. Cloisons'!Impression_des_titres</vt:lpstr>
      <vt:lpstr>'8. Faux-Planchers'!Impression_des_titres</vt:lpstr>
      <vt:lpstr>'9. Sols souples'!Impression_des_titres</vt:lpstr>
      <vt:lpstr>'1. PdG'!Zone_d_impression</vt:lpstr>
      <vt:lpstr>'10. Peintures'!Zone_d_impression</vt:lpstr>
      <vt:lpstr>'11. Serrures &amp; Quinc. (SEQ)'!Zone_d_impression</vt:lpstr>
      <vt:lpstr>'12. Vitrerie &amp; Signalétique'!Zone_d_impression</vt:lpstr>
      <vt:lpstr>'13. Métallerie'!Zone_d_impression</vt:lpstr>
      <vt:lpstr>'14. Electricité'!Zone_d_impression</vt:lpstr>
      <vt:lpstr>'15. Plomberie'!Zone_d_impression</vt:lpstr>
      <vt:lpstr>'16. Pose d''équipements'!Zone_d_impression</vt:lpstr>
      <vt:lpstr>'17. Maintenance des ouvrants'!Zone_d_impression</vt:lpstr>
      <vt:lpstr>'18. Généralités travaux '!Zone_d_impression</vt:lpstr>
      <vt:lpstr>'19. SS4 et Plomb'!Zone_d_impression</vt:lpstr>
      <vt:lpstr>'2. Gros Oeuvre'!Zone_d_impression</vt:lpstr>
      <vt:lpstr>'20. Forfaits'!Zone_d_impression</vt:lpstr>
      <vt:lpstr>'21. Taux horaires'!Zone_d_impression</vt:lpstr>
      <vt:lpstr>'22. Remises BATIPRIX'!Zone_d_impression</vt:lpstr>
      <vt:lpstr>'23, Options'!Zone_d_impression</vt:lpstr>
      <vt:lpstr>'24,Synthèse scénario'!Zone_d_impression</vt:lpstr>
      <vt:lpstr>'3. Revetements durs'!Zone_d_impression</vt:lpstr>
      <vt:lpstr>'4. Menuiseries Int'!Zone_d_impression</vt:lpstr>
      <vt:lpstr>'5. Platre &amp; Plafonds'!Zone_d_impression</vt:lpstr>
      <vt:lpstr>'6. Faux-plafonds'!Zone_d_impression</vt:lpstr>
      <vt:lpstr>'7. Cloisons'!Zone_d_impression</vt:lpstr>
      <vt:lpstr>'8. Faux-Planchers'!Zone_d_impression</vt:lpstr>
      <vt:lpstr>'9. Sols souples'!Zone_d_impression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Bordereau de Prix Unitaire Petits Travaux et Demande d'Intervention Urgente</dc:title>
  <dc:subject>Bordereau de Prix Unitaire Petits Travaux et Demande d'Intervention Urgente</dc:subject>
  <dc:creator>Thibaut COLNE</dc:creator>
  <cp:keywords>Bordereau de Prix Unitaire Petits Travaux et Demande d'Intervention Urgente</cp:keywords>
  <cp:lastModifiedBy>BUISSON Nicolas DIF/DSTG/SG</cp:lastModifiedBy>
  <cp:lastPrinted>2025-01-14T15:23:19Z</cp:lastPrinted>
  <dcterms:created xsi:type="dcterms:W3CDTF">2015-07-29T15:52:55Z</dcterms:created>
  <dcterms:modified xsi:type="dcterms:W3CDTF">2025-01-30T08:47:37Z</dcterms:modified>
</cp:coreProperties>
</file>