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A196FC98-E370-4484-B9BE-B2F5CF73EE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11 ASCENSEURS" sheetId="1" r:id="rId1"/>
  </sheets>
  <definedNames>
    <definedName name="_xlnm.Print_Titles" localSheetId="0">'Lot N°11 ASCENSEURS'!$1:$2</definedName>
    <definedName name="_xlnm.Print_Area" localSheetId="0">'Lot N°11 ASCENSEURS'!$A$1:$F$53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7" i="1"/>
  <c r="F19" i="1"/>
  <c r="F23" i="1"/>
  <c r="F25" i="1" s="1"/>
  <c r="F29" i="1"/>
  <c r="F31" i="1"/>
  <c r="F33" i="1"/>
  <c r="F37" i="1"/>
  <c r="F45" i="1" s="1"/>
  <c r="F39" i="1"/>
  <c r="F41" i="1"/>
  <c r="F43" i="1"/>
  <c r="B51" i="1"/>
  <c r="F13" i="1" l="1"/>
  <c r="F46" i="1" s="1"/>
  <c r="F50" i="1" l="1"/>
  <c r="F51" i="1" l="1"/>
  <c r="F52" i="1" s="1"/>
</calcChain>
</file>

<file path=xl/sharedStrings.xml><?xml version="1.0" encoding="utf-8"?>
<sst xmlns="http://schemas.openxmlformats.org/spreadsheetml/2006/main" count="118" uniqueCount="112">
  <si>
    <t>U</t>
  </si>
  <si>
    <t xml:space="preserve">Quantité </t>
  </si>
  <si>
    <t>CH2</t>
  </si>
  <si>
    <t>ZASC</t>
  </si>
  <si>
    <t>2</t>
  </si>
  <si>
    <t>DESCRIPTION DES TRAVAUX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</si>
  <si>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</si>
  <si>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</si>
  <si>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</si>
  <si>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</si>
  <si>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</si>
  <si>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</si>
  <si>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</si>
  <si>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000-E277</t>
  </si>
  <si>
    <t>Installations de chantier</t>
  </si>
  <si>
    <t>ENS</t>
  </si>
  <si>
    <t>ART</t>
  </si>
  <si>
    <t>000-E278</t>
  </si>
  <si>
    <t>Etudes d'exécution</t>
  </si>
  <si>
    <t>ENS</t>
  </si>
  <si>
    <t>ART</t>
  </si>
  <si>
    <t>000-E279</t>
  </si>
  <si>
    <t>Etudes de synthèse</t>
  </si>
  <si>
    <t>ENS</t>
  </si>
  <si>
    <t>ART</t>
  </si>
  <si>
    <t>000-E280</t>
  </si>
  <si>
    <t>DOE</t>
  </si>
  <si>
    <t>ENS</t>
  </si>
  <si>
    <t>ART</t>
  </si>
  <si>
    <t>000-E281</t>
  </si>
  <si>
    <t>Total FRAIS GENERAUX ET DEPENSES COMMUNES</t>
  </si>
  <si>
    <t>STOT</t>
  </si>
  <si>
    <t>2.2</t>
  </si>
  <si>
    <t>MONTE PERSONNES - 630 KG</t>
  </si>
  <si>
    <t>CH4</t>
  </si>
  <si>
    <t>2.2.2</t>
  </si>
  <si>
    <t>Caractéristiques générales</t>
  </si>
  <si>
    <t>CH5</t>
  </si>
  <si>
    <t>Caractéristiques générales</t>
  </si>
  <si>
    <t>ENS</t>
  </si>
  <si>
    <t>ART</t>
  </si>
  <si>
    <t>000-C749</t>
  </si>
  <si>
    <t>Total MONTE PERSONNES - 630 KG</t>
  </si>
  <si>
    <t>STOT</t>
  </si>
  <si>
    <t>2.3</t>
  </si>
  <si>
    <t>MONTE MALADE - 1 275 KG</t>
  </si>
  <si>
    <t>CH4</t>
  </si>
  <si>
    <t>2.3.4</t>
  </si>
  <si>
    <t>Caractéristiques générales</t>
  </si>
  <si>
    <t>CH5</t>
  </si>
  <si>
    <t>Caractéristiques générales</t>
  </si>
  <si>
    <t>ENS</t>
  </si>
  <si>
    <t>ART</t>
  </si>
  <si>
    <t>003-B880</t>
  </si>
  <si>
    <t>Total MONTE MALADE - 1 275 KG</t>
  </si>
  <si>
    <t>STOT</t>
  </si>
  <si>
    <t>2.4</t>
  </si>
  <si>
    <t>AUTRES PRESCRIPTIONS</t>
  </si>
  <si>
    <t>CH4</t>
  </si>
  <si>
    <t>2.4.1</t>
  </si>
  <si>
    <t>Essais, réceptions, mise en service, garantie, entretien</t>
  </si>
  <si>
    <t>CH5</t>
  </si>
  <si>
    <t>Essais, réceptions</t>
  </si>
  <si>
    <t>ART</t>
  </si>
  <si>
    <t>000-C742</t>
  </si>
  <si>
    <t>2.4.2</t>
  </si>
  <si>
    <t>Entretien</t>
  </si>
  <si>
    <t>CH5</t>
  </si>
  <si>
    <t>Entretien</t>
  </si>
  <si>
    <t>ART</t>
  </si>
  <si>
    <t>000-C743</t>
  </si>
  <si>
    <t>Total AUTRES PRESCRIPTIONS</t>
  </si>
  <si>
    <t>STOT</t>
  </si>
  <si>
    <t>2.5</t>
  </si>
  <si>
    <t>GARANTIE DES INSTALLATIONS</t>
  </si>
  <si>
    <t>CH4</t>
  </si>
  <si>
    <t>2.5.1</t>
  </si>
  <si>
    <t>Garantie de parfaite réalisation</t>
  </si>
  <si>
    <t>CH5</t>
  </si>
  <si>
    <t>Garantie de parfaite réalisation</t>
  </si>
  <si>
    <t>ART</t>
  </si>
  <si>
    <t>000-C747</t>
  </si>
  <si>
    <t>2.5.2</t>
  </si>
  <si>
    <t>Garantie de bon fonctionnement</t>
  </si>
  <si>
    <t>CH5</t>
  </si>
  <si>
    <t>Garantie de bon fonctionnement</t>
  </si>
  <si>
    <t>ART</t>
  </si>
  <si>
    <t>000-C746</t>
  </si>
  <si>
    <t>2.5.3</t>
  </si>
  <si>
    <t>Garantie du matériel</t>
  </si>
  <si>
    <t>CH5</t>
  </si>
  <si>
    <t>Garantie du matériel</t>
  </si>
  <si>
    <t>ART</t>
  </si>
  <si>
    <t>000-C745</t>
  </si>
  <si>
    <t>2.5.4</t>
  </si>
  <si>
    <t>Obligations de l'entrepreneur pendant la période de garantie</t>
  </si>
  <si>
    <t>CH5</t>
  </si>
  <si>
    <t>Obligations de l'entrepreneur</t>
  </si>
  <si>
    <t>ART</t>
  </si>
  <si>
    <t>000-C744</t>
  </si>
  <si>
    <t>Total GARANTIE DES INSTALLATIONS</t>
  </si>
  <si>
    <t>STOT</t>
  </si>
  <si>
    <t>Total DESCRIPTION DES TRAVAUX</t>
  </si>
  <si>
    <t>STOT</t>
  </si>
  <si>
    <t>TOTHT</t>
  </si>
  <si>
    <t>TVA</t>
  </si>
  <si>
    <t>Montant TTC</t>
  </si>
  <si>
    <t>TOTTTC</t>
  </si>
  <si>
    <t>ASCENSEURS</t>
  </si>
  <si>
    <t>PU en € HT</t>
  </si>
  <si>
    <t>Total en € HT</t>
  </si>
  <si>
    <t>Montant du Lot N°11 ASCENSEURS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</si>
</sst>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48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3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6" xfId="1" applyFill="1" applyBorder="1">
      <alignment horizontal="left" vertical="top" wrapText="1"/>
    </xf>
    <xf numFmtId="0" fontId="5" fillId="4" borderId="9" xfId="10" applyBorder="1">
      <alignment horizontal="left" vertical="top" wrapText="1"/>
    </xf>
    <xf numFmtId="0" fontId="1" fillId="5" borderId="17" xfId="1" applyFill="1" applyBorder="1">
      <alignment horizontal="left" vertical="top" wrapText="1"/>
    </xf>
    <xf numFmtId="0" fontId="7" fillId="5" borderId="16" xfId="14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1" fillId="0" borderId="16" xfId="27" applyFill="1" applyBorder="1">
      <alignment horizontal="left" vertical="top" wrapText="1"/>
    </xf>
    <xf numFmtId="0" fontId="0" fillId="0" borderId="8" xfId="0" applyFill="1" applyBorder="1" applyAlignment="1" applyProtection="1">
      <alignment horizontal="center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3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6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1" fillId="6" borderId="17" xfId="1" applyFill="1" applyBorder="1">
      <alignment horizontal="left" vertical="top" wrapText="1"/>
    </xf>
    <xf numFmtId="0" fontId="10" fillId="0" borderId="16" xfId="18" applyFill="1" applyBorder="1">
      <alignment horizontal="left" vertical="top" wrapText="1"/>
    </xf>
    <xf numFmtId="164" fontId="0" fillId="0" borderId="5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3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47624</xdr:colOff>
      <xdr:row>0</xdr:row>
      <xdr:rowOff>46957</xdr:rowOff>
    </xdr:from>
    <xdr:to>
      <xdr:col>1</xdr:col>
      <xdr:colOff>3059999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7624" y="46957"/>
          <a:ext cx="3660075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 baseline="0">
              <a:solidFill>
                <a:srgbClr val="000000"/>
              </a:solidFill>
              <a:latin typeface="DINPro-Bold"/>
            </a:rPr>
            <a:t> DPGF</a:t>
          </a:r>
          <a:r>
            <a:rPr lang="fr-FR" sz="1100" b="1" i="0">
              <a:solidFill>
                <a:srgbClr val="000000"/>
              </a:solidFill>
              <a:latin typeface="DINPro-Bold"/>
            </a:rPr>
            <a:t> Lot N°11 ASCENSEURS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4"/>
  <sheetViews>
    <sheetView showGridLines="0" tabSelected="1" workbookViewId="0">
      <pane xSplit="2" ySplit="2" topLeftCell="C27" activePane="bottomRight" state="frozen"/>
      <selection pane="topRight" activeCell="C1" sqref="C1"/>
      <selection pane="bottomLeft" activeCell="A3" sqref="A3"/>
      <selection pane="bottomRight" activeCell="B46" sqref="B4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45"/>
      <c r="B1" s="46"/>
      <c r="C1" s="46"/>
      <c r="D1" s="46"/>
      <c r="E1" s="46"/>
      <c r="F1" s="47"/>
    </row>
    <row r="2" spans="1:702" x14ac:dyDescent="0.25">
      <c r="A2" s="1"/>
      <c r="B2" s="2"/>
      <c r="C2" s="3" t="s">
        <v>0</v>
      </c>
      <c r="D2" s="3" t="s">
        <v>1</v>
      </c>
      <c r="E2" s="4" t="s">
        <v>109</v>
      </c>
      <c r="F2" s="4" t="s">
        <v>110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108</v>
      </c>
      <c r="C4" s="11"/>
      <c r="D4" s="11"/>
      <c r="E4" s="11"/>
      <c r="F4" s="12"/>
      <c r="ZY4" t="s">
        <v>2</v>
      </c>
      <c r="ZZ4" s="13" t="s">
        <v>3</v>
      </c>
    </row>
    <row r="5" spans="1:702" ht="16.5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31" t="s">
        <v>35</v>
      </c>
      <c r="B16" s="32" t="s">
        <v>36</v>
      </c>
      <c r="C16" s="11"/>
      <c r="D16" s="11"/>
      <c r="E16" s="11"/>
      <c r="F16" s="12"/>
      <c r="ZY16" t="s">
        <v>37</v>
      </c>
      <c r="ZZ16" s="13"/>
    </row>
    <row r="17" spans="1:702" ht="16.5" x14ac:dyDescent="0.25">
      <c r="A17" s="18"/>
      <c r="B17" s="19" t="s">
        <v>38</v>
      </c>
      <c r="C17" s="20" t="s">
        <v>39</v>
      </c>
      <c r="D17" s="21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24"/>
      <c r="B18" s="25"/>
      <c r="C18" s="11"/>
      <c r="D18" s="11"/>
      <c r="E18" s="11"/>
      <c r="F18" s="12"/>
    </row>
    <row r="19" spans="1:702" ht="16.5" x14ac:dyDescent="0.25">
      <c r="A19" s="26"/>
      <c r="B19" s="27" t="s">
        <v>42</v>
      </c>
      <c r="C19" s="11"/>
      <c r="D19" s="11"/>
      <c r="E19" s="11"/>
      <c r="F19" s="28">
        <f>SUBTOTAL(109,F16:F18)</f>
        <v>0</v>
      </c>
      <c r="ZY19" t="s">
        <v>43</v>
      </c>
    </row>
    <row r="20" spans="1:702" ht="16.5" x14ac:dyDescent="0.25">
      <c r="A20" s="29"/>
      <c r="B20" s="30"/>
      <c r="C20" s="11"/>
      <c r="D20" s="11"/>
      <c r="E20" s="11"/>
      <c r="F20" s="12"/>
    </row>
    <row r="21" spans="1:702" ht="16.5" x14ac:dyDescent="0.25">
      <c r="A21" s="16" t="s">
        <v>44</v>
      </c>
      <c r="B21" s="17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31" t="s">
        <v>47</v>
      </c>
      <c r="B22" s="32" t="s">
        <v>48</v>
      </c>
      <c r="C22" s="11"/>
      <c r="D22" s="11"/>
      <c r="E22" s="11"/>
      <c r="F22" s="12"/>
      <c r="ZY22" t="s">
        <v>49</v>
      </c>
      <c r="ZZ22" s="13"/>
    </row>
    <row r="23" spans="1:702" ht="16.5" x14ac:dyDescent="0.25">
      <c r="A23" s="18"/>
      <c r="B23" s="19" t="s">
        <v>50</v>
      </c>
      <c r="C23" s="20" t="s">
        <v>51</v>
      </c>
      <c r="D23" s="21"/>
      <c r="E23" s="22"/>
      <c r="F23" s="23">
        <f>ROUND(D23*E23,2)</f>
        <v>0</v>
      </c>
      <c r="ZY23" t="s">
        <v>52</v>
      </c>
      <c r="ZZ23" s="13" t="s">
        <v>53</v>
      </c>
    </row>
    <row r="24" spans="1:702" ht="16.5" x14ac:dyDescent="0.25">
      <c r="A24" s="24"/>
      <c r="B24" s="25"/>
      <c r="C24" s="11"/>
      <c r="D24" s="11"/>
      <c r="E24" s="11"/>
      <c r="F24" s="12"/>
    </row>
    <row r="25" spans="1:702" ht="16.5" x14ac:dyDescent="0.25">
      <c r="A25" s="26"/>
      <c r="B25" s="27" t="s">
        <v>54</v>
      </c>
      <c r="C25" s="11"/>
      <c r="D25" s="11"/>
      <c r="E25" s="11"/>
      <c r="F25" s="28">
        <f>SUBTOTAL(109,F22:F24)</f>
        <v>0</v>
      </c>
      <c r="ZY25" t="s">
        <v>55</v>
      </c>
    </row>
    <row r="26" spans="1:702" ht="16.5" x14ac:dyDescent="0.25">
      <c r="A26" s="29"/>
      <c r="B26" s="30"/>
      <c r="C26" s="11"/>
      <c r="D26" s="11"/>
      <c r="E26" s="11"/>
      <c r="F26" s="12"/>
    </row>
    <row r="27" spans="1:702" ht="16.5" x14ac:dyDescent="0.25">
      <c r="A27" s="16" t="s">
        <v>56</v>
      </c>
      <c r="B27" s="17" t="s">
        <v>57</v>
      </c>
      <c r="C27" s="11"/>
      <c r="D27" s="11"/>
      <c r="E27" s="11"/>
      <c r="F27" s="12"/>
      <c r="ZY27" t="s">
        <v>58</v>
      </c>
      <c r="ZZ27" s="13"/>
    </row>
    <row r="28" spans="1:702" ht="16.5" x14ac:dyDescent="0.25">
      <c r="A28" s="31" t="s">
        <v>59</v>
      </c>
      <c r="B28" s="32" t="s">
        <v>60</v>
      </c>
      <c r="C28" s="11"/>
      <c r="D28" s="11"/>
      <c r="E28" s="11"/>
      <c r="F28" s="12"/>
      <c r="ZY28" t="s">
        <v>61</v>
      </c>
      <c r="ZZ28" s="13"/>
    </row>
    <row r="29" spans="1:702" ht="16.5" x14ac:dyDescent="0.25">
      <c r="A29" s="18"/>
      <c r="B29" s="19" t="s">
        <v>62</v>
      </c>
      <c r="C29" s="20" t="s">
        <v>11</v>
      </c>
      <c r="D29" s="21"/>
      <c r="E29" s="22"/>
      <c r="F29" s="23">
        <f>ROUND(D29*E29,2)</f>
        <v>0</v>
      </c>
      <c r="ZY29" t="s">
        <v>63</v>
      </c>
      <c r="ZZ29" s="13" t="s">
        <v>64</v>
      </c>
    </row>
    <row r="30" spans="1:702" ht="16.5" x14ac:dyDescent="0.25">
      <c r="A30" s="31" t="s">
        <v>65</v>
      </c>
      <c r="B30" s="32" t="s">
        <v>66</v>
      </c>
      <c r="C30" s="11"/>
      <c r="D30" s="11"/>
      <c r="E30" s="11"/>
      <c r="F30" s="12"/>
      <c r="ZY30" t="s">
        <v>67</v>
      </c>
      <c r="ZZ30" s="13"/>
    </row>
    <row r="31" spans="1:702" ht="16.5" x14ac:dyDescent="0.25">
      <c r="A31" s="18"/>
      <c r="B31" s="19" t="s">
        <v>68</v>
      </c>
      <c r="C31" s="20" t="s">
        <v>11</v>
      </c>
      <c r="D31" s="21"/>
      <c r="E31" s="22"/>
      <c r="F31" s="23">
        <f>ROUND(D31*E31,2)</f>
        <v>0</v>
      </c>
      <c r="ZY31" t="s">
        <v>69</v>
      </c>
      <c r="ZZ31" s="13" t="s">
        <v>70</v>
      </c>
    </row>
    <row r="32" spans="1:702" ht="16.5" x14ac:dyDescent="0.25">
      <c r="A32" s="24"/>
      <c r="B32" s="25"/>
      <c r="C32" s="11"/>
      <c r="D32" s="11"/>
      <c r="E32" s="11"/>
      <c r="F32" s="12"/>
    </row>
    <row r="33" spans="1:702" ht="16.5" x14ac:dyDescent="0.25">
      <c r="A33" s="26"/>
      <c r="B33" s="27" t="s">
        <v>71</v>
      </c>
      <c r="C33" s="11"/>
      <c r="D33" s="11"/>
      <c r="E33" s="11"/>
      <c r="F33" s="28">
        <f>SUBTOTAL(109,F28:F32)</f>
        <v>0</v>
      </c>
      <c r="ZY33" t="s">
        <v>72</v>
      </c>
    </row>
    <row r="34" spans="1:702" ht="16.5" x14ac:dyDescent="0.25">
      <c r="A34" s="29"/>
      <c r="B34" s="30"/>
      <c r="C34" s="11"/>
      <c r="D34" s="11"/>
      <c r="E34" s="11"/>
      <c r="F34" s="12"/>
    </row>
    <row r="35" spans="1:702" ht="16.5" x14ac:dyDescent="0.25">
      <c r="A35" s="16" t="s">
        <v>73</v>
      </c>
      <c r="B35" s="17" t="s">
        <v>74</v>
      </c>
      <c r="C35" s="11"/>
      <c r="D35" s="11"/>
      <c r="E35" s="11"/>
      <c r="F35" s="12"/>
      <c r="ZY35" t="s">
        <v>75</v>
      </c>
      <c r="ZZ35" s="13"/>
    </row>
    <row r="36" spans="1:702" ht="16.5" x14ac:dyDescent="0.25">
      <c r="A36" s="31" t="s">
        <v>76</v>
      </c>
      <c r="B36" s="32" t="s">
        <v>77</v>
      </c>
      <c r="C36" s="11"/>
      <c r="D36" s="11"/>
      <c r="E36" s="11"/>
      <c r="F36" s="12"/>
      <c r="ZY36" t="s">
        <v>78</v>
      </c>
      <c r="ZZ36" s="13"/>
    </row>
    <row r="37" spans="1:702" ht="16.5" x14ac:dyDescent="0.25">
      <c r="A37" s="18"/>
      <c r="B37" s="19" t="s">
        <v>79</v>
      </c>
      <c r="C37" s="20" t="s">
        <v>11</v>
      </c>
      <c r="D37" s="21"/>
      <c r="E37" s="22"/>
      <c r="F37" s="23">
        <f>ROUND(D37*E37,2)</f>
        <v>0</v>
      </c>
      <c r="ZY37" t="s">
        <v>80</v>
      </c>
      <c r="ZZ37" s="13" t="s">
        <v>81</v>
      </c>
    </row>
    <row r="38" spans="1:702" ht="16.5" x14ac:dyDescent="0.25">
      <c r="A38" s="31" t="s">
        <v>82</v>
      </c>
      <c r="B38" s="32" t="s">
        <v>83</v>
      </c>
      <c r="C38" s="11"/>
      <c r="D38" s="11"/>
      <c r="E38" s="11"/>
      <c r="F38" s="12"/>
      <c r="ZY38" t="s">
        <v>84</v>
      </c>
      <c r="ZZ38" s="13"/>
    </row>
    <row r="39" spans="1:702" ht="16.5" x14ac:dyDescent="0.25">
      <c r="A39" s="18"/>
      <c r="B39" s="19" t="s">
        <v>85</v>
      </c>
      <c r="C39" s="20" t="s">
        <v>11</v>
      </c>
      <c r="D39" s="21"/>
      <c r="E39" s="22"/>
      <c r="F39" s="23">
        <f>ROUND(D39*E39,2)</f>
        <v>0</v>
      </c>
      <c r="ZY39" t="s">
        <v>86</v>
      </c>
      <c r="ZZ39" s="13" t="s">
        <v>87</v>
      </c>
    </row>
    <row r="40" spans="1:702" ht="16.5" x14ac:dyDescent="0.25">
      <c r="A40" s="31" t="s">
        <v>88</v>
      </c>
      <c r="B40" s="32" t="s">
        <v>89</v>
      </c>
      <c r="C40" s="11"/>
      <c r="D40" s="11"/>
      <c r="E40" s="11"/>
      <c r="F40" s="12"/>
      <c r="ZY40" t="s">
        <v>90</v>
      </c>
      <c r="ZZ40" s="13"/>
    </row>
    <row r="41" spans="1:702" ht="16.5" x14ac:dyDescent="0.25">
      <c r="A41" s="18"/>
      <c r="B41" s="19" t="s">
        <v>91</v>
      </c>
      <c r="C41" s="20" t="s">
        <v>11</v>
      </c>
      <c r="D41" s="21"/>
      <c r="E41" s="22"/>
      <c r="F41" s="23">
        <f>ROUND(D41*E41,2)</f>
        <v>0</v>
      </c>
      <c r="ZY41" t="s">
        <v>92</v>
      </c>
      <c r="ZZ41" s="13" t="s">
        <v>93</v>
      </c>
    </row>
    <row r="42" spans="1:702" ht="24" x14ac:dyDescent="0.25">
      <c r="A42" s="31" t="s">
        <v>94</v>
      </c>
      <c r="B42" s="32" t="s">
        <v>95</v>
      </c>
      <c r="C42" s="11"/>
      <c r="D42" s="11"/>
      <c r="E42" s="11"/>
      <c r="F42" s="12"/>
      <c r="ZY42" t="s">
        <v>96</v>
      </c>
      <c r="ZZ42" s="13"/>
    </row>
    <row r="43" spans="1:702" ht="16.5" x14ac:dyDescent="0.25">
      <c r="A43" s="18"/>
      <c r="B43" s="19" t="s">
        <v>97</v>
      </c>
      <c r="C43" s="20" t="s">
        <v>11</v>
      </c>
      <c r="D43" s="21"/>
      <c r="E43" s="22"/>
      <c r="F43" s="23">
        <f>ROUND(D43*E43,2)</f>
        <v>0</v>
      </c>
      <c r="ZY43" t="s">
        <v>98</v>
      </c>
      <c r="ZZ43" s="13" t="s">
        <v>99</v>
      </c>
    </row>
    <row r="44" spans="1:702" ht="16.5" x14ac:dyDescent="0.25">
      <c r="A44" s="24"/>
      <c r="B44" s="25"/>
      <c r="C44" s="11"/>
      <c r="D44" s="11"/>
      <c r="E44" s="11"/>
      <c r="F44" s="12"/>
    </row>
    <row r="45" spans="1:702" ht="16.5" x14ac:dyDescent="0.25">
      <c r="A45" s="26"/>
      <c r="B45" s="27" t="s">
        <v>100</v>
      </c>
      <c r="C45" s="11"/>
      <c r="D45" s="11"/>
      <c r="E45" s="11"/>
      <c r="F45" s="33">
        <f>SUBTOTAL(109,F36:F44)</f>
        <v>0</v>
      </c>
      <c r="ZY45" t="s">
        <v>101</v>
      </c>
    </row>
    <row r="46" spans="1:702" ht="16.5" x14ac:dyDescent="0.25">
      <c r="A46" s="34"/>
      <c r="B46" s="35" t="s">
        <v>102</v>
      </c>
      <c r="C46" s="11"/>
      <c r="D46" s="11"/>
      <c r="E46" s="11"/>
      <c r="F46" s="36">
        <f>SUBTOTAL(109,F6:F45)</f>
        <v>0</v>
      </c>
      <c r="G46" s="37"/>
      <c r="ZY46" t="s">
        <v>103</v>
      </c>
    </row>
    <row r="47" spans="1:702" ht="16.5" x14ac:dyDescent="0.25">
      <c r="A47" s="29"/>
      <c r="B47" s="30"/>
      <c r="C47" s="11"/>
      <c r="D47" s="11"/>
      <c r="E47" s="11"/>
      <c r="F47" s="8"/>
    </row>
    <row r="48" spans="1:702" ht="16.5" x14ac:dyDescent="0.25">
      <c r="A48" s="24"/>
      <c r="B48" s="38"/>
      <c r="C48" s="39"/>
      <c r="D48" s="39"/>
      <c r="E48" s="39"/>
      <c r="F48" s="40"/>
    </row>
    <row r="49" spans="1:701" x14ac:dyDescent="0.25">
      <c r="A49" s="41"/>
      <c r="B49" s="41"/>
      <c r="C49" s="41"/>
      <c r="D49" s="41"/>
      <c r="E49" s="41"/>
      <c r="F49" s="41"/>
    </row>
    <row r="50" spans="1:701" x14ac:dyDescent="0.25">
      <c r="B50" s="42" t="s">
        <v>111</v>
      </c>
      <c r="F50" s="43">
        <f>SUBTOTAL(109,F4:F48)</f>
        <v>0</v>
      </c>
      <c r="ZY50" t="s">
        <v>104</v>
      </c>
    </row>
    <row r="51" spans="1:701" x14ac:dyDescent="0.25">
      <c r="A51" s="44">
        <v>20</v>
      </c>
      <c r="B51" s="42" t="str">
        <f>CONCATENATE("Montant TVA (",A51,"%)")</f>
        <v>Montant TVA (20%)</v>
      </c>
      <c r="F51" s="43">
        <f>(F50*A51)/100</f>
        <v>0</v>
      </c>
      <c r="ZY51" t="s">
        <v>105</v>
      </c>
    </row>
    <row r="52" spans="1:701" x14ac:dyDescent="0.25">
      <c r="B52" s="42" t="s">
        <v>106</v>
      </c>
      <c r="F52" s="43">
        <f>F50+F51</f>
        <v>0</v>
      </c>
      <c r="ZY52" t="s">
        <v>107</v>
      </c>
    </row>
    <row r="53" spans="1:701" x14ac:dyDescent="0.25">
      <c r="F53" s="43"/>
    </row>
    <row r="54" spans="1:701" x14ac:dyDescent="0.25">
      <c r="F54" s="43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N°11 ASCENSEURS</vt:lpstr>
      <vt:lpstr>'Lot N°11 ASCENSEURS'!Impression_des_titres</vt:lpstr>
      <vt:lpstr>'Lot N°11 ASCENSEURS'!Zone_d_impression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2024-10-28T11:43:41Z</cp:lastPrinted>
  <dcterms:created xsi:type="dcterms:W3CDTF">2024-05-02T15:36:07Z</dcterms:created>
  <dcterms:modified xsi:type="dcterms:W3CDTF">2024-10-28T11:43:44Z</dcterms:modified>
</cp:coreProperties>
</file>