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025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Y:\AEC\EN COURS\868 CHS CADILLAC BAT TRELAT\05-DCE\10_7 Rendu Ind 1 DPGF finaux\"/>
    </mc:Choice>
  </mc:AlternateContent>
  <xr:revisionPtr revIDLastSave="0" documentId="13_ncr:1_{50A849F2-E827-4D92-8EFF-2D0419781353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DPGF ELEC" sheetId="10" r:id="rId1"/>
  </sheets>
  <externalReferences>
    <externalReference r:id="rId2"/>
    <externalReference r:id="rId3"/>
  </externalReferences>
  <definedNames>
    <definedName name="_xlnm._FilterDatabase" localSheetId="0" hidden="1">'DPGF ELEC'!#REF!</definedName>
    <definedName name="Durée_emprunt_preco">[1]PRECOS!$I$51</definedName>
    <definedName name="_xlnm.Print_Titles" localSheetId="0">'DPGF ELEC'!$2:$4</definedName>
    <definedName name="Investissement_Preco">[1]PRECOS!$I$49</definedName>
    <definedName name="Liste_Designation" localSheetId="0">'DPGF ELEC'!#REF!</definedName>
    <definedName name="Liste_Designation">#REF!</definedName>
    <definedName name="Liste_énergie">[1]PRECOS!$B$49:$B$54</definedName>
    <definedName name="Liste_euros">[1]Liste!$I$3:$I$4</definedName>
    <definedName name="Liste_preco">[1]Liste!$D$3:$D$24</definedName>
    <definedName name="Liste_type_preco">[1]Liste!$D$3:$E$24</definedName>
    <definedName name="SwZone1">[2]Menuiseries!$C$9</definedName>
    <definedName name="SwZone2">[2]Menuiseries!$C$10</definedName>
    <definedName name="SwZone25" localSheetId="0">[1]Menuiseries!#REF!</definedName>
    <definedName name="SwZone25">[1]Menuiseries!#REF!</definedName>
    <definedName name="SwZone3">[2]Menuiseries!$C$11</definedName>
    <definedName name="UwZone1">[2]Menuiseries!$A$9</definedName>
    <definedName name="UwZone2">[2]Menuiseries!$A$10</definedName>
    <definedName name="UwZone25" localSheetId="0">[1]Menuiseries!#REF!</definedName>
    <definedName name="UwZone25">[1]Menuiseries!#REF!</definedName>
    <definedName name="_xlnm.Print_Area" localSheetId="0">'DPGF ELEC'!$A$1:$F$490</definedName>
  </definedNames>
  <calcPr calcId="191029"/>
</workbook>
</file>

<file path=xl/calcChain.xml><?xml version="1.0" encoding="utf-8"?>
<calcChain xmlns="http://schemas.openxmlformats.org/spreadsheetml/2006/main">
  <c r="B371" i="10" l="1"/>
  <c r="B384" i="10"/>
  <c r="B389" i="10"/>
  <c r="B404" i="10"/>
  <c r="B408" i="10"/>
  <c r="B416" i="10"/>
  <c r="B420" i="10"/>
  <c r="B424" i="10"/>
  <c r="B436" i="10"/>
  <c r="B438" i="10" l="1"/>
  <c r="F486" i="10"/>
  <c r="E486" i="10"/>
  <c r="B306" i="10"/>
  <c r="F456" i="10" l="1"/>
  <c r="F455" i="10" l="1"/>
  <c r="F467" i="10"/>
  <c r="E467" i="10"/>
  <c r="F480" i="10"/>
  <c r="E480" i="10"/>
  <c r="F474" i="10"/>
  <c r="E474" i="10"/>
  <c r="B458" i="10"/>
  <c r="E456" i="10"/>
  <c r="B455" i="10"/>
  <c r="E453" i="10"/>
  <c r="E452" i="10"/>
  <c r="E451" i="10"/>
  <c r="E450" i="10"/>
  <c r="E449" i="10"/>
  <c r="E448" i="10"/>
  <c r="E353" i="10" l="1"/>
  <c r="E343" i="10"/>
  <c r="E298" i="10"/>
  <c r="B297" i="10"/>
  <c r="E290" i="10"/>
  <c r="B289" i="10"/>
  <c r="B261" i="10"/>
  <c r="B12" i="10"/>
  <c r="E14" i="10"/>
  <c r="F452" i="10"/>
  <c r="F449" i="10"/>
  <c r="F448" i="10"/>
  <c r="F447" i="10"/>
  <c r="F446" i="10"/>
  <c r="F451" i="10" l="1"/>
  <c r="F450" i="10"/>
  <c r="B114" i="10"/>
  <c r="F107" i="10"/>
  <c r="E107" i="10"/>
  <c r="B42" i="10"/>
  <c r="E36" i="10"/>
  <c r="F35" i="10"/>
  <c r="E35" i="10"/>
  <c r="B25" i="10"/>
  <c r="B33" i="10"/>
  <c r="F18" i="10"/>
  <c r="E18" i="10"/>
  <c r="F461" i="10"/>
  <c r="E461" i="10"/>
  <c r="E366" i="10"/>
  <c r="F364" i="10"/>
  <c r="E364" i="10"/>
  <c r="F360" i="10"/>
  <c r="E360" i="10"/>
  <c r="E358" i="10"/>
  <c r="E356" i="10"/>
  <c r="E355" i="10"/>
  <c r="B331" i="10"/>
  <c r="E352" i="10"/>
  <c r="B351" i="10"/>
  <c r="E342" i="10"/>
  <c r="B341" i="10"/>
  <c r="E282" i="10"/>
  <c r="B281" i="10"/>
  <c r="E274" i="10"/>
  <c r="E273" i="10"/>
  <c r="B252" i="10"/>
  <c r="E242" i="10"/>
  <c r="B241" i="10"/>
  <c r="E230" i="10"/>
  <c r="B272" i="10"/>
  <c r="E229" i="10"/>
  <c r="B228" i="10"/>
  <c r="E212" i="10"/>
  <c r="B178" i="10"/>
  <c r="B210" i="10"/>
  <c r="B146" i="10"/>
  <c r="B134" i="10"/>
  <c r="B170" i="10"/>
  <c r="F106" i="10"/>
  <c r="E106" i="10"/>
  <c r="B105" i="10"/>
  <c r="F93" i="10"/>
  <c r="E93" i="10"/>
  <c r="B91" i="10"/>
  <c r="F81" i="10"/>
  <c r="E81" i="10"/>
  <c r="B79" i="10"/>
  <c r="E74" i="10"/>
  <c r="F73" i="10"/>
  <c r="E73" i="10"/>
  <c r="B71" i="10"/>
  <c r="E62" i="10"/>
  <c r="F61" i="10"/>
  <c r="E61" i="10"/>
  <c r="E60" i="10"/>
  <c r="B59" i="10"/>
  <c r="E55" i="10"/>
  <c r="F54" i="10"/>
  <c r="E54" i="10"/>
  <c r="B52" i="10"/>
  <c r="E45" i="10"/>
  <c r="F44" i="10"/>
  <c r="E44" i="10"/>
  <c r="E28" i="10"/>
  <c r="F27" i="10"/>
  <c r="E27" i="10"/>
  <c r="F453" i="10" l="1"/>
  <c r="F454" i="10"/>
</calcChain>
</file>

<file path=xl/sharedStrings.xml><?xml version="1.0" encoding="utf-8"?>
<sst xmlns="http://schemas.openxmlformats.org/spreadsheetml/2006/main" count="643" uniqueCount="297">
  <si>
    <t>U</t>
  </si>
  <si>
    <t>Ens</t>
  </si>
  <si>
    <t>ml</t>
  </si>
  <si>
    <t>Coef Fourniture</t>
  </si>
  <si>
    <t>MO</t>
  </si>
  <si>
    <t>Divers raccordement</t>
  </si>
  <si>
    <t>Accessoires de fixation</t>
  </si>
  <si>
    <t>Câbles U1000 RO2V 3G1,5</t>
  </si>
  <si>
    <t>Câbles U1000 RO2V 3G2,5</t>
  </si>
  <si>
    <t>Câbles U1000 RO2V 5G1,5</t>
  </si>
  <si>
    <t>Boite de dérivation</t>
  </si>
  <si>
    <t>Tube IRL 20</t>
  </si>
  <si>
    <t>Divers et accessoires</t>
  </si>
  <si>
    <t>Câble 1p 9/10 filalarme</t>
  </si>
  <si>
    <t>Câble CR1 3G1,5</t>
  </si>
  <si>
    <t>PC 2P+T 10/16A</t>
  </si>
  <si>
    <t>Cablage, essais et mise en service</t>
  </si>
  <si>
    <t xml:space="preserve">TVA - 20% : </t>
  </si>
  <si>
    <t>Câble 4p 9/10 (DAS)</t>
  </si>
  <si>
    <t>Goulotte de distribution</t>
  </si>
  <si>
    <t>DISTRIBUTION PRINCIPALE</t>
  </si>
  <si>
    <t>DISTRIBUTION SECONDAIRE</t>
  </si>
  <si>
    <t>ECLAIRAGE DE SECURITE</t>
  </si>
  <si>
    <t>APPAREILLAGE GENERAL</t>
  </si>
  <si>
    <t>SYSTEME DE SECURITE INCENDIE</t>
  </si>
  <si>
    <t xml:space="preserve">ELECTRICITE COURANTS FORTS </t>
  </si>
  <si>
    <t>PROTECTION FOUDRE</t>
  </si>
  <si>
    <t>Bloc de secours portatif</t>
  </si>
  <si>
    <t>Détecteurs optiques</t>
  </si>
  <si>
    <t>Indicateurs d'action</t>
  </si>
  <si>
    <t>TOTAL ELECTRICITE COURANTS FORTS</t>
  </si>
  <si>
    <t>RESEAU DE TERRE GENERAL</t>
  </si>
  <si>
    <t>INFRASTRUCTURE VDI</t>
  </si>
  <si>
    <t>Bouton poussoir</t>
  </si>
  <si>
    <t xml:space="preserve">Tube ICTA </t>
  </si>
  <si>
    <t>Lecteur de badges</t>
  </si>
  <si>
    <t>Contrôle des portes (contact sec)</t>
  </si>
  <si>
    <t>Parafoudres de type 2 (mono)</t>
  </si>
  <si>
    <t>Interrupteur simple allumage ou va-et-vient</t>
  </si>
  <si>
    <t>Manipulateurs</t>
  </si>
  <si>
    <t>Blocs portes</t>
  </si>
  <si>
    <t>Boitier de décondamnation (BBG vert)</t>
  </si>
  <si>
    <t>DISTRIBUTION DE L'HEURE</t>
  </si>
  <si>
    <t>Horloge esclave selon CCTP</t>
  </si>
  <si>
    <t>GTB</t>
  </si>
  <si>
    <t>Tirette sanitaires</t>
  </si>
  <si>
    <t>Module déporté</t>
  </si>
  <si>
    <t>EQUIPEMENTS SPECIFIQUES</t>
  </si>
  <si>
    <t>4.1</t>
  </si>
  <si>
    <t>4.2</t>
  </si>
  <si>
    <t>Contrôle des portes (UTL)</t>
  </si>
  <si>
    <t>Alimentation des portes automatiques</t>
  </si>
  <si>
    <t>Parafoudres de type 3 (mono)</t>
  </si>
  <si>
    <t>TELEVISION</t>
  </si>
  <si>
    <t>Prise TV</t>
  </si>
  <si>
    <t>Antenne satellite</t>
  </si>
  <si>
    <t>Antenne FM</t>
  </si>
  <si>
    <t>Switch Triax (301616)</t>
  </si>
  <si>
    <t>Prises RJ45 (automates + comptages)</t>
  </si>
  <si>
    <t>Diffuseurs sonore AGS</t>
  </si>
  <si>
    <t>Déclencheurs manuels</t>
  </si>
  <si>
    <t>PC 2P+T 10/16A étanches</t>
  </si>
  <si>
    <t>RJ45 isolées</t>
  </si>
  <si>
    <t>Interrupteur simple allumage ou va-et-vient - étanche</t>
  </si>
  <si>
    <t>Bouton poussoir - Etanche</t>
  </si>
  <si>
    <t>Interrupteur simple allumage ou va-et-vient lumineux</t>
  </si>
  <si>
    <t>PC 2P+T 32A étanches</t>
  </si>
  <si>
    <t>Tube ICTA 3422 IK10</t>
  </si>
  <si>
    <t>3.2</t>
  </si>
  <si>
    <t>3.3</t>
  </si>
  <si>
    <t>3.5</t>
  </si>
  <si>
    <t>3.4</t>
  </si>
  <si>
    <t>3.6</t>
  </si>
  <si>
    <t>3.7</t>
  </si>
  <si>
    <t>3.8</t>
  </si>
  <si>
    <t>3.9</t>
  </si>
  <si>
    <t>3.10</t>
  </si>
  <si>
    <t>3.11</t>
  </si>
  <si>
    <t>3.12</t>
  </si>
  <si>
    <t>3.13</t>
  </si>
  <si>
    <t>3.14</t>
  </si>
  <si>
    <t>Chemin de cables 300*48</t>
  </si>
  <si>
    <t>Boites de dérivations</t>
  </si>
  <si>
    <t>Alimentation Hottes</t>
  </si>
  <si>
    <t>Alimentation UTL de contrôle d'accès</t>
  </si>
  <si>
    <t>4.3</t>
  </si>
  <si>
    <t>Visiophone</t>
  </si>
  <si>
    <t>Interface de raccordement</t>
  </si>
  <si>
    <t xml:space="preserve">Alimentation </t>
  </si>
  <si>
    <t>Programmation, cablage, essais et mise en service</t>
  </si>
  <si>
    <t>CONTRÔLE D'ACCESS</t>
  </si>
  <si>
    <t>4.5</t>
  </si>
  <si>
    <t>4.6</t>
  </si>
  <si>
    <t>4.8</t>
  </si>
  <si>
    <t>4.11</t>
  </si>
  <si>
    <t>4.12</t>
  </si>
  <si>
    <t>Quantités</t>
  </si>
  <si>
    <t xml:space="preserve"> PRESCRIPTIONS TECHNIQUES PARTICULIERES</t>
  </si>
  <si>
    <t>Rebouchages ,percements et nettoyages</t>
  </si>
  <si>
    <t>3.1</t>
  </si>
  <si>
    <t>INSTALLATION DE CHANTIER</t>
  </si>
  <si>
    <t>Eclairages de chantier</t>
  </si>
  <si>
    <t>Coffrets divisionnaires</t>
  </si>
  <si>
    <t>Contraintes d'occupations</t>
  </si>
  <si>
    <t>Nettoyages</t>
  </si>
  <si>
    <t>TRAVAUX PRELEMINAIRES</t>
  </si>
  <si>
    <t xml:space="preserve">Identification des réseaux </t>
  </si>
  <si>
    <t>Deposes des installations</t>
  </si>
  <si>
    <t xml:space="preserve">Travaux de dévoiement </t>
  </si>
  <si>
    <t>Interrupteur de tête 200A</t>
  </si>
  <si>
    <t>Tirage du câble d'alimentation en attente</t>
  </si>
  <si>
    <t>ML</t>
  </si>
  <si>
    <t>Founiture et pose</t>
  </si>
  <si>
    <t>Câblage et raccordement</t>
  </si>
  <si>
    <t>Cheminement technique protégé</t>
  </si>
  <si>
    <t>ALIMENTATION EN ENERGIE ELECTRIQUE</t>
  </si>
  <si>
    <t>Prise de terre générale</t>
  </si>
  <si>
    <t>Barrette de terre</t>
  </si>
  <si>
    <t>Conducteur de protection</t>
  </si>
  <si>
    <t>Liaisons équipotentielles principales</t>
  </si>
  <si>
    <t>Liaisons équipotentielles supplémentaires</t>
  </si>
  <si>
    <t xml:space="preserve">TABLEAUX ELECTRIQUES </t>
  </si>
  <si>
    <t xml:space="preserve">Armoire Générale Basse Tension </t>
  </si>
  <si>
    <t>Tableau de désenfumage</t>
  </si>
  <si>
    <t>TD Logistique</t>
  </si>
  <si>
    <t>TD H1</t>
  </si>
  <si>
    <t>TD H2</t>
  </si>
  <si>
    <t>TD H3</t>
  </si>
  <si>
    <t>Divers raccordement</t>
  </si>
  <si>
    <t xml:space="preserve">Centrale de mesure </t>
  </si>
  <si>
    <t>Compteur MID</t>
  </si>
  <si>
    <t>MESURE ET COMPTAGE</t>
  </si>
  <si>
    <t>COUPURES D'URGENCE</t>
  </si>
  <si>
    <t>Arrêt d'urgence générale pompier</t>
  </si>
  <si>
    <t>Arrêt  d'urgence ventilation</t>
  </si>
  <si>
    <t>Arrêt d'urgence TD</t>
  </si>
  <si>
    <t>ECLAIRAGES</t>
  </si>
  <si>
    <t>Luminaire type 1</t>
  </si>
  <si>
    <t>Luminaire type 2</t>
  </si>
  <si>
    <t>Luminaire type 3</t>
  </si>
  <si>
    <t>Luminaire type 4</t>
  </si>
  <si>
    <t>Luminaire type 5</t>
  </si>
  <si>
    <t>Luminaire type 7</t>
  </si>
  <si>
    <t>Luminaire type 8</t>
  </si>
  <si>
    <t>Luminaire type 9</t>
  </si>
  <si>
    <t>Luminaire type 10</t>
  </si>
  <si>
    <t>Luminaire type 11</t>
  </si>
  <si>
    <t>Luminaire type 12</t>
  </si>
  <si>
    <t>Luminaire type 13</t>
  </si>
  <si>
    <t>Luminaire type 6a</t>
  </si>
  <si>
    <t>Luminaire type 6b</t>
  </si>
  <si>
    <t xml:space="preserve">Centrale adressable </t>
  </si>
  <si>
    <t>Bloc autonomes d'évacuation SATI 45 lm/1h</t>
  </si>
  <si>
    <t>Bloc autonomes d'évacuation SATI 45 lm/1h - étanches</t>
  </si>
  <si>
    <t>Bloc autonomes BAES+BAEH  SATI 45 lm/1h  45+8 lm/5h</t>
  </si>
  <si>
    <t>Télécommande</t>
  </si>
  <si>
    <t xml:space="preserve">Détecteur de mouvement </t>
  </si>
  <si>
    <t>Détecteur de présence + luminosité</t>
  </si>
  <si>
    <t>Horloge astronomique</t>
  </si>
  <si>
    <t>Tableau d'allumage</t>
  </si>
  <si>
    <t>Poste de travail PT1 - 4PCN+3RJ45</t>
  </si>
  <si>
    <t>Commande pour  volets roulants</t>
  </si>
  <si>
    <t>ALIMENTATIONS ELECTRIQUES SPECIFIQUES</t>
  </si>
  <si>
    <t>Founiture,pose y compris raccordement</t>
  </si>
  <si>
    <t xml:space="preserve">Alimentation TD  LOGISTIQUE depuis AGBT </t>
  </si>
  <si>
    <t xml:space="preserve">Alimentation TD H1  depuis AGBT </t>
  </si>
  <si>
    <t xml:space="preserve">Alimentation TD H2 depuis AGBT </t>
  </si>
  <si>
    <t xml:space="preserve">Alimentation TD H3 depuis AGBT </t>
  </si>
  <si>
    <t>Alimentation Baie VDI  RG depuis  AGBT</t>
  </si>
  <si>
    <t>Alimentation Baie VDI  SR depuis  AGBT</t>
  </si>
  <si>
    <t>Alimentation Volets roulants</t>
  </si>
  <si>
    <t>Alimentation Groupe d'eau glacée</t>
  </si>
  <si>
    <t>Alimentation interphonie</t>
  </si>
  <si>
    <t>Alimentations divers Courants faibles</t>
  </si>
  <si>
    <t>ELECTRICITE COURANTS FAIBLES</t>
  </si>
  <si>
    <t>Adduction fibre optique et télephone</t>
  </si>
  <si>
    <t>Baies informatiques</t>
  </si>
  <si>
    <t>Tiroir optiques</t>
  </si>
  <si>
    <t>Panneaux de brassage rj45</t>
  </si>
  <si>
    <t xml:space="preserve">Cordons de brassage </t>
  </si>
  <si>
    <t>Jarretières optiques</t>
  </si>
  <si>
    <t>Câblage optique Os2</t>
  </si>
  <si>
    <t xml:space="preserve">Boutons poussoir de sortie </t>
  </si>
  <si>
    <t>5.1</t>
  </si>
  <si>
    <t xml:space="preserve">Mesure et comptage </t>
  </si>
  <si>
    <t xml:space="preserve"> Sous-compteur MID</t>
  </si>
  <si>
    <t xml:space="preserve">Luminaires </t>
  </si>
  <si>
    <t>Type 1</t>
  </si>
  <si>
    <t>Type 2</t>
  </si>
  <si>
    <t>Type 3</t>
  </si>
  <si>
    <t>Type 4</t>
  </si>
  <si>
    <t>Type 5</t>
  </si>
  <si>
    <t>Type 6a</t>
  </si>
  <si>
    <t>Type 8</t>
  </si>
  <si>
    <t>Type 10</t>
  </si>
  <si>
    <t>Type 11</t>
  </si>
  <si>
    <t>TOTAL ELECTRICITE PRESCRIPTIONS TECHNIQUE PARTICULIERES</t>
  </si>
  <si>
    <t>Tiroir  56 ports RJ45 téléphonique</t>
  </si>
  <si>
    <t xml:space="preserve">Interrupteur à clé </t>
  </si>
  <si>
    <t xml:space="preserve">Interphone Audio </t>
  </si>
  <si>
    <t>Moniteur vidéo intérieure</t>
  </si>
  <si>
    <t>INTERPHONIE IP</t>
  </si>
  <si>
    <t>Sonnette de type BP</t>
  </si>
  <si>
    <t>Carrilon type 2 tons</t>
  </si>
  <si>
    <t xml:space="preserve">Poste infirmier </t>
  </si>
  <si>
    <t>Hublots de chambres</t>
  </si>
  <si>
    <t>Médaillon patient</t>
  </si>
  <si>
    <t>MULTIMEDIA</t>
  </si>
  <si>
    <t>Prise HDMI</t>
  </si>
  <si>
    <t>Liaisons HDMI</t>
  </si>
  <si>
    <t>4.4</t>
  </si>
  <si>
    <t>BORNES WIFI/DECT</t>
  </si>
  <si>
    <t>Prises RJ45</t>
  </si>
  <si>
    <t>Etudes de couverture WIFI/DECT</t>
  </si>
  <si>
    <t>SYSTÈME DATI /PTI</t>
  </si>
  <si>
    <t>SONNETTE</t>
  </si>
  <si>
    <t>Armoire à clés TRAKA</t>
  </si>
  <si>
    <t>Coffret électrique chambre d'isolement</t>
  </si>
  <si>
    <t xml:space="preserve">Alimentation store banne </t>
  </si>
  <si>
    <t xml:space="preserve">Alimentation unités intérieures </t>
  </si>
  <si>
    <t>Alimentation CTA  01</t>
  </si>
  <si>
    <t>Alimentation CTA 02</t>
  </si>
  <si>
    <t>Alimentation armoire sous station</t>
  </si>
  <si>
    <t xml:space="preserve">Alimentation Ascenseur 1 depuis AGBT </t>
  </si>
  <si>
    <t>Alimentation Ascenseur 2 depuis AGBT</t>
  </si>
  <si>
    <t>Alimentation four de remise en température</t>
  </si>
  <si>
    <t>Câblages , divers et accessoires</t>
  </si>
  <si>
    <t>Horloge programmable modulaire</t>
  </si>
  <si>
    <t>Autocontrôles et Essaies</t>
  </si>
  <si>
    <t>Bloc nourrices PC type 1</t>
  </si>
  <si>
    <t>Bloc nourrices PC type 2</t>
  </si>
  <si>
    <t>Câble 4p cat6a</t>
  </si>
  <si>
    <t>4.7</t>
  </si>
  <si>
    <t>4.9</t>
  </si>
  <si>
    <t>4.10</t>
  </si>
  <si>
    <t>PRESTATION SUPPLEMENTAIRE ENVISAGEE</t>
  </si>
  <si>
    <t>Alimentation CTA 03</t>
  </si>
  <si>
    <t>Alimentation tourelles de désenfumage depuis le TGS en CR1</t>
  </si>
  <si>
    <t>Alimentation caissons d'extraction  depuis le TGS en CR1</t>
  </si>
  <si>
    <t>Alimentation SSI depuis le TGS en CR1</t>
  </si>
  <si>
    <t>Alimentation TD DESF en amont de l'AGBT en CR1</t>
  </si>
  <si>
    <t>Type 6b</t>
  </si>
  <si>
    <t>Système de détection par aspiration</t>
  </si>
  <si>
    <t>PSE 12-01 Aménagement unité 3 lits</t>
  </si>
  <si>
    <t xml:space="preserve">Serveur de temp NTP + antenne </t>
  </si>
  <si>
    <t>3.15</t>
  </si>
  <si>
    <t xml:space="preserve"> Câblage et raccordement</t>
  </si>
  <si>
    <t>PM</t>
  </si>
  <si>
    <t>Divers et raccordement</t>
  </si>
  <si>
    <t xml:space="preserve">Centrale ECS </t>
  </si>
  <si>
    <t>Centrale CMSI</t>
  </si>
  <si>
    <t>Tableau répétiteur CMSI</t>
  </si>
  <si>
    <t>Tableau répétiteur ECS</t>
  </si>
  <si>
    <t>Prise de courant détrompés intégrée au PT</t>
  </si>
  <si>
    <t>PSE 12-02 Contrôle d'accès pôle soins</t>
  </si>
  <si>
    <t>APPEL MALADE</t>
  </si>
  <si>
    <t>Formations du personnel</t>
  </si>
  <si>
    <t>Automates de terrain</t>
  </si>
  <si>
    <t>5.2</t>
  </si>
  <si>
    <t>Programmation et  formation du personnel</t>
  </si>
  <si>
    <t>Supervision et report d'alarme</t>
  </si>
  <si>
    <t xml:space="preserve">TOTAL PSE 12-01 - € HT : </t>
  </si>
  <si>
    <t xml:space="preserve">TOTAL PSE 12-01 - € TTC : </t>
  </si>
  <si>
    <t xml:space="preserve">TOTAL PSE 12-02 - € HT : </t>
  </si>
  <si>
    <t xml:space="preserve">TOTAL PSE 12-02 - € TTC : </t>
  </si>
  <si>
    <t xml:space="preserve">TOTAL BASE MARCHE - € HT : </t>
  </si>
  <si>
    <t xml:space="preserve">TOTAL  BASE MARCHE- € TTC : </t>
  </si>
  <si>
    <t xml:space="preserve">TOTAL PRESTATIONS BASE  MARCHE + PSE 12-01 - € HT : </t>
  </si>
  <si>
    <t xml:space="preserve">TOTAL PRESTATIONS BASE MARCHE +PSE 12-01 - € TTC : </t>
  </si>
  <si>
    <t xml:space="preserve">TOTAL PRESTATIONS BASE MARCHE + PSE 12-02 - € HT : </t>
  </si>
  <si>
    <t xml:space="preserve">TOTAL PRESTATIONS BASE MARCHE +PSE 12-02 - € TTC :  </t>
  </si>
  <si>
    <t xml:space="preserve">DAS </t>
  </si>
  <si>
    <t>Commande de réarmement</t>
  </si>
  <si>
    <t>DVAF</t>
  </si>
  <si>
    <t>EAES</t>
  </si>
  <si>
    <t>Attente électrique Balise 24V</t>
  </si>
  <si>
    <t>Médaillon de localisation du personnel</t>
  </si>
  <si>
    <t xml:space="preserve">TOTAL PRESTATIONS BASE MARCHE + PSE 12-01+ PSE 12-02 - € HT : </t>
  </si>
  <si>
    <t xml:space="preserve">TOTAL PRESTATIONS BASE MARCHE +PSE 12-01+PSE 12-02 - € TTC :  </t>
  </si>
  <si>
    <t xml:space="preserve">Appareillages </t>
  </si>
  <si>
    <t>Télevision</t>
  </si>
  <si>
    <t>Infrastructure VDI</t>
  </si>
  <si>
    <t>Eclairages de sécurité</t>
  </si>
  <si>
    <t xml:space="preserve">Appel malade </t>
  </si>
  <si>
    <t xml:space="preserve">Distribution de l'heure </t>
  </si>
  <si>
    <t>Chemin de cables 200*50</t>
  </si>
  <si>
    <t xml:space="preserve">U1000 RO2V </t>
  </si>
  <si>
    <t>CR1 C1</t>
  </si>
  <si>
    <t>Cheminement technique protégés</t>
  </si>
  <si>
    <t xml:space="preserve">Système de sécurité incendie </t>
  </si>
  <si>
    <t xml:space="preserve">TRE </t>
  </si>
  <si>
    <t>Poste infirmier</t>
  </si>
  <si>
    <t xml:space="preserve">Plans d'éxécutions , plans de chantier, notes de calculs </t>
  </si>
  <si>
    <t>DOE</t>
  </si>
  <si>
    <t>PU en € HT</t>
  </si>
  <si>
    <t>Total en € HT</t>
  </si>
  <si>
    <t>TOTAL ELECTRICITE COURANTS FAIBLES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</si>
</sst>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_-* #,##0.00\ [$€]_-;\-* #,##0.00\ [$€]_-;_-* &quot;-&quot;??\ [$€]_-;_-@_-"/>
    <numFmt numFmtId="166" formatCode="_-* #,##0.00\ _F_-;\-* #,##0.00\ _F_-;_-* &quot;-&quot;??\ _F_-;_-@_-"/>
    <numFmt numFmtId="167" formatCode="_-* #,##0.00\ &quot;F&quot;_-;\-* #,##0.00\ &quot;F&quot;_-;_-* &quot;-&quot;??\ &quot;F&quot;_-;_-@_-"/>
    <numFmt numFmtId="168" formatCode="#,##0.00\ _€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u/>
      <sz val="9"/>
      <name val="Arial Unicode MS"/>
      <family val="2"/>
    </font>
    <font>
      <sz val="9"/>
      <name val="Arial Unicode MS"/>
      <family val="2"/>
    </font>
    <font>
      <u/>
      <sz val="10"/>
      <color indexed="12"/>
      <name val="Arial"/>
      <family val="2"/>
    </font>
    <font>
      <sz val="11"/>
      <color indexed="8"/>
      <name val="Calibri"/>
      <family val="2"/>
    </font>
    <font>
      <sz val="9"/>
      <name val="Arial"/>
      <family val="2"/>
    </font>
    <font>
      <b/>
      <sz val="11"/>
      <name val="Verdana"/>
      <family val="2"/>
    </font>
    <font>
      <b/>
      <sz val="11"/>
      <name val="Arial"/>
      <family val="2"/>
    </font>
    <font>
      <sz val="11"/>
      <name val="Arial"/>
      <family val="2"/>
    </font>
    <font>
      <sz val="11"/>
      <name val="Verdana"/>
      <family val="2"/>
    </font>
    <font>
      <b/>
      <sz val="11"/>
      <name val="Arial Unicode MS"/>
      <family val="2"/>
    </font>
    <font>
      <sz val="11"/>
      <color rgb="FFFF0000"/>
      <name val="Verdana"/>
      <family val="2"/>
    </font>
    <font>
      <sz val="11"/>
      <color rgb="FF00B050"/>
      <name val="Verdana"/>
      <family val="2"/>
    </font>
    <font>
      <sz val="9"/>
      <name val="Verdana"/>
      <family val="2"/>
    </font>
    <font>
      <b/>
      <sz val="9"/>
      <name val="Verdana"/>
      <family val="2"/>
    </font>
    <font>
      <b/>
      <u/>
      <sz val="9"/>
      <name val="Verdana"/>
      <family val="2"/>
    </font>
    <font>
      <i/>
      <sz val="9"/>
      <name val="Verdana"/>
      <family val="2"/>
    </font>
    <font>
      <sz val="9"/>
      <color rgb="FF000000"/>
      <name val="Arial"/>
      <family val="2"/>
    </font>
    <font>
      <i/>
      <sz val="9"/>
      <color theme="0" tint="-0.34998626667073579"/>
      <name val="Arial"/>
      <family val="2"/>
    </font>
    <font>
      <sz val="8"/>
      <name val="Calibri"/>
      <family val="2"/>
      <scheme val="minor"/>
    </font>
    <font>
      <b/>
      <i/>
      <u/>
      <sz val="8"/>
      <name val="Verdana"/>
      <family val="2"/>
    </font>
  </fonts>
  <fills count="8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C000"/>
        <bgColor indexed="64"/>
      </patternFill>
    </fill>
  </fills>
  <borders count="4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medium">
        <color indexed="64"/>
      </top>
      <bottom/>
      <diagonal/>
    </border>
    <border>
      <left style="thin">
        <color auto="1"/>
      </left>
      <right/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/>
      <top/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0">
    <xf numFmtId="0" fontId="0" fillId="0" borderId="0"/>
    <xf numFmtId="0" fontId="2" fillId="0" borderId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5" fillId="0" borderId="0" applyNumberFormat="0" applyFill="0" applyBorder="0" applyAlignment="0" applyProtection="0">
      <alignment vertical="top"/>
      <protection locked="0"/>
    </xf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6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9" fontId="19" fillId="6" borderId="0">
      <alignment horizontal="left" vertical="top" wrapText="1"/>
    </xf>
  </cellStyleXfs>
  <cellXfs count="203">
    <xf numFmtId="0" fontId="0" fillId="0" borderId="0" xfId="0"/>
    <xf numFmtId="0" fontId="4" fillId="0" borderId="10" xfId="1" applyFont="1" applyBorder="1" applyAlignment="1">
      <alignment wrapText="1"/>
    </xf>
    <xf numFmtId="0" fontId="4" fillId="0" borderId="3" xfId="1" applyFont="1" applyBorder="1" applyAlignment="1">
      <alignment horizontal="right" wrapText="1"/>
    </xf>
    <xf numFmtId="0" fontId="7" fillId="0" borderId="0" xfId="1" applyFont="1" applyAlignment="1">
      <alignment wrapText="1"/>
    </xf>
    <xf numFmtId="0" fontId="4" fillId="0" borderId="0" xfId="1" applyFont="1" applyAlignment="1">
      <alignment wrapText="1"/>
    </xf>
    <xf numFmtId="0" fontId="4" fillId="0" borderId="11" xfId="1" applyFont="1" applyBorder="1" applyAlignment="1">
      <alignment wrapText="1"/>
    </xf>
    <xf numFmtId="0" fontId="10" fillId="0" borderId="17" xfId="1" applyFont="1" applyBorder="1" applyAlignment="1">
      <alignment horizontal="center" vertical="center"/>
    </xf>
    <xf numFmtId="0" fontId="10" fillId="0" borderId="16" xfId="1" applyFont="1" applyBorder="1" applyAlignment="1">
      <alignment horizontal="center" vertical="center"/>
    </xf>
    <xf numFmtId="0" fontId="10" fillId="0" borderId="18" xfId="1" applyFont="1" applyBorder="1" applyAlignment="1">
      <alignment horizontal="center" vertical="center"/>
    </xf>
    <xf numFmtId="0" fontId="11" fillId="0" borderId="0" xfId="1" applyFont="1" applyAlignment="1">
      <alignment horizontal="center" vertical="center"/>
    </xf>
    <xf numFmtId="0" fontId="11" fillId="0" borderId="0" xfId="1" applyFont="1" applyAlignment="1">
      <alignment vertical="center"/>
    </xf>
    <xf numFmtId="0" fontId="8" fillId="0" borderId="0" xfId="1" applyFont="1" applyAlignment="1">
      <alignment vertical="center"/>
    </xf>
    <xf numFmtId="0" fontId="8" fillId="0" borderId="0" xfId="1" applyFont="1" applyAlignment="1">
      <alignment horizontal="center" vertical="center"/>
    </xf>
    <xf numFmtId="0" fontId="11" fillId="0" borderId="8" xfId="1" applyFont="1" applyBorder="1" applyAlignment="1">
      <alignment horizontal="center" vertical="center"/>
    </xf>
    <xf numFmtId="0" fontId="11" fillId="0" borderId="3" xfId="1" applyFont="1" applyBorder="1" applyAlignment="1">
      <alignment horizontal="center" vertical="center"/>
    </xf>
    <xf numFmtId="44" fontId="11" fillId="0" borderId="0" xfId="1" applyNumberFormat="1" applyFont="1" applyAlignment="1">
      <alignment vertical="center"/>
    </xf>
    <xf numFmtId="0" fontId="8" fillId="4" borderId="1" xfId="1" applyFont="1" applyFill="1" applyBorder="1" applyAlignment="1">
      <alignment horizontal="center" vertical="center"/>
    </xf>
    <xf numFmtId="0" fontId="11" fillId="0" borderId="4" xfId="1" applyFont="1" applyBorder="1" applyAlignment="1">
      <alignment horizontal="center" vertical="center"/>
    </xf>
    <xf numFmtId="0" fontId="11" fillId="3" borderId="4" xfId="1" applyFont="1" applyFill="1" applyBorder="1" applyAlignment="1">
      <alignment horizontal="center" vertical="center"/>
    </xf>
    <xf numFmtId="0" fontId="8" fillId="5" borderId="0" xfId="1" applyFont="1" applyFill="1" applyAlignment="1">
      <alignment vertical="center"/>
    </xf>
    <xf numFmtId="44" fontId="8" fillId="0" borderId="0" xfId="1" applyNumberFormat="1" applyFont="1" applyAlignment="1">
      <alignment vertical="center"/>
    </xf>
    <xf numFmtId="0" fontId="8" fillId="0" borderId="4" xfId="1" applyFont="1" applyBorder="1" applyAlignment="1">
      <alignment horizontal="center" vertical="center"/>
    </xf>
    <xf numFmtId="0" fontId="11" fillId="0" borderId="6" xfId="1" applyFont="1" applyBorder="1" applyAlignment="1">
      <alignment horizontal="center" vertical="center"/>
    </xf>
    <xf numFmtId="44" fontId="13" fillId="0" borderId="0" xfId="1" applyNumberFormat="1" applyFont="1" applyAlignment="1">
      <alignment vertical="center"/>
    </xf>
    <xf numFmtId="0" fontId="8" fillId="4" borderId="4" xfId="1" applyFont="1" applyFill="1" applyBorder="1" applyAlignment="1">
      <alignment horizontal="center" vertical="center"/>
    </xf>
    <xf numFmtId="0" fontId="11" fillId="0" borderId="0" xfId="1" quotePrefix="1" applyFont="1" applyAlignment="1">
      <alignment horizontal="left" vertical="center"/>
    </xf>
    <xf numFmtId="0" fontId="11" fillId="0" borderId="1" xfId="1" applyFont="1" applyBorder="1" applyAlignment="1">
      <alignment horizontal="center" vertical="center"/>
    </xf>
    <xf numFmtId="0" fontId="15" fillId="0" borderId="0" xfId="1" applyFont="1" applyAlignment="1">
      <alignment vertical="center"/>
    </xf>
    <xf numFmtId="0" fontId="16" fillId="4" borderId="3" xfId="1" applyFont="1" applyFill="1" applyBorder="1" applyAlignment="1">
      <alignment vertical="center"/>
    </xf>
    <xf numFmtId="0" fontId="15" fillId="0" borderId="0" xfId="1" applyFont="1" applyAlignment="1">
      <alignment vertical="center" wrapText="1"/>
    </xf>
    <xf numFmtId="0" fontId="15" fillId="0" borderId="0" xfId="0" applyFont="1" applyAlignment="1">
      <alignment wrapText="1"/>
    </xf>
    <xf numFmtId="0" fontId="17" fillId="3" borderId="0" xfId="1" applyFont="1" applyFill="1" applyAlignment="1">
      <alignment horizontal="right" vertical="center"/>
    </xf>
    <xf numFmtId="0" fontId="18" fillId="0" borderId="0" xfId="0" applyFont="1" applyAlignment="1">
      <alignment wrapText="1"/>
    </xf>
    <xf numFmtId="0" fontId="16" fillId="0" borderId="0" xfId="1" applyFont="1" applyAlignment="1">
      <alignment vertical="center"/>
    </xf>
    <xf numFmtId="0" fontId="15" fillId="0" borderId="11" xfId="0" applyFont="1" applyBorder="1" applyAlignment="1">
      <alignment vertical="center" wrapText="1"/>
    </xf>
    <xf numFmtId="0" fontId="16" fillId="4" borderId="0" xfId="1" applyFont="1" applyFill="1" applyAlignment="1">
      <alignment vertical="center"/>
    </xf>
    <xf numFmtId="0" fontId="18" fillId="0" borderId="0" xfId="1" applyFont="1" applyAlignment="1">
      <alignment vertical="center"/>
    </xf>
    <xf numFmtId="0" fontId="7" fillId="0" borderId="0" xfId="1" applyFont="1" applyAlignment="1">
      <alignment vertical="center" wrapText="1"/>
    </xf>
    <xf numFmtId="0" fontId="11" fillId="0" borderId="13" xfId="1" applyFont="1" applyBorder="1" applyAlignment="1">
      <alignment horizontal="center" vertical="center"/>
    </xf>
    <xf numFmtId="4" fontId="11" fillId="0" borderId="13" xfId="1" applyNumberFormat="1" applyFont="1" applyBorder="1" applyAlignment="1">
      <alignment vertical="center"/>
    </xf>
    <xf numFmtId="44" fontId="11" fillId="0" borderId="2" xfId="2" applyFont="1" applyFill="1" applyBorder="1" applyAlignment="1">
      <alignment horizontal="center" vertical="center"/>
    </xf>
    <xf numFmtId="0" fontId="11" fillId="0" borderId="12" xfId="1" applyFont="1" applyBorder="1" applyAlignment="1">
      <alignment horizontal="center" vertical="center"/>
    </xf>
    <xf numFmtId="4" fontId="11" fillId="0" borderId="12" xfId="1" applyNumberFormat="1" applyFont="1" applyBorder="1" applyAlignment="1">
      <alignment vertical="center"/>
    </xf>
    <xf numFmtId="44" fontId="11" fillId="0" borderId="5" xfId="2" applyFont="1" applyFill="1" applyBorder="1" applyAlignment="1">
      <alignment horizontal="center" vertical="center"/>
    </xf>
    <xf numFmtId="44" fontId="11" fillId="0" borderId="12" xfId="2" applyFont="1" applyFill="1" applyBorder="1" applyAlignment="1">
      <alignment horizontal="center" vertical="center"/>
    </xf>
    <xf numFmtId="0" fontId="11" fillId="0" borderId="14" xfId="1" applyFont="1" applyBorder="1" applyAlignment="1">
      <alignment horizontal="center" vertical="center"/>
    </xf>
    <xf numFmtId="44" fontId="11" fillId="0" borderId="7" xfId="2" applyFont="1" applyFill="1" applyBorder="1" applyAlignment="1">
      <alignment horizontal="center" vertical="center"/>
    </xf>
    <xf numFmtId="0" fontId="14" fillId="0" borderId="12" xfId="1" applyFont="1" applyBorder="1" applyAlignment="1">
      <alignment horizontal="center" vertical="center"/>
    </xf>
    <xf numFmtId="44" fontId="11" fillId="0" borderId="3" xfId="2" applyFont="1" applyFill="1" applyBorder="1" applyAlignment="1">
      <alignment horizontal="center" vertical="center"/>
    </xf>
    <xf numFmtId="0" fontId="10" fillId="0" borderId="16" xfId="1" applyFont="1" applyBorder="1" applyAlignment="1">
      <alignment vertical="center"/>
    </xf>
    <xf numFmtId="4" fontId="11" fillId="0" borderId="14" xfId="1" applyNumberFormat="1" applyFont="1" applyBorder="1" applyAlignment="1">
      <alignment vertical="center"/>
    </xf>
    <xf numFmtId="4" fontId="11" fillId="0" borderId="15" xfId="1" applyNumberFormat="1" applyFont="1" applyBorder="1" applyAlignment="1">
      <alignment horizontal="center" vertical="center"/>
    </xf>
    <xf numFmtId="44" fontId="11" fillId="0" borderId="9" xfId="1" applyNumberFormat="1" applyFont="1" applyBorder="1" applyAlignment="1">
      <alignment horizontal="center" vertical="center"/>
    </xf>
    <xf numFmtId="44" fontId="11" fillId="0" borderId="9" xfId="1" applyNumberFormat="1" applyFont="1" applyBorder="1" applyAlignment="1">
      <alignment vertical="center"/>
    </xf>
    <xf numFmtId="0" fontId="9" fillId="0" borderId="12" xfId="1" applyFont="1" applyBorder="1" applyAlignment="1">
      <alignment horizontal="center" vertical="center"/>
    </xf>
    <xf numFmtId="4" fontId="9" fillId="0" borderId="12" xfId="1" applyNumberFormat="1" applyFont="1" applyBorder="1" applyAlignment="1">
      <alignment horizontal="center" vertical="center"/>
    </xf>
    <xf numFmtId="4" fontId="9" fillId="0" borderId="5" xfId="1" applyNumberFormat="1" applyFont="1" applyBorder="1" applyAlignment="1">
      <alignment horizontal="center" vertical="center"/>
    </xf>
    <xf numFmtId="0" fontId="12" fillId="5" borderId="8" xfId="1" applyFont="1" applyFill="1" applyBorder="1" applyAlignment="1">
      <alignment horizontal="center" vertical="center" wrapText="1"/>
    </xf>
    <xf numFmtId="0" fontId="12" fillId="5" borderId="10" xfId="1" applyFont="1" applyFill="1" applyBorder="1" applyAlignment="1">
      <alignment vertical="center" wrapText="1"/>
    </xf>
    <xf numFmtId="0" fontId="12" fillId="0" borderId="4" xfId="1" applyFont="1" applyBorder="1" applyAlignment="1">
      <alignment horizontal="center" vertical="center" wrapText="1"/>
    </xf>
    <xf numFmtId="0" fontId="12" fillId="0" borderId="0" xfId="1" applyFont="1" applyAlignment="1">
      <alignment vertical="center" wrapText="1"/>
    </xf>
    <xf numFmtId="0" fontId="20" fillId="0" borderId="0" xfId="1" applyFont="1" applyAlignment="1">
      <alignment vertical="center" wrapText="1"/>
    </xf>
    <xf numFmtId="0" fontId="12" fillId="2" borderId="10" xfId="1" applyFont="1" applyFill="1" applyBorder="1" applyAlignment="1">
      <alignment vertical="center" wrapText="1"/>
    </xf>
    <xf numFmtId="0" fontId="12" fillId="2" borderId="9" xfId="1" applyFont="1" applyFill="1" applyBorder="1" applyAlignment="1">
      <alignment vertical="center" wrapText="1"/>
    </xf>
    <xf numFmtId="0" fontId="12" fillId="2" borderId="8" xfId="1" applyFont="1" applyFill="1" applyBorder="1" applyAlignment="1">
      <alignment horizontal="left" vertical="center" wrapText="1"/>
    </xf>
    <xf numFmtId="168" fontId="10" fillId="0" borderId="13" xfId="1" applyNumberFormat="1" applyFont="1" applyBorder="1" applyAlignment="1">
      <alignment horizontal="center" vertical="center"/>
    </xf>
    <xf numFmtId="168" fontId="11" fillId="0" borderId="13" xfId="1" applyNumberFormat="1" applyFont="1" applyBorder="1" applyAlignment="1">
      <alignment horizontal="center" vertical="center"/>
    </xf>
    <xf numFmtId="168" fontId="11" fillId="0" borderId="13" xfId="1" applyNumberFormat="1" applyFont="1" applyBorder="1" applyAlignment="1">
      <alignment vertical="center"/>
    </xf>
    <xf numFmtId="168" fontId="11" fillId="0" borderId="19" xfId="2" applyNumberFormat="1" applyFont="1" applyFill="1" applyBorder="1" applyAlignment="1">
      <alignment horizontal="center" vertical="center"/>
    </xf>
    <xf numFmtId="168" fontId="10" fillId="0" borderId="12" xfId="1" applyNumberFormat="1" applyFont="1" applyBorder="1" applyAlignment="1">
      <alignment horizontal="center" vertical="center"/>
    </xf>
    <xf numFmtId="168" fontId="11" fillId="0" borderId="12" xfId="1" applyNumberFormat="1" applyFont="1" applyBorder="1" applyAlignment="1">
      <alignment horizontal="center" vertical="center"/>
    </xf>
    <xf numFmtId="168" fontId="11" fillId="0" borderId="12" xfId="1" applyNumberFormat="1" applyFont="1" applyBorder="1" applyAlignment="1">
      <alignment vertical="center"/>
    </xf>
    <xf numFmtId="168" fontId="11" fillId="0" borderId="20" xfId="2" applyNumberFormat="1" applyFont="1" applyFill="1" applyBorder="1" applyAlignment="1">
      <alignment horizontal="center" vertical="center"/>
    </xf>
    <xf numFmtId="168" fontId="11" fillId="0" borderId="12" xfId="2" applyNumberFormat="1" applyFont="1" applyFill="1" applyBorder="1" applyAlignment="1">
      <alignment horizontal="center" vertical="center"/>
    </xf>
    <xf numFmtId="168" fontId="10" fillId="0" borderId="14" xfId="1" applyNumberFormat="1" applyFont="1" applyBorder="1" applyAlignment="1">
      <alignment horizontal="center" vertical="center"/>
    </xf>
    <xf numFmtId="168" fontId="11" fillId="0" borderId="14" xfId="1" applyNumberFormat="1" applyFont="1" applyBorder="1" applyAlignment="1">
      <alignment horizontal="center" vertical="center"/>
    </xf>
    <xf numFmtId="168" fontId="11" fillId="0" borderId="14" xfId="1" applyNumberFormat="1" applyFont="1" applyBorder="1" applyAlignment="1">
      <alignment vertical="center"/>
    </xf>
    <xf numFmtId="0" fontId="10" fillId="0" borderId="12" xfId="1" applyFont="1" applyBorder="1" applyAlignment="1">
      <alignment horizontal="center" vertical="center"/>
    </xf>
    <xf numFmtId="44" fontId="11" fillId="0" borderId="20" xfId="2" applyFont="1" applyFill="1" applyBorder="1" applyAlignment="1">
      <alignment horizontal="center" vertical="center"/>
    </xf>
    <xf numFmtId="168" fontId="10" fillId="0" borderId="16" xfId="1" applyNumberFormat="1" applyFont="1" applyBorder="1" applyAlignment="1">
      <alignment horizontal="center" vertical="center"/>
    </xf>
    <xf numFmtId="168" fontId="11" fillId="0" borderId="5" xfId="2" applyNumberFormat="1" applyFont="1" applyFill="1" applyBorder="1" applyAlignment="1">
      <alignment horizontal="center" vertical="center"/>
    </xf>
    <xf numFmtId="0" fontId="22" fillId="3" borderId="0" xfId="1" applyFont="1" applyFill="1" applyAlignment="1">
      <alignment horizontal="right" vertical="center"/>
    </xf>
    <xf numFmtId="0" fontId="11" fillId="0" borderId="11" xfId="1" applyFont="1" applyBorder="1" applyAlignment="1">
      <alignment horizontal="center" vertical="center"/>
    </xf>
    <xf numFmtId="0" fontId="12" fillId="0" borderId="3" xfId="1" applyFont="1" applyBorder="1" applyAlignment="1">
      <alignment horizontal="right" vertical="center" wrapText="1"/>
    </xf>
    <xf numFmtId="0" fontId="10" fillId="0" borderId="0" xfId="1" applyFont="1" applyAlignment="1">
      <alignment vertical="center"/>
    </xf>
    <xf numFmtId="4" fontId="11" fillId="0" borderId="0" xfId="1" applyNumberFormat="1" applyFont="1" applyAlignment="1">
      <alignment vertical="center"/>
    </xf>
    <xf numFmtId="44" fontId="11" fillId="0" borderId="3" xfId="1" applyNumberFormat="1" applyFont="1" applyBorder="1" applyAlignment="1">
      <alignment vertical="center"/>
    </xf>
    <xf numFmtId="0" fontId="11" fillId="0" borderId="10" xfId="1" applyFont="1" applyBorder="1" applyAlignment="1">
      <alignment horizontal="center" vertical="center"/>
    </xf>
    <xf numFmtId="0" fontId="15" fillId="0" borderId="10" xfId="1" applyFont="1" applyBorder="1" applyAlignment="1">
      <alignment vertical="center"/>
    </xf>
    <xf numFmtId="0" fontId="10" fillId="0" borderId="10" xfId="1" applyFont="1" applyBorder="1" applyAlignment="1">
      <alignment vertical="center"/>
    </xf>
    <xf numFmtId="4" fontId="11" fillId="0" borderId="10" xfId="1" applyNumberFormat="1" applyFont="1" applyBorder="1" applyAlignment="1">
      <alignment vertical="center"/>
    </xf>
    <xf numFmtId="0" fontId="11" fillId="0" borderId="10" xfId="1" applyFont="1" applyBorder="1" applyAlignment="1">
      <alignment vertical="center"/>
    </xf>
    <xf numFmtId="44" fontId="11" fillId="0" borderId="23" xfId="1" applyNumberFormat="1" applyFont="1" applyBorder="1" applyAlignment="1">
      <alignment horizontal="center" vertical="center"/>
    </xf>
    <xf numFmtId="0" fontId="11" fillId="0" borderId="24" xfId="1" applyFont="1" applyBorder="1" applyAlignment="1">
      <alignment horizontal="center" vertical="center"/>
    </xf>
    <xf numFmtId="0" fontId="15" fillId="0" borderId="25" xfId="1" applyFont="1" applyBorder="1" applyAlignment="1">
      <alignment vertical="center"/>
    </xf>
    <xf numFmtId="0" fontId="10" fillId="0" borderId="25" xfId="1" applyFont="1" applyBorder="1" applyAlignment="1">
      <alignment vertical="center"/>
    </xf>
    <xf numFmtId="0" fontId="11" fillId="0" borderId="25" xfId="1" applyFont="1" applyBorder="1" applyAlignment="1">
      <alignment horizontal="center" vertical="center"/>
    </xf>
    <xf numFmtId="0" fontId="11" fillId="0" borderId="26" xfId="1" applyFont="1" applyBorder="1" applyAlignment="1">
      <alignment vertical="center"/>
    </xf>
    <xf numFmtId="44" fontId="11" fillId="0" borderId="26" xfId="1" applyNumberFormat="1" applyFont="1" applyBorder="1" applyAlignment="1">
      <alignment vertical="center"/>
    </xf>
    <xf numFmtId="44" fontId="11" fillId="0" borderId="29" xfId="1" applyNumberFormat="1" applyFont="1" applyBorder="1" applyAlignment="1">
      <alignment vertical="center"/>
    </xf>
    <xf numFmtId="4" fontId="11" fillId="0" borderId="26" xfId="1" applyNumberFormat="1" applyFont="1" applyBorder="1" applyAlignment="1">
      <alignment vertical="center"/>
    </xf>
    <xf numFmtId="0" fontId="10" fillId="0" borderId="10" xfId="1" applyFont="1" applyBorder="1" applyAlignment="1">
      <alignment horizontal="center" vertical="center"/>
    </xf>
    <xf numFmtId="44" fontId="11" fillId="0" borderId="10" xfId="2" applyFont="1" applyFill="1" applyBorder="1" applyAlignment="1">
      <alignment horizontal="center" vertical="center"/>
    </xf>
    <xf numFmtId="0" fontId="12" fillId="5" borderId="10" xfId="1" applyFont="1" applyFill="1" applyBorder="1" applyAlignment="1">
      <alignment horizontal="center" vertical="center" wrapText="1"/>
    </xf>
    <xf numFmtId="0" fontId="7" fillId="0" borderId="4" xfId="1" applyFont="1" applyBorder="1" applyAlignment="1">
      <alignment vertical="center" wrapText="1"/>
    </xf>
    <xf numFmtId="0" fontId="7" fillId="0" borderId="5" xfId="1" applyFont="1" applyBorder="1" applyAlignment="1">
      <alignment vertical="center" wrapText="1"/>
    </xf>
    <xf numFmtId="0" fontId="12" fillId="5" borderId="9" xfId="1" applyFont="1" applyFill="1" applyBorder="1" applyAlignment="1">
      <alignment vertical="center" wrapText="1"/>
    </xf>
    <xf numFmtId="0" fontId="3" fillId="0" borderId="0" xfId="1" applyFont="1" applyAlignment="1">
      <alignment horizontal="right" vertical="center"/>
    </xf>
    <xf numFmtId="0" fontId="7" fillId="0" borderId="8" xfId="1" applyFont="1" applyBorder="1" applyAlignment="1">
      <alignment vertical="center" wrapText="1"/>
    </xf>
    <xf numFmtId="0" fontId="7" fillId="0" borderId="10" xfId="1" applyFont="1" applyBorder="1" applyAlignment="1">
      <alignment vertical="center" wrapText="1"/>
    </xf>
    <xf numFmtId="0" fontId="7" fillId="0" borderId="9" xfId="1" applyFont="1" applyBorder="1" applyAlignment="1">
      <alignment vertical="center" wrapText="1"/>
    </xf>
    <xf numFmtId="0" fontId="11" fillId="0" borderId="21" xfId="1" applyFont="1" applyBorder="1" applyAlignment="1">
      <alignment horizontal="center" vertical="center"/>
    </xf>
    <xf numFmtId="0" fontId="4" fillId="0" borderId="22" xfId="1" applyFont="1" applyBorder="1" applyAlignment="1">
      <alignment wrapText="1"/>
    </xf>
    <xf numFmtId="0" fontId="10" fillId="0" borderId="22" xfId="1" applyFont="1" applyBorder="1" applyAlignment="1">
      <alignment horizontal="center" vertical="center"/>
    </xf>
    <xf numFmtId="0" fontId="11" fillId="0" borderId="22" xfId="1" applyFont="1" applyBorder="1" applyAlignment="1">
      <alignment horizontal="center" vertical="center"/>
    </xf>
    <xf numFmtId="4" fontId="11" fillId="0" borderId="22" xfId="1" applyNumberFormat="1" applyFont="1" applyBorder="1" applyAlignment="1">
      <alignment vertical="center"/>
    </xf>
    <xf numFmtId="44" fontId="11" fillId="0" borderId="23" xfId="2" applyFont="1" applyFill="1" applyBorder="1" applyAlignment="1">
      <alignment horizontal="center" vertical="center"/>
    </xf>
    <xf numFmtId="0" fontId="11" fillId="0" borderId="27" xfId="1" applyFont="1" applyBorder="1" applyAlignment="1">
      <alignment horizontal="center" vertical="center"/>
    </xf>
    <xf numFmtId="0" fontId="4" fillId="0" borderId="28" xfId="1" applyFont="1" applyBorder="1" applyAlignment="1">
      <alignment wrapText="1"/>
    </xf>
    <xf numFmtId="0" fontId="10" fillId="0" borderId="28" xfId="1" applyFont="1" applyBorder="1" applyAlignment="1">
      <alignment horizontal="center" vertical="center"/>
    </xf>
    <xf numFmtId="0" fontId="11" fillId="0" borderId="28" xfId="1" applyFont="1" applyBorder="1" applyAlignment="1">
      <alignment horizontal="center" vertical="center"/>
    </xf>
    <xf numFmtId="4" fontId="11" fillId="0" borderId="28" xfId="1" applyNumberFormat="1" applyFont="1" applyBorder="1" applyAlignment="1">
      <alignment vertical="center"/>
    </xf>
    <xf numFmtId="44" fontId="11" fillId="0" borderId="29" xfId="2" applyFont="1" applyFill="1" applyBorder="1" applyAlignment="1">
      <alignment horizontal="center" vertical="center"/>
    </xf>
    <xf numFmtId="0" fontId="4" fillId="0" borderId="3" xfId="1" applyFont="1" applyBorder="1" applyAlignment="1">
      <alignment wrapText="1"/>
    </xf>
    <xf numFmtId="0" fontId="10" fillId="0" borderId="3" xfId="1" applyFont="1" applyBorder="1" applyAlignment="1">
      <alignment horizontal="center" vertical="center"/>
    </xf>
    <xf numFmtId="4" fontId="11" fillId="0" borderId="3" xfId="1" applyNumberFormat="1" applyFont="1" applyBorder="1" applyAlignment="1">
      <alignment vertical="center"/>
    </xf>
    <xf numFmtId="0" fontId="10" fillId="0" borderId="0" xfId="1" applyFont="1" applyAlignment="1">
      <alignment horizontal="center" vertical="center"/>
    </xf>
    <xf numFmtId="0" fontId="10" fillId="0" borderId="11" xfId="1" applyFont="1" applyBorder="1" applyAlignment="1">
      <alignment horizontal="center" vertical="center"/>
    </xf>
    <xf numFmtId="4" fontId="11" fillId="0" borderId="11" xfId="1" applyNumberFormat="1" applyFont="1" applyBorder="1" applyAlignment="1">
      <alignment vertical="center"/>
    </xf>
    <xf numFmtId="0" fontId="10" fillId="0" borderId="3" xfId="1" applyFont="1" applyBorder="1" applyAlignment="1">
      <alignment horizontal="right" vertical="center"/>
    </xf>
    <xf numFmtId="0" fontId="11" fillId="0" borderId="3" xfId="1" applyFont="1" applyBorder="1" applyAlignment="1">
      <alignment horizontal="right" vertical="center"/>
    </xf>
    <xf numFmtId="4" fontId="11" fillId="0" borderId="3" xfId="1" applyNumberFormat="1" applyFont="1" applyBorder="1" applyAlignment="1">
      <alignment horizontal="right" vertical="center"/>
    </xf>
    <xf numFmtId="0" fontId="15" fillId="0" borderId="11" xfId="1" applyFont="1" applyBorder="1" applyAlignment="1">
      <alignment vertical="center"/>
    </xf>
    <xf numFmtId="0" fontId="10" fillId="0" borderId="11" xfId="1" applyFont="1" applyBorder="1" applyAlignment="1">
      <alignment vertical="center"/>
    </xf>
    <xf numFmtId="0" fontId="15" fillId="0" borderId="3" xfId="1" applyFont="1" applyBorder="1" applyAlignment="1">
      <alignment vertical="center"/>
    </xf>
    <xf numFmtId="0" fontId="10" fillId="0" borderId="3" xfId="1" applyFont="1" applyBorder="1" applyAlignment="1">
      <alignment vertical="center"/>
    </xf>
    <xf numFmtId="0" fontId="11" fillId="0" borderId="3" xfId="1" applyFont="1" applyBorder="1" applyAlignment="1">
      <alignment vertical="center"/>
    </xf>
    <xf numFmtId="44" fontId="11" fillId="0" borderId="11" xfId="2" applyFont="1" applyFill="1" applyBorder="1" applyAlignment="1">
      <alignment horizontal="center" vertical="center"/>
    </xf>
    <xf numFmtId="0" fontId="11" fillId="3" borderId="30" xfId="1" applyFont="1" applyFill="1" applyBorder="1" applyAlignment="1">
      <alignment horizontal="center" vertical="center"/>
    </xf>
    <xf numFmtId="0" fontId="17" fillId="3" borderId="31" xfId="1" applyFont="1" applyFill="1" applyBorder="1" applyAlignment="1">
      <alignment horizontal="right" vertical="center"/>
    </xf>
    <xf numFmtId="0" fontId="10" fillId="0" borderId="32" xfId="1" applyFont="1" applyBorder="1" applyAlignment="1">
      <alignment horizontal="center" vertical="center"/>
    </xf>
    <xf numFmtId="0" fontId="11" fillId="0" borderId="33" xfId="1" applyFont="1" applyBorder="1" applyAlignment="1">
      <alignment horizontal="center" vertical="center"/>
    </xf>
    <xf numFmtId="4" fontId="11" fillId="0" borderId="33" xfId="1" applyNumberFormat="1" applyFont="1" applyBorder="1" applyAlignment="1">
      <alignment vertical="center"/>
    </xf>
    <xf numFmtId="44" fontId="11" fillId="0" borderId="34" xfId="2" applyFont="1" applyFill="1" applyBorder="1" applyAlignment="1">
      <alignment horizontal="center" vertical="center"/>
    </xf>
    <xf numFmtId="0" fontId="11" fillId="3" borderId="35" xfId="1" applyFont="1" applyFill="1" applyBorder="1" applyAlignment="1">
      <alignment horizontal="center" vertical="center"/>
    </xf>
    <xf numFmtId="0" fontId="17" fillId="3" borderId="36" xfId="1" applyFont="1" applyFill="1" applyBorder="1" applyAlignment="1">
      <alignment horizontal="right" vertical="center"/>
    </xf>
    <xf numFmtId="0" fontId="10" fillId="0" borderId="37" xfId="1" applyFont="1" applyBorder="1" applyAlignment="1">
      <alignment horizontal="center" vertical="center"/>
    </xf>
    <xf numFmtId="0" fontId="11" fillId="0" borderId="38" xfId="1" applyFont="1" applyBorder="1" applyAlignment="1">
      <alignment horizontal="center" vertical="center"/>
    </xf>
    <xf numFmtId="4" fontId="11" fillId="0" borderId="38" xfId="1" applyNumberFormat="1" applyFont="1" applyBorder="1" applyAlignment="1">
      <alignment vertical="center"/>
    </xf>
    <xf numFmtId="44" fontId="11" fillId="0" borderId="39" xfId="2" applyFont="1" applyFill="1" applyBorder="1" applyAlignment="1">
      <alignment horizontal="center" vertical="center"/>
    </xf>
    <xf numFmtId="0" fontId="11" fillId="0" borderId="40" xfId="1" applyFont="1" applyBorder="1" applyAlignment="1">
      <alignment horizontal="center" vertical="center"/>
    </xf>
    <xf numFmtId="4" fontId="11" fillId="0" borderId="40" xfId="1" applyNumberFormat="1" applyFont="1" applyBorder="1" applyAlignment="1">
      <alignment vertical="center"/>
    </xf>
    <xf numFmtId="44" fontId="11" fillId="0" borderId="0" xfId="2" applyFont="1" applyFill="1" applyBorder="1" applyAlignment="1">
      <alignment horizontal="center" vertical="center"/>
    </xf>
    <xf numFmtId="0" fontId="7" fillId="0" borderId="28" xfId="1" applyFont="1" applyBorder="1" applyAlignment="1">
      <alignment wrapText="1"/>
    </xf>
    <xf numFmtId="0" fontId="10" fillId="0" borderId="41" xfId="1" applyFont="1" applyBorder="1" applyAlignment="1">
      <alignment horizontal="center" vertical="center"/>
    </xf>
    <xf numFmtId="44" fontId="11" fillId="0" borderId="42" xfId="2" applyFont="1" applyFill="1" applyBorder="1" applyAlignment="1">
      <alignment horizontal="center" vertical="center"/>
    </xf>
    <xf numFmtId="0" fontId="8" fillId="0" borderId="0" xfId="1" applyFont="1" applyAlignment="1">
      <alignment vertical="center" wrapText="1"/>
    </xf>
    <xf numFmtId="0" fontId="8" fillId="0" borderId="0" xfId="1" applyFont="1" applyAlignment="1">
      <alignment horizontal="center" vertical="center" wrapText="1"/>
    </xf>
    <xf numFmtId="0" fontId="12" fillId="2" borderId="8" xfId="1" applyFont="1" applyFill="1" applyBorder="1" applyAlignment="1">
      <alignment horizontal="center" vertical="center" wrapText="1"/>
    </xf>
    <xf numFmtId="0" fontId="12" fillId="2" borderId="10" xfId="1" applyFont="1" applyFill="1" applyBorder="1" applyAlignment="1">
      <alignment horizontal="center" vertical="center" wrapText="1"/>
    </xf>
    <xf numFmtId="0" fontId="12" fillId="7" borderId="27" xfId="1" applyFont="1" applyFill="1" applyBorder="1" applyAlignment="1">
      <alignment horizontal="right" vertical="center" wrapText="1"/>
    </xf>
    <xf numFmtId="0" fontId="12" fillId="7" borderId="28" xfId="1" applyFont="1" applyFill="1" applyBorder="1" applyAlignment="1">
      <alignment horizontal="right" vertical="center" wrapText="1"/>
    </xf>
    <xf numFmtId="0" fontId="12" fillId="7" borderId="29" xfId="1" applyFont="1" applyFill="1" applyBorder="1" applyAlignment="1">
      <alignment horizontal="right" vertical="center" wrapText="1"/>
    </xf>
    <xf numFmtId="0" fontId="12" fillId="7" borderId="21" xfId="1" applyFont="1" applyFill="1" applyBorder="1" applyAlignment="1">
      <alignment horizontal="right" vertical="center" wrapText="1"/>
    </xf>
    <xf numFmtId="0" fontId="12" fillId="7" borderId="22" xfId="1" applyFont="1" applyFill="1" applyBorder="1" applyAlignment="1">
      <alignment horizontal="right" vertical="center" wrapText="1"/>
    </xf>
    <xf numFmtId="0" fontId="12" fillId="7" borderId="23" xfId="1" applyFont="1" applyFill="1" applyBorder="1" applyAlignment="1">
      <alignment horizontal="right" vertical="center" wrapText="1"/>
    </xf>
    <xf numFmtId="0" fontId="9" fillId="7" borderId="24" xfId="1" applyFont="1" applyFill="1" applyBorder="1" applyAlignment="1">
      <alignment horizontal="right" vertical="center" wrapText="1"/>
    </xf>
    <xf numFmtId="0" fontId="9" fillId="7" borderId="25" xfId="1" applyFont="1" applyFill="1" applyBorder="1" applyAlignment="1">
      <alignment horizontal="right" vertical="center" wrapText="1"/>
    </xf>
    <xf numFmtId="0" fontId="9" fillId="7" borderId="26" xfId="1" applyFont="1" applyFill="1" applyBorder="1" applyAlignment="1">
      <alignment horizontal="right" vertical="center" wrapText="1"/>
    </xf>
    <xf numFmtId="0" fontId="12" fillId="5" borderId="21" xfId="1" applyFont="1" applyFill="1" applyBorder="1" applyAlignment="1">
      <alignment horizontal="right" vertical="center" wrapText="1"/>
    </xf>
    <xf numFmtId="0" fontId="12" fillId="5" borderId="22" xfId="1" applyFont="1" applyFill="1" applyBorder="1" applyAlignment="1">
      <alignment horizontal="right" vertical="center" wrapText="1"/>
    </xf>
    <xf numFmtId="0" fontId="12" fillId="5" borderId="23" xfId="1" applyFont="1" applyFill="1" applyBorder="1" applyAlignment="1">
      <alignment horizontal="right" vertical="center" wrapText="1"/>
    </xf>
    <xf numFmtId="0" fontId="9" fillId="5" borderId="24" xfId="1" applyFont="1" applyFill="1" applyBorder="1" applyAlignment="1">
      <alignment horizontal="right" vertical="center" wrapText="1"/>
    </xf>
    <xf numFmtId="0" fontId="9" fillId="5" borderId="25" xfId="1" applyFont="1" applyFill="1" applyBorder="1" applyAlignment="1">
      <alignment horizontal="right" vertical="center" wrapText="1"/>
    </xf>
    <xf numFmtId="0" fontId="9" fillId="5" borderId="26" xfId="1" applyFont="1" applyFill="1" applyBorder="1" applyAlignment="1">
      <alignment horizontal="right" vertical="center" wrapText="1"/>
    </xf>
    <xf numFmtId="0" fontId="12" fillId="5" borderId="27" xfId="1" applyFont="1" applyFill="1" applyBorder="1" applyAlignment="1">
      <alignment horizontal="right" vertical="center" wrapText="1"/>
    </xf>
    <xf numFmtId="0" fontId="12" fillId="5" borderId="28" xfId="1" applyFont="1" applyFill="1" applyBorder="1" applyAlignment="1">
      <alignment horizontal="right" vertical="center" wrapText="1"/>
    </xf>
    <xf numFmtId="0" fontId="12" fillId="5" borderId="29" xfId="1" applyFont="1" applyFill="1" applyBorder="1" applyAlignment="1">
      <alignment horizontal="right" vertical="center" wrapText="1"/>
    </xf>
    <xf numFmtId="0" fontId="11" fillId="0" borderId="11" xfId="1" applyFont="1" applyBorder="1" applyAlignment="1">
      <alignment horizontal="center" vertical="center"/>
    </xf>
    <xf numFmtId="0" fontId="10" fillId="0" borderId="1" xfId="1" applyFont="1" applyBorder="1" applyAlignment="1">
      <alignment horizontal="center" vertical="center"/>
    </xf>
    <xf numFmtId="0" fontId="10" fillId="0" borderId="2" xfId="1" applyFont="1" applyBorder="1" applyAlignment="1">
      <alignment horizontal="center" vertical="center"/>
    </xf>
    <xf numFmtId="0" fontId="10" fillId="0" borderId="4" xfId="1" applyFont="1" applyBorder="1" applyAlignment="1">
      <alignment horizontal="center" vertical="center"/>
    </xf>
    <xf numFmtId="0" fontId="10" fillId="0" borderId="5" xfId="1" applyFont="1" applyBorder="1" applyAlignment="1">
      <alignment horizontal="center" vertical="center"/>
    </xf>
    <xf numFmtId="0" fontId="10" fillId="0" borderId="6" xfId="1" applyFont="1" applyBorder="1" applyAlignment="1">
      <alignment horizontal="center" vertical="center"/>
    </xf>
    <xf numFmtId="0" fontId="10" fillId="0" borderId="7" xfId="1" applyFont="1" applyBorder="1" applyAlignment="1">
      <alignment horizontal="center" vertical="center"/>
    </xf>
    <xf numFmtId="0" fontId="9" fillId="0" borderId="17" xfId="1" applyFont="1" applyBorder="1" applyAlignment="1">
      <alignment horizontal="center" vertical="center"/>
    </xf>
    <xf numFmtId="0" fontId="9" fillId="0" borderId="16" xfId="1" applyFont="1" applyBorder="1" applyAlignment="1">
      <alignment horizontal="center" vertical="center"/>
    </xf>
    <xf numFmtId="0" fontId="9" fillId="0" borderId="18" xfId="1" applyFont="1" applyBorder="1" applyAlignment="1">
      <alignment horizontal="center" vertical="center"/>
    </xf>
    <xf numFmtId="0" fontId="9" fillId="0" borderId="13" xfId="1" applyFont="1" applyBorder="1" applyAlignment="1">
      <alignment horizontal="center" vertical="center"/>
    </xf>
    <xf numFmtId="0" fontId="9" fillId="0" borderId="12" xfId="1" applyFont="1" applyBorder="1" applyAlignment="1">
      <alignment horizontal="center" vertical="center"/>
    </xf>
    <xf numFmtId="0" fontId="9" fillId="0" borderId="14" xfId="1" applyFont="1" applyBorder="1" applyAlignment="1">
      <alignment horizontal="center" vertical="center"/>
    </xf>
    <xf numFmtId="4" fontId="9" fillId="0" borderId="13" xfId="1" applyNumberFormat="1" applyFont="1" applyBorder="1" applyAlignment="1">
      <alignment horizontal="center" vertical="center"/>
    </xf>
    <xf numFmtId="4" fontId="9" fillId="0" borderId="12" xfId="1" applyNumberFormat="1" applyFont="1" applyBorder="1" applyAlignment="1">
      <alignment horizontal="center" vertical="center"/>
    </xf>
    <xf numFmtId="4" fontId="9" fillId="0" borderId="14" xfId="1" applyNumberFormat="1" applyFont="1" applyBorder="1" applyAlignment="1">
      <alignment horizontal="center" vertical="center"/>
    </xf>
    <xf numFmtId="4" fontId="9" fillId="0" borderId="2" xfId="1" applyNumberFormat="1" applyFont="1" applyBorder="1" applyAlignment="1">
      <alignment horizontal="center" vertical="center"/>
    </xf>
    <xf numFmtId="4" fontId="9" fillId="0" borderId="5" xfId="1" applyNumberFormat="1" applyFont="1" applyBorder="1" applyAlignment="1">
      <alignment horizontal="center" vertical="center"/>
    </xf>
    <xf numFmtId="4" fontId="9" fillId="0" borderId="7" xfId="1" applyNumberFormat="1" applyFont="1" applyBorder="1" applyAlignment="1">
      <alignment horizontal="center" vertical="center"/>
    </xf>
    <xf numFmtId="0" fontId="12" fillId="5" borderId="8" xfId="1" applyFont="1" applyFill="1" applyBorder="1" applyAlignment="1">
      <alignment horizontal="right" vertical="center" wrapText="1"/>
    </xf>
    <xf numFmtId="0" fontId="12" fillId="5" borderId="10" xfId="1" applyFont="1" applyFill="1" applyBorder="1" applyAlignment="1">
      <alignment horizontal="right" vertical="center" wrapText="1"/>
    </xf>
    <xf numFmtId="0" fontId="12" fillId="5" borderId="9" xfId="1" applyFont="1" applyFill="1" applyBorder="1" applyAlignment="1">
      <alignment horizontal="right" vertical="center" wrapText="1"/>
    </xf>
    <xf numFmtId="0" fontId="9" fillId="5" borderId="8" xfId="1" applyFont="1" applyFill="1" applyBorder="1" applyAlignment="1">
      <alignment horizontal="right" vertical="center" wrapText="1"/>
    </xf>
    <xf numFmtId="0" fontId="9" fillId="5" borderId="10" xfId="1" applyFont="1" applyFill="1" applyBorder="1" applyAlignment="1">
      <alignment horizontal="right" vertical="center" wrapText="1"/>
    </xf>
    <xf numFmtId="0" fontId="9" fillId="5" borderId="9" xfId="1" applyFont="1" applyFill="1" applyBorder="1" applyAlignment="1">
      <alignment horizontal="right" vertical="center" wrapText="1"/>
    </xf>
  </cellXfs>
  <cellStyles count="30">
    <cellStyle name="ArtTitre" xfId="29" xr:uid="{DD3547FA-CE80-4C61-A829-D2E392EC81AC}"/>
    <cellStyle name="Euro" xfId="4" xr:uid="{00000000-0005-0000-0000-000000000000}"/>
    <cellStyle name="Euro 2" xfId="5" xr:uid="{00000000-0005-0000-0000-000001000000}"/>
    <cellStyle name="Lien hypertexte 2" xfId="6" xr:uid="{00000000-0005-0000-0000-000002000000}"/>
    <cellStyle name="Milliers 2" xfId="7" xr:uid="{00000000-0005-0000-0000-000003000000}"/>
    <cellStyle name="Milliers 3" xfId="8" xr:uid="{00000000-0005-0000-0000-000004000000}"/>
    <cellStyle name="Milliers 3 2" xfId="9" xr:uid="{00000000-0005-0000-0000-000005000000}"/>
    <cellStyle name="Milliers 4" xfId="10" xr:uid="{00000000-0005-0000-0000-000006000000}"/>
    <cellStyle name="Milliers 5" xfId="11" xr:uid="{00000000-0005-0000-0000-000007000000}"/>
    <cellStyle name="Monétaire 2" xfId="2" xr:uid="{00000000-0005-0000-0000-000008000000}"/>
    <cellStyle name="Monétaire 2 2" xfId="27" xr:uid="{356B8C17-1A13-424A-B1E7-A5C2F417BC42}"/>
    <cellStyle name="Monétaire 3" xfId="12" xr:uid="{00000000-0005-0000-0000-000009000000}"/>
    <cellStyle name="Monétaire 3 2" xfId="28" xr:uid="{8BB74A10-1986-46DC-AD83-E067F5B478E7}"/>
    <cellStyle name="Monétaire 4" xfId="13" xr:uid="{00000000-0005-0000-0000-00000A000000}"/>
    <cellStyle name="Normal" xfId="0" builtinId="0"/>
    <cellStyle name="Normal 2" xfId="14" xr:uid="{00000000-0005-0000-0000-00000C000000}"/>
    <cellStyle name="Normal 2 2" xfId="1" xr:uid="{00000000-0005-0000-0000-00000D000000}"/>
    <cellStyle name="Normal 2_091112_JL_DIAG_OGFA" xfId="15" xr:uid="{00000000-0005-0000-0000-00000E000000}"/>
    <cellStyle name="Normal 3" xfId="16" xr:uid="{00000000-0005-0000-0000-00000F000000}"/>
    <cellStyle name="Normal 3 2" xfId="17" xr:uid="{00000000-0005-0000-0000-000010000000}"/>
    <cellStyle name="Normal 3 3" xfId="18" xr:uid="{00000000-0005-0000-0000-000011000000}"/>
    <cellStyle name="Normal 4" xfId="19" xr:uid="{00000000-0005-0000-0000-000012000000}"/>
    <cellStyle name="Normal 5" xfId="20" xr:uid="{00000000-0005-0000-0000-000013000000}"/>
    <cellStyle name="Normal 6" xfId="21" xr:uid="{00000000-0005-0000-0000-000014000000}"/>
    <cellStyle name="Pourcentage 2" xfId="3" xr:uid="{00000000-0005-0000-0000-000016000000}"/>
    <cellStyle name="Pourcentage 3" xfId="22" xr:uid="{00000000-0005-0000-0000-000017000000}"/>
    <cellStyle name="Pourcentage 3 2" xfId="23" xr:uid="{00000000-0005-0000-0000-000018000000}"/>
    <cellStyle name="Pourcentage 3 2 2" xfId="24" xr:uid="{00000000-0005-0000-0000-000019000000}"/>
    <cellStyle name="Pourcentage 4" xfId="25" xr:uid="{00000000-0005-0000-0000-00001A000000}"/>
    <cellStyle name="Pourcentage 5" xfId="26" xr:uid="{00000000-0005-0000-0000-00001B000000}"/>
  </cellStyles>
  <dxfs count="0"/>
  <tableStyles count="0" defaultTableStyle="TableStyleMedium9" defaultPivotStyle="PivotStyleLight16"/>
  <colors>
    <mruColors>
      <color rgb="FFFFFFCC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107372</xdr:colOff>
      <xdr:row>0</xdr:row>
      <xdr:rowOff>32558</xdr:rowOff>
    </xdr:from>
    <xdr:to>
      <xdr:col>5</xdr:col>
      <xdr:colOff>1328477</xdr:colOff>
      <xdr:row>0</xdr:row>
      <xdr:rowOff>565958</xdr:rowOff>
    </xdr:to>
    <xdr:sp macro="" textlink="">
      <xdr:nvSpPr>
        <xdr:cNvPr id="2" name="Forme2">
          <a:extLst>
            <a:ext uri="{FF2B5EF4-FFF2-40B4-BE49-F238E27FC236}">
              <a16:creationId xmlns:a16="http://schemas.microsoft.com/office/drawing/2014/main" id="{DDB66D70-9ABB-4402-8890-D4FF3C07D05A}"/>
            </a:ext>
          </a:extLst>
        </xdr:cNvPr>
        <xdr:cNvSpPr/>
      </xdr:nvSpPr>
      <xdr:spPr>
        <a:xfrm>
          <a:off x="107372" y="32558"/>
          <a:ext cx="9686232" cy="533400"/>
        </a:xfrm>
        <a:prstGeom prst="rect">
          <a:avLst/>
        </a:prstGeom>
        <a:solidFill>
          <a:srgbClr val="FFFFFF"/>
        </a:solidFill>
        <a:ln w="3175" cmpd="sng">
          <a:solidFill>
            <a:srgbClr val="999999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64162" tIns="64162" rIns="64162" bIns="64162" rtlCol="0" anchor="t"/>
        <a:lstStyle/>
        <a:p>
          <a:pPr algn="l"/>
          <a:r>
            <a:rPr lang="fr-FR" sz="1100" b="1" i="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RECONSTRUCTION DE L'UNITE TRELAT CH PSY CADILLAC_PHASE DCE-1</a:t>
          </a:r>
          <a:r>
            <a:rPr lang="fr-FR" sz="900" b="1" i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Arial"/>
            </a:rPr>
            <a:t>
Lot N°12 ELECTRICITE CFO-CFA-SSI</a:t>
          </a:r>
        </a:p>
        <a:p>
          <a:pPr algn="l"/>
          <a:endParaRPr lang="fr-FR" sz="900" b="1" i="0"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latin typeface="Arial"/>
          </a:endParaRPr>
        </a:p>
        <a:p>
          <a:pPr algn="l"/>
          <a:endParaRPr lang="fr-FR" sz="900" b="1" i="0"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latin typeface="Arial"/>
          </a:endParaRPr>
        </a:p>
        <a:p>
          <a:pPr algn="l"/>
          <a:endParaRPr lang="fr-FR" sz="900" b="1" i="0"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latin typeface="Arial"/>
          </a:endParaRPr>
        </a:p>
        <a:p>
          <a:pPr algn="l"/>
          <a:endParaRPr lang="fr-FR" sz="900" b="1" i="0"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latin typeface="Arial"/>
          </a:endParaRPr>
        </a:p>
        <a:p>
          <a:pPr algn="l"/>
          <a:endParaRPr lang="fr-FR" sz="900" b="1" i="0"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latin typeface="Arial"/>
          </a:endParaRPr>
        </a:p>
        <a:p>
          <a:pPr algn="l"/>
          <a:endParaRPr lang="fr-FR" sz="900" b="1" i="0"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latin typeface="Arial"/>
          </a:endParaRPr>
        </a:p>
        <a:p>
          <a:pPr algn="l"/>
          <a:endParaRPr lang="fr-FR" sz="900" b="1" i="0"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latin typeface="Arial"/>
          </a:endParaRPr>
        </a:p>
        <a:p>
          <a:pPr algn="l"/>
          <a:endParaRPr lang="fr-FR" sz="900" b="1" i="0"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latin typeface="Arial"/>
          </a:endParaRPr>
        </a:p>
        <a:p>
          <a:pPr algn="l"/>
          <a:endParaRPr lang="fr-FR" sz="900" b="1" i="0"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latin typeface="Arial"/>
          </a:endParaRPr>
        </a:p>
        <a:p>
          <a:pPr algn="l"/>
          <a:endParaRPr lang="fr-FR" sz="900" b="1" i="0"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latin typeface="Arial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CONSEIL\MODELES\DIAG%20NRJ\DTECH\AUDIT\110317_DIAGNOSTIC_V.4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CONSEIL\AFFAIRES\EN%20COURS\OFFRE%20GES\GES_2010_DIAG%20NRJ_052_PAYS%20VAL%20ADOUR\DTECH\01%20-%20IZOTGES\DIAG-RAPPORT\101220_RD_DIAGNOSTIC_FOYER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DL élec"/>
      <sheetName val="EDL eau"/>
      <sheetName val="Saisie factures"/>
      <sheetName val="Factures"/>
      <sheetName val="Puissances"/>
      <sheetName val="Conso EF-EC"/>
      <sheetName val="Gaz - Propane - Fuel"/>
      <sheetName val="Menuiseries"/>
      <sheetName val="calcul_déperditions_initial"/>
      <sheetName val="coeff_parois"/>
      <sheetName val="Bilan_conso"/>
      <sheetName val="CHIFFRAGE"/>
      <sheetName val="PRECOS"/>
      <sheetName val="Maintenance"/>
      <sheetName val="Détails des coûts"/>
      <sheetName val="Conso totale"/>
      <sheetName val="Cout exploitation avec TEG"/>
      <sheetName val="Conso totale PRECO"/>
      <sheetName val="Cout exploitation PRECO"/>
      <sheetName val="Synthèse interne"/>
      <sheetName val="Synthèse client EDL"/>
      <sheetName val="List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 refreshError="1"/>
      <sheetData sheetId="9" refreshError="1"/>
      <sheetData sheetId="10" refreshError="1"/>
      <sheetData sheetId="11"/>
      <sheetData sheetId="12">
        <row r="49">
          <cell r="B49" t="str">
            <v>Electricité</v>
          </cell>
          <cell r="I49">
            <v>0</v>
          </cell>
        </row>
        <row r="50">
          <cell r="B50" t="str">
            <v>Gaz naturel</v>
          </cell>
        </row>
        <row r="51">
          <cell r="B51" t="str">
            <v>Propane</v>
          </cell>
          <cell r="I51">
            <v>1000</v>
          </cell>
        </row>
        <row r="52">
          <cell r="B52" t="str">
            <v>Fuel</v>
          </cell>
        </row>
        <row r="53">
          <cell r="B53" t="str">
            <v>Bois</v>
          </cell>
        </row>
        <row r="54">
          <cell r="B54" t="str">
            <v>Eau</v>
          </cell>
        </row>
      </sheetData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>
        <row r="3">
          <cell r="D3" t="str">
            <v>Isolation intérieure des murs</v>
          </cell>
          <cell r="E3" t="str">
            <v>Chauffage bâtiment</v>
          </cell>
          <cell r="I3" t="str">
            <v>€ H.T.</v>
          </cell>
        </row>
        <row r="4">
          <cell r="D4" t="str">
            <v>Isolation extérieure des murs</v>
          </cell>
          <cell r="E4" t="str">
            <v>Chauffage bâtiment</v>
          </cell>
          <cell r="I4" t="str">
            <v>€ T.T.C.</v>
          </cell>
        </row>
        <row r="5">
          <cell r="D5" t="str">
            <v>Isolation de la toiture</v>
          </cell>
          <cell r="E5" t="str">
            <v>Chauffage bâtiment</v>
          </cell>
        </row>
        <row r="6">
          <cell r="D6" t="str">
            <v>Isolation des combles</v>
          </cell>
          <cell r="E6" t="str">
            <v>Chauffage bâtiment</v>
          </cell>
        </row>
        <row r="7">
          <cell r="D7" t="str">
            <v>Isolation des planchers bas</v>
          </cell>
          <cell r="E7" t="str">
            <v>Chauffage bâtiment</v>
          </cell>
        </row>
        <row r="8">
          <cell r="D8" t="str">
            <v>Menuiseries extérieures</v>
          </cell>
          <cell r="E8" t="str">
            <v>Chauffage bâtiment</v>
          </cell>
        </row>
        <row r="9">
          <cell r="D9" t="str">
            <v>Chauffage</v>
          </cell>
          <cell r="E9" t="str">
            <v>Chauffage bâtiment</v>
          </cell>
        </row>
        <row r="10">
          <cell r="D10" t="str">
            <v>Climatisation</v>
          </cell>
          <cell r="E10" t="str">
            <v>Climatisation</v>
          </cell>
        </row>
        <row r="11">
          <cell r="D11" t="str">
            <v>Rafraîchissement</v>
          </cell>
          <cell r="E11" t="str">
            <v>Rafraîchissement</v>
          </cell>
        </row>
        <row r="12">
          <cell r="D12" t="str">
            <v>Eau chaude sanitaire</v>
          </cell>
          <cell r="E12" t="str">
            <v>ECS</v>
          </cell>
        </row>
        <row r="13">
          <cell r="D13" t="str">
            <v>Ventilation simple flux</v>
          </cell>
          <cell r="E13" t="str">
            <v>Ventilation</v>
          </cell>
        </row>
        <row r="14">
          <cell r="D14" t="str">
            <v>Ventilation double flux</v>
          </cell>
          <cell r="E14" t="str">
            <v>Ventilation</v>
          </cell>
        </row>
        <row r="15">
          <cell r="D15" t="str">
            <v>Eclairage</v>
          </cell>
          <cell r="E15" t="str">
            <v>Eclairage</v>
          </cell>
        </row>
        <row r="16">
          <cell r="D16" t="str">
            <v>Comptage</v>
          </cell>
        </row>
        <row r="17">
          <cell r="D17" t="str">
            <v>Cuisine</v>
          </cell>
          <cell r="E17" t="str">
            <v>Cuisine</v>
          </cell>
        </row>
        <row r="18">
          <cell r="D18" t="str">
            <v>Buanderie</v>
          </cell>
          <cell r="E18" t="str">
            <v>Buanderie</v>
          </cell>
        </row>
        <row r="19">
          <cell r="D19" t="str">
            <v>Production de froid</v>
          </cell>
          <cell r="E19" t="str">
            <v>Climatisation</v>
          </cell>
        </row>
        <row r="20">
          <cell r="D20" t="str">
            <v>Solaire thermique</v>
          </cell>
          <cell r="E20" t="str">
            <v>ECS</v>
          </cell>
        </row>
        <row r="21">
          <cell r="D21" t="str">
            <v>Production photovoltaïque</v>
          </cell>
        </row>
        <row r="22">
          <cell r="D22" t="str">
            <v>Bureautique</v>
          </cell>
          <cell r="E22" t="str">
            <v>Bureautique</v>
          </cell>
        </row>
        <row r="23">
          <cell r="D23" t="str">
            <v>Divers</v>
          </cell>
          <cell r="E23" t="str">
            <v>Divers</v>
          </cell>
        </row>
        <row r="24">
          <cell r="D24" t="str">
            <v>Process</v>
          </cell>
          <cell r="E24" t="str">
            <v>Process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DL élec"/>
      <sheetName val="EDL eau"/>
      <sheetName val="Tri factures"/>
      <sheetName val="Saisie factures"/>
      <sheetName val="Factures"/>
      <sheetName val="Puissances"/>
      <sheetName val="Conso EF-EC"/>
      <sheetName val="Gaz - Propane - Fuel"/>
      <sheetName val="Menuiseries"/>
      <sheetName val="Fréquentation"/>
      <sheetName val="calcul_déperditions_initial"/>
      <sheetName val="calcul_déperditions_PRECO"/>
      <sheetName val="coeff_parois"/>
      <sheetName val="Bilan_conso"/>
      <sheetName val="PRECOS"/>
      <sheetName val="CHIFFRAGE"/>
      <sheetName val="Etude d'éclairage"/>
      <sheetName val="Conso totale"/>
      <sheetName val="Cout exploitation avec TEG"/>
      <sheetName val="Conso totale PRECO"/>
      <sheetName val="Cout exploitation PRECO"/>
      <sheetName val="Synthèse interne"/>
      <sheetName val="Synthèse client EDL"/>
    </sheetNames>
    <sheetDataSet>
      <sheetData sheetId="0" refreshError="1"/>
      <sheetData sheetId="1" refreshError="1"/>
      <sheetData sheetId="2" refreshError="1"/>
      <sheetData sheetId="3" refreshError="1"/>
      <sheetData sheetId="4">
        <row r="17">
          <cell r="W17">
            <v>168.78449809794432</v>
          </cell>
        </row>
      </sheetData>
      <sheetData sheetId="5" refreshError="1"/>
      <sheetData sheetId="6" refreshError="1"/>
      <sheetData sheetId="7" refreshError="1"/>
      <sheetData sheetId="8">
        <row r="9">
          <cell r="A9">
            <v>2.7031197094337087</v>
          </cell>
          <cell r="C9">
            <v>13.408300000000001</v>
          </cell>
        </row>
        <row r="10">
          <cell r="A10">
            <v>2.8764375876577839</v>
          </cell>
          <cell r="C10">
            <v>7.13</v>
          </cell>
        </row>
        <row r="11">
          <cell r="C11">
            <v>4</v>
          </cell>
        </row>
      </sheetData>
      <sheetData sheetId="9" refreshError="1"/>
      <sheetData sheetId="10" refreshError="1"/>
      <sheetData sheetId="11" refreshError="1"/>
      <sheetData sheetId="12">
        <row r="13">
          <cell r="D13">
            <v>1.9682434667548792</v>
          </cell>
        </row>
      </sheetData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08D18B-21B4-488D-84E7-031C8FB34E50}">
  <sheetPr>
    <tabColor rgb="FF00B0F0"/>
    <pageSetUpPr fitToPage="1"/>
  </sheetPr>
  <dimension ref="A1:I490"/>
  <sheetViews>
    <sheetView showGridLines="0" tabSelected="1" view="pageBreakPreview" topLeftCell="A13" zoomScale="55" zoomScaleSheetLayoutView="55" workbookViewId="0">
      <selection activeCell="P17" sqref="P17"/>
    </sheetView>
  </sheetViews>
  <sheetFormatPr baseColWidth="10" defaultColWidth="11.44140625" defaultRowHeight="13.8" x14ac:dyDescent="0.3"/>
  <cols>
    <col min="1" max="1" width="8.109375" style="9" customWidth="1"/>
    <col min="2" max="2" width="81.44140625" style="27" bestFit="1" customWidth="1"/>
    <col min="3" max="3" width="6.5546875" style="49" customWidth="1"/>
    <col min="4" max="4" width="12.6640625" style="41" customWidth="1"/>
    <col min="5" max="5" width="14.6640625" style="42" bestFit="1" customWidth="1"/>
    <col min="6" max="6" width="22.5546875" style="10" bestFit="1" customWidth="1"/>
    <col min="7" max="7" width="2.33203125" style="10" customWidth="1"/>
    <col min="8" max="8" width="16.109375" style="11" hidden="1" customWidth="1"/>
    <col min="9" max="9" width="0" style="9" hidden="1" customWidth="1"/>
    <col min="10" max="10" width="0" style="10" hidden="1" customWidth="1"/>
    <col min="11" max="16384" width="11.44140625" style="10"/>
  </cols>
  <sheetData>
    <row r="1" spans="1:9" ht="53.4" customHeight="1" thickBot="1" x14ac:dyDescent="0.35">
      <c r="A1" s="82"/>
      <c r="B1" s="132"/>
      <c r="C1" s="133"/>
      <c r="D1" s="178"/>
      <c r="E1" s="178"/>
      <c r="F1" s="178"/>
    </row>
    <row r="2" spans="1:9" s="11" customFormat="1" ht="6" customHeight="1" x14ac:dyDescent="0.3">
      <c r="A2" s="179"/>
      <c r="B2" s="180"/>
      <c r="C2" s="185" t="s">
        <v>0</v>
      </c>
      <c r="D2" s="188" t="s">
        <v>96</v>
      </c>
      <c r="E2" s="191" t="s">
        <v>294</v>
      </c>
      <c r="F2" s="194" t="s">
        <v>295</v>
      </c>
      <c r="H2" s="156" t="s">
        <v>3</v>
      </c>
      <c r="I2" s="157" t="s">
        <v>4</v>
      </c>
    </row>
    <row r="3" spans="1:9" s="11" customFormat="1" ht="4.95" customHeight="1" x14ac:dyDescent="0.3">
      <c r="A3" s="181"/>
      <c r="B3" s="182"/>
      <c r="C3" s="186"/>
      <c r="D3" s="189"/>
      <c r="E3" s="192"/>
      <c r="F3" s="195"/>
      <c r="H3" s="156"/>
      <c r="I3" s="157"/>
    </row>
    <row r="4" spans="1:9" s="11" customFormat="1" ht="6.6" customHeight="1" thickBot="1" x14ac:dyDescent="0.35">
      <c r="A4" s="183"/>
      <c r="B4" s="184"/>
      <c r="C4" s="187"/>
      <c r="D4" s="190"/>
      <c r="E4" s="193"/>
      <c r="F4" s="196"/>
      <c r="I4" s="12"/>
    </row>
    <row r="5" spans="1:9" ht="17.399999999999999" customHeight="1" thickBot="1" x14ac:dyDescent="0.35">
      <c r="A5" s="57">
        <v>2</v>
      </c>
      <c r="B5" s="58" t="s">
        <v>97</v>
      </c>
      <c r="C5" s="103"/>
      <c r="D5" s="58"/>
      <c r="E5" s="103"/>
      <c r="F5" s="58"/>
      <c r="G5" s="15"/>
    </row>
    <row r="6" spans="1:9" s="11" customFormat="1" ht="15.6" x14ac:dyDescent="0.3">
      <c r="A6" s="59"/>
      <c r="B6" s="60"/>
      <c r="C6" s="7"/>
      <c r="D6" s="54"/>
      <c r="E6" s="55"/>
      <c r="F6" s="56"/>
      <c r="I6" s="12"/>
    </row>
    <row r="7" spans="1:9" x14ac:dyDescent="0.3">
      <c r="A7" s="17"/>
      <c r="B7" s="37" t="s">
        <v>292</v>
      </c>
      <c r="C7" s="7" t="s">
        <v>1</v>
      </c>
      <c r="E7" s="44"/>
      <c r="F7" s="43"/>
    </row>
    <row r="8" spans="1:9" x14ac:dyDescent="0.3">
      <c r="A8" s="17"/>
      <c r="B8" s="37" t="s">
        <v>293</v>
      </c>
      <c r="C8" s="7" t="s">
        <v>1</v>
      </c>
      <c r="E8" s="44"/>
      <c r="F8" s="43"/>
    </row>
    <row r="9" spans="1:9" x14ac:dyDescent="0.3">
      <c r="A9" s="17"/>
      <c r="B9" s="37" t="s">
        <v>228</v>
      </c>
      <c r="C9" s="7" t="s">
        <v>1</v>
      </c>
      <c r="E9" s="44"/>
      <c r="F9" s="43"/>
    </row>
    <row r="10" spans="1:9" s="37" customFormat="1" x14ac:dyDescent="0.3">
      <c r="A10" s="104"/>
      <c r="B10" s="37" t="s">
        <v>98</v>
      </c>
      <c r="C10" s="7" t="s">
        <v>1</v>
      </c>
      <c r="D10" s="41"/>
      <c r="E10" s="44"/>
      <c r="F10" s="105"/>
    </row>
    <row r="11" spans="1:9" s="37" customFormat="1" x14ac:dyDescent="0.3">
      <c r="A11" s="104"/>
      <c r="C11" s="41"/>
      <c r="D11" s="9"/>
      <c r="E11" s="44"/>
      <c r="F11" s="105"/>
    </row>
    <row r="12" spans="1:9" ht="12" customHeight="1" x14ac:dyDescent="0.3">
      <c r="A12" s="18"/>
      <c r="B12" s="31" t="str">
        <f>"Sous-total "&amp;B5</f>
        <v>Sous-total  PRESCRIPTIONS TECHNIQUES PARTICULIERES</v>
      </c>
      <c r="C12" s="41"/>
      <c r="F12" s="43"/>
      <c r="G12" s="15"/>
    </row>
    <row r="13" spans="1:9" s="37" customFormat="1" ht="14.4" thickBot="1" x14ac:dyDescent="0.35">
      <c r="A13" s="104"/>
      <c r="C13" s="41"/>
      <c r="D13" s="9"/>
      <c r="E13" s="44"/>
      <c r="F13" s="105"/>
    </row>
    <row r="14" spans="1:9" ht="24.9" customHeight="1" thickBot="1" x14ac:dyDescent="0.35">
      <c r="A14" s="158" t="s">
        <v>196</v>
      </c>
      <c r="B14" s="159"/>
      <c r="C14" s="159"/>
      <c r="D14" s="159"/>
      <c r="E14" s="51" t="str">
        <f>IF(D14="","",#REF!+#REF!)</f>
        <v/>
      </c>
      <c r="F14" s="52"/>
      <c r="G14" s="15"/>
    </row>
    <row r="15" spans="1:9" s="37" customFormat="1" ht="14.4" thickBot="1" x14ac:dyDescent="0.35">
      <c r="A15" s="108"/>
      <c r="B15" s="109"/>
      <c r="C15" s="101"/>
      <c r="D15" s="87"/>
      <c r="E15" s="102"/>
      <c r="F15" s="110"/>
    </row>
    <row r="16" spans="1:9" ht="17.399999999999999" customHeight="1" thickBot="1" x14ac:dyDescent="0.35">
      <c r="A16" s="57">
        <v>3</v>
      </c>
      <c r="B16" s="58" t="s">
        <v>25</v>
      </c>
      <c r="C16" s="103"/>
      <c r="D16" s="58"/>
      <c r="E16" s="103"/>
      <c r="F16" s="106"/>
      <c r="G16" s="15"/>
    </row>
    <row r="17" spans="1:7" ht="12" customHeight="1" thickBot="1" x14ac:dyDescent="0.35">
      <c r="A17" s="13"/>
      <c r="B17" s="1"/>
      <c r="C17" s="7"/>
      <c r="F17" s="43"/>
    </row>
    <row r="18" spans="1:7" ht="12" customHeight="1" x14ac:dyDescent="0.3">
      <c r="A18" s="16" t="s">
        <v>99</v>
      </c>
      <c r="B18" s="28" t="s">
        <v>100</v>
      </c>
      <c r="C18" s="6"/>
      <c r="D18" s="38"/>
      <c r="E18" s="39" t="str">
        <f>IF(D18="","",#REF!+#REF!)</f>
        <v/>
      </c>
      <c r="F18" s="40" t="str">
        <f>IF(B18="L'ensemble",IF(#REF!=1,10*ROUND(((1+#REF!)*#REF!+#REF!/7*#REF!)/10,0),10*ROUND((1+#REF!)*((1+#REF!)*#REF!+#REF!/7*#REF!)/10,0)),"")</f>
        <v/>
      </c>
    </row>
    <row r="19" spans="1:7" ht="12" customHeight="1" x14ac:dyDescent="0.3">
      <c r="A19" s="17"/>
      <c r="B19" s="37"/>
      <c r="C19" s="7"/>
      <c r="E19" s="44"/>
      <c r="F19" s="43"/>
    </row>
    <row r="20" spans="1:7" ht="12" customHeight="1" x14ac:dyDescent="0.3">
      <c r="A20" s="17"/>
      <c r="B20" s="37" t="s">
        <v>101</v>
      </c>
      <c r="C20" s="7" t="s">
        <v>1</v>
      </c>
      <c r="E20" s="44"/>
      <c r="F20" s="43"/>
    </row>
    <row r="21" spans="1:7" s="37" customFormat="1" ht="12" customHeight="1" x14ac:dyDescent="0.3">
      <c r="A21" s="104"/>
      <c r="B21" s="37" t="s">
        <v>102</v>
      </c>
      <c r="C21" s="7" t="s">
        <v>1</v>
      </c>
      <c r="D21" s="41"/>
      <c r="E21" s="44"/>
      <c r="F21" s="105"/>
    </row>
    <row r="22" spans="1:7" ht="12" customHeight="1" x14ac:dyDescent="0.3">
      <c r="A22" s="17"/>
      <c r="B22" s="37" t="s">
        <v>103</v>
      </c>
      <c r="C22" s="7" t="s">
        <v>1</v>
      </c>
      <c r="E22" s="44"/>
      <c r="F22" s="43"/>
    </row>
    <row r="23" spans="1:7" ht="12" customHeight="1" x14ac:dyDescent="0.3">
      <c r="A23" s="17"/>
      <c r="B23" s="37" t="s">
        <v>104</v>
      </c>
      <c r="C23" s="7" t="s">
        <v>1</v>
      </c>
      <c r="E23" s="44"/>
      <c r="F23" s="43"/>
    </row>
    <row r="24" spans="1:7" s="37" customFormat="1" ht="12" customHeight="1" x14ac:dyDescent="0.3">
      <c r="A24" s="104"/>
      <c r="C24" s="7"/>
      <c r="D24" s="41"/>
      <c r="E24" s="44"/>
      <c r="F24" s="105"/>
    </row>
    <row r="25" spans="1:7" ht="12" customHeight="1" x14ac:dyDescent="0.3">
      <c r="A25" s="18"/>
      <c r="B25" s="31" t="str">
        <f>"Sous-total "&amp;B18</f>
        <v>Sous-total INSTALLATION DE CHANTIER</v>
      </c>
      <c r="C25" s="7"/>
      <c r="F25" s="43"/>
      <c r="G25" s="15"/>
    </row>
    <row r="26" spans="1:7" ht="12" customHeight="1" thickBot="1" x14ac:dyDescent="0.35">
      <c r="A26" s="17"/>
      <c r="B26" s="37"/>
      <c r="C26" s="7"/>
      <c r="E26" s="44"/>
      <c r="F26" s="43"/>
    </row>
    <row r="27" spans="1:7" ht="12" customHeight="1" x14ac:dyDescent="0.3">
      <c r="A27" s="16" t="s">
        <v>68</v>
      </c>
      <c r="B27" s="28" t="s">
        <v>105</v>
      </c>
      <c r="C27" s="6"/>
      <c r="D27" s="38"/>
      <c r="E27" s="39" t="str">
        <f>IF(D27="","",#REF!+#REF!)</f>
        <v/>
      </c>
      <c r="F27" s="40" t="str">
        <f>IF(B27="L'ensemble",IF(#REF!=1,10*ROUND(((1+#REF!)*#REF!+#REF!/7*#REF!)/10,0),10*ROUND((1+#REF!)*((1+#REF!)*#REF!+#REF!/7*#REF!)/10,0)),"")</f>
        <v/>
      </c>
    </row>
    <row r="28" spans="1:7" ht="12" customHeight="1" x14ac:dyDescent="0.3">
      <c r="A28" s="17"/>
      <c r="B28" s="107"/>
      <c r="C28" s="7"/>
      <c r="E28" s="42" t="str">
        <f>IF(D28="","",#REF!+#REF!)</f>
        <v/>
      </c>
      <c r="F28" s="43"/>
    </row>
    <row r="29" spans="1:7" ht="12" customHeight="1" x14ac:dyDescent="0.3">
      <c r="A29" s="17"/>
      <c r="B29" s="37" t="s">
        <v>106</v>
      </c>
      <c r="C29" s="7" t="s">
        <v>1</v>
      </c>
      <c r="E29" s="44"/>
      <c r="F29" s="43"/>
    </row>
    <row r="30" spans="1:7" ht="12" customHeight="1" x14ac:dyDescent="0.3">
      <c r="A30" s="17"/>
      <c r="B30" s="37" t="s">
        <v>107</v>
      </c>
      <c r="C30" s="7" t="s">
        <v>1</v>
      </c>
      <c r="E30" s="44"/>
      <c r="F30" s="43"/>
    </row>
    <row r="31" spans="1:7" ht="12" customHeight="1" x14ac:dyDescent="0.3">
      <c r="A31" s="17"/>
      <c r="B31" s="37" t="s">
        <v>108</v>
      </c>
      <c r="C31" s="7" t="s">
        <v>1</v>
      </c>
      <c r="E31" s="44"/>
      <c r="F31" s="43"/>
    </row>
    <row r="32" spans="1:7" ht="12" customHeight="1" x14ac:dyDescent="0.2">
      <c r="A32" s="17"/>
      <c r="B32" s="30"/>
      <c r="C32" s="7"/>
      <c r="E32" s="44"/>
      <c r="F32" s="43"/>
    </row>
    <row r="33" spans="1:7" ht="12" customHeight="1" x14ac:dyDescent="0.3">
      <c r="A33" s="18"/>
      <c r="B33" s="31" t="str">
        <f>"Sous-total "&amp;B27</f>
        <v>Sous-total TRAVAUX PRELEMINAIRES</v>
      </c>
      <c r="C33" s="7"/>
      <c r="F33" s="43"/>
      <c r="G33" s="15"/>
    </row>
    <row r="34" spans="1:7" ht="12" customHeight="1" thickBot="1" x14ac:dyDescent="0.25">
      <c r="A34" s="17"/>
      <c r="B34" s="30"/>
      <c r="C34" s="7"/>
      <c r="F34" s="43"/>
    </row>
    <row r="35" spans="1:7" ht="12" customHeight="1" x14ac:dyDescent="0.3">
      <c r="A35" s="16" t="s">
        <v>69</v>
      </c>
      <c r="B35" s="28" t="s">
        <v>115</v>
      </c>
      <c r="C35" s="6"/>
      <c r="D35" s="38"/>
      <c r="E35" s="39" t="str">
        <f>IF(D35="","",#REF!+#REF!)</f>
        <v/>
      </c>
      <c r="F35" s="40" t="str">
        <f>IF(B35="L'ensemble",IF(#REF!=1,10*ROUND(((1+#REF!)*#REF!+#REF!/7*#REF!)/10,0),10*ROUND((1+#REF!)*((1+#REF!)*#REF!+#REF!/7*#REF!)/10,0)),"")</f>
        <v/>
      </c>
    </row>
    <row r="36" spans="1:7" ht="12" customHeight="1" x14ac:dyDescent="0.3">
      <c r="A36" s="17"/>
      <c r="B36" s="61" t="s">
        <v>112</v>
      </c>
      <c r="C36" s="7"/>
      <c r="E36" s="42" t="str">
        <f>IF(D36="","",#REF!+#REF!)</f>
        <v/>
      </c>
      <c r="F36" s="43"/>
    </row>
    <row r="37" spans="1:7" ht="12" customHeight="1" x14ac:dyDescent="0.3">
      <c r="A37" s="17"/>
      <c r="B37" s="37" t="s">
        <v>109</v>
      </c>
      <c r="C37" s="7" t="s">
        <v>0</v>
      </c>
      <c r="E37" s="44"/>
      <c r="F37" s="43"/>
    </row>
    <row r="38" spans="1:7" ht="12" customHeight="1" x14ac:dyDescent="0.3">
      <c r="A38" s="17"/>
      <c r="B38" s="37" t="s">
        <v>110</v>
      </c>
      <c r="C38" s="7" t="s">
        <v>1</v>
      </c>
      <c r="E38" s="44"/>
      <c r="F38" s="43"/>
    </row>
    <row r="39" spans="1:7" ht="12" customHeight="1" x14ac:dyDescent="0.3">
      <c r="A39" s="17"/>
      <c r="B39" s="37" t="s">
        <v>113</v>
      </c>
      <c r="C39" s="7" t="s">
        <v>111</v>
      </c>
      <c r="E39" s="44"/>
      <c r="F39" s="43"/>
    </row>
    <row r="40" spans="1:7" ht="12" customHeight="1" x14ac:dyDescent="0.3">
      <c r="A40" s="17"/>
      <c r="B40" s="37" t="s">
        <v>114</v>
      </c>
      <c r="C40" s="7" t="s">
        <v>1</v>
      </c>
      <c r="E40" s="44"/>
      <c r="F40" s="43"/>
    </row>
    <row r="41" spans="1:7" ht="12" customHeight="1" x14ac:dyDescent="0.2">
      <c r="A41" s="17"/>
      <c r="B41" s="30"/>
      <c r="C41" s="7"/>
      <c r="E41" s="44"/>
      <c r="F41" s="43"/>
    </row>
    <row r="42" spans="1:7" ht="12" customHeight="1" x14ac:dyDescent="0.3">
      <c r="A42" s="18"/>
      <c r="B42" s="31" t="str">
        <f>"Sous-total "&amp;B35</f>
        <v>Sous-total ALIMENTATION EN ENERGIE ELECTRIQUE</v>
      </c>
      <c r="C42" s="7"/>
      <c r="F42" s="43"/>
      <c r="G42" s="15"/>
    </row>
    <row r="43" spans="1:7" ht="12" customHeight="1" thickBot="1" x14ac:dyDescent="0.25">
      <c r="A43" s="17"/>
      <c r="B43" s="30"/>
      <c r="C43" s="7"/>
      <c r="F43" s="43"/>
    </row>
    <row r="44" spans="1:7" ht="12" customHeight="1" x14ac:dyDescent="0.3">
      <c r="A44" s="16" t="s">
        <v>71</v>
      </c>
      <c r="B44" s="28" t="s">
        <v>31</v>
      </c>
      <c r="C44" s="6"/>
      <c r="D44" s="38"/>
      <c r="E44" s="39" t="str">
        <f>IF(D44="","",#REF!+#REF!)</f>
        <v/>
      </c>
      <c r="F44" s="40" t="str">
        <f>IF(B44="L'ensemble",IF(#REF!=1,10*ROUND(((1+#REF!)*#REF!+#REF!/7*#REF!)/10,0),10*ROUND((1+#REF!)*((1+#REF!)*#REF!+#REF!/7*#REF!)/10,0)),"")</f>
        <v/>
      </c>
    </row>
    <row r="45" spans="1:7" ht="12" customHeight="1" x14ac:dyDescent="0.3">
      <c r="A45" s="17"/>
      <c r="B45" s="61" t="s">
        <v>112</v>
      </c>
      <c r="C45" s="7"/>
      <c r="E45" s="42" t="str">
        <f>IF(D45="","",#REF!+#REF!)</f>
        <v/>
      </c>
      <c r="F45" s="43"/>
    </row>
    <row r="46" spans="1:7" ht="12" customHeight="1" x14ac:dyDescent="0.3">
      <c r="A46" s="17"/>
      <c r="B46" s="37" t="s">
        <v>116</v>
      </c>
      <c r="C46" s="7" t="s">
        <v>1</v>
      </c>
      <c r="E46" s="44"/>
      <c r="F46" s="43"/>
    </row>
    <row r="47" spans="1:7" ht="12" customHeight="1" x14ac:dyDescent="0.3">
      <c r="A47" s="17"/>
      <c r="B47" s="37" t="s">
        <v>117</v>
      </c>
      <c r="C47" s="7" t="s">
        <v>0</v>
      </c>
      <c r="E47" s="44"/>
      <c r="F47" s="43"/>
    </row>
    <row r="48" spans="1:7" ht="12" customHeight="1" x14ac:dyDescent="0.3">
      <c r="A48" s="17"/>
      <c r="B48" s="37" t="s">
        <v>118</v>
      </c>
      <c r="C48" s="7" t="s">
        <v>111</v>
      </c>
      <c r="E48" s="44"/>
      <c r="F48" s="43"/>
    </row>
    <row r="49" spans="1:8" ht="12" customHeight="1" x14ac:dyDescent="0.3">
      <c r="A49" s="17"/>
      <c r="B49" s="37" t="s">
        <v>119</v>
      </c>
      <c r="C49" s="7" t="s">
        <v>1</v>
      </c>
      <c r="E49" s="44"/>
      <c r="F49" s="43"/>
    </row>
    <row r="50" spans="1:8" ht="12" customHeight="1" x14ac:dyDescent="0.3">
      <c r="A50" s="17"/>
      <c r="B50" s="37" t="s">
        <v>120</v>
      </c>
      <c r="C50" s="7" t="s">
        <v>1</v>
      </c>
      <c r="E50" s="44"/>
      <c r="F50" s="43"/>
    </row>
    <row r="51" spans="1:8" ht="12" customHeight="1" x14ac:dyDescent="0.2">
      <c r="A51" s="17"/>
      <c r="B51" s="30"/>
      <c r="C51" s="7"/>
      <c r="E51" s="44"/>
      <c r="F51" s="43"/>
    </row>
    <row r="52" spans="1:8" ht="12" customHeight="1" x14ac:dyDescent="0.3">
      <c r="A52" s="18"/>
      <c r="B52" s="31" t="str">
        <f>"Sous-total "&amp;B44</f>
        <v>Sous-total RESEAU DE TERRE GENERAL</v>
      </c>
      <c r="C52" s="7"/>
      <c r="F52" s="43"/>
      <c r="G52" s="15"/>
    </row>
    <row r="53" spans="1:8" ht="12" customHeight="1" thickBot="1" x14ac:dyDescent="0.25">
      <c r="A53" s="17"/>
      <c r="B53" s="30"/>
      <c r="C53" s="7"/>
      <c r="F53" s="43"/>
    </row>
    <row r="54" spans="1:8" ht="12" customHeight="1" x14ac:dyDescent="0.3">
      <c r="A54" s="16" t="s">
        <v>70</v>
      </c>
      <c r="B54" s="28" t="s">
        <v>26</v>
      </c>
      <c r="C54" s="6"/>
      <c r="D54" s="38"/>
      <c r="E54" s="39" t="str">
        <f>IF(D54="","",#REF!+#REF!)</f>
        <v/>
      </c>
      <c r="F54" s="40" t="str">
        <f>IF(B54="L'ensemble",IF(#REF!=1,10*ROUND(((1+#REF!)*#REF!+#REF!/7*#REF!)/10,0),10*ROUND((1+#REF!)*((1+#REF!)*#REF!+#REF!/7*#REF!)/10,0)),"")</f>
        <v/>
      </c>
    </row>
    <row r="55" spans="1:8" ht="12" customHeight="1" x14ac:dyDescent="0.3">
      <c r="A55" s="17"/>
      <c r="B55" s="61" t="s">
        <v>112</v>
      </c>
      <c r="C55" s="7"/>
      <c r="E55" s="42" t="str">
        <f>IF(D55="","",#REF!+#REF!)</f>
        <v/>
      </c>
      <c r="F55" s="43"/>
    </row>
    <row r="56" spans="1:8" ht="12" customHeight="1" x14ac:dyDescent="0.3">
      <c r="A56" s="17"/>
      <c r="B56" s="37" t="s">
        <v>37</v>
      </c>
      <c r="C56" s="7" t="s">
        <v>0</v>
      </c>
      <c r="E56" s="44"/>
      <c r="F56" s="43"/>
    </row>
    <row r="57" spans="1:8" ht="12" customHeight="1" x14ac:dyDescent="0.3">
      <c r="A57" s="17"/>
      <c r="B57" s="37" t="s">
        <v>52</v>
      </c>
      <c r="C57" s="7" t="s">
        <v>0</v>
      </c>
      <c r="E57" s="44"/>
      <c r="F57" s="43"/>
    </row>
    <row r="58" spans="1:8" ht="12" customHeight="1" x14ac:dyDescent="0.3">
      <c r="A58" s="17"/>
      <c r="B58" s="37"/>
      <c r="C58" s="7"/>
      <c r="E58" s="44"/>
      <c r="F58" s="43"/>
    </row>
    <row r="59" spans="1:8" ht="12" customHeight="1" x14ac:dyDescent="0.3">
      <c r="A59" s="18"/>
      <c r="B59" s="31" t="str">
        <f>"Sous-total "&amp;B54</f>
        <v>Sous-total PROTECTION FOUDRE</v>
      </c>
      <c r="C59" s="7"/>
      <c r="F59" s="43"/>
      <c r="G59" s="15"/>
    </row>
    <row r="60" spans="1:8" ht="14.4" thickBot="1" x14ac:dyDescent="0.25">
      <c r="A60" s="17"/>
      <c r="B60" s="3"/>
      <c r="C60" s="7"/>
      <c r="E60" s="42" t="str">
        <f>IF(D60="","",#REF!+#REF!)</f>
        <v/>
      </c>
      <c r="F60" s="43"/>
    </row>
    <row r="61" spans="1:8" ht="12" customHeight="1" x14ac:dyDescent="0.3">
      <c r="A61" s="16" t="s">
        <v>72</v>
      </c>
      <c r="B61" s="28" t="s">
        <v>121</v>
      </c>
      <c r="C61" s="6"/>
      <c r="D61" s="38"/>
      <c r="E61" s="39" t="str">
        <f>IF(D61="","",#REF!+#REF!)</f>
        <v/>
      </c>
      <c r="F61" s="40" t="str">
        <f>IF(B61="L'ensemble",IF(#REF!=1,10*ROUND(((1+#REF!)*#REF!+#REF!/7*#REF!)/10,0),10*ROUND((1+#REF!)*((1+#REF!)*#REF!+#REF!/7*#REF!)/10,0)),"")</f>
        <v/>
      </c>
    </row>
    <row r="62" spans="1:8" ht="12" customHeight="1" x14ac:dyDescent="0.3">
      <c r="A62" s="17"/>
      <c r="B62" s="61" t="s">
        <v>112</v>
      </c>
      <c r="C62" s="7"/>
      <c r="E62" s="42" t="str">
        <f>IF(D62="","",#REF!+#REF!)</f>
        <v/>
      </c>
      <c r="F62" s="43"/>
    </row>
    <row r="63" spans="1:8" ht="12" customHeight="1" x14ac:dyDescent="0.3">
      <c r="A63" s="17"/>
      <c r="B63" s="37" t="s">
        <v>122</v>
      </c>
      <c r="C63" s="7" t="s">
        <v>0</v>
      </c>
      <c r="E63" s="44"/>
      <c r="F63" s="43"/>
      <c r="H63" s="19"/>
    </row>
    <row r="64" spans="1:8" ht="12" customHeight="1" x14ac:dyDescent="0.3">
      <c r="A64" s="17"/>
      <c r="B64" s="37" t="s">
        <v>123</v>
      </c>
      <c r="C64" s="7" t="s">
        <v>0</v>
      </c>
      <c r="E64" s="44"/>
      <c r="F64" s="43"/>
      <c r="H64" s="19"/>
    </row>
    <row r="65" spans="1:7" ht="12" customHeight="1" x14ac:dyDescent="0.3">
      <c r="A65" s="17"/>
      <c r="B65" s="37" t="s">
        <v>124</v>
      </c>
      <c r="C65" s="7" t="s">
        <v>0</v>
      </c>
      <c r="E65" s="44"/>
      <c r="F65" s="43"/>
    </row>
    <row r="66" spans="1:7" ht="12" customHeight="1" x14ac:dyDescent="0.3">
      <c r="A66" s="17"/>
      <c r="B66" s="37" t="s">
        <v>125</v>
      </c>
      <c r="C66" s="7" t="s">
        <v>0</v>
      </c>
      <c r="E66" s="44"/>
      <c r="F66" s="43"/>
    </row>
    <row r="67" spans="1:7" ht="12" customHeight="1" x14ac:dyDescent="0.3">
      <c r="A67" s="17"/>
      <c r="B67" s="37" t="s">
        <v>126</v>
      </c>
      <c r="C67" s="7" t="s">
        <v>0</v>
      </c>
      <c r="E67" s="44"/>
      <c r="F67" s="43"/>
    </row>
    <row r="68" spans="1:7" ht="12" customHeight="1" x14ac:dyDescent="0.3">
      <c r="A68" s="17"/>
      <c r="B68" s="37" t="s">
        <v>127</v>
      </c>
      <c r="C68" s="7" t="s">
        <v>0</v>
      </c>
      <c r="E68" s="44"/>
      <c r="F68" s="43"/>
    </row>
    <row r="69" spans="1:7" ht="12" customHeight="1" x14ac:dyDescent="0.3">
      <c r="A69" s="17"/>
      <c r="B69" s="37" t="s">
        <v>246</v>
      </c>
      <c r="C69" s="7" t="s">
        <v>1</v>
      </c>
      <c r="E69" s="44"/>
      <c r="F69" s="43"/>
    </row>
    <row r="70" spans="1:7" ht="12" customHeight="1" x14ac:dyDescent="0.2">
      <c r="A70" s="17"/>
      <c r="B70" s="32"/>
      <c r="C70" s="7"/>
      <c r="F70" s="43"/>
    </row>
    <row r="71" spans="1:7" ht="12" customHeight="1" x14ac:dyDescent="0.3">
      <c r="A71" s="18"/>
      <c r="B71" s="31" t="str">
        <f>"Sous-total "&amp;B61</f>
        <v xml:space="preserve">Sous-total TABLEAUX ELECTRIQUES </v>
      </c>
      <c r="C71" s="7" t="s">
        <v>1</v>
      </c>
      <c r="F71" s="43"/>
      <c r="G71" s="15"/>
    </row>
    <row r="72" spans="1:7" ht="12" customHeight="1" thickBot="1" x14ac:dyDescent="0.25">
      <c r="A72" s="17"/>
      <c r="B72" s="32"/>
      <c r="C72" s="7"/>
      <c r="F72" s="43"/>
    </row>
    <row r="73" spans="1:7" ht="12" customHeight="1" x14ac:dyDescent="0.3">
      <c r="A73" s="16" t="s">
        <v>73</v>
      </c>
      <c r="B73" s="28" t="s">
        <v>131</v>
      </c>
      <c r="C73" s="6"/>
      <c r="D73" s="38"/>
      <c r="E73" s="39" t="str">
        <f>IF(D73="","",#REF!+#REF!)</f>
        <v/>
      </c>
      <c r="F73" s="40" t="str">
        <f>IF(B73="L'ensemble",IF(#REF!=1,10*ROUND(((1+#REF!)*#REF!+#REF!/7*#REF!)/10,0),10*ROUND((1+#REF!)*((1+#REF!)*#REF!+#REF!/7*#REF!)/10,0)),"")</f>
        <v/>
      </c>
    </row>
    <row r="74" spans="1:7" ht="12" customHeight="1" x14ac:dyDescent="0.3">
      <c r="A74" s="17"/>
      <c r="B74" s="61" t="s">
        <v>112</v>
      </c>
      <c r="C74" s="7"/>
      <c r="E74" s="42" t="str">
        <f>IF(D74="","",#REF!+#REF!)</f>
        <v/>
      </c>
      <c r="F74" s="43"/>
    </row>
    <row r="75" spans="1:7" ht="12" customHeight="1" x14ac:dyDescent="0.3">
      <c r="A75" s="17"/>
      <c r="B75" s="37" t="s">
        <v>129</v>
      </c>
      <c r="C75" s="7" t="s">
        <v>0</v>
      </c>
      <c r="E75" s="44"/>
      <c r="F75" s="43"/>
    </row>
    <row r="76" spans="1:7" ht="12" customHeight="1" x14ac:dyDescent="0.3">
      <c r="A76" s="17"/>
      <c r="B76" s="37" t="s">
        <v>130</v>
      </c>
      <c r="C76" s="7" t="s">
        <v>0</v>
      </c>
      <c r="E76" s="44"/>
      <c r="F76" s="43"/>
    </row>
    <row r="77" spans="1:7" ht="12" customHeight="1" x14ac:dyDescent="0.3">
      <c r="A77" s="17"/>
      <c r="B77" s="37" t="s">
        <v>246</v>
      </c>
      <c r="C77" s="7" t="s">
        <v>1</v>
      </c>
      <c r="E77" s="44"/>
      <c r="F77" s="43"/>
    </row>
    <row r="78" spans="1:7" ht="12" customHeight="1" x14ac:dyDescent="0.2">
      <c r="A78" s="17"/>
      <c r="B78" s="32"/>
      <c r="C78" s="7"/>
      <c r="F78" s="43"/>
    </row>
    <row r="79" spans="1:7" ht="12" customHeight="1" x14ac:dyDescent="0.3">
      <c r="A79" s="18"/>
      <c r="B79" s="31" t="str">
        <f>"Sous-total "&amp;B73</f>
        <v>Sous-total MESURE ET COMPTAGE</v>
      </c>
      <c r="C79" s="7" t="s">
        <v>1</v>
      </c>
      <c r="F79" s="43"/>
      <c r="G79" s="15"/>
    </row>
    <row r="80" spans="1:7" ht="12" customHeight="1" thickBot="1" x14ac:dyDescent="0.25">
      <c r="A80" s="17"/>
      <c r="B80" s="32"/>
      <c r="C80" s="7"/>
      <c r="F80" s="43"/>
    </row>
    <row r="81" spans="1:6" ht="12" customHeight="1" x14ac:dyDescent="0.3">
      <c r="A81" s="16" t="s">
        <v>74</v>
      </c>
      <c r="B81" s="28" t="s">
        <v>20</v>
      </c>
      <c r="C81" s="6"/>
      <c r="D81" s="38"/>
      <c r="E81" s="39" t="str">
        <f>IF(D81="","",#REF!+#REF!)</f>
        <v/>
      </c>
      <c r="F81" s="40" t="str">
        <f>IF(B81="L'ensemble",IF(#REF!=1,10*ROUND(((1+#REF!)*#REF!+#REF!/7*#REF!)/10,0),10*ROUND((1+#REF!)*((1+#REF!)*#REF!+#REF!/7*#REF!)/10,0)),"")</f>
        <v/>
      </c>
    </row>
    <row r="82" spans="1:6" ht="12" customHeight="1" x14ac:dyDescent="0.3">
      <c r="A82" s="21"/>
      <c r="B82" s="61" t="s">
        <v>112</v>
      </c>
      <c r="C82" s="7"/>
      <c r="F82" s="43"/>
    </row>
    <row r="83" spans="1:6" ht="12" customHeight="1" x14ac:dyDescent="0.3">
      <c r="A83" s="21"/>
      <c r="B83" s="37" t="s">
        <v>81</v>
      </c>
      <c r="C83" s="7" t="s">
        <v>2</v>
      </c>
      <c r="E83" s="44"/>
      <c r="F83" s="43"/>
    </row>
    <row r="84" spans="1:6" ht="12" customHeight="1" x14ac:dyDescent="0.3">
      <c r="A84" s="21"/>
      <c r="B84" s="37" t="s">
        <v>285</v>
      </c>
      <c r="C84" s="7" t="s">
        <v>2</v>
      </c>
      <c r="E84" s="44"/>
      <c r="F84" s="43"/>
    </row>
    <row r="85" spans="1:6" ht="12" customHeight="1" x14ac:dyDescent="0.3">
      <c r="A85" s="21"/>
      <c r="B85" s="37" t="s">
        <v>288</v>
      </c>
      <c r="C85" s="7" t="s">
        <v>2</v>
      </c>
      <c r="E85" s="44"/>
      <c r="F85" s="43"/>
    </row>
    <row r="86" spans="1:6" ht="12" customHeight="1" x14ac:dyDescent="0.3">
      <c r="A86" s="21"/>
      <c r="B86" s="37" t="s">
        <v>286</v>
      </c>
      <c r="C86" s="7" t="s">
        <v>2</v>
      </c>
      <c r="E86" s="44"/>
      <c r="F86" s="43"/>
    </row>
    <row r="87" spans="1:6" ht="12" customHeight="1" x14ac:dyDescent="0.3">
      <c r="A87" s="21"/>
      <c r="B87" s="37" t="s">
        <v>287</v>
      </c>
      <c r="C87" s="7" t="s">
        <v>2</v>
      </c>
      <c r="E87" s="44"/>
      <c r="F87" s="43"/>
    </row>
    <row r="88" spans="1:6" ht="12" customHeight="1" x14ac:dyDescent="0.3">
      <c r="A88" s="21"/>
      <c r="B88" s="37" t="s">
        <v>246</v>
      </c>
      <c r="C88" s="7" t="s">
        <v>247</v>
      </c>
      <c r="E88" s="44"/>
      <c r="F88" s="43"/>
    </row>
    <row r="89" spans="1:6" ht="12" customHeight="1" x14ac:dyDescent="0.3">
      <c r="A89" s="21"/>
      <c r="B89" s="37" t="s">
        <v>6</v>
      </c>
      <c r="C89" s="7" t="s">
        <v>0</v>
      </c>
      <c r="E89" s="44"/>
      <c r="F89" s="43"/>
    </row>
    <row r="90" spans="1:6" ht="12" customHeight="1" x14ac:dyDescent="0.3">
      <c r="A90" s="21"/>
      <c r="C90" s="7"/>
      <c r="E90" s="44"/>
      <c r="F90" s="43"/>
    </row>
    <row r="91" spans="1:6" ht="12" customHeight="1" x14ac:dyDescent="0.3">
      <c r="A91" s="144"/>
      <c r="B91" s="145" t="str">
        <f>"Sous-total "&amp;B81</f>
        <v>Sous-total DISTRIBUTION PRINCIPALE</v>
      </c>
      <c r="C91" s="146" t="s">
        <v>1</v>
      </c>
      <c r="D91" s="147"/>
      <c r="E91" s="148"/>
      <c r="F91" s="149"/>
    </row>
    <row r="92" spans="1:6" ht="13.2" customHeight="1" thickBot="1" x14ac:dyDescent="0.35">
      <c r="A92" s="22"/>
      <c r="B92" s="34"/>
      <c r="C92" s="8"/>
      <c r="D92" s="45"/>
      <c r="E92" s="50"/>
      <c r="F92" s="46"/>
    </row>
    <row r="93" spans="1:6" ht="12" customHeight="1" x14ac:dyDescent="0.3">
      <c r="A93" s="16" t="s">
        <v>75</v>
      </c>
      <c r="B93" s="28" t="s">
        <v>21</v>
      </c>
      <c r="C93" s="6"/>
      <c r="D93" s="38"/>
      <c r="E93" s="39" t="str">
        <f>IF(D93="","",#REF!+#REF!)</f>
        <v/>
      </c>
      <c r="F93" s="40" t="str">
        <f>IF(B93="L'ensemble",IF(#REF!=1,10*ROUND(((1+#REF!)*#REF!+#REF!/7*#REF!)/10,0),10*ROUND((1+#REF!)*((1+#REF!)*#REF!+#REF!/7*#REF!)/10,0)),"")</f>
        <v/>
      </c>
    </row>
    <row r="94" spans="1:6" ht="12" customHeight="1" x14ac:dyDescent="0.3">
      <c r="A94" s="21"/>
      <c r="B94" s="61" t="s">
        <v>112</v>
      </c>
      <c r="C94" s="7"/>
      <c r="F94" s="43"/>
    </row>
    <row r="95" spans="1:6" ht="12" customHeight="1" x14ac:dyDescent="0.3">
      <c r="A95" s="21"/>
      <c r="B95" s="37" t="s">
        <v>7</v>
      </c>
      <c r="C95" s="7" t="s">
        <v>2</v>
      </c>
      <c r="E95" s="44"/>
      <c r="F95" s="43"/>
    </row>
    <row r="96" spans="1:6" ht="12" customHeight="1" x14ac:dyDescent="0.3">
      <c r="A96" s="21"/>
      <c r="B96" s="37" t="s">
        <v>8</v>
      </c>
      <c r="C96" s="7" t="s">
        <v>2</v>
      </c>
      <c r="E96" s="44"/>
      <c r="F96" s="43"/>
    </row>
    <row r="97" spans="1:6" ht="12" customHeight="1" x14ac:dyDescent="0.3">
      <c r="A97" s="21"/>
      <c r="B97" s="37" t="s">
        <v>9</v>
      </c>
      <c r="C97" s="7" t="s">
        <v>2</v>
      </c>
      <c r="E97" s="44"/>
      <c r="F97" s="43"/>
    </row>
    <row r="98" spans="1:6" ht="12" customHeight="1" x14ac:dyDescent="0.3">
      <c r="A98" s="21"/>
      <c r="B98" s="37" t="s">
        <v>10</v>
      </c>
      <c r="C98" s="7" t="s">
        <v>2</v>
      </c>
      <c r="E98" s="44"/>
      <c r="F98" s="43"/>
    </row>
    <row r="99" spans="1:6" ht="12" customHeight="1" x14ac:dyDescent="0.3">
      <c r="A99" s="21"/>
      <c r="B99" s="37" t="s">
        <v>34</v>
      </c>
      <c r="C99" s="7" t="s">
        <v>2</v>
      </c>
      <c r="E99" s="44"/>
      <c r="F99" s="43"/>
    </row>
    <row r="100" spans="1:6" ht="12" customHeight="1" x14ac:dyDescent="0.3">
      <c r="A100" s="21"/>
      <c r="B100" s="37" t="s">
        <v>67</v>
      </c>
      <c r="C100" s="7" t="s">
        <v>2</v>
      </c>
      <c r="E100" s="44"/>
      <c r="F100" s="43"/>
    </row>
    <row r="101" spans="1:6" ht="12" customHeight="1" x14ac:dyDescent="0.3">
      <c r="A101" s="21"/>
      <c r="B101" s="37" t="s">
        <v>11</v>
      </c>
      <c r="C101" s="7" t="s">
        <v>2</v>
      </c>
      <c r="E101" s="44"/>
      <c r="F101" s="43"/>
    </row>
    <row r="102" spans="1:6" ht="12" customHeight="1" x14ac:dyDescent="0.3">
      <c r="A102" s="21"/>
      <c r="B102" s="37" t="s">
        <v>19</v>
      </c>
      <c r="C102" s="7" t="s">
        <v>2</v>
      </c>
      <c r="E102" s="44"/>
      <c r="F102" s="43"/>
    </row>
    <row r="103" spans="1:6" ht="12" customHeight="1" x14ac:dyDescent="0.3">
      <c r="A103" s="21"/>
      <c r="B103" s="37" t="s">
        <v>12</v>
      </c>
      <c r="C103" s="7" t="s">
        <v>1</v>
      </c>
      <c r="E103" s="44"/>
      <c r="F103" s="43"/>
    </row>
    <row r="104" spans="1:6" ht="12" customHeight="1" x14ac:dyDescent="0.3">
      <c r="A104" s="21"/>
      <c r="B104" s="33"/>
      <c r="C104" s="7"/>
      <c r="F104" s="43"/>
    </row>
    <row r="105" spans="1:6" ht="12" customHeight="1" x14ac:dyDescent="0.3">
      <c r="A105" s="18"/>
      <c r="B105" s="31" t="str">
        <f>"Sous-total "&amp;B93</f>
        <v>Sous-total DISTRIBUTION SECONDAIRE</v>
      </c>
      <c r="C105" s="7" t="s">
        <v>1</v>
      </c>
      <c r="F105" s="43"/>
    </row>
    <row r="106" spans="1:6" ht="12" customHeight="1" thickBot="1" x14ac:dyDescent="0.35">
      <c r="A106" s="17"/>
      <c r="B106" s="4"/>
      <c r="C106" s="7"/>
      <c r="E106" s="42" t="str">
        <f>IF(D106="","",#REF!+#REF!)</f>
        <v/>
      </c>
      <c r="F106" s="43" t="str">
        <f>IF(B106="L'ensemble",IF(#REF!=1,10*ROUND(((1+#REF!)*#REF!+#REF!/7*#REF!)/10,0),10*ROUND((1+#REF!)*((1+#REF!)*#REF!+#REF!/7*#REF!)/10,0)),"")</f>
        <v/>
      </c>
    </row>
    <row r="107" spans="1:6" ht="12" customHeight="1" x14ac:dyDescent="0.3">
      <c r="A107" s="16" t="s">
        <v>76</v>
      </c>
      <c r="B107" s="28" t="s">
        <v>132</v>
      </c>
      <c r="C107" s="6"/>
      <c r="D107" s="38"/>
      <c r="E107" s="39" t="str">
        <f>IF(D107="","",#REF!+#REF!)</f>
        <v/>
      </c>
      <c r="F107" s="40" t="str">
        <f>IF(B107="L'ensemble",IF(#REF!=1,10*ROUND(((1+#REF!)*#REF!+#REF!/7*#REF!)/10,0),10*ROUND((1+#REF!)*((1+#REF!)*#REF!+#REF!/7*#REF!)/10,0)),"")</f>
        <v/>
      </c>
    </row>
    <row r="108" spans="1:6" ht="12" customHeight="1" x14ac:dyDescent="0.3">
      <c r="A108" s="21"/>
      <c r="B108" s="61" t="s">
        <v>112</v>
      </c>
      <c r="C108" s="7"/>
      <c r="F108" s="43"/>
    </row>
    <row r="109" spans="1:6" ht="12" customHeight="1" x14ac:dyDescent="0.3">
      <c r="A109" s="17"/>
      <c r="B109" s="37" t="s">
        <v>133</v>
      </c>
      <c r="C109" s="7" t="s">
        <v>0</v>
      </c>
      <c r="D109" s="47"/>
      <c r="E109" s="44"/>
      <c r="F109" s="43"/>
    </row>
    <row r="110" spans="1:6" ht="12" customHeight="1" x14ac:dyDescent="0.3">
      <c r="A110" s="17"/>
      <c r="B110" s="37" t="s">
        <v>134</v>
      </c>
      <c r="C110" s="7" t="s">
        <v>0</v>
      </c>
      <c r="E110" s="44"/>
      <c r="F110" s="43"/>
    </row>
    <row r="111" spans="1:6" ht="12" customHeight="1" x14ac:dyDescent="0.3">
      <c r="A111" s="17"/>
      <c r="B111" s="37" t="s">
        <v>135</v>
      </c>
      <c r="C111" s="7" t="s">
        <v>0</v>
      </c>
      <c r="D111" s="47"/>
      <c r="E111" s="44"/>
      <c r="F111" s="43"/>
    </row>
    <row r="112" spans="1:6" ht="12" customHeight="1" x14ac:dyDescent="0.3">
      <c r="A112" s="17"/>
      <c r="B112" s="37" t="s">
        <v>128</v>
      </c>
      <c r="C112" s="7" t="s">
        <v>1</v>
      </c>
      <c r="E112" s="44"/>
      <c r="F112" s="43"/>
    </row>
    <row r="113" spans="1:7" ht="12" customHeight="1" x14ac:dyDescent="0.3">
      <c r="A113" s="21"/>
      <c r="B113" s="33"/>
      <c r="C113" s="7"/>
      <c r="F113" s="43"/>
    </row>
    <row r="114" spans="1:7" ht="12" customHeight="1" x14ac:dyDescent="0.3">
      <c r="A114" s="18"/>
      <c r="B114" s="31" t="str">
        <f>"Sous-total "&amp;B107</f>
        <v>Sous-total COUPURES D'URGENCE</v>
      </c>
      <c r="C114" s="7"/>
      <c r="F114" s="43"/>
    </row>
    <row r="115" spans="1:7" ht="12" customHeight="1" thickBot="1" x14ac:dyDescent="0.35">
      <c r="A115" s="18"/>
      <c r="B115" s="31"/>
      <c r="C115" s="7"/>
      <c r="F115" s="43"/>
    </row>
    <row r="116" spans="1:7" ht="12" customHeight="1" x14ac:dyDescent="0.3">
      <c r="A116" s="16" t="s">
        <v>77</v>
      </c>
      <c r="B116" s="28" t="s">
        <v>136</v>
      </c>
      <c r="C116" s="6"/>
      <c r="D116" s="38"/>
      <c r="E116" s="39"/>
      <c r="F116" s="40"/>
    </row>
    <row r="117" spans="1:7" ht="12" customHeight="1" x14ac:dyDescent="0.3">
      <c r="A117" s="17"/>
      <c r="B117" s="61" t="s">
        <v>112</v>
      </c>
      <c r="C117" s="7"/>
      <c r="F117" s="43"/>
      <c r="G117" s="23"/>
    </row>
    <row r="118" spans="1:7" ht="12" customHeight="1" x14ac:dyDescent="0.3">
      <c r="A118" s="17"/>
      <c r="B118" s="37" t="s">
        <v>137</v>
      </c>
      <c r="C118" s="7" t="s">
        <v>0</v>
      </c>
      <c r="D118" s="47"/>
      <c r="E118" s="44"/>
      <c r="F118" s="43"/>
    </row>
    <row r="119" spans="1:7" ht="12" customHeight="1" x14ac:dyDescent="0.3">
      <c r="A119" s="17"/>
      <c r="B119" s="37" t="s">
        <v>138</v>
      </c>
      <c r="C119" s="7" t="s">
        <v>0</v>
      </c>
      <c r="D119" s="47"/>
      <c r="E119" s="44"/>
      <c r="F119" s="43"/>
    </row>
    <row r="120" spans="1:7" ht="12" customHeight="1" x14ac:dyDescent="0.3">
      <c r="A120" s="17"/>
      <c r="B120" s="37" t="s">
        <v>139</v>
      </c>
      <c r="C120" s="7" t="s">
        <v>0</v>
      </c>
      <c r="D120" s="47"/>
      <c r="E120" s="44"/>
      <c r="F120" s="43"/>
    </row>
    <row r="121" spans="1:7" ht="12" customHeight="1" x14ac:dyDescent="0.3">
      <c r="A121" s="17"/>
      <c r="B121" s="37" t="s">
        <v>140</v>
      </c>
      <c r="C121" s="7" t="s">
        <v>0</v>
      </c>
      <c r="D121" s="47"/>
      <c r="E121" s="44"/>
      <c r="F121" s="43"/>
    </row>
    <row r="122" spans="1:7" ht="12" customHeight="1" x14ac:dyDescent="0.3">
      <c r="A122" s="17"/>
      <c r="B122" s="37" t="s">
        <v>141</v>
      </c>
      <c r="C122" s="7" t="s">
        <v>0</v>
      </c>
      <c r="D122" s="47"/>
      <c r="E122" s="44"/>
      <c r="F122" s="43"/>
    </row>
    <row r="123" spans="1:7" ht="12" customHeight="1" x14ac:dyDescent="0.3">
      <c r="A123" s="17"/>
      <c r="B123" s="37" t="s">
        <v>149</v>
      </c>
      <c r="C123" s="7" t="s">
        <v>0</v>
      </c>
      <c r="D123" s="47"/>
      <c r="E123" s="44"/>
      <c r="F123" s="43"/>
    </row>
    <row r="124" spans="1:7" ht="12" customHeight="1" x14ac:dyDescent="0.3">
      <c r="A124" s="17"/>
      <c r="B124" s="37" t="s">
        <v>150</v>
      </c>
      <c r="C124" s="7" t="s">
        <v>0</v>
      </c>
      <c r="D124" s="47"/>
      <c r="E124" s="44"/>
      <c r="F124" s="43"/>
    </row>
    <row r="125" spans="1:7" ht="12" customHeight="1" x14ac:dyDescent="0.3">
      <c r="A125" s="17"/>
      <c r="B125" s="37" t="s">
        <v>142</v>
      </c>
      <c r="C125" s="7" t="s">
        <v>0</v>
      </c>
      <c r="D125" s="47"/>
      <c r="E125" s="44"/>
      <c r="F125" s="43"/>
    </row>
    <row r="126" spans="1:7" ht="12" customHeight="1" x14ac:dyDescent="0.3">
      <c r="A126" s="17"/>
      <c r="B126" s="37" t="s">
        <v>143</v>
      </c>
      <c r="C126" s="7" t="s">
        <v>0</v>
      </c>
      <c r="D126" s="47"/>
      <c r="E126" s="44"/>
      <c r="F126" s="43"/>
    </row>
    <row r="127" spans="1:7" ht="12" customHeight="1" x14ac:dyDescent="0.3">
      <c r="A127" s="17"/>
      <c r="B127" s="37" t="s">
        <v>144</v>
      </c>
      <c r="C127" s="7" t="s">
        <v>0</v>
      </c>
      <c r="E127" s="44"/>
      <c r="F127" s="43"/>
    </row>
    <row r="128" spans="1:7" ht="12" customHeight="1" x14ac:dyDescent="0.3">
      <c r="A128" s="17"/>
      <c r="B128" s="37" t="s">
        <v>145</v>
      </c>
      <c r="C128" s="7" t="s">
        <v>0</v>
      </c>
      <c r="D128" s="47"/>
      <c r="E128" s="44"/>
      <c r="F128" s="43"/>
    </row>
    <row r="129" spans="1:7" ht="12" customHeight="1" x14ac:dyDescent="0.3">
      <c r="A129" s="17"/>
      <c r="B129" s="37" t="s">
        <v>146</v>
      </c>
      <c r="C129" s="7" t="s">
        <v>0</v>
      </c>
      <c r="D129" s="47"/>
      <c r="E129" s="44"/>
      <c r="F129" s="43"/>
    </row>
    <row r="130" spans="1:7" ht="12" customHeight="1" x14ac:dyDescent="0.3">
      <c r="A130" s="17"/>
      <c r="B130" s="37" t="s">
        <v>147</v>
      </c>
      <c r="C130" s="7" t="s">
        <v>0</v>
      </c>
      <c r="D130" s="47"/>
      <c r="E130" s="44"/>
      <c r="F130" s="43"/>
    </row>
    <row r="131" spans="1:7" ht="12" customHeight="1" x14ac:dyDescent="0.3">
      <c r="A131" s="17"/>
      <c r="B131" s="37" t="s">
        <v>148</v>
      </c>
      <c r="C131" s="7" t="s">
        <v>1</v>
      </c>
      <c r="D131" s="47"/>
      <c r="E131" s="44"/>
      <c r="F131" s="43"/>
    </row>
    <row r="132" spans="1:7" ht="12" customHeight="1" x14ac:dyDescent="0.3">
      <c r="A132" s="17"/>
      <c r="B132" s="37" t="s">
        <v>12</v>
      </c>
      <c r="C132" s="7"/>
      <c r="D132" s="47"/>
      <c r="E132" s="44"/>
      <c r="F132" s="43"/>
    </row>
    <row r="133" spans="1:7" ht="8.1" customHeight="1" x14ac:dyDescent="0.2">
      <c r="A133" s="17"/>
      <c r="B133" s="32"/>
      <c r="C133" s="7"/>
      <c r="F133" s="43"/>
    </row>
    <row r="134" spans="1:7" ht="12" customHeight="1" x14ac:dyDescent="0.3">
      <c r="A134" s="18"/>
      <c r="B134" s="31" t="str">
        <f>"Sous-total "&amp;B116</f>
        <v>Sous-total ECLAIRAGES</v>
      </c>
      <c r="C134" s="7"/>
      <c r="F134" s="43"/>
      <c r="G134" s="15"/>
    </row>
    <row r="135" spans="1:7" ht="11.25" customHeight="1" thickBot="1" x14ac:dyDescent="0.35">
      <c r="A135" s="22"/>
      <c r="B135" s="5"/>
      <c r="C135" s="8"/>
      <c r="D135" s="45"/>
      <c r="E135" s="50"/>
      <c r="F135" s="46"/>
    </row>
    <row r="136" spans="1:7" ht="12" customHeight="1" x14ac:dyDescent="0.3">
      <c r="A136" s="24" t="s">
        <v>78</v>
      </c>
      <c r="B136" s="35" t="s">
        <v>22</v>
      </c>
      <c r="C136" s="7"/>
      <c r="F136" s="43"/>
    </row>
    <row r="137" spans="1:7" ht="12" customHeight="1" x14ac:dyDescent="0.3">
      <c r="A137" s="17"/>
      <c r="B137" s="61" t="s">
        <v>112</v>
      </c>
      <c r="C137" s="7"/>
      <c r="F137" s="43"/>
    </row>
    <row r="138" spans="1:7" ht="12" customHeight="1" x14ac:dyDescent="0.3">
      <c r="A138" s="17"/>
      <c r="B138" s="37" t="s">
        <v>151</v>
      </c>
      <c r="C138" s="7" t="s">
        <v>0</v>
      </c>
      <c r="F138" s="43"/>
    </row>
    <row r="139" spans="1:7" ht="12" customHeight="1" x14ac:dyDescent="0.3">
      <c r="A139" s="17"/>
      <c r="B139" s="37" t="s">
        <v>152</v>
      </c>
      <c r="C139" s="7" t="s">
        <v>0</v>
      </c>
      <c r="D139" s="47"/>
      <c r="E139" s="44"/>
      <c r="F139" s="43"/>
    </row>
    <row r="140" spans="1:7" ht="12" customHeight="1" x14ac:dyDescent="0.3">
      <c r="A140" s="17"/>
      <c r="B140" s="37" t="s">
        <v>153</v>
      </c>
      <c r="C140" s="7" t="s">
        <v>0</v>
      </c>
      <c r="D140" s="47"/>
      <c r="E140" s="44"/>
      <c r="F140" s="43"/>
    </row>
    <row r="141" spans="1:7" ht="12" customHeight="1" x14ac:dyDescent="0.3">
      <c r="A141" s="17"/>
      <c r="B141" s="37" t="s">
        <v>154</v>
      </c>
      <c r="C141" s="7" t="s">
        <v>0</v>
      </c>
      <c r="D141" s="47"/>
      <c r="E141" s="44"/>
      <c r="F141" s="43"/>
    </row>
    <row r="142" spans="1:7" ht="12" customHeight="1" x14ac:dyDescent="0.3">
      <c r="A142" s="17"/>
      <c r="B142" s="37" t="s">
        <v>27</v>
      </c>
      <c r="C142" s="7" t="s">
        <v>0</v>
      </c>
      <c r="D142" s="47"/>
      <c r="E142" s="44"/>
      <c r="F142" s="43"/>
    </row>
    <row r="143" spans="1:7" ht="12" customHeight="1" x14ac:dyDescent="0.3">
      <c r="A143" s="17"/>
      <c r="B143" s="37" t="s">
        <v>155</v>
      </c>
      <c r="C143" s="7" t="s">
        <v>0</v>
      </c>
      <c r="D143" s="47"/>
      <c r="E143" s="44"/>
      <c r="F143" s="43"/>
    </row>
    <row r="144" spans="1:7" ht="12" customHeight="1" x14ac:dyDescent="0.3">
      <c r="A144" s="17"/>
      <c r="B144" s="37" t="s">
        <v>248</v>
      </c>
      <c r="C144" s="7" t="s">
        <v>1</v>
      </c>
      <c r="E144" s="44"/>
      <c r="F144" s="43"/>
    </row>
    <row r="145" spans="1:7" ht="6.6" customHeight="1" x14ac:dyDescent="0.3">
      <c r="A145" s="17"/>
      <c r="B145" s="36"/>
      <c r="C145" s="7"/>
      <c r="F145" s="43"/>
    </row>
    <row r="146" spans="1:7" ht="12" customHeight="1" x14ac:dyDescent="0.3">
      <c r="A146" s="18"/>
      <c r="B146" s="31" t="str">
        <f>"Sous-total "&amp;B136</f>
        <v>Sous-total ECLAIRAGE DE SECURITE</v>
      </c>
      <c r="C146" s="7" t="s">
        <v>1</v>
      </c>
      <c r="F146" s="43"/>
      <c r="G146" s="15"/>
    </row>
    <row r="147" spans="1:7" ht="12" customHeight="1" thickBot="1" x14ac:dyDescent="0.35">
      <c r="A147" s="17"/>
      <c r="B147" s="4"/>
      <c r="C147" s="126"/>
      <c r="D147" s="9"/>
      <c r="E147" s="85"/>
      <c r="F147" s="152"/>
    </row>
    <row r="148" spans="1:7" ht="12" customHeight="1" x14ac:dyDescent="0.3">
      <c r="A148" s="16" t="s">
        <v>79</v>
      </c>
      <c r="B148" s="28" t="s">
        <v>23</v>
      </c>
      <c r="C148" s="6"/>
      <c r="D148" s="38"/>
      <c r="E148" s="39"/>
      <c r="F148" s="40"/>
    </row>
    <row r="149" spans="1:7" ht="12" customHeight="1" x14ac:dyDescent="0.3">
      <c r="A149" s="17"/>
      <c r="B149" s="61" t="s">
        <v>112</v>
      </c>
      <c r="C149" s="7"/>
      <c r="F149" s="43"/>
    </row>
    <row r="150" spans="1:7" ht="13.2" customHeight="1" x14ac:dyDescent="0.3">
      <c r="A150" s="17"/>
      <c r="B150" s="37" t="s">
        <v>38</v>
      </c>
      <c r="C150" s="7" t="s">
        <v>0</v>
      </c>
      <c r="D150" s="47"/>
      <c r="E150" s="44"/>
      <c r="F150" s="43"/>
    </row>
    <row r="151" spans="1:7" ht="12" customHeight="1" x14ac:dyDescent="0.3">
      <c r="A151" s="17"/>
      <c r="B151" s="37" t="s">
        <v>65</v>
      </c>
      <c r="C151" s="7" t="s">
        <v>0</v>
      </c>
      <c r="D151" s="47"/>
      <c r="E151" s="44"/>
      <c r="F151" s="43"/>
    </row>
    <row r="152" spans="1:7" ht="12" customHeight="1" x14ac:dyDescent="0.3">
      <c r="A152" s="17"/>
      <c r="B152" s="37" t="s">
        <v>63</v>
      </c>
      <c r="C152" s="7" t="s">
        <v>0</v>
      </c>
      <c r="D152" s="47"/>
      <c r="E152" s="44"/>
      <c r="F152" s="43"/>
    </row>
    <row r="153" spans="1:7" ht="12" customHeight="1" x14ac:dyDescent="0.3">
      <c r="A153" s="17"/>
      <c r="B153" s="37" t="s">
        <v>33</v>
      </c>
      <c r="C153" s="7" t="s">
        <v>0</v>
      </c>
      <c r="D153" s="47"/>
      <c r="E153" s="44"/>
      <c r="F153" s="43"/>
    </row>
    <row r="154" spans="1:7" ht="12" customHeight="1" x14ac:dyDescent="0.3">
      <c r="A154" s="17"/>
      <c r="B154" s="37" t="s">
        <v>64</v>
      </c>
      <c r="C154" s="7" t="s">
        <v>0</v>
      </c>
      <c r="D154" s="47"/>
      <c r="E154" s="44"/>
      <c r="F154" s="43"/>
    </row>
    <row r="155" spans="1:7" ht="12" customHeight="1" x14ac:dyDescent="0.3">
      <c r="A155" s="17"/>
      <c r="B155" s="37" t="s">
        <v>158</v>
      </c>
      <c r="C155" s="7" t="s">
        <v>0</v>
      </c>
      <c r="D155" s="47"/>
      <c r="E155" s="44"/>
      <c r="F155" s="43"/>
    </row>
    <row r="156" spans="1:7" ht="12" customHeight="1" x14ac:dyDescent="0.3">
      <c r="A156" s="17"/>
      <c r="B156" s="37" t="s">
        <v>227</v>
      </c>
      <c r="C156" s="7" t="s">
        <v>0</v>
      </c>
      <c r="D156" s="47"/>
      <c r="E156" s="44"/>
      <c r="F156" s="43"/>
    </row>
    <row r="157" spans="1:7" ht="12" customHeight="1" x14ac:dyDescent="0.3">
      <c r="A157" s="17"/>
      <c r="B157" s="37" t="s">
        <v>159</v>
      </c>
      <c r="C157" s="7" t="s">
        <v>0</v>
      </c>
      <c r="D157" s="47"/>
      <c r="E157" s="44"/>
      <c r="F157" s="43"/>
    </row>
    <row r="158" spans="1:7" ht="12" customHeight="1" x14ac:dyDescent="0.3">
      <c r="A158" s="17"/>
      <c r="B158" s="37" t="s">
        <v>156</v>
      </c>
      <c r="C158" s="7" t="s">
        <v>0</v>
      </c>
      <c r="D158" s="47"/>
      <c r="E158" s="44"/>
      <c r="F158" s="43"/>
    </row>
    <row r="159" spans="1:7" ht="12" customHeight="1" x14ac:dyDescent="0.3">
      <c r="A159" s="17"/>
      <c r="B159" s="37" t="s">
        <v>157</v>
      </c>
      <c r="C159" s="7" t="s">
        <v>0</v>
      </c>
      <c r="D159" s="47"/>
      <c r="E159" s="44"/>
      <c r="F159" s="43"/>
    </row>
    <row r="160" spans="1:7" ht="12" customHeight="1" x14ac:dyDescent="0.3">
      <c r="A160" s="17"/>
      <c r="B160" s="37" t="s">
        <v>15</v>
      </c>
      <c r="C160" s="7" t="s">
        <v>0</v>
      </c>
      <c r="D160" s="47"/>
      <c r="E160" s="44"/>
      <c r="F160" s="43"/>
    </row>
    <row r="161" spans="1:7" ht="12" customHeight="1" x14ac:dyDescent="0.3">
      <c r="A161" s="17"/>
      <c r="B161" s="37" t="s">
        <v>61</v>
      </c>
      <c r="C161" s="7" t="s">
        <v>0</v>
      </c>
      <c r="D161" s="47"/>
      <c r="E161" s="44"/>
      <c r="F161" s="43"/>
    </row>
    <row r="162" spans="1:7" ht="12" customHeight="1" x14ac:dyDescent="0.3">
      <c r="A162" s="17"/>
      <c r="B162" s="37" t="s">
        <v>66</v>
      </c>
      <c r="C162" s="7" t="s">
        <v>0</v>
      </c>
      <c r="D162" s="47"/>
      <c r="E162" s="44"/>
      <c r="F162" s="43"/>
    </row>
    <row r="163" spans="1:7" ht="12" customHeight="1" x14ac:dyDescent="0.3">
      <c r="A163" s="17"/>
      <c r="B163" s="37" t="s">
        <v>229</v>
      </c>
      <c r="C163" s="7" t="s">
        <v>0</v>
      </c>
      <c r="D163" s="47"/>
      <c r="E163" s="44"/>
      <c r="F163" s="43"/>
    </row>
    <row r="164" spans="1:7" ht="12" customHeight="1" x14ac:dyDescent="0.3">
      <c r="A164" s="17"/>
      <c r="B164" s="37" t="s">
        <v>230</v>
      </c>
      <c r="C164" s="7" t="s">
        <v>0</v>
      </c>
      <c r="D164" s="47"/>
      <c r="E164" s="44"/>
      <c r="F164" s="43"/>
    </row>
    <row r="165" spans="1:7" ht="12" customHeight="1" x14ac:dyDescent="0.3">
      <c r="A165" s="17"/>
      <c r="B165" s="37" t="s">
        <v>160</v>
      </c>
      <c r="C165" s="7" t="s">
        <v>0</v>
      </c>
      <c r="D165" s="47"/>
      <c r="E165" s="44"/>
      <c r="F165" s="43"/>
    </row>
    <row r="166" spans="1:7" ht="12" customHeight="1" x14ac:dyDescent="0.3">
      <c r="A166" s="17"/>
      <c r="B166" s="37" t="s">
        <v>161</v>
      </c>
      <c r="C166" s="7" t="s">
        <v>0</v>
      </c>
      <c r="D166" s="47"/>
      <c r="E166" s="44"/>
      <c r="F166" s="43"/>
    </row>
    <row r="167" spans="1:7" ht="12" customHeight="1" x14ac:dyDescent="0.3">
      <c r="A167" s="17"/>
      <c r="B167" s="37" t="s">
        <v>82</v>
      </c>
      <c r="C167" s="7" t="s">
        <v>1</v>
      </c>
      <c r="E167" s="44"/>
      <c r="F167" s="43"/>
    </row>
    <row r="168" spans="1:7" ht="12" customHeight="1" x14ac:dyDescent="0.3">
      <c r="A168" s="17"/>
      <c r="B168" s="37" t="s">
        <v>5</v>
      </c>
      <c r="C168" s="7" t="s">
        <v>1</v>
      </c>
      <c r="E168" s="44"/>
      <c r="F168" s="43"/>
    </row>
    <row r="169" spans="1:7" ht="6" customHeight="1" x14ac:dyDescent="0.2">
      <c r="A169" s="17"/>
      <c r="B169" s="32"/>
      <c r="C169" s="7"/>
      <c r="F169" s="43"/>
    </row>
    <row r="170" spans="1:7" ht="12" customHeight="1" x14ac:dyDescent="0.3">
      <c r="A170" s="144"/>
      <c r="B170" s="145" t="str">
        <f>"Sous-total "&amp;B148</f>
        <v>Sous-total APPAREILLAGE GENERAL</v>
      </c>
      <c r="C170" s="146" t="s">
        <v>1</v>
      </c>
      <c r="D170" s="147"/>
      <c r="E170" s="148"/>
      <c r="F170" s="149"/>
      <c r="G170" s="15"/>
    </row>
    <row r="171" spans="1:7" ht="11.25" customHeight="1" thickBot="1" x14ac:dyDescent="0.35">
      <c r="A171" s="22"/>
      <c r="B171" s="5"/>
      <c r="C171" s="8"/>
      <c r="D171" s="45"/>
      <c r="E171" s="50"/>
      <c r="F171" s="46"/>
    </row>
    <row r="172" spans="1:7" ht="12" customHeight="1" x14ac:dyDescent="0.3">
      <c r="A172" s="16" t="s">
        <v>80</v>
      </c>
      <c r="B172" s="28" t="s">
        <v>47</v>
      </c>
      <c r="C172" s="6"/>
      <c r="D172" s="38"/>
      <c r="E172" s="39"/>
      <c r="F172" s="40"/>
    </row>
    <row r="173" spans="1:7" ht="12" customHeight="1" x14ac:dyDescent="0.3">
      <c r="A173" s="17"/>
      <c r="B173" s="4"/>
      <c r="C173" s="7"/>
      <c r="F173" s="43"/>
    </row>
    <row r="174" spans="1:7" ht="12" customHeight="1" x14ac:dyDescent="0.3">
      <c r="A174" s="17"/>
      <c r="B174" s="37" t="s">
        <v>216</v>
      </c>
      <c r="C174" s="7" t="s">
        <v>0</v>
      </c>
      <c r="E174" s="44"/>
      <c r="F174" s="43"/>
    </row>
    <row r="175" spans="1:7" ht="12" customHeight="1" x14ac:dyDescent="0.3">
      <c r="A175" s="17"/>
      <c r="B175" s="37" t="s">
        <v>217</v>
      </c>
      <c r="C175" s="7" t="s">
        <v>0</v>
      </c>
      <c r="E175" s="44"/>
      <c r="F175" s="43"/>
    </row>
    <row r="176" spans="1:7" ht="12" customHeight="1" x14ac:dyDescent="0.3">
      <c r="A176" s="17"/>
      <c r="B176" s="37" t="s">
        <v>128</v>
      </c>
      <c r="C176" s="7" t="s">
        <v>1</v>
      </c>
      <c r="E176" s="44"/>
      <c r="F176" s="43"/>
    </row>
    <row r="177" spans="1:7" ht="8.1" customHeight="1" x14ac:dyDescent="0.2">
      <c r="A177" s="17"/>
      <c r="B177" s="32"/>
      <c r="C177" s="7"/>
      <c r="F177" s="43"/>
    </row>
    <row r="178" spans="1:7" ht="12" customHeight="1" x14ac:dyDescent="0.3">
      <c r="A178" s="18"/>
      <c r="B178" s="31" t="str">
        <f>"Sous-total "&amp;B172</f>
        <v>Sous-total EQUIPEMENTS SPECIFIQUES</v>
      </c>
      <c r="C178" s="7" t="s">
        <v>1</v>
      </c>
      <c r="F178" s="43"/>
      <c r="G178" s="15"/>
    </row>
    <row r="179" spans="1:7" ht="12" customHeight="1" thickBot="1" x14ac:dyDescent="0.35">
      <c r="A179" s="22"/>
      <c r="B179" s="5"/>
      <c r="C179" s="8"/>
      <c r="D179" s="45"/>
      <c r="E179" s="50"/>
      <c r="F179" s="46"/>
    </row>
    <row r="180" spans="1:7" ht="12" customHeight="1" x14ac:dyDescent="0.3">
      <c r="A180" s="16" t="s">
        <v>245</v>
      </c>
      <c r="B180" s="28" t="s">
        <v>162</v>
      </c>
      <c r="C180" s="6"/>
      <c r="D180" s="38"/>
      <c r="E180" s="39"/>
      <c r="F180" s="40"/>
    </row>
    <row r="181" spans="1:7" ht="12" customHeight="1" x14ac:dyDescent="0.3">
      <c r="A181" s="17"/>
      <c r="B181" s="61" t="s">
        <v>163</v>
      </c>
      <c r="C181" s="7"/>
      <c r="F181" s="43"/>
    </row>
    <row r="182" spans="1:7" ht="12" customHeight="1" x14ac:dyDescent="0.3">
      <c r="A182" s="17"/>
      <c r="B182" s="37" t="s">
        <v>240</v>
      </c>
      <c r="C182" s="7" t="s">
        <v>0</v>
      </c>
      <c r="E182" s="44"/>
      <c r="F182" s="43"/>
    </row>
    <row r="183" spans="1:7" ht="12" customHeight="1" x14ac:dyDescent="0.3">
      <c r="A183" s="17"/>
      <c r="B183" s="37" t="s">
        <v>164</v>
      </c>
      <c r="C183" s="7" t="s">
        <v>0</v>
      </c>
      <c r="E183" s="44"/>
      <c r="F183" s="43"/>
    </row>
    <row r="184" spans="1:7" ht="12" customHeight="1" x14ac:dyDescent="0.3">
      <c r="A184" s="17"/>
      <c r="B184" s="37" t="s">
        <v>165</v>
      </c>
      <c r="C184" s="7" t="s">
        <v>0</v>
      </c>
      <c r="E184" s="44"/>
      <c r="F184" s="43"/>
    </row>
    <row r="185" spans="1:7" ht="12" customHeight="1" x14ac:dyDescent="0.3">
      <c r="A185" s="17"/>
      <c r="B185" s="37" t="s">
        <v>166</v>
      </c>
      <c r="C185" s="7" t="s">
        <v>0</v>
      </c>
      <c r="E185" s="44"/>
      <c r="F185" s="43"/>
    </row>
    <row r="186" spans="1:7" ht="12" customHeight="1" x14ac:dyDescent="0.3">
      <c r="A186" s="17"/>
      <c r="B186" s="37" t="s">
        <v>167</v>
      </c>
      <c r="C186" s="7" t="s">
        <v>0</v>
      </c>
      <c r="E186" s="44"/>
      <c r="F186" s="43"/>
    </row>
    <row r="187" spans="1:7" ht="12" customHeight="1" x14ac:dyDescent="0.3">
      <c r="A187" s="17"/>
      <c r="B187" s="37" t="s">
        <v>239</v>
      </c>
      <c r="C187" s="7" t="s">
        <v>0</v>
      </c>
      <c r="E187" s="44"/>
      <c r="F187" s="43"/>
    </row>
    <row r="188" spans="1:7" ht="12" customHeight="1" x14ac:dyDescent="0.3">
      <c r="A188" s="17"/>
      <c r="B188" s="37" t="s">
        <v>168</v>
      </c>
      <c r="C188" s="7" t="s">
        <v>0</v>
      </c>
      <c r="E188" s="44"/>
      <c r="F188" s="43"/>
    </row>
    <row r="189" spans="1:7" ht="12" customHeight="1" x14ac:dyDescent="0.3">
      <c r="A189" s="17"/>
      <c r="B189" s="37" t="s">
        <v>169</v>
      </c>
      <c r="C189" s="7" t="s">
        <v>0</v>
      </c>
      <c r="E189" s="44"/>
      <c r="F189" s="43"/>
    </row>
    <row r="190" spans="1:7" ht="12" customHeight="1" x14ac:dyDescent="0.3">
      <c r="A190" s="17"/>
      <c r="B190" s="37" t="s">
        <v>223</v>
      </c>
      <c r="C190" s="7" t="s">
        <v>0</v>
      </c>
      <c r="E190" s="44"/>
      <c r="F190" s="43"/>
    </row>
    <row r="191" spans="1:7" ht="12" customHeight="1" x14ac:dyDescent="0.3">
      <c r="A191" s="17"/>
      <c r="B191" s="37" t="s">
        <v>224</v>
      </c>
      <c r="C191" s="7" t="s">
        <v>0</v>
      </c>
      <c r="E191" s="44"/>
      <c r="F191" s="43"/>
    </row>
    <row r="192" spans="1:7" ht="12" customHeight="1" x14ac:dyDescent="0.3">
      <c r="A192" s="17"/>
      <c r="B192" s="37" t="s">
        <v>237</v>
      </c>
      <c r="C192" s="7" t="s">
        <v>0</v>
      </c>
      <c r="E192" s="44"/>
      <c r="F192" s="43"/>
    </row>
    <row r="193" spans="1:6" ht="12" customHeight="1" x14ac:dyDescent="0.3">
      <c r="A193" s="17"/>
      <c r="B193" s="37" t="s">
        <v>238</v>
      </c>
      <c r="C193" s="7" t="s">
        <v>0</v>
      </c>
      <c r="E193" s="44"/>
      <c r="F193" s="43"/>
    </row>
    <row r="194" spans="1:6" ht="12" customHeight="1" x14ac:dyDescent="0.3">
      <c r="A194" s="17"/>
      <c r="B194" s="37" t="s">
        <v>171</v>
      </c>
      <c r="C194" s="7" t="s">
        <v>0</v>
      </c>
      <c r="E194" s="44"/>
      <c r="F194" s="43"/>
    </row>
    <row r="195" spans="1:6" ht="12" customHeight="1" x14ac:dyDescent="0.3">
      <c r="A195" s="17"/>
      <c r="B195" s="37" t="s">
        <v>219</v>
      </c>
      <c r="C195" s="7" t="s">
        <v>0</v>
      </c>
      <c r="E195" s="44"/>
      <c r="F195" s="43"/>
    </row>
    <row r="196" spans="1:6" ht="12" customHeight="1" x14ac:dyDescent="0.3">
      <c r="A196" s="17"/>
      <c r="B196" s="37" t="s">
        <v>218</v>
      </c>
      <c r="C196" s="7" t="s">
        <v>0</v>
      </c>
      <c r="E196" s="44"/>
      <c r="F196" s="43"/>
    </row>
    <row r="197" spans="1:6" ht="12" customHeight="1" x14ac:dyDescent="0.3">
      <c r="A197" s="17"/>
      <c r="B197" s="37" t="s">
        <v>170</v>
      </c>
      <c r="C197" s="7" t="s">
        <v>0</v>
      </c>
      <c r="E197" s="44"/>
      <c r="F197" s="43"/>
    </row>
    <row r="198" spans="1:6" ht="12" customHeight="1" x14ac:dyDescent="0.3">
      <c r="A198" s="17"/>
      <c r="B198" s="37" t="s">
        <v>220</v>
      </c>
      <c r="C198" s="7" t="s">
        <v>0</v>
      </c>
      <c r="E198" s="44"/>
      <c r="F198" s="43"/>
    </row>
    <row r="199" spans="1:6" ht="12" customHeight="1" x14ac:dyDescent="0.3">
      <c r="A199" s="17"/>
      <c r="B199" s="37" t="s">
        <v>221</v>
      </c>
      <c r="C199" s="7" t="s">
        <v>0</v>
      </c>
      <c r="E199" s="44"/>
      <c r="F199" s="43"/>
    </row>
    <row r="200" spans="1:6" ht="12" customHeight="1" x14ac:dyDescent="0.3">
      <c r="A200" s="17"/>
      <c r="B200" s="37" t="s">
        <v>236</v>
      </c>
      <c r="C200" s="7" t="s">
        <v>0</v>
      </c>
      <c r="E200" s="44"/>
      <c r="F200" s="43"/>
    </row>
    <row r="201" spans="1:6" ht="12" customHeight="1" x14ac:dyDescent="0.3">
      <c r="A201" s="17"/>
      <c r="B201" s="37" t="s">
        <v>222</v>
      </c>
      <c r="C201" s="7" t="s">
        <v>0</v>
      </c>
      <c r="E201" s="44"/>
      <c r="F201" s="43"/>
    </row>
    <row r="202" spans="1:6" ht="12" customHeight="1" x14ac:dyDescent="0.3">
      <c r="A202" s="17"/>
      <c r="B202" s="37" t="s">
        <v>171</v>
      </c>
      <c r="C202" s="7" t="s">
        <v>0</v>
      </c>
      <c r="E202" s="44"/>
      <c r="F202" s="43"/>
    </row>
    <row r="203" spans="1:6" ht="12" customHeight="1" x14ac:dyDescent="0.3">
      <c r="A203" s="17"/>
      <c r="B203" s="37" t="s">
        <v>51</v>
      </c>
      <c r="C203" s="7" t="s">
        <v>0</v>
      </c>
      <c r="E203" s="44"/>
      <c r="F203" s="43"/>
    </row>
    <row r="204" spans="1:6" ht="12" customHeight="1" x14ac:dyDescent="0.3">
      <c r="A204" s="17"/>
      <c r="B204" s="37" t="s">
        <v>84</v>
      </c>
      <c r="C204" s="7" t="s">
        <v>0</v>
      </c>
      <c r="E204" s="44"/>
      <c r="F204" s="43"/>
    </row>
    <row r="205" spans="1:6" ht="12" customHeight="1" x14ac:dyDescent="0.3">
      <c r="A205" s="17"/>
      <c r="B205" s="37" t="s">
        <v>83</v>
      </c>
      <c r="C205" s="7" t="s">
        <v>0</v>
      </c>
      <c r="E205" s="44"/>
      <c r="F205" s="43"/>
    </row>
    <row r="206" spans="1:6" ht="12" customHeight="1" x14ac:dyDescent="0.3">
      <c r="A206" s="17"/>
      <c r="B206" s="37" t="s">
        <v>225</v>
      </c>
      <c r="C206" s="7" t="s">
        <v>0</v>
      </c>
      <c r="E206" s="44"/>
      <c r="F206" s="43"/>
    </row>
    <row r="207" spans="1:6" ht="12" customHeight="1" x14ac:dyDescent="0.3">
      <c r="A207" s="17"/>
      <c r="B207" s="37" t="s">
        <v>172</v>
      </c>
      <c r="C207" s="7" t="s">
        <v>0</v>
      </c>
      <c r="E207" s="44"/>
      <c r="F207" s="43"/>
    </row>
    <row r="208" spans="1:6" ht="12" customHeight="1" x14ac:dyDescent="0.3">
      <c r="A208" s="17"/>
      <c r="B208" s="37" t="s">
        <v>173</v>
      </c>
      <c r="C208" s="7" t="s">
        <v>0</v>
      </c>
      <c r="E208" s="44"/>
      <c r="F208" s="43"/>
    </row>
    <row r="209" spans="1:7" ht="8.1" customHeight="1" x14ac:dyDescent="0.2">
      <c r="A209" s="17"/>
      <c r="B209" s="32"/>
      <c r="C209" s="7"/>
      <c r="F209" s="43"/>
    </row>
    <row r="210" spans="1:7" ht="12" customHeight="1" x14ac:dyDescent="0.3">
      <c r="A210" s="18"/>
      <c r="B210" s="31" t="str">
        <f>"Sous-total "&amp;B180</f>
        <v>Sous-total ALIMENTATIONS ELECTRIQUES SPECIFIQUES</v>
      </c>
      <c r="C210" s="7" t="s">
        <v>1</v>
      </c>
      <c r="F210" s="43"/>
      <c r="G210" s="15"/>
    </row>
    <row r="211" spans="1:7" ht="12" customHeight="1" thickBot="1" x14ac:dyDescent="0.35">
      <c r="A211" s="17"/>
      <c r="B211" s="4"/>
      <c r="C211" s="7"/>
      <c r="F211" s="43"/>
    </row>
    <row r="212" spans="1:7" ht="24.9" customHeight="1" thickBot="1" x14ac:dyDescent="0.35">
      <c r="A212" s="158" t="s">
        <v>30</v>
      </c>
      <c r="B212" s="159"/>
      <c r="C212" s="159"/>
      <c r="D212" s="159"/>
      <c r="E212" s="51" t="str">
        <f>IF(D212="","",#REF!+#REF!)</f>
        <v/>
      </c>
      <c r="F212" s="52"/>
      <c r="G212" s="15"/>
    </row>
    <row r="213" spans="1:7" ht="27" customHeight="1" thickBot="1" x14ac:dyDescent="0.35">
      <c r="A213" s="13"/>
      <c r="B213" s="1"/>
      <c r="C213" s="101"/>
      <c r="D213" s="87"/>
      <c r="E213" s="90"/>
      <c r="F213" s="102"/>
    </row>
    <row r="214" spans="1:7" ht="17.399999999999999" customHeight="1" thickBot="1" x14ac:dyDescent="0.35">
      <c r="A214" s="57">
        <v>4</v>
      </c>
      <c r="B214" s="58" t="s">
        <v>174</v>
      </c>
      <c r="C214" s="103"/>
      <c r="D214" s="58"/>
      <c r="E214" s="103"/>
      <c r="F214" s="58"/>
      <c r="G214" s="15"/>
    </row>
    <row r="215" spans="1:7" ht="12" customHeight="1" thickBot="1" x14ac:dyDescent="0.35">
      <c r="A215" s="17"/>
      <c r="B215" s="4"/>
      <c r="C215" s="7"/>
      <c r="F215" s="43"/>
    </row>
    <row r="216" spans="1:7" ht="12" customHeight="1" x14ac:dyDescent="0.3">
      <c r="A216" s="16" t="s">
        <v>48</v>
      </c>
      <c r="B216" s="28" t="s">
        <v>32</v>
      </c>
      <c r="C216" s="6"/>
      <c r="D216" s="38"/>
      <c r="E216" s="39"/>
      <c r="F216" s="40"/>
    </row>
    <row r="217" spans="1:7" ht="28.95" customHeight="1" x14ac:dyDescent="0.3">
      <c r="A217" s="17"/>
      <c r="B217" s="4" t="s">
        <v>175</v>
      </c>
      <c r="C217" s="7" t="s">
        <v>1</v>
      </c>
      <c r="F217" s="43"/>
    </row>
    <row r="218" spans="1:7" x14ac:dyDescent="0.3">
      <c r="A218" s="17"/>
      <c r="B218" s="4" t="s">
        <v>176</v>
      </c>
      <c r="C218" s="7" t="s">
        <v>0</v>
      </c>
      <c r="F218" s="43"/>
    </row>
    <row r="219" spans="1:7" x14ac:dyDescent="0.3">
      <c r="A219" s="17"/>
      <c r="B219" s="4" t="s">
        <v>177</v>
      </c>
      <c r="C219" s="7" t="s">
        <v>0</v>
      </c>
      <c r="F219" s="43"/>
    </row>
    <row r="220" spans="1:7" x14ac:dyDescent="0.3">
      <c r="A220" s="17"/>
      <c r="B220" s="4" t="s">
        <v>197</v>
      </c>
      <c r="C220" s="7" t="s">
        <v>0</v>
      </c>
      <c r="F220" s="43"/>
    </row>
    <row r="221" spans="1:7" x14ac:dyDescent="0.3">
      <c r="A221" s="17"/>
      <c r="B221" s="4" t="s">
        <v>178</v>
      </c>
      <c r="C221" s="7" t="s">
        <v>0</v>
      </c>
      <c r="F221" s="43"/>
    </row>
    <row r="222" spans="1:7" ht="12" customHeight="1" x14ac:dyDescent="0.3">
      <c r="A222" s="17"/>
      <c r="B222" s="37" t="s">
        <v>179</v>
      </c>
      <c r="C222" s="7" t="s">
        <v>1</v>
      </c>
      <c r="D222" s="47"/>
      <c r="E222" s="44"/>
      <c r="F222" s="43"/>
    </row>
    <row r="223" spans="1:7" ht="12" customHeight="1" x14ac:dyDescent="0.3">
      <c r="A223" s="17"/>
      <c r="B223" s="37" t="s">
        <v>180</v>
      </c>
      <c r="C223" s="7" t="s">
        <v>1</v>
      </c>
      <c r="D223" s="47"/>
      <c r="E223" s="44"/>
      <c r="F223" s="43"/>
    </row>
    <row r="224" spans="1:7" ht="12" customHeight="1" x14ac:dyDescent="0.3">
      <c r="A224" s="17"/>
      <c r="B224" s="37" t="s">
        <v>181</v>
      </c>
      <c r="C224" s="7" t="s">
        <v>2</v>
      </c>
      <c r="D224" s="47"/>
      <c r="E224" s="44"/>
      <c r="F224" s="43"/>
    </row>
    <row r="225" spans="1:6" ht="12" customHeight="1" x14ac:dyDescent="0.3">
      <c r="A225" s="17"/>
      <c r="B225" s="37" t="s">
        <v>231</v>
      </c>
      <c r="C225" s="7" t="s">
        <v>2</v>
      </c>
      <c r="E225" s="44"/>
      <c r="F225" s="43"/>
    </row>
    <row r="226" spans="1:6" ht="12" customHeight="1" x14ac:dyDescent="0.3">
      <c r="A226" s="17"/>
      <c r="B226" s="37" t="s">
        <v>62</v>
      </c>
      <c r="C226" s="7" t="s">
        <v>0</v>
      </c>
      <c r="D226" s="47"/>
      <c r="E226" s="44"/>
      <c r="F226" s="43"/>
    </row>
    <row r="227" spans="1:6" ht="6.75" customHeight="1" x14ac:dyDescent="0.2">
      <c r="A227" s="17"/>
      <c r="B227" s="30"/>
      <c r="C227" s="7"/>
      <c r="F227" s="43"/>
    </row>
    <row r="228" spans="1:6" ht="12" customHeight="1" x14ac:dyDescent="0.3">
      <c r="A228" s="18"/>
      <c r="B228" s="31" t="str">
        <f>"Sous-total "&amp;B216</f>
        <v>Sous-total INFRASTRUCTURE VDI</v>
      </c>
      <c r="C228" s="7" t="s">
        <v>1</v>
      </c>
      <c r="F228" s="43"/>
    </row>
    <row r="229" spans="1:6" x14ac:dyDescent="0.3">
      <c r="A229" s="17"/>
      <c r="B229" s="4"/>
      <c r="C229" s="7"/>
      <c r="E229" s="42" t="str">
        <f>IF(D229="","",#REF!+#REF!)</f>
        <v/>
      </c>
      <c r="F229" s="43"/>
    </row>
    <row r="230" spans="1:6" ht="14.4" thickBot="1" x14ac:dyDescent="0.35">
      <c r="A230" s="17"/>
      <c r="B230" s="4"/>
      <c r="C230" s="7"/>
      <c r="E230" s="42" t="str">
        <f>IF(D230="","",#REF!+#REF!)</f>
        <v/>
      </c>
      <c r="F230" s="43"/>
    </row>
    <row r="231" spans="1:6" ht="12" customHeight="1" x14ac:dyDescent="0.3">
      <c r="A231" s="16" t="s">
        <v>49</v>
      </c>
      <c r="B231" s="28" t="s">
        <v>90</v>
      </c>
      <c r="C231" s="6"/>
      <c r="D231" s="38"/>
      <c r="E231" s="39"/>
      <c r="F231" s="40"/>
    </row>
    <row r="232" spans="1:6" ht="12" customHeight="1" x14ac:dyDescent="0.3">
      <c r="A232" s="17"/>
      <c r="B232" s="4"/>
      <c r="C232" s="7"/>
      <c r="F232" s="43"/>
    </row>
    <row r="233" spans="1:6" ht="12" customHeight="1" x14ac:dyDescent="0.3">
      <c r="A233" s="17"/>
      <c r="B233" s="37" t="s">
        <v>35</v>
      </c>
      <c r="C233" s="7" t="s">
        <v>0</v>
      </c>
      <c r="D233" s="47"/>
      <c r="E233" s="44"/>
      <c r="F233" s="43"/>
    </row>
    <row r="234" spans="1:6" ht="12" customHeight="1" x14ac:dyDescent="0.3">
      <c r="A234" s="17"/>
      <c r="B234" s="37" t="s">
        <v>36</v>
      </c>
      <c r="C234" s="7" t="s">
        <v>0</v>
      </c>
      <c r="E234" s="44"/>
      <c r="F234" s="43"/>
    </row>
    <row r="235" spans="1:6" ht="12" customHeight="1" x14ac:dyDescent="0.3">
      <c r="A235" s="17"/>
      <c r="B235" s="37" t="s">
        <v>50</v>
      </c>
      <c r="C235" s="7" t="s">
        <v>0</v>
      </c>
      <c r="E235" s="44"/>
      <c r="F235" s="43"/>
    </row>
    <row r="236" spans="1:6" ht="12" customHeight="1" x14ac:dyDescent="0.3">
      <c r="A236" s="17"/>
      <c r="B236" s="37" t="s">
        <v>41</v>
      </c>
      <c r="C236" s="7" t="s">
        <v>0</v>
      </c>
      <c r="D236" s="47"/>
      <c r="E236" s="44"/>
      <c r="F236" s="43"/>
    </row>
    <row r="237" spans="1:6" ht="12" customHeight="1" x14ac:dyDescent="0.3">
      <c r="A237" s="17"/>
      <c r="B237" s="37" t="s">
        <v>182</v>
      </c>
      <c r="C237" s="7" t="s">
        <v>0</v>
      </c>
      <c r="D237" s="47"/>
      <c r="E237" s="44"/>
      <c r="F237" s="43"/>
    </row>
    <row r="238" spans="1:6" ht="12" customHeight="1" x14ac:dyDescent="0.3">
      <c r="A238" s="17"/>
      <c r="B238" s="37" t="s">
        <v>198</v>
      </c>
      <c r="C238" s="7" t="s">
        <v>0</v>
      </c>
      <c r="D238" s="47"/>
      <c r="E238" s="44"/>
      <c r="F238" s="43"/>
    </row>
    <row r="239" spans="1:6" ht="12" customHeight="1" x14ac:dyDescent="0.3">
      <c r="A239" s="17"/>
      <c r="B239" s="37" t="s">
        <v>89</v>
      </c>
      <c r="C239" s="7" t="s">
        <v>1</v>
      </c>
      <c r="E239" s="44"/>
      <c r="F239" s="43"/>
    </row>
    <row r="240" spans="1:6" ht="12" customHeight="1" x14ac:dyDescent="0.2">
      <c r="A240" s="17"/>
      <c r="B240" s="30"/>
      <c r="C240" s="7"/>
      <c r="F240" s="43"/>
    </row>
    <row r="241" spans="1:7" ht="12" customHeight="1" x14ac:dyDescent="0.3">
      <c r="A241" s="18"/>
      <c r="B241" s="31" t="str">
        <f>"Sous-total "&amp;B231</f>
        <v>Sous-total CONTRÔLE D'ACCESS</v>
      </c>
      <c r="C241" s="7" t="s">
        <v>1</v>
      </c>
      <c r="F241" s="43"/>
      <c r="G241" s="15"/>
    </row>
    <row r="242" spans="1:7" ht="14.4" thickBot="1" x14ac:dyDescent="0.35">
      <c r="A242" s="17"/>
      <c r="B242" s="4"/>
      <c r="C242" s="7"/>
      <c r="E242" s="42" t="str">
        <f>IF(D242="","",#REF!+#REF!)</f>
        <v/>
      </c>
      <c r="F242" s="43"/>
    </row>
    <row r="243" spans="1:7" ht="11.4" customHeight="1" x14ac:dyDescent="0.3">
      <c r="A243" s="16" t="s">
        <v>85</v>
      </c>
      <c r="B243" s="28" t="s">
        <v>201</v>
      </c>
      <c r="C243" s="6"/>
      <c r="D243" s="38"/>
      <c r="E243" s="39"/>
      <c r="F243" s="40"/>
    </row>
    <row r="244" spans="1:7" ht="11.4" customHeight="1" x14ac:dyDescent="0.3">
      <c r="A244" s="17"/>
      <c r="B244" s="4"/>
      <c r="C244" s="7"/>
      <c r="F244" s="43"/>
    </row>
    <row r="245" spans="1:7" ht="11.4" customHeight="1" x14ac:dyDescent="0.3">
      <c r="A245" s="17"/>
      <c r="B245" s="37" t="s">
        <v>199</v>
      </c>
      <c r="C245" s="7" t="s">
        <v>0</v>
      </c>
      <c r="E245" s="44"/>
      <c r="F245" s="43"/>
    </row>
    <row r="246" spans="1:7" ht="11.4" customHeight="1" x14ac:dyDescent="0.3">
      <c r="A246" s="17"/>
      <c r="B246" s="37" t="s">
        <v>86</v>
      </c>
      <c r="C246" s="7" t="s">
        <v>0</v>
      </c>
      <c r="E246" s="44"/>
      <c r="F246" s="43"/>
    </row>
    <row r="247" spans="1:7" ht="11.4" customHeight="1" x14ac:dyDescent="0.3">
      <c r="A247" s="17"/>
      <c r="B247" s="37" t="s">
        <v>200</v>
      </c>
      <c r="C247" s="7" t="s">
        <v>0</v>
      </c>
      <c r="E247" s="44"/>
      <c r="F247" s="43"/>
    </row>
    <row r="248" spans="1:7" ht="11.4" customHeight="1" x14ac:dyDescent="0.3">
      <c r="A248" s="17"/>
      <c r="B248" s="37" t="s">
        <v>87</v>
      </c>
      <c r="C248" s="7" t="s">
        <v>0</v>
      </c>
      <c r="E248" s="44"/>
      <c r="F248" s="43"/>
    </row>
    <row r="249" spans="1:7" ht="11.4" customHeight="1" x14ac:dyDescent="0.3">
      <c r="A249" s="17"/>
      <c r="B249" s="37" t="s">
        <v>88</v>
      </c>
      <c r="C249" s="7" t="s">
        <v>0</v>
      </c>
      <c r="E249" s="44"/>
      <c r="F249" s="43"/>
    </row>
    <row r="250" spans="1:7" ht="11.4" customHeight="1" x14ac:dyDescent="0.3">
      <c r="A250" s="17"/>
      <c r="B250" s="37" t="s">
        <v>89</v>
      </c>
      <c r="C250" s="7" t="s">
        <v>1</v>
      </c>
      <c r="E250" s="44"/>
      <c r="F250" s="43"/>
    </row>
    <row r="251" spans="1:7" ht="11.4" customHeight="1" x14ac:dyDescent="0.2">
      <c r="A251" s="17"/>
      <c r="B251" s="30"/>
      <c r="C251" s="7"/>
      <c r="F251" s="43"/>
    </row>
    <row r="252" spans="1:7" ht="11.4" customHeight="1" x14ac:dyDescent="0.3">
      <c r="A252" s="18"/>
      <c r="B252" s="31" t="str">
        <f>"Sous-total "&amp;B243</f>
        <v>Sous-total INTERPHONIE IP</v>
      </c>
      <c r="C252" s="7" t="s">
        <v>1</v>
      </c>
      <c r="F252" s="43"/>
      <c r="G252" s="15"/>
    </row>
    <row r="253" spans="1:7" ht="14.4" thickBot="1" x14ac:dyDescent="0.35">
      <c r="A253" s="17"/>
      <c r="B253" s="4"/>
      <c r="C253" s="7"/>
      <c r="F253" s="43"/>
    </row>
    <row r="254" spans="1:7" ht="11.4" customHeight="1" x14ac:dyDescent="0.3">
      <c r="A254" s="16" t="s">
        <v>210</v>
      </c>
      <c r="B254" s="28" t="s">
        <v>215</v>
      </c>
      <c r="C254" s="6"/>
      <c r="D254" s="38"/>
      <c r="E254" s="39"/>
      <c r="F254" s="40"/>
    </row>
    <row r="255" spans="1:7" ht="11.4" customHeight="1" x14ac:dyDescent="0.3">
      <c r="A255" s="17"/>
      <c r="B255" s="4"/>
      <c r="C255" s="7"/>
      <c r="F255" s="43"/>
    </row>
    <row r="256" spans="1:7" ht="11.4" customHeight="1" x14ac:dyDescent="0.3">
      <c r="A256" s="17"/>
      <c r="B256" s="37" t="s">
        <v>202</v>
      </c>
      <c r="C256" s="7" t="s">
        <v>0</v>
      </c>
      <c r="E256" s="44"/>
      <c r="F256" s="43"/>
    </row>
    <row r="257" spans="1:7" ht="11.4" customHeight="1" x14ac:dyDescent="0.3">
      <c r="A257" s="17"/>
      <c r="B257" s="37" t="s">
        <v>203</v>
      </c>
      <c r="C257" s="7" t="s">
        <v>0</v>
      </c>
      <c r="E257" s="44"/>
      <c r="F257" s="43"/>
    </row>
    <row r="258" spans="1:7" ht="11.4" customHeight="1" x14ac:dyDescent="0.3">
      <c r="A258" s="17"/>
      <c r="B258" s="37" t="s">
        <v>88</v>
      </c>
      <c r="C258" s="7" t="s">
        <v>0</v>
      </c>
      <c r="E258" s="44"/>
      <c r="F258" s="43"/>
    </row>
    <row r="259" spans="1:7" ht="11.4" customHeight="1" x14ac:dyDescent="0.3">
      <c r="A259" s="17"/>
      <c r="B259" s="37" t="s">
        <v>16</v>
      </c>
      <c r="C259" s="7" t="s">
        <v>1</v>
      </c>
      <c r="E259" s="44"/>
      <c r="F259" s="43"/>
    </row>
    <row r="260" spans="1:7" ht="11.4" customHeight="1" x14ac:dyDescent="0.2">
      <c r="A260" s="17"/>
      <c r="B260" s="30"/>
      <c r="C260" s="7"/>
      <c r="F260" s="43"/>
    </row>
    <row r="261" spans="1:7" ht="11.4" customHeight="1" x14ac:dyDescent="0.3">
      <c r="A261" s="18"/>
      <c r="B261" s="31" t="str">
        <f>"Sous-total "&amp;B254</f>
        <v>Sous-total SONNETTE</v>
      </c>
      <c r="C261" s="7" t="s">
        <v>1</v>
      </c>
      <c r="F261" s="43"/>
      <c r="G261" s="15"/>
    </row>
    <row r="262" spans="1:7" ht="14.4" thickBot="1" x14ac:dyDescent="0.35">
      <c r="A262" s="17"/>
      <c r="B262" s="4"/>
      <c r="C262" s="7"/>
      <c r="F262" s="43"/>
    </row>
    <row r="263" spans="1:7" ht="12" customHeight="1" x14ac:dyDescent="0.3">
      <c r="A263" s="16" t="s">
        <v>91</v>
      </c>
      <c r="B263" s="28" t="s">
        <v>255</v>
      </c>
      <c r="C263" s="6"/>
      <c r="D263" s="38"/>
      <c r="E263" s="39"/>
      <c r="F263" s="40"/>
    </row>
    <row r="264" spans="1:7" ht="12" customHeight="1" x14ac:dyDescent="0.3">
      <c r="A264" s="17"/>
      <c r="B264" s="4"/>
      <c r="C264" s="7"/>
      <c r="F264" s="43"/>
    </row>
    <row r="265" spans="1:7" ht="12" customHeight="1" x14ac:dyDescent="0.3">
      <c r="A265" s="17"/>
      <c r="B265" s="37" t="s">
        <v>45</v>
      </c>
      <c r="C265" s="7" t="s">
        <v>0</v>
      </c>
      <c r="E265" s="44"/>
      <c r="F265" s="43"/>
    </row>
    <row r="266" spans="1:7" ht="12" customHeight="1" x14ac:dyDescent="0.3">
      <c r="A266" s="17"/>
      <c r="B266" s="37" t="s">
        <v>39</v>
      </c>
      <c r="C266" s="7" t="s">
        <v>0</v>
      </c>
      <c r="D266" s="47"/>
      <c r="E266" s="44"/>
      <c r="F266" s="43"/>
    </row>
    <row r="267" spans="1:7" ht="12" customHeight="1" x14ac:dyDescent="0.3">
      <c r="A267" s="17"/>
      <c r="B267" s="37" t="s">
        <v>40</v>
      </c>
      <c r="C267" s="7" t="s">
        <v>0</v>
      </c>
      <c r="D267" s="47"/>
      <c r="E267" s="44"/>
      <c r="F267" s="43"/>
    </row>
    <row r="268" spans="1:7" ht="12" customHeight="1" x14ac:dyDescent="0.3">
      <c r="A268" s="17"/>
      <c r="B268" s="37" t="s">
        <v>205</v>
      </c>
      <c r="C268" s="7" t="s">
        <v>0</v>
      </c>
      <c r="D268" s="47"/>
      <c r="E268" s="44"/>
      <c r="F268" s="43"/>
    </row>
    <row r="269" spans="1:7" ht="12" customHeight="1" x14ac:dyDescent="0.3">
      <c r="A269" s="17"/>
      <c r="B269" s="37" t="s">
        <v>204</v>
      </c>
      <c r="C269" s="7"/>
      <c r="D269" s="47"/>
      <c r="E269" s="44"/>
      <c r="F269" s="43"/>
    </row>
    <row r="270" spans="1:7" ht="12" customHeight="1" x14ac:dyDescent="0.3">
      <c r="A270" s="17"/>
      <c r="B270" s="37" t="s">
        <v>206</v>
      </c>
      <c r="C270" s="7"/>
      <c r="D270" s="47"/>
      <c r="E270" s="44"/>
      <c r="F270" s="43"/>
    </row>
    <row r="271" spans="1:7" ht="12" customHeight="1" x14ac:dyDescent="0.3">
      <c r="A271" s="17"/>
      <c r="B271" s="37" t="s">
        <v>89</v>
      </c>
      <c r="C271" s="7"/>
      <c r="F271" s="43"/>
    </row>
    <row r="272" spans="1:7" ht="12" customHeight="1" x14ac:dyDescent="0.3">
      <c r="A272" s="18"/>
      <c r="B272" s="31" t="str">
        <f>"Sous-total "&amp;B263</f>
        <v>Sous-total APPEL MALADE</v>
      </c>
      <c r="C272" s="7" t="s">
        <v>1</v>
      </c>
      <c r="F272" s="43"/>
      <c r="G272" s="15"/>
    </row>
    <row r="273" spans="1:7" ht="11.4" customHeight="1" x14ac:dyDescent="0.3">
      <c r="A273" s="17"/>
      <c r="B273" s="4"/>
      <c r="C273" s="7"/>
      <c r="E273" s="42" t="str">
        <f>IF(D273="","",#REF!+#REF!)</f>
        <v/>
      </c>
      <c r="F273" s="43"/>
    </row>
    <row r="274" spans="1:7" ht="11.4" customHeight="1" thickBot="1" x14ac:dyDescent="0.35">
      <c r="A274" s="17"/>
      <c r="B274" s="4"/>
      <c r="C274" s="7"/>
      <c r="E274" s="42" t="str">
        <f>IF(D274="","",#REF!+#REF!)</f>
        <v/>
      </c>
      <c r="F274" s="43"/>
    </row>
    <row r="275" spans="1:7" ht="12" customHeight="1" x14ac:dyDescent="0.3">
      <c r="A275" s="16" t="s">
        <v>92</v>
      </c>
      <c r="B275" s="28" t="s">
        <v>207</v>
      </c>
      <c r="C275" s="6"/>
      <c r="D275" s="38"/>
      <c r="E275" s="39"/>
      <c r="F275" s="40"/>
    </row>
    <row r="276" spans="1:7" ht="12" customHeight="1" x14ac:dyDescent="0.3">
      <c r="A276" s="17"/>
      <c r="B276" s="4"/>
      <c r="C276" s="7"/>
      <c r="F276" s="43"/>
    </row>
    <row r="277" spans="1:7" ht="11.4" customHeight="1" x14ac:dyDescent="0.3">
      <c r="A277" s="17"/>
      <c r="B277" s="37" t="s">
        <v>208</v>
      </c>
      <c r="C277" s="7" t="s">
        <v>0</v>
      </c>
      <c r="D277" s="47"/>
      <c r="E277" s="44"/>
      <c r="F277" s="43"/>
    </row>
    <row r="278" spans="1:7" ht="11.4" customHeight="1" x14ac:dyDescent="0.3">
      <c r="A278" s="17"/>
      <c r="B278" s="37" t="s">
        <v>209</v>
      </c>
      <c r="C278" s="7" t="s">
        <v>111</v>
      </c>
      <c r="E278" s="44"/>
      <c r="F278" s="43"/>
    </row>
    <row r="279" spans="1:7" ht="11.4" customHeight="1" x14ac:dyDescent="0.3">
      <c r="A279" s="17"/>
      <c r="B279" s="37" t="s">
        <v>16</v>
      </c>
      <c r="C279" s="7" t="s">
        <v>1</v>
      </c>
      <c r="E279" s="44"/>
      <c r="F279" s="43"/>
    </row>
    <row r="280" spans="1:7" ht="12" customHeight="1" x14ac:dyDescent="0.2">
      <c r="A280" s="17"/>
      <c r="B280" s="30"/>
      <c r="C280" s="7"/>
      <c r="F280" s="43"/>
    </row>
    <row r="281" spans="1:7" ht="12" customHeight="1" x14ac:dyDescent="0.3">
      <c r="A281" s="138"/>
      <c r="B281" s="139" t="str">
        <f>"Sous-total "&amp;B275</f>
        <v>Sous-total MULTIMEDIA</v>
      </c>
      <c r="C281" s="140" t="s">
        <v>1</v>
      </c>
      <c r="D281" s="141"/>
      <c r="E281" s="142"/>
      <c r="F281" s="143"/>
      <c r="G281" s="15"/>
    </row>
    <row r="282" spans="1:7" ht="14.4" thickBot="1" x14ac:dyDescent="0.35">
      <c r="A282" s="82"/>
      <c r="B282" s="5"/>
      <c r="C282" s="127"/>
      <c r="D282" s="82"/>
      <c r="E282" s="128" t="str">
        <f>IF(D282="","",#REF!+#REF!)</f>
        <v/>
      </c>
      <c r="F282" s="137"/>
    </row>
    <row r="283" spans="1:7" ht="12" customHeight="1" x14ac:dyDescent="0.3">
      <c r="A283" s="24" t="s">
        <v>232</v>
      </c>
      <c r="B283" s="35" t="s">
        <v>42</v>
      </c>
      <c r="C283" s="7"/>
      <c r="F283" s="43"/>
    </row>
    <row r="284" spans="1:7" ht="12" customHeight="1" x14ac:dyDescent="0.3">
      <c r="A284" s="17"/>
      <c r="B284" s="4"/>
      <c r="C284" s="7"/>
      <c r="F284" s="43"/>
    </row>
    <row r="285" spans="1:7" ht="12" customHeight="1" x14ac:dyDescent="0.3">
      <c r="A285" s="17"/>
      <c r="B285" s="37" t="s">
        <v>244</v>
      </c>
      <c r="C285" s="7" t="s">
        <v>0</v>
      </c>
      <c r="E285" s="44"/>
      <c r="F285" s="43"/>
    </row>
    <row r="286" spans="1:7" ht="12" customHeight="1" x14ac:dyDescent="0.3">
      <c r="A286" s="17"/>
      <c r="B286" s="37" t="s">
        <v>43</v>
      </c>
      <c r="C286" s="7" t="s">
        <v>0</v>
      </c>
      <c r="D286" s="47"/>
      <c r="E286" s="44"/>
      <c r="F286" s="43"/>
    </row>
    <row r="287" spans="1:7" ht="12" customHeight="1" x14ac:dyDescent="0.3">
      <c r="A287" s="17"/>
      <c r="B287" s="37" t="s">
        <v>16</v>
      </c>
      <c r="C287" s="7" t="s">
        <v>1</v>
      </c>
      <c r="E287" s="44"/>
      <c r="F287" s="43"/>
    </row>
    <row r="288" spans="1:7" ht="12" customHeight="1" x14ac:dyDescent="0.3">
      <c r="A288" s="17"/>
      <c r="B288" s="37" t="s">
        <v>89</v>
      </c>
      <c r="C288" s="7"/>
      <c r="F288" s="43"/>
    </row>
    <row r="289" spans="1:7" ht="12" customHeight="1" x14ac:dyDescent="0.3">
      <c r="A289" s="18"/>
      <c r="B289" s="31" t="str">
        <f>"Sous-total "&amp;B283</f>
        <v>Sous-total DISTRIBUTION DE L'HEURE</v>
      </c>
      <c r="C289" s="7" t="s">
        <v>1</v>
      </c>
      <c r="F289" s="43"/>
      <c r="G289" s="15"/>
    </row>
    <row r="290" spans="1:7" ht="12.6" customHeight="1" thickBot="1" x14ac:dyDescent="0.35">
      <c r="A290" s="22"/>
      <c r="B290" s="5"/>
      <c r="C290" s="8"/>
      <c r="D290" s="45"/>
      <c r="E290" s="50" t="str">
        <f>IF(D290="","",#REF!+#REF!)</f>
        <v/>
      </c>
      <c r="F290" s="46"/>
    </row>
    <row r="291" spans="1:7" ht="12" customHeight="1" x14ac:dyDescent="0.3">
      <c r="A291" s="16" t="s">
        <v>93</v>
      </c>
      <c r="B291" s="28" t="s">
        <v>211</v>
      </c>
      <c r="C291" s="6"/>
      <c r="D291" s="38"/>
      <c r="E291" s="39"/>
      <c r="F291" s="40"/>
    </row>
    <row r="292" spans="1:7" ht="12" customHeight="1" x14ac:dyDescent="0.3">
      <c r="A292" s="17"/>
      <c r="B292" s="4"/>
      <c r="C292" s="7"/>
      <c r="F292" s="43"/>
    </row>
    <row r="293" spans="1:7" ht="12" customHeight="1" x14ac:dyDescent="0.3">
      <c r="A293" s="17"/>
      <c r="B293" s="4" t="s">
        <v>213</v>
      </c>
      <c r="C293" s="7" t="s">
        <v>0</v>
      </c>
      <c r="F293" s="43"/>
    </row>
    <row r="294" spans="1:7" ht="12" customHeight="1" x14ac:dyDescent="0.3">
      <c r="A294" s="17"/>
      <c r="B294" s="37" t="s">
        <v>212</v>
      </c>
      <c r="C294" s="7" t="s">
        <v>0</v>
      </c>
      <c r="E294" s="44"/>
      <c r="F294" s="43"/>
    </row>
    <row r="295" spans="1:7" ht="12" customHeight="1" x14ac:dyDescent="0.3">
      <c r="A295" s="17"/>
      <c r="B295" s="37" t="s">
        <v>16</v>
      </c>
      <c r="C295" s="7" t="s">
        <v>1</v>
      </c>
      <c r="E295" s="44"/>
      <c r="F295" s="43"/>
    </row>
    <row r="296" spans="1:7" ht="12" customHeight="1" x14ac:dyDescent="0.3">
      <c r="A296" s="17"/>
      <c r="B296" s="37" t="s">
        <v>89</v>
      </c>
      <c r="C296" s="7"/>
      <c r="F296" s="43"/>
    </row>
    <row r="297" spans="1:7" ht="12" customHeight="1" x14ac:dyDescent="0.3">
      <c r="A297" s="18"/>
      <c r="B297" s="31" t="str">
        <f>"Sous-total "&amp;B291</f>
        <v>Sous-total BORNES WIFI/DECT</v>
      </c>
      <c r="C297" s="7" t="s">
        <v>1</v>
      </c>
      <c r="F297" s="43"/>
      <c r="G297" s="15"/>
    </row>
    <row r="298" spans="1:7" ht="12.6" customHeight="1" thickBot="1" x14ac:dyDescent="0.35">
      <c r="A298" s="22"/>
      <c r="B298" s="5"/>
      <c r="C298" s="8"/>
      <c r="D298" s="45"/>
      <c r="E298" s="50" t="str">
        <f>IF(D298="","",#REF!+#REF!)</f>
        <v/>
      </c>
      <c r="F298" s="46"/>
    </row>
    <row r="299" spans="1:7" ht="12" customHeight="1" x14ac:dyDescent="0.3">
      <c r="A299" s="16" t="s">
        <v>233</v>
      </c>
      <c r="B299" s="28" t="s">
        <v>214</v>
      </c>
      <c r="C299" s="6"/>
      <c r="D299" s="38"/>
      <c r="E299" s="39"/>
      <c r="F299" s="40"/>
    </row>
    <row r="300" spans="1:7" ht="12" customHeight="1" x14ac:dyDescent="0.3">
      <c r="A300" s="17"/>
      <c r="B300" s="4"/>
      <c r="C300" s="7"/>
      <c r="F300" s="43"/>
    </row>
    <row r="301" spans="1:7" ht="12" customHeight="1" x14ac:dyDescent="0.3">
      <c r="A301" s="17"/>
      <c r="B301" s="37" t="s">
        <v>275</v>
      </c>
      <c r="C301" s="7" t="s">
        <v>0</v>
      </c>
      <c r="E301" s="44"/>
      <c r="F301" s="43"/>
    </row>
    <row r="302" spans="1:7" ht="12" customHeight="1" x14ac:dyDescent="0.3">
      <c r="A302" s="17"/>
      <c r="B302" s="37" t="s">
        <v>253</v>
      </c>
      <c r="C302" s="7" t="s">
        <v>0</v>
      </c>
      <c r="E302" s="44"/>
      <c r="F302" s="43"/>
    </row>
    <row r="303" spans="1:7" ht="12" customHeight="1" x14ac:dyDescent="0.3">
      <c r="A303" s="17"/>
      <c r="B303" s="37" t="s">
        <v>276</v>
      </c>
      <c r="C303" s="7" t="s">
        <v>0</v>
      </c>
      <c r="D303" s="47"/>
      <c r="E303" s="44"/>
      <c r="F303" s="43"/>
    </row>
    <row r="304" spans="1:7" ht="12" customHeight="1" x14ac:dyDescent="0.3">
      <c r="A304" s="17"/>
      <c r="B304" s="37" t="s">
        <v>89</v>
      </c>
      <c r="C304" s="7" t="s">
        <v>1</v>
      </c>
      <c r="F304" s="43"/>
    </row>
    <row r="305" spans="1:7" ht="12" customHeight="1" x14ac:dyDescent="0.3">
      <c r="A305" s="17"/>
      <c r="B305" s="37"/>
      <c r="C305" s="7"/>
      <c r="F305" s="43"/>
    </row>
    <row r="306" spans="1:7" ht="12" customHeight="1" x14ac:dyDescent="0.3">
      <c r="A306" s="18"/>
      <c r="B306" s="31" t="str">
        <f>"Sous-total "&amp;B299</f>
        <v>Sous-total SYSTÈME DATI /PTI</v>
      </c>
      <c r="C306" s="7" t="s">
        <v>1</v>
      </c>
      <c r="F306" s="43"/>
      <c r="G306" s="15"/>
    </row>
    <row r="307" spans="1:7" ht="12.6" customHeight="1" thickBot="1" x14ac:dyDescent="0.35">
      <c r="A307" s="22"/>
      <c r="B307" s="5"/>
      <c r="C307" s="8"/>
      <c r="D307" s="45"/>
      <c r="E307" s="50"/>
      <c r="F307" s="46"/>
    </row>
    <row r="308" spans="1:7" ht="12" customHeight="1" x14ac:dyDescent="0.3">
      <c r="A308" s="16" t="s">
        <v>234</v>
      </c>
      <c r="B308" s="28" t="s">
        <v>24</v>
      </c>
      <c r="C308" s="6"/>
      <c r="D308" s="38"/>
      <c r="E308" s="39"/>
      <c r="F308" s="40"/>
    </row>
    <row r="309" spans="1:7" ht="12" customHeight="1" x14ac:dyDescent="0.3">
      <c r="A309" s="17"/>
      <c r="B309" s="4"/>
      <c r="C309" s="7"/>
      <c r="F309" s="43"/>
    </row>
    <row r="310" spans="1:7" ht="12" customHeight="1" x14ac:dyDescent="0.3">
      <c r="A310" s="17"/>
      <c r="B310" s="4" t="s">
        <v>249</v>
      </c>
      <c r="C310" s="7" t="s">
        <v>0</v>
      </c>
      <c r="F310" s="43"/>
    </row>
    <row r="311" spans="1:7" ht="12" customHeight="1" x14ac:dyDescent="0.3">
      <c r="A311" s="17"/>
      <c r="B311" s="37" t="s">
        <v>250</v>
      </c>
      <c r="C311" s="7" t="s">
        <v>0</v>
      </c>
      <c r="E311" s="44"/>
      <c r="F311" s="43"/>
    </row>
    <row r="312" spans="1:7" ht="12" customHeight="1" x14ac:dyDescent="0.3">
      <c r="A312" s="17"/>
      <c r="B312" s="37" t="s">
        <v>274</v>
      </c>
      <c r="C312" s="7" t="s">
        <v>0</v>
      </c>
      <c r="E312" s="44"/>
      <c r="F312" s="43"/>
    </row>
    <row r="313" spans="1:7" ht="12" customHeight="1" x14ac:dyDescent="0.3">
      <c r="A313" s="17"/>
      <c r="B313" s="37" t="s">
        <v>251</v>
      </c>
      <c r="C313" s="7" t="s">
        <v>0</v>
      </c>
      <c r="D313" s="47"/>
      <c r="E313" s="44"/>
      <c r="F313" s="43"/>
    </row>
    <row r="314" spans="1:7" ht="12" customHeight="1" x14ac:dyDescent="0.3">
      <c r="A314" s="17"/>
      <c r="B314" s="37" t="s">
        <v>252</v>
      </c>
      <c r="C314" s="7" t="s">
        <v>0</v>
      </c>
      <c r="D314" s="47"/>
      <c r="E314" s="44"/>
      <c r="F314" s="43"/>
    </row>
    <row r="315" spans="1:7" ht="12" customHeight="1" x14ac:dyDescent="0.3">
      <c r="A315" s="17"/>
      <c r="B315" s="37" t="s">
        <v>46</v>
      </c>
      <c r="C315" s="7" t="s">
        <v>0</v>
      </c>
      <c r="E315" s="44"/>
      <c r="F315" s="43"/>
    </row>
    <row r="316" spans="1:7" ht="12" customHeight="1" x14ac:dyDescent="0.3">
      <c r="A316" s="17"/>
      <c r="B316" s="37" t="s">
        <v>271</v>
      </c>
      <c r="C316" s="7" t="s">
        <v>1</v>
      </c>
      <c r="E316" s="44"/>
      <c r="F316" s="43"/>
    </row>
    <row r="317" spans="1:7" ht="12" customHeight="1" x14ac:dyDescent="0.3">
      <c r="A317" s="17"/>
      <c r="B317" s="37" t="s">
        <v>272</v>
      </c>
      <c r="C317" s="7" t="s">
        <v>0</v>
      </c>
      <c r="E317" s="44"/>
      <c r="F317" s="43"/>
    </row>
    <row r="318" spans="1:7" ht="12" customHeight="1" x14ac:dyDescent="0.3">
      <c r="A318" s="17"/>
      <c r="B318" s="37" t="s">
        <v>60</v>
      </c>
      <c r="C318" s="7" t="s">
        <v>0</v>
      </c>
      <c r="D318" s="47"/>
      <c r="E318" s="44"/>
      <c r="F318" s="43"/>
    </row>
    <row r="319" spans="1:7" ht="12" customHeight="1" x14ac:dyDescent="0.3">
      <c r="A319" s="17"/>
      <c r="B319" s="37" t="s">
        <v>28</v>
      </c>
      <c r="C319" s="7" t="s">
        <v>0</v>
      </c>
      <c r="D319" s="47"/>
      <c r="E319" s="44"/>
      <c r="F319" s="43"/>
    </row>
    <row r="320" spans="1:7" ht="12" customHeight="1" x14ac:dyDescent="0.3">
      <c r="A320" s="17"/>
      <c r="B320" s="37" t="s">
        <v>242</v>
      </c>
      <c r="C320" s="7" t="s">
        <v>0</v>
      </c>
      <c r="D320" s="47"/>
      <c r="E320" s="44"/>
      <c r="F320" s="43"/>
    </row>
    <row r="321" spans="1:7" ht="12" customHeight="1" x14ac:dyDescent="0.3">
      <c r="A321" s="17"/>
      <c r="B321" s="37" t="s">
        <v>29</v>
      </c>
      <c r="C321" s="7" t="s">
        <v>0</v>
      </c>
      <c r="D321" s="47"/>
      <c r="E321" s="44"/>
      <c r="F321" s="43"/>
    </row>
    <row r="322" spans="1:7" ht="12" customHeight="1" x14ac:dyDescent="0.3">
      <c r="A322" s="17"/>
      <c r="B322" s="37" t="s">
        <v>59</v>
      </c>
      <c r="C322" s="7" t="s">
        <v>0</v>
      </c>
      <c r="D322" s="47"/>
      <c r="E322" s="44"/>
      <c r="F322" s="43"/>
    </row>
    <row r="323" spans="1:7" ht="12" customHeight="1" x14ac:dyDescent="0.3">
      <c r="A323" s="17"/>
      <c r="B323" s="37" t="s">
        <v>273</v>
      </c>
      <c r="C323" s="7" t="s">
        <v>0</v>
      </c>
      <c r="D323" s="47"/>
      <c r="E323" s="44"/>
      <c r="F323" s="43"/>
    </row>
    <row r="324" spans="1:7" ht="12" customHeight="1" x14ac:dyDescent="0.3">
      <c r="A324" s="17"/>
      <c r="B324" s="37" t="s">
        <v>13</v>
      </c>
      <c r="C324" s="7" t="s">
        <v>2</v>
      </c>
      <c r="E324" s="44"/>
      <c r="F324" s="43"/>
    </row>
    <row r="325" spans="1:7" ht="12" customHeight="1" x14ac:dyDescent="0.3">
      <c r="A325" s="17"/>
      <c r="B325" s="37" t="s">
        <v>18</v>
      </c>
      <c r="C325" s="7" t="s">
        <v>2</v>
      </c>
      <c r="D325" s="47"/>
      <c r="E325" s="44"/>
      <c r="F325" s="43"/>
    </row>
    <row r="326" spans="1:7" ht="12" customHeight="1" x14ac:dyDescent="0.3">
      <c r="A326" s="17"/>
      <c r="B326" s="37" t="s">
        <v>14</v>
      </c>
      <c r="C326" s="7" t="s">
        <v>2</v>
      </c>
      <c r="E326" s="44"/>
      <c r="F326" s="43"/>
    </row>
    <row r="327" spans="1:7" ht="12" customHeight="1" x14ac:dyDescent="0.3">
      <c r="A327" s="17"/>
      <c r="B327" s="37" t="s">
        <v>16</v>
      </c>
      <c r="C327" s="7" t="s">
        <v>1</v>
      </c>
      <c r="E327" s="44"/>
      <c r="F327" s="43"/>
    </row>
    <row r="328" spans="1:7" ht="12" customHeight="1" x14ac:dyDescent="0.3">
      <c r="A328" s="17"/>
      <c r="B328" s="37" t="s">
        <v>260</v>
      </c>
      <c r="C328" s="7" t="s">
        <v>1</v>
      </c>
      <c r="E328" s="44"/>
      <c r="F328" s="43"/>
    </row>
    <row r="329" spans="1:7" ht="12" customHeight="1" x14ac:dyDescent="0.3">
      <c r="A329" s="17"/>
      <c r="B329" s="37" t="s">
        <v>259</v>
      </c>
      <c r="C329" s="7" t="s">
        <v>1</v>
      </c>
      <c r="E329" s="44"/>
      <c r="F329" s="43"/>
    </row>
    <row r="330" spans="1:7" ht="12" customHeight="1" x14ac:dyDescent="0.2">
      <c r="A330" s="17"/>
      <c r="B330" s="30"/>
      <c r="C330" s="7"/>
      <c r="F330" s="43"/>
    </row>
    <row r="331" spans="1:7" ht="12" customHeight="1" x14ac:dyDescent="0.3">
      <c r="A331" s="18"/>
      <c r="B331" s="31" t="str">
        <f>"Sous-total "&amp;B308</f>
        <v>Sous-total SYSTEME DE SECURITE INCENDIE</v>
      </c>
      <c r="C331" s="7" t="s">
        <v>1</v>
      </c>
      <c r="F331" s="43"/>
      <c r="G331" s="15"/>
    </row>
    <row r="332" spans="1:7" ht="12.6" customHeight="1" thickBot="1" x14ac:dyDescent="0.35">
      <c r="A332" s="22"/>
      <c r="B332" s="5"/>
      <c r="C332" s="8"/>
      <c r="D332" s="45"/>
      <c r="E332" s="50"/>
      <c r="F332" s="46"/>
    </row>
    <row r="333" spans="1:7" ht="12" customHeight="1" x14ac:dyDescent="0.3">
      <c r="A333" s="16" t="s">
        <v>94</v>
      </c>
      <c r="B333" s="28" t="s">
        <v>53</v>
      </c>
      <c r="C333" s="6"/>
      <c r="D333" s="38"/>
      <c r="E333" s="39"/>
      <c r="F333" s="40"/>
    </row>
    <row r="334" spans="1:7" ht="12" customHeight="1" x14ac:dyDescent="0.3">
      <c r="A334" s="17"/>
      <c r="B334" s="4"/>
      <c r="C334" s="7"/>
      <c r="F334" s="43"/>
    </row>
    <row r="335" spans="1:7" ht="12" customHeight="1" x14ac:dyDescent="0.3">
      <c r="A335" s="17"/>
      <c r="B335" s="37" t="s">
        <v>55</v>
      </c>
      <c r="C335" s="7" t="s">
        <v>1</v>
      </c>
      <c r="E335" s="44"/>
      <c r="F335" s="43"/>
    </row>
    <row r="336" spans="1:7" ht="12" customHeight="1" x14ac:dyDescent="0.3">
      <c r="A336" s="17"/>
      <c r="B336" s="37" t="s">
        <v>56</v>
      </c>
      <c r="C336" s="7" t="s">
        <v>1</v>
      </c>
      <c r="E336" s="44"/>
      <c r="F336" s="43"/>
    </row>
    <row r="337" spans="1:7" ht="12" customHeight="1" x14ac:dyDescent="0.3">
      <c r="A337" s="17"/>
      <c r="B337" s="37" t="s">
        <v>57</v>
      </c>
      <c r="C337" s="7" t="s">
        <v>0</v>
      </c>
      <c r="E337" s="44"/>
      <c r="F337" s="43"/>
    </row>
    <row r="338" spans="1:7" ht="12" customHeight="1" x14ac:dyDescent="0.3">
      <c r="A338" s="17"/>
      <c r="B338" s="37" t="s">
        <v>54</v>
      </c>
      <c r="C338" s="7" t="s">
        <v>0</v>
      </c>
      <c r="D338" s="47"/>
      <c r="E338" s="44"/>
      <c r="F338" s="43"/>
    </row>
    <row r="339" spans="1:7" ht="12" customHeight="1" x14ac:dyDescent="0.3">
      <c r="A339" s="17"/>
      <c r="B339" s="37" t="s">
        <v>89</v>
      </c>
      <c r="C339" s="7"/>
      <c r="F339" s="43"/>
    </row>
    <row r="340" spans="1:7" ht="12" customHeight="1" x14ac:dyDescent="0.2">
      <c r="A340" s="17"/>
      <c r="B340" s="30"/>
      <c r="C340" s="7"/>
      <c r="F340" s="43"/>
    </row>
    <row r="341" spans="1:7" ht="12" customHeight="1" x14ac:dyDescent="0.3">
      <c r="A341" s="18"/>
      <c r="B341" s="31" t="str">
        <f>"Sous-total "&amp;B333</f>
        <v>Sous-total TELEVISION</v>
      </c>
      <c r="C341" s="7" t="s">
        <v>1</v>
      </c>
      <c r="F341" s="43"/>
      <c r="G341" s="15"/>
    </row>
    <row r="342" spans="1:7" ht="12.6" customHeight="1" thickBot="1" x14ac:dyDescent="0.35">
      <c r="A342" s="22"/>
      <c r="B342" s="5"/>
      <c r="C342" s="8"/>
      <c r="D342" s="45"/>
      <c r="E342" s="50" t="str">
        <f>IF(D342="","",#REF!+#REF!)</f>
        <v/>
      </c>
      <c r="F342" s="46"/>
    </row>
    <row r="343" spans="1:7" ht="18.600000000000001" customHeight="1" thickBot="1" x14ac:dyDescent="0.35">
      <c r="A343" s="22"/>
      <c r="B343" s="5"/>
      <c r="C343" s="8"/>
      <c r="D343" s="45"/>
      <c r="E343" s="50" t="str">
        <f>IF(D343="","",#REF!+#REF!)</f>
        <v/>
      </c>
      <c r="F343" s="46"/>
    </row>
    <row r="344" spans="1:7" ht="12" customHeight="1" x14ac:dyDescent="0.3">
      <c r="A344" s="16" t="s">
        <v>95</v>
      </c>
      <c r="B344" s="28" t="s">
        <v>44</v>
      </c>
      <c r="C344" s="6"/>
      <c r="D344" s="38"/>
      <c r="E344" s="39"/>
      <c r="F344" s="40"/>
    </row>
    <row r="345" spans="1:7" ht="12" customHeight="1" x14ac:dyDescent="0.3">
      <c r="A345" s="17"/>
      <c r="B345" s="4"/>
      <c r="C345" s="7"/>
      <c r="F345" s="43"/>
    </row>
    <row r="346" spans="1:7" ht="12" customHeight="1" x14ac:dyDescent="0.3">
      <c r="A346" s="17"/>
      <c r="B346" s="37" t="s">
        <v>257</v>
      </c>
      <c r="C346" s="7" t="s">
        <v>0</v>
      </c>
      <c r="E346" s="44"/>
      <c r="F346" s="43"/>
    </row>
    <row r="347" spans="1:7" ht="12" customHeight="1" x14ac:dyDescent="0.3">
      <c r="A347" s="17"/>
      <c r="B347" s="37" t="s">
        <v>58</v>
      </c>
      <c r="C347" s="7" t="s">
        <v>0</v>
      </c>
      <c r="E347" s="44"/>
      <c r="F347" s="43"/>
    </row>
    <row r="348" spans="1:7" ht="12" customHeight="1" x14ac:dyDescent="0.3">
      <c r="A348" s="17"/>
      <c r="B348" s="37" t="s">
        <v>16</v>
      </c>
      <c r="C348" s="7" t="s">
        <v>1</v>
      </c>
      <c r="E348" s="44"/>
      <c r="F348" s="43"/>
    </row>
    <row r="349" spans="1:7" ht="12" customHeight="1" x14ac:dyDescent="0.3">
      <c r="A349" s="17"/>
      <c r="B349" s="37" t="s">
        <v>256</v>
      </c>
      <c r="C349" s="7" t="s">
        <v>1</v>
      </c>
      <c r="F349" s="43"/>
    </row>
    <row r="350" spans="1:7" ht="12" customHeight="1" x14ac:dyDescent="0.3">
      <c r="A350" s="17"/>
      <c r="B350" s="37"/>
      <c r="C350" s="7"/>
      <c r="F350" s="43"/>
    </row>
    <row r="351" spans="1:7" ht="12" customHeight="1" x14ac:dyDescent="0.3">
      <c r="A351" s="18"/>
      <c r="B351" s="31" t="str">
        <f>"Sous-total "&amp;B344</f>
        <v>Sous-total GTB</v>
      </c>
      <c r="C351" s="7" t="s">
        <v>1</v>
      </c>
      <c r="F351" s="43"/>
      <c r="G351" s="15"/>
    </row>
    <row r="352" spans="1:7" ht="12.6" customHeight="1" thickBot="1" x14ac:dyDescent="0.35">
      <c r="A352" s="22"/>
      <c r="B352" s="5"/>
      <c r="C352" s="8"/>
      <c r="D352" s="45"/>
      <c r="E352" s="50" t="str">
        <f>IF(D352="","",#REF!+#REF!)</f>
        <v/>
      </c>
      <c r="F352" s="46"/>
    </row>
    <row r="353" spans="1:9" ht="18.600000000000001" customHeight="1" x14ac:dyDescent="0.3">
      <c r="A353" s="111"/>
      <c r="B353" s="112"/>
      <c r="C353" s="113"/>
      <c r="D353" s="114"/>
      <c r="E353" s="115" t="str">
        <f>IF(D353="","",#REF!+#REF!)</f>
        <v/>
      </c>
      <c r="F353" s="116"/>
    </row>
    <row r="354" spans="1:9" ht="12" customHeight="1" thickBot="1" x14ac:dyDescent="0.35">
      <c r="A354" s="117"/>
      <c r="B354" s="118"/>
      <c r="C354" s="119"/>
      <c r="D354" s="120"/>
      <c r="E354" s="121"/>
      <c r="F354" s="122"/>
    </row>
    <row r="355" spans="1:9" ht="24.9" customHeight="1" thickBot="1" x14ac:dyDescent="0.35">
      <c r="A355" s="158" t="s">
        <v>296</v>
      </c>
      <c r="B355" s="159"/>
      <c r="C355" s="159"/>
      <c r="D355" s="159"/>
      <c r="E355" s="51" t="str">
        <f>IF(D355="","",#REF!+#REF!)</f>
        <v/>
      </c>
      <c r="F355" s="52"/>
      <c r="G355" s="15"/>
    </row>
    <row r="356" spans="1:9" ht="15.6" customHeight="1" x14ac:dyDescent="0.3">
      <c r="A356" s="26"/>
      <c r="B356" s="123"/>
      <c r="C356" s="124"/>
      <c r="D356" s="14"/>
      <c r="E356" s="125" t="str">
        <f>IF(D356="","",#REF!+#REF!)</f>
        <v/>
      </c>
      <c r="F356" s="40"/>
    </row>
    <row r="357" spans="1:9" ht="12" customHeight="1" x14ac:dyDescent="0.3">
      <c r="A357" s="17"/>
      <c r="B357" s="4"/>
      <c r="C357" s="126"/>
      <c r="D357" s="9"/>
      <c r="E357" s="85"/>
      <c r="F357" s="43"/>
    </row>
    <row r="358" spans="1:9" ht="12" customHeight="1" thickBot="1" x14ac:dyDescent="0.35">
      <c r="A358" s="22"/>
      <c r="B358" s="5"/>
      <c r="C358" s="127"/>
      <c r="D358" s="82"/>
      <c r="E358" s="128" t="str">
        <f>IF(D358="","",#REF!+#REF!)</f>
        <v/>
      </c>
      <c r="F358" s="46"/>
    </row>
    <row r="359" spans="1:9" ht="24.9" customHeight="1" thickBot="1" x14ac:dyDescent="0.35">
      <c r="A359" s="197" t="s">
        <v>265</v>
      </c>
      <c r="B359" s="198"/>
      <c r="C359" s="198"/>
      <c r="D359" s="198"/>
      <c r="E359" s="199"/>
      <c r="F359" s="52"/>
      <c r="G359" s="15"/>
      <c r="H359" s="20"/>
      <c r="I359" s="25"/>
    </row>
    <row r="360" spans="1:9" s="9" customFormat="1" ht="14.4" thickBot="1" x14ac:dyDescent="0.35">
      <c r="A360" s="26"/>
      <c r="B360" s="2"/>
      <c r="C360" s="129"/>
      <c r="D360" s="130"/>
      <c r="E360" s="131" t="str">
        <f>IF(D360="","",#REF!+#REF!)</f>
        <v/>
      </c>
      <c r="F360" s="48" t="str">
        <f>IF(B360="L'ensemble",IF(#REF!=1,10*ROUND(((1+#REF!)*#REF!+#REF!/7*#REF!)/10,0),10*ROUND((1+#REF!)*((1+#REF!)*#REF!+#REF!/7*#REF!)/10,0)),"")</f>
        <v/>
      </c>
      <c r="G360" s="10"/>
      <c r="H360" s="11"/>
    </row>
    <row r="361" spans="1:9" ht="20.100000000000001" customHeight="1" thickBot="1" x14ac:dyDescent="0.35">
      <c r="A361" s="200" t="s">
        <v>17</v>
      </c>
      <c r="B361" s="201"/>
      <c r="C361" s="201"/>
      <c r="D361" s="201"/>
      <c r="E361" s="202"/>
      <c r="F361" s="53"/>
    </row>
    <row r="362" spans="1:9" s="9" customFormat="1" ht="14.4" thickBot="1" x14ac:dyDescent="0.35">
      <c r="A362" s="26"/>
      <c r="B362" s="2"/>
      <c r="C362" s="129"/>
      <c r="D362" s="130"/>
      <c r="E362" s="131"/>
      <c r="F362" s="48"/>
      <c r="G362" s="10"/>
      <c r="H362" s="11"/>
    </row>
    <row r="363" spans="1:9" ht="20.100000000000001" customHeight="1" thickBot="1" x14ac:dyDescent="0.35">
      <c r="A363" s="197" t="s">
        <v>266</v>
      </c>
      <c r="B363" s="198"/>
      <c r="C363" s="198"/>
      <c r="D363" s="198"/>
      <c r="E363" s="199"/>
      <c r="F363" s="53"/>
    </row>
    <row r="364" spans="1:9" s="9" customFormat="1" ht="14.4" thickBot="1" x14ac:dyDescent="0.35">
      <c r="A364" s="26"/>
      <c r="B364" s="2"/>
      <c r="C364" s="129"/>
      <c r="D364" s="130"/>
      <c r="E364" s="131" t="str">
        <f>IF(D364="","",#REF!+#REF!)</f>
        <v/>
      </c>
      <c r="F364" s="48" t="str">
        <f>IF(B364="L'ensemble",IF(#REF!=1,10*ROUND(((1+#REF!)*#REF!+#REF!/7*#REF!)/10,0),10*ROUND((1+#REF!)*((1+#REF!)*#REF!+#REF!/7*#REF!)/10,0)),"")</f>
        <v/>
      </c>
      <c r="G364" s="10"/>
      <c r="H364" s="11"/>
    </row>
    <row r="365" spans="1:9" ht="24.9" customHeight="1" thickBot="1" x14ac:dyDescent="0.35">
      <c r="A365" s="64">
        <v>5</v>
      </c>
      <c r="B365" s="62" t="s">
        <v>235</v>
      </c>
      <c r="C365" s="62"/>
      <c r="D365" s="62"/>
      <c r="E365" s="62"/>
      <c r="F365" s="63"/>
      <c r="G365" s="15"/>
    </row>
    <row r="366" spans="1:9" s="9" customFormat="1" ht="14.4" thickBot="1" x14ac:dyDescent="0.35">
      <c r="A366" s="26"/>
      <c r="B366" s="2"/>
      <c r="C366" s="129"/>
      <c r="D366" s="130"/>
      <c r="E366" s="131" t="str">
        <f>IF(D366="","",#REF!+#REF!)</f>
        <v/>
      </c>
      <c r="F366" s="48"/>
      <c r="G366" s="10"/>
      <c r="H366" s="11"/>
    </row>
    <row r="367" spans="1:9" ht="12" customHeight="1" x14ac:dyDescent="0.3">
      <c r="A367" s="16" t="s">
        <v>183</v>
      </c>
      <c r="B367" s="28" t="s">
        <v>243</v>
      </c>
      <c r="C367" s="65"/>
      <c r="D367" s="66"/>
      <c r="E367" s="67"/>
      <c r="F367" s="68"/>
    </row>
    <row r="368" spans="1:9" ht="12" customHeight="1" x14ac:dyDescent="0.3">
      <c r="A368" s="17"/>
      <c r="B368" s="10"/>
      <c r="C368" s="69"/>
      <c r="D368" s="70"/>
      <c r="E368" s="71"/>
      <c r="F368" s="72"/>
    </row>
    <row r="369" spans="1:6" ht="12" customHeight="1" x14ac:dyDescent="0.3">
      <c r="A369" s="17"/>
      <c r="B369" s="61" t="s">
        <v>184</v>
      </c>
      <c r="C369" s="69"/>
      <c r="D369" s="70"/>
      <c r="E369" s="71"/>
      <c r="F369" s="72"/>
    </row>
    <row r="370" spans="1:6" ht="12" customHeight="1" x14ac:dyDescent="0.3">
      <c r="A370" s="17"/>
      <c r="B370" s="37" t="s">
        <v>185</v>
      </c>
      <c r="C370" s="69" t="s">
        <v>0</v>
      </c>
      <c r="D370" s="70"/>
      <c r="E370" s="73"/>
      <c r="F370" s="72"/>
    </row>
    <row r="371" spans="1:6" ht="12" customHeight="1" x14ac:dyDescent="0.3">
      <c r="A371" s="18"/>
      <c r="B371" s="81" t="str">
        <f>"Sous-total "&amp;B369</f>
        <v xml:space="preserve">Sous-total Mesure et comptage </v>
      </c>
      <c r="C371" s="69"/>
      <c r="D371" s="70"/>
      <c r="E371" s="73"/>
      <c r="F371" s="72"/>
    </row>
    <row r="372" spans="1:6" ht="12" customHeight="1" x14ac:dyDescent="0.3">
      <c r="A372" s="17"/>
      <c r="B372" s="61" t="s">
        <v>186</v>
      </c>
      <c r="C372" s="69"/>
      <c r="D372" s="70"/>
      <c r="E372" s="73"/>
      <c r="F372" s="72"/>
    </row>
    <row r="373" spans="1:6" ht="12" customHeight="1" x14ac:dyDescent="0.3">
      <c r="A373" s="17"/>
      <c r="B373" s="37" t="s">
        <v>187</v>
      </c>
      <c r="C373" s="69" t="s">
        <v>0</v>
      </c>
      <c r="D373" s="70"/>
      <c r="E373" s="73"/>
      <c r="F373" s="72"/>
    </row>
    <row r="374" spans="1:6" ht="12" customHeight="1" x14ac:dyDescent="0.3">
      <c r="A374" s="17"/>
      <c r="B374" s="37" t="s">
        <v>188</v>
      </c>
      <c r="C374" s="69" t="s">
        <v>0</v>
      </c>
      <c r="D374" s="70"/>
      <c r="E374" s="73"/>
      <c r="F374" s="72"/>
    </row>
    <row r="375" spans="1:6" ht="12" customHeight="1" x14ac:dyDescent="0.3">
      <c r="A375" s="17"/>
      <c r="B375" s="37" t="s">
        <v>189</v>
      </c>
      <c r="C375" s="69" t="s">
        <v>0</v>
      </c>
      <c r="D375" s="70"/>
      <c r="E375" s="73"/>
      <c r="F375" s="72"/>
    </row>
    <row r="376" spans="1:6" ht="12" customHeight="1" x14ac:dyDescent="0.3">
      <c r="A376" s="17"/>
      <c r="B376" s="37" t="s">
        <v>190</v>
      </c>
      <c r="C376" s="69" t="s">
        <v>0</v>
      </c>
      <c r="D376" s="70"/>
      <c r="E376" s="73"/>
      <c r="F376" s="72"/>
    </row>
    <row r="377" spans="1:6" ht="12" customHeight="1" x14ac:dyDescent="0.3">
      <c r="A377" s="17"/>
      <c r="B377" s="37" t="s">
        <v>191</v>
      </c>
      <c r="C377" s="69" t="s">
        <v>0</v>
      </c>
      <c r="D377" s="70"/>
      <c r="E377" s="73"/>
      <c r="F377" s="72"/>
    </row>
    <row r="378" spans="1:6" ht="12" customHeight="1" x14ac:dyDescent="0.3">
      <c r="A378" s="17"/>
      <c r="B378" s="37" t="s">
        <v>192</v>
      </c>
      <c r="C378" s="69" t="s">
        <v>0</v>
      </c>
      <c r="D378" s="70"/>
      <c r="E378" s="73"/>
      <c r="F378" s="72"/>
    </row>
    <row r="379" spans="1:6" ht="12" customHeight="1" x14ac:dyDescent="0.3">
      <c r="A379" s="17"/>
      <c r="B379" s="37" t="s">
        <v>241</v>
      </c>
      <c r="C379" s="69" t="s">
        <v>0</v>
      </c>
      <c r="D379" s="70"/>
      <c r="E379" s="73"/>
      <c r="F379" s="72"/>
    </row>
    <row r="380" spans="1:6" ht="12" customHeight="1" x14ac:dyDescent="0.3">
      <c r="A380" s="17"/>
      <c r="B380" s="37" t="s">
        <v>193</v>
      </c>
      <c r="C380" s="69" t="s">
        <v>0</v>
      </c>
      <c r="D380" s="70"/>
      <c r="E380" s="73"/>
      <c r="F380" s="72"/>
    </row>
    <row r="381" spans="1:6" ht="12" customHeight="1" x14ac:dyDescent="0.3">
      <c r="A381" s="17"/>
      <c r="B381" s="37" t="s">
        <v>194</v>
      </c>
      <c r="C381" s="69" t="s">
        <v>0</v>
      </c>
      <c r="D381" s="70"/>
      <c r="E381" s="73"/>
      <c r="F381" s="72"/>
    </row>
    <row r="382" spans="1:6" ht="12" customHeight="1" x14ac:dyDescent="0.3">
      <c r="A382" s="17"/>
      <c r="B382" s="37" t="s">
        <v>195</v>
      </c>
      <c r="C382" s="69" t="s">
        <v>0</v>
      </c>
      <c r="D382" s="70"/>
      <c r="E382" s="73"/>
      <c r="F382" s="72"/>
    </row>
    <row r="383" spans="1:6" x14ac:dyDescent="0.3">
      <c r="A383" s="17"/>
      <c r="B383" s="37" t="s">
        <v>226</v>
      </c>
      <c r="C383" s="69" t="s">
        <v>1</v>
      </c>
      <c r="D383" s="70"/>
      <c r="E383" s="73"/>
      <c r="F383" s="72"/>
    </row>
    <row r="384" spans="1:6" x14ac:dyDescent="0.3">
      <c r="A384" s="18"/>
      <c r="B384" s="81" t="str">
        <f>"Sous-total "&amp;B372</f>
        <v xml:space="preserve">Sous-total Luminaires </v>
      </c>
      <c r="C384" s="69"/>
      <c r="D384" s="70"/>
      <c r="E384" s="73"/>
      <c r="F384" s="72"/>
    </row>
    <row r="385" spans="1:6" ht="12" customHeight="1" x14ac:dyDescent="0.3">
      <c r="A385" s="17"/>
      <c r="B385" s="61" t="s">
        <v>282</v>
      </c>
      <c r="C385" s="69"/>
      <c r="D385" s="70"/>
      <c r="E385" s="73"/>
      <c r="F385" s="72"/>
    </row>
    <row r="386" spans="1:6" ht="12" customHeight="1" x14ac:dyDescent="0.3">
      <c r="A386" s="17"/>
      <c r="B386" s="37" t="s">
        <v>153</v>
      </c>
      <c r="C386" s="7" t="s">
        <v>0</v>
      </c>
      <c r="D386" s="47"/>
      <c r="E386" s="44"/>
      <c r="F386" s="43"/>
    </row>
    <row r="387" spans="1:6" ht="12" customHeight="1" x14ac:dyDescent="0.3">
      <c r="A387" s="17"/>
      <c r="B387" s="37" t="s">
        <v>154</v>
      </c>
      <c r="C387" s="7" t="s">
        <v>0</v>
      </c>
      <c r="D387" s="47"/>
      <c r="E387" s="44"/>
      <c r="F387" s="43"/>
    </row>
    <row r="388" spans="1:6" x14ac:dyDescent="0.3">
      <c r="A388" s="17"/>
      <c r="B388" s="37" t="s">
        <v>226</v>
      </c>
      <c r="C388" s="7" t="s">
        <v>0</v>
      </c>
      <c r="D388" s="70"/>
      <c r="E388" s="73"/>
      <c r="F388" s="80"/>
    </row>
    <row r="389" spans="1:6" x14ac:dyDescent="0.3">
      <c r="A389" s="18"/>
      <c r="B389" s="81" t="str">
        <f>"Sous-total "&amp;B385</f>
        <v>Sous-total Eclairages de sécurité</v>
      </c>
      <c r="C389" s="79"/>
      <c r="D389" s="70"/>
      <c r="E389" s="73"/>
      <c r="F389" s="80"/>
    </row>
    <row r="390" spans="1:6" x14ac:dyDescent="0.3">
      <c r="A390" s="17"/>
      <c r="B390" s="61" t="s">
        <v>279</v>
      </c>
      <c r="C390" s="79"/>
      <c r="D390" s="70"/>
      <c r="E390" s="73"/>
      <c r="F390" s="80"/>
    </row>
    <row r="391" spans="1:6" ht="13.2" customHeight="1" x14ac:dyDescent="0.3">
      <c r="A391" s="17"/>
      <c r="B391" s="37" t="s">
        <v>38</v>
      </c>
      <c r="C391" s="7" t="s">
        <v>0</v>
      </c>
      <c r="D391" s="47"/>
      <c r="E391" s="44"/>
      <c r="F391" s="43"/>
    </row>
    <row r="392" spans="1:6" ht="12" customHeight="1" x14ac:dyDescent="0.3">
      <c r="A392" s="17"/>
      <c r="B392" s="37" t="s">
        <v>65</v>
      </c>
      <c r="C392" s="7" t="s">
        <v>0</v>
      </c>
      <c r="D392" s="47"/>
      <c r="E392" s="44"/>
      <c r="F392" s="43"/>
    </row>
    <row r="393" spans="1:6" ht="12" customHeight="1" x14ac:dyDescent="0.3">
      <c r="A393" s="17"/>
      <c r="B393" s="37" t="s">
        <v>63</v>
      </c>
      <c r="C393" s="7" t="s">
        <v>0</v>
      </c>
      <c r="D393" s="47"/>
      <c r="E393" s="44"/>
      <c r="F393" s="43"/>
    </row>
    <row r="394" spans="1:6" ht="12" customHeight="1" x14ac:dyDescent="0.3">
      <c r="A394" s="17"/>
      <c r="B394" s="37" t="s">
        <v>33</v>
      </c>
      <c r="C394" s="7" t="s">
        <v>0</v>
      </c>
      <c r="D394" s="47"/>
      <c r="E394" s="44"/>
      <c r="F394" s="43"/>
    </row>
    <row r="395" spans="1:6" ht="12" customHeight="1" x14ac:dyDescent="0.3">
      <c r="A395" s="17"/>
      <c r="B395" s="37" t="s">
        <v>64</v>
      </c>
      <c r="C395" s="7" t="s">
        <v>0</v>
      </c>
      <c r="D395" s="47"/>
      <c r="E395" s="44"/>
      <c r="F395" s="43"/>
    </row>
    <row r="396" spans="1:6" ht="12" customHeight="1" x14ac:dyDescent="0.3">
      <c r="A396" s="17"/>
      <c r="B396" s="37" t="s">
        <v>156</v>
      </c>
      <c r="C396" s="7" t="s">
        <v>0</v>
      </c>
      <c r="D396" s="47"/>
      <c r="E396" s="44"/>
      <c r="F396" s="43"/>
    </row>
    <row r="397" spans="1:6" ht="12" customHeight="1" x14ac:dyDescent="0.3">
      <c r="A397" s="17"/>
      <c r="B397" s="37" t="s">
        <v>157</v>
      </c>
      <c r="C397" s="7" t="s">
        <v>0</v>
      </c>
      <c r="D397" s="47"/>
      <c r="E397" s="44"/>
      <c r="F397" s="43"/>
    </row>
    <row r="398" spans="1:6" ht="12" customHeight="1" x14ac:dyDescent="0.3">
      <c r="A398" s="17"/>
      <c r="B398" s="37" t="s">
        <v>15</v>
      </c>
      <c r="C398" s="7" t="s">
        <v>0</v>
      </c>
      <c r="D398" s="47"/>
      <c r="E398" s="44"/>
      <c r="F398" s="43"/>
    </row>
    <row r="399" spans="1:6" ht="12" customHeight="1" x14ac:dyDescent="0.3">
      <c r="A399" s="17"/>
      <c r="B399" s="37" t="s">
        <v>61</v>
      </c>
      <c r="C399" s="7" t="s">
        <v>0</v>
      </c>
      <c r="D399" s="47"/>
      <c r="E399" s="44"/>
      <c r="F399" s="43"/>
    </row>
    <row r="400" spans="1:6" ht="12" customHeight="1" x14ac:dyDescent="0.3">
      <c r="A400" s="17"/>
      <c r="B400" s="37" t="s">
        <v>66</v>
      </c>
      <c r="C400" s="7" t="s">
        <v>0</v>
      </c>
      <c r="D400" s="47"/>
      <c r="E400" s="44"/>
      <c r="F400" s="43"/>
    </row>
    <row r="401" spans="1:6" ht="12" customHeight="1" x14ac:dyDescent="0.3">
      <c r="A401" s="17"/>
      <c r="B401" s="37" t="s">
        <v>161</v>
      </c>
      <c r="C401" s="7" t="s">
        <v>0</v>
      </c>
      <c r="D401" s="47"/>
      <c r="E401" s="44"/>
      <c r="F401" s="43"/>
    </row>
    <row r="402" spans="1:6" ht="12" customHeight="1" x14ac:dyDescent="0.3">
      <c r="A402" s="17"/>
      <c r="B402" s="37" t="s">
        <v>82</v>
      </c>
      <c r="C402" s="7" t="s">
        <v>1</v>
      </c>
      <c r="E402" s="44"/>
      <c r="F402" s="43"/>
    </row>
    <row r="403" spans="1:6" ht="12" customHeight="1" x14ac:dyDescent="0.3">
      <c r="A403" s="17"/>
      <c r="B403" s="37" t="s">
        <v>5</v>
      </c>
      <c r="C403" s="7" t="s">
        <v>1</v>
      </c>
      <c r="E403" s="44"/>
      <c r="F403" s="43"/>
    </row>
    <row r="404" spans="1:6" ht="12" customHeight="1" x14ac:dyDescent="0.3">
      <c r="A404" s="18"/>
      <c r="B404" s="81" t="str">
        <f>"Sous-total "&amp;B390</f>
        <v xml:space="preserve">Sous-total Appareillages </v>
      </c>
      <c r="C404" s="7"/>
      <c r="E404" s="44"/>
      <c r="F404" s="43"/>
    </row>
    <row r="405" spans="1:6" x14ac:dyDescent="0.3">
      <c r="A405" s="17"/>
      <c r="B405" s="61" t="s">
        <v>281</v>
      </c>
      <c r="C405" s="69"/>
      <c r="D405" s="70"/>
      <c r="E405" s="71"/>
      <c r="F405" s="72"/>
    </row>
    <row r="406" spans="1:6" ht="12" customHeight="1" x14ac:dyDescent="0.3">
      <c r="A406" s="17"/>
      <c r="B406" s="37" t="s">
        <v>231</v>
      </c>
      <c r="C406" s="7" t="s">
        <v>2</v>
      </c>
      <c r="E406" s="44"/>
      <c r="F406" s="43"/>
    </row>
    <row r="407" spans="1:6" ht="12" customHeight="1" x14ac:dyDescent="0.3">
      <c r="A407" s="17"/>
      <c r="B407" s="37" t="s">
        <v>62</v>
      </c>
      <c r="C407" s="7" t="s">
        <v>0</v>
      </c>
      <c r="D407" s="47"/>
      <c r="E407" s="44"/>
      <c r="F407" s="43"/>
    </row>
    <row r="408" spans="1:6" ht="12" customHeight="1" x14ac:dyDescent="0.3">
      <c r="A408" s="18"/>
      <c r="B408" s="81" t="str">
        <f>"Sous-total "&amp;B405</f>
        <v>Sous-total Infrastructure VDI</v>
      </c>
      <c r="C408" s="7"/>
      <c r="D408" s="47"/>
      <c r="E408" s="44"/>
      <c r="F408" s="43"/>
    </row>
    <row r="409" spans="1:6" ht="13.2" customHeight="1" x14ac:dyDescent="0.3">
      <c r="A409" s="17"/>
      <c r="B409" s="61" t="s">
        <v>283</v>
      </c>
      <c r="C409" s="69"/>
      <c r="D409" s="70"/>
      <c r="E409" s="71"/>
      <c r="F409" s="72"/>
    </row>
    <row r="410" spans="1:6" ht="12" customHeight="1" x14ac:dyDescent="0.3">
      <c r="A410" s="17"/>
      <c r="B410" s="37" t="s">
        <v>45</v>
      </c>
      <c r="C410" s="7" t="s">
        <v>0</v>
      </c>
      <c r="E410" s="44"/>
      <c r="F410" s="43"/>
    </row>
    <row r="411" spans="1:6" ht="12" customHeight="1" x14ac:dyDescent="0.3">
      <c r="A411" s="17"/>
      <c r="B411" s="37" t="s">
        <v>39</v>
      </c>
      <c r="C411" s="7" t="s">
        <v>0</v>
      </c>
      <c r="D411" s="47"/>
      <c r="E411" s="44"/>
      <c r="F411" s="43"/>
    </row>
    <row r="412" spans="1:6" ht="12" customHeight="1" x14ac:dyDescent="0.3">
      <c r="A412" s="17"/>
      <c r="B412" s="37" t="s">
        <v>40</v>
      </c>
      <c r="C412" s="7" t="s">
        <v>0</v>
      </c>
      <c r="D412" s="47"/>
      <c r="E412" s="44"/>
      <c r="F412" s="43"/>
    </row>
    <row r="413" spans="1:6" ht="12" customHeight="1" x14ac:dyDescent="0.3">
      <c r="A413" s="17"/>
      <c r="B413" s="37" t="s">
        <v>205</v>
      </c>
      <c r="C413" s="7" t="s">
        <v>0</v>
      </c>
      <c r="D413" s="47"/>
      <c r="E413" s="44"/>
      <c r="F413" s="43"/>
    </row>
    <row r="414" spans="1:6" ht="12" customHeight="1" x14ac:dyDescent="0.3">
      <c r="A414" s="17"/>
      <c r="B414" s="37" t="s">
        <v>291</v>
      </c>
      <c r="C414" s="7" t="s">
        <v>0</v>
      </c>
      <c r="D414" s="47"/>
      <c r="E414" s="44"/>
      <c r="F414" s="43"/>
    </row>
    <row r="415" spans="1:6" ht="12" customHeight="1" x14ac:dyDescent="0.3">
      <c r="A415" s="17"/>
      <c r="B415" s="37" t="s">
        <v>226</v>
      </c>
      <c r="C415" s="7" t="s">
        <v>1</v>
      </c>
      <c r="D415" s="47"/>
      <c r="E415" s="44"/>
      <c r="F415" s="43"/>
    </row>
    <row r="416" spans="1:6" ht="12" customHeight="1" x14ac:dyDescent="0.3">
      <c r="A416" s="18"/>
      <c r="B416" s="81" t="str">
        <f>"Sous-total "&amp;B409</f>
        <v xml:space="preserve">Sous-total Appel malade </v>
      </c>
      <c r="C416" s="7"/>
      <c r="D416" s="47"/>
      <c r="E416" s="44"/>
      <c r="F416" s="43"/>
    </row>
    <row r="417" spans="1:6" x14ac:dyDescent="0.3">
      <c r="A417" s="17"/>
      <c r="B417" s="61" t="s">
        <v>280</v>
      </c>
      <c r="C417" s="69"/>
      <c r="D417" s="70"/>
      <c r="E417" s="71"/>
      <c r="F417" s="72"/>
    </row>
    <row r="418" spans="1:6" ht="12" customHeight="1" x14ac:dyDescent="0.3">
      <c r="A418" s="17"/>
      <c r="B418" s="37" t="s">
        <v>54</v>
      </c>
      <c r="C418" s="7" t="s">
        <v>0</v>
      </c>
      <c r="D418" s="47"/>
      <c r="E418" s="44"/>
      <c r="F418" s="43"/>
    </row>
    <row r="419" spans="1:6" ht="12" customHeight="1" x14ac:dyDescent="0.3">
      <c r="A419" s="17"/>
      <c r="B419" s="37" t="s">
        <v>226</v>
      </c>
      <c r="C419" s="7" t="s">
        <v>1</v>
      </c>
      <c r="D419" s="47"/>
      <c r="E419" s="44"/>
      <c r="F419" s="43"/>
    </row>
    <row r="420" spans="1:6" ht="12" customHeight="1" x14ac:dyDescent="0.3">
      <c r="A420" s="18"/>
      <c r="B420" s="81" t="str">
        <f>"Sous-total "&amp;B417</f>
        <v>Sous-total Télevision</v>
      </c>
      <c r="C420" s="7"/>
      <c r="D420" s="47"/>
      <c r="E420" s="44"/>
      <c r="F420" s="43"/>
    </row>
    <row r="421" spans="1:6" x14ac:dyDescent="0.3">
      <c r="A421" s="17"/>
      <c r="B421" s="61" t="s">
        <v>284</v>
      </c>
      <c r="C421" s="69"/>
      <c r="D421" s="70"/>
      <c r="E421" s="71"/>
      <c r="F421" s="72"/>
    </row>
    <row r="422" spans="1:6" ht="12" customHeight="1" x14ac:dyDescent="0.3">
      <c r="A422" s="17"/>
      <c r="B422" s="37" t="s">
        <v>43</v>
      </c>
      <c r="C422" s="7" t="s">
        <v>0</v>
      </c>
      <c r="D422" s="47"/>
      <c r="E422" s="44"/>
      <c r="F422" s="43"/>
    </row>
    <row r="423" spans="1:6" ht="12" customHeight="1" x14ac:dyDescent="0.3">
      <c r="A423" s="17"/>
      <c r="B423" s="37" t="s">
        <v>226</v>
      </c>
      <c r="C423" s="7" t="s">
        <v>1</v>
      </c>
      <c r="D423" s="47"/>
      <c r="E423" s="44"/>
      <c r="F423" s="43"/>
    </row>
    <row r="424" spans="1:6" ht="12" customHeight="1" x14ac:dyDescent="0.3">
      <c r="A424" s="18"/>
      <c r="B424" s="81" t="str">
        <f>"Sous-total "&amp;B421</f>
        <v xml:space="preserve">Sous-total Distribution de l'heure </v>
      </c>
      <c r="C424" s="7"/>
      <c r="D424" s="47"/>
      <c r="E424" s="44"/>
      <c r="F424" s="43"/>
    </row>
    <row r="425" spans="1:6" ht="12" customHeight="1" x14ac:dyDescent="0.3">
      <c r="A425" s="17"/>
      <c r="B425" s="61" t="s">
        <v>289</v>
      </c>
      <c r="C425" s="7"/>
      <c r="D425" s="47"/>
      <c r="E425" s="44"/>
      <c r="F425" s="43"/>
    </row>
    <row r="426" spans="1:6" ht="12" customHeight="1" x14ac:dyDescent="0.3">
      <c r="A426" s="17"/>
      <c r="B426" s="37" t="s">
        <v>290</v>
      </c>
      <c r="C426" s="7"/>
      <c r="D426" s="47"/>
      <c r="E426" s="44"/>
      <c r="F426" s="43"/>
    </row>
    <row r="427" spans="1:6" ht="12" customHeight="1" x14ac:dyDescent="0.3">
      <c r="A427" s="17"/>
      <c r="B427" s="37" t="s">
        <v>252</v>
      </c>
      <c r="C427" s="7"/>
      <c r="D427" s="47"/>
      <c r="E427" s="44"/>
      <c r="F427" s="43"/>
    </row>
    <row r="428" spans="1:6" ht="12" customHeight="1" x14ac:dyDescent="0.3">
      <c r="A428" s="17"/>
      <c r="B428" s="37" t="s">
        <v>46</v>
      </c>
      <c r="C428" s="7"/>
      <c r="D428" s="47"/>
      <c r="E428" s="44"/>
      <c r="F428" s="43"/>
    </row>
    <row r="429" spans="1:6" ht="12" customHeight="1" x14ac:dyDescent="0.3">
      <c r="A429" s="17"/>
      <c r="B429" s="37" t="s">
        <v>28</v>
      </c>
      <c r="C429" s="7" t="s">
        <v>0</v>
      </c>
      <c r="D429" s="47"/>
      <c r="E429" s="44"/>
      <c r="F429" s="43"/>
    </row>
    <row r="430" spans="1:6" ht="12" customHeight="1" x14ac:dyDescent="0.3">
      <c r="A430" s="17"/>
      <c r="B430" s="37" t="s">
        <v>29</v>
      </c>
      <c r="C430" s="7" t="s">
        <v>0</v>
      </c>
      <c r="D430" s="47"/>
      <c r="E430" s="44"/>
      <c r="F430" s="43"/>
    </row>
    <row r="431" spans="1:6" ht="12" customHeight="1" x14ac:dyDescent="0.3">
      <c r="A431" s="17"/>
      <c r="B431" s="37" t="s">
        <v>59</v>
      </c>
      <c r="C431" s="7" t="s">
        <v>0</v>
      </c>
      <c r="D431" s="47"/>
      <c r="E431" s="44"/>
      <c r="F431" s="43"/>
    </row>
    <row r="432" spans="1:6" ht="12" customHeight="1" x14ac:dyDescent="0.3">
      <c r="A432" s="17"/>
      <c r="B432" s="37" t="s">
        <v>13</v>
      </c>
      <c r="C432" s="7" t="s">
        <v>2</v>
      </c>
      <c r="E432" s="44"/>
      <c r="F432" s="43"/>
    </row>
    <row r="433" spans="1:7" ht="12" customHeight="1" x14ac:dyDescent="0.3">
      <c r="A433" s="17"/>
      <c r="B433" s="37" t="s">
        <v>14</v>
      </c>
      <c r="C433" s="7" t="s">
        <v>2</v>
      </c>
      <c r="E433" s="44"/>
      <c r="F433" s="43"/>
    </row>
    <row r="434" spans="1:7" ht="12" customHeight="1" x14ac:dyDescent="0.3">
      <c r="A434" s="17"/>
      <c r="B434" s="37" t="s">
        <v>16</v>
      </c>
      <c r="C434" s="7" t="s">
        <v>1</v>
      </c>
      <c r="E434" s="44"/>
      <c r="F434" s="43"/>
    </row>
    <row r="435" spans="1:7" ht="12" customHeight="1" x14ac:dyDescent="0.3">
      <c r="A435" s="17"/>
      <c r="B435" s="37" t="s">
        <v>260</v>
      </c>
      <c r="C435" s="7" t="s">
        <v>1</v>
      </c>
      <c r="E435" s="44"/>
      <c r="F435" s="43"/>
    </row>
    <row r="436" spans="1:7" ht="12" customHeight="1" x14ac:dyDescent="0.3">
      <c r="A436" s="18"/>
      <c r="B436" s="81" t="str">
        <f>"Sous-total "&amp;B425</f>
        <v xml:space="preserve">Sous-total Système de sécurité incendie </v>
      </c>
      <c r="C436" s="7"/>
      <c r="E436" s="44"/>
      <c r="F436" s="43"/>
    </row>
    <row r="437" spans="1:7" x14ac:dyDescent="0.2">
      <c r="A437" s="17"/>
      <c r="B437" s="3"/>
      <c r="C437" s="69"/>
      <c r="D437" s="70"/>
      <c r="E437" s="71"/>
      <c r="F437" s="72"/>
    </row>
    <row r="438" spans="1:7" ht="12" customHeight="1" thickBot="1" x14ac:dyDescent="0.35">
      <c r="A438" s="18"/>
      <c r="B438" s="31" t="str">
        <f>"Sous-total "&amp;B367</f>
        <v>Sous-total PSE 12-01 Aménagement unité 3 lits</v>
      </c>
      <c r="C438" s="74"/>
      <c r="D438" s="75"/>
      <c r="E438" s="76"/>
      <c r="F438" s="78"/>
      <c r="G438" s="15"/>
    </row>
    <row r="439" spans="1:7" ht="12" customHeight="1" x14ac:dyDescent="0.3">
      <c r="A439" s="16" t="s">
        <v>258</v>
      </c>
      <c r="B439" s="28" t="s">
        <v>254</v>
      </c>
      <c r="C439" s="6"/>
      <c r="D439" s="38"/>
      <c r="E439" s="39"/>
      <c r="F439" s="40"/>
    </row>
    <row r="440" spans="1:7" ht="18" customHeight="1" x14ac:dyDescent="0.3">
      <c r="A440" s="17"/>
      <c r="B440" s="10"/>
      <c r="C440" s="77"/>
      <c r="F440" s="78"/>
    </row>
    <row r="441" spans="1:7" ht="12" customHeight="1" x14ac:dyDescent="0.3">
      <c r="A441" s="17"/>
      <c r="B441" s="37" t="s">
        <v>35</v>
      </c>
      <c r="C441" s="77" t="s">
        <v>0</v>
      </c>
      <c r="D441" s="47"/>
      <c r="E441" s="44"/>
      <c r="F441" s="78"/>
    </row>
    <row r="442" spans="1:7" ht="12" customHeight="1" x14ac:dyDescent="0.3">
      <c r="A442" s="17"/>
      <c r="B442" s="37" t="s">
        <v>50</v>
      </c>
      <c r="C442" s="77" t="s">
        <v>0</v>
      </c>
      <c r="E442" s="44"/>
      <c r="F442" s="78"/>
    </row>
    <row r="443" spans="1:7" ht="12" customHeight="1" x14ac:dyDescent="0.3">
      <c r="A443" s="17"/>
      <c r="B443" s="37" t="s">
        <v>41</v>
      </c>
      <c r="C443" s="77" t="s">
        <v>0</v>
      </c>
      <c r="D443" s="47"/>
      <c r="E443" s="44"/>
      <c r="F443" s="78"/>
    </row>
    <row r="444" spans="1:7" ht="12" customHeight="1" x14ac:dyDescent="0.3">
      <c r="A444" s="17"/>
      <c r="B444" s="37" t="s">
        <v>36</v>
      </c>
      <c r="C444" s="77" t="s">
        <v>0</v>
      </c>
      <c r="E444" s="44"/>
      <c r="F444" s="78"/>
    </row>
    <row r="445" spans="1:7" ht="12" customHeight="1" x14ac:dyDescent="0.3">
      <c r="A445" s="17"/>
      <c r="B445" s="37" t="s">
        <v>89</v>
      </c>
      <c r="C445" s="77" t="s">
        <v>1</v>
      </c>
      <c r="E445" s="44"/>
      <c r="F445" s="78"/>
    </row>
    <row r="446" spans="1:7" ht="12" hidden="1" customHeight="1" x14ac:dyDescent="0.3">
      <c r="A446" s="16"/>
      <c r="B446" s="28"/>
      <c r="C446" s="77" t="s">
        <v>1</v>
      </c>
      <c r="D446" s="38"/>
      <c r="E446" s="39"/>
      <c r="F446" s="78">
        <f>SUM(F401:F441)</f>
        <v>0</v>
      </c>
    </row>
    <row r="447" spans="1:7" ht="12" hidden="1" customHeight="1" x14ac:dyDescent="0.3">
      <c r="A447" s="17"/>
      <c r="B447" s="4"/>
      <c r="C447" s="77" t="s">
        <v>1</v>
      </c>
      <c r="F447" s="78">
        <f>SUM(F401:F442)</f>
        <v>0</v>
      </c>
    </row>
    <row r="448" spans="1:7" ht="12" hidden="1" customHeight="1" x14ac:dyDescent="0.2">
      <c r="A448" s="17"/>
      <c r="B448" s="30"/>
      <c r="C448" s="77" t="s">
        <v>1</v>
      </c>
      <c r="E448" s="44" t="e">
        <f>$H$4*#REF!+$I$4*#REF!</f>
        <v>#REF!</v>
      </c>
      <c r="F448" s="78">
        <f>SUM(F401:F443)</f>
        <v>0</v>
      </c>
    </row>
    <row r="449" spans="1:8" ht="12" hidden="1" customHeight="1" x14ac:dyDescent="0.2">
      <c r="A449" s="17"/>
      <c r="B449" s="30"/>
      <c r="C449" s="77" t="s">
        <v>1</v>
      </c>
      <c r="E449" s="44" t="e">
        <f>$H$4*#REF!+$I$4*#REF!</f>
        <v>#REF!</v>
      </c>
      <c r="F449" s="78">
        <f>SUM(F401:F443)</f>
        <v>0</v>
      </c>
    </row>
    <row r="450" spans="1:8" ht="12" hidden="1" customHeight="1" x14ac:dyDescent="0.2">
      <c r="A450" s="17"/>
      <c r="B450" s="30"/>
      <c r="C450" s="77" t="s">
        <v>1</v>
      </c>
      <c r="E450" s="44" t="e">
        <f>$H$4*#REF!+$I$4*#REF!</f>
        <v>#REF!</v>
      </c>
      <c r="F450" s="78">
        <f>SUM(F402:F443)</f>
        <v>0</v>
      </c>
    </row>
    <row r="451" spans="1:8" ht="12" hidden="1" customHeight="1" x14ac:dyDescent="0.3">
      <c r="A451" s="17"/>
      <c r="B451" s="29"/>
      <c r="C451" s="77" t="s">
        <v>1</v>
      </c>
      <c r="E451" s="44" t="e">
        <f>$H$4*#REF!+$I$4*#REF!</f>
        <v>#REF!</v>
      </c>
      <c r="F451" s="78">
        <f>SUM(F403:F445)</f>
        <v>0</v>
      </c>
    </row>
    <row r="452" spans="1:8" ht="12" hidden="1" customHeight="1" x14ac:dyDescent="0.3">
      <c r="A452" s="17"/>
      <c r="B452" s="29"/>
      <c r="C452" s="77" t="s">
        <v>1</v>
      </c>
      <c r="E452" s="44" t="e">
        <f>$H$4*#REF!+$I$4*#REF!</f>
        <v>#REF!</v>
      </c>
      <c r="F452" s="78">
        <f>SUM(F403:F445)</f>
        <v>0</v>
      </c>
    </row>
    <row r="453" spans="1:8" ht="12" hidden="1" customHeight="1" x14ac:dyDescent="0.3">
      <c r="A453" s="17"/>
      <c r="B453" s="29"/>
      <c r="C453" s="77" t="s">
        <v>1</v>
      </c>
      <c r="E453" s="44" t="e">
        <f>#REF!</f>
        <v>#REF!</v>
      </c>
      <c r="F453" s="78">
        <f>SUM(F437:F445)</f>
        <v>0</v>
      </c>
    </row>
    <row r="454" spans="1:8" ht="12" hidden="1" customHeight="1" x14ac:dyDescent="0.2">
      <c r="A454" s="17"/>
      <c r="B454" s="30"/>
      <c r="C454" s="77" t="s">
        <v>1</v>
      </c>
      <c r="F454" s="78">
        <f>SUM(F438:F445)</f>
        <v>0</v>
      </c>
    </row>
    <row r="455" spans="1:8" ht="12" hidden="1" customHeight="1" x14ac:dyDescent="0.3">
      <c r="A455" s="18"/>
      <c r="B455" s="31" t="str">
        <f>"Sous-total "&amp;B446</f>
        <v xml:space="preserve">Sous-total </v>
      </c>
      <c r="C455" s="77" t="s">
        <v>1</v>
      </c>
      <c r="F455" s="78">
        <f>SUM(F439:F445)</f>
        <v>0</v>
      </c>
      <c r="G455" s="15"/>
    </row>
    <row r="456" spans="1:8" hidden="1" x14ac:dyDescent="0.2">
      <c r="A456" s="17"/>
      <c r="B456" s="3"/>
      <c r="C456" s="77" t="s">
        <v>1</v>
      </c>
      <c r="E456" s="42" t="str">
        <f>IF(D456="","",#REF!+#REF!)</f>
        <v/>
      </c>
      <c r="F456" s="78">
        <f>SUM(F440:F445)</f>
        <v>0</v>
      </c>
    </row>
    <row r="457" spans="1:8" x14ac:dyDescent="0.2">
      <c r="A457" s="17"/>
      <c r="B457" s="3"/>
      <c r="C457" s="77"/>
      <c r="F457" s="78"/>
    </row>
    <row r="458" spans="1:8" ht="12" customHeight="1" x14ac:dyDescent="0.3">
      <c r="A458" s="18"/>
      <c r="B458" s="31" t="str">
        <f>"Sous-total "&amp;B439</f>
        <v>Sous-total PSE 12-02 Contrôle d'accès pôle soins</v>
      </c>
      <c r="C458" s="77"/>
      <c r="F458" s="78"/>
      <c r="G458" s="15"/>
    </row>
    <row r="459" spans="1:8" ht="14.4" thickBot="1" x14ac:dyDescent="0.25">
      <c r="A459" s="117"/>
      <c r="B459" s="153"/>
      <c r="C459" s="154"/>
      <c r="D459" s="150"/>
      <c r="E459" s="151"/>
      <c r="F459" s="155"/>
    </row>
    <row r="460" spans="1:8" ht="24.9" customHeight="1" x14ac:dyDescent="0.3">
      <c r="A460" s="169" t="s">
        <v>261</v>
      </c>
      <c r="B460" s="170"/>
      <c r="C460" s="170"/>
      <c r="D460" s="170"/>
      <c r="E460" s="171"/>
      <c r="F460" s="92"/>
      <c r="G460" s="15"/>
      <c r="H460" s="20"/>
    </row>
    <row r="461" spans="1:8" s="9" customFormat="1" ht="11.4" customHeight="1" x14ac:dyDescent="0.3">
      <c r="A461" s="93"/>
      <c r="B461" s="94"/>
      <c r="C461" s="95"/>
      <c r="D461" s="96"/>
      <c r="E461" s="100" t="str">
        <f>IF(D461="","",#REF!+#REF!)</f>
        <v/>
      </c>
      <c r="F461" s="97" t="str">
        <f>IF(B461="L'ensemble",IF(#REF!=1,10*ROUND(((1+#REF!)*#REF!+#REF!/7*#REF!)/10,0),10*ROUND((1+#REF!)*((1+#REF!)*#REF!+#REF!/7*#REF!)/10,0)),"")</f>
        <v/>
      </c>
      <c r="G461" s="10"/>
      <c r="H461" s="11"/>
    </row>
    <row r="462" spans="1:8" ht="20.100000000000001" customHeight="1" x14ac:dyDescent="0.3">
      <c r="A462" s="172" t="s">
        <v>17</v>
      </c>
      <c r="B462" s="173"/>
      <c r="C462" s="173"/>
      <c r="D462" s="173"/>
      <c r="E462" s="174"/>
      <c r="F462" s="98"/>
    </row>
    <row r="463" spans="1:8" ht="11.1" customHeight="1" x14ac:dyDescent="0.3">
      <c r="A463" s="93"/>
      <c r="B463" s="94"/>
      <c r="C463" s="95"/>
      <c r="D463" s="96"/>
      <c r="E463" s="100"/>
      <c r="F463" s="97"/>
    </row>
    <row r="464" spans="1:8" ht="20.100000000000001" customHeight="1" thickBot="1" x14ac:dyDescent="0.35">
      <c r="A464" s="175" t="s">
        <v>262</v>
      </c>
      <c r="B464" s="176"/>
      <c r="C464" s="176"/>
      <c r="D464" s="176"/>
      <c r="E464" s="177"/>
      <c r="F464" s="99"/>
    </row>
    <row r="465" spans="1:8" ht="14.4" thickBot="1" x14ac:dyDescent="0.35">
      <c r="C465" s="84"/>
      <c r="D465" s="9"/>
      <c r="E465" s="85"/>
    </row>
    <row r="466" spans="1:8" ht="24.9" customHeight="1" x14ac:dyDescent="0.3">
      <c r="A466" s="169" t="s">
        <v>263</v>
      </c>
      <c r="B466" s="170"/>
      <c r="C466" s="170"/>
      <c r="D466" s="170"/>
      <c r="E466" s="171"/>
      <c r="F466" s="92"/>
      <c r="G466" s="15"/>
      <c r="H466" s="20"/>
    </row>
    <row r="467" spans="1:8" s="9" customFormat="1" ht="11.4" customHeight="1" x14ac:dyDescent="0.3">
      <c r="A467" s="93"/>
      <c r="B467" s="94"/>
      <c r="C467" s="95"/>
      <c r="D467" s="96"/>
      <c r="E467" s="100" t="str">
        <f>IF(D467="","",#REF!+#REF!)</f>
        <v/>
      </c>
      <c r="F467" s="97" t="str">
        <f>IF(B467="L'ensemble",IF(#REF!=1,10*ROUND(((1+#REF!)*#REF!+#REF!/7*#REF!)/10,0),10*ROUND((1+#REF!)*((1+#REF!)*#REF!+#REF!/7*#REF!)/10,0)),"")</f>
        <v/>
      </c>
      <c r="G467" s="10"/>
      <c r="H467" s="11"/>
    </row>
    <row r="468" spans="1:8" ht="20.100000000000001" customHeight="1" x14ac:dyDescent="0.3">
      <c r="A468" s="172" t="s">
        <v>17</v>
      </c>
      <c r="B468" s="173"/>
      <c r="C468" s="173"/>
      <c r="D468" s="173"/>
      <c r="E468" s="174"/>
      <c r="F468" s="98"/>
    </row>
    <row r="469" spans="1:8" ht="11.1" customHeight="1" x14ac:dyDescent="0.3">
      <c r="A469" s="93"/>
      <c r="B469" s="94"/>
      <c r="C469" s="95"/>
      <c r="D469" s="96"/>
      <c r="E469" s="100"/>
      <c r="F469" s="97"/>
    </row>
    <row r="470" spans="1:8" ht="20.100000000000001" customHeight="1" thickBot="1" x14ac:dyDescent="0.35">
      <c r="A470" s="175" t="s">
        <v>264</v>
      </c>
      <c r="B470" s="176"/>
      <c r="C470" s="176"/>
      <c r="D470" s="176"/>
      <c r="E470" s="177"/>
      <c r="F470" s="99"/>
    </row>
    <row r="471" spans="1:8" ht="15.6" x14ac:dyDescent="0.3">
      <c r="A471" s="83"/>
      <c r="B471" s="83"/>
      <c r="C471" s="83"/>
      <c r="D471" s="83"/>
      <c r="E471" s="83"/>
      <c r="F471" s="86"/>
    </row>
    <row r="472" spans="1:8" ht="14.4" thickBot="1" x14ac:dyDescent="0.35">
      <c r="C472" s="84"/>
      <c r="D472" s="9"/>
      <c r="E472" s="85"/>
    </row>
    <row r="473" spans="1:8" ht="24.9" customHeight="1" x14ac:dyDescent="0.3">
      <c r="A473" s="163" t="s">
        <v>267</v>
      </c>
      <c r="B473" s="164"/>
      <c r="C473" s="164"/>
      <c r="D473" s="164"/>
      <c r="E473" s="165"/>
      <c r="F473" s="92"/>
      <c r="G473" s="15"/>
      <c r="H473" s="20"/>
    </row>
    <row r="474" spans="1:8" x14ac:dyDescent="0.3">
      <c r="A474" s="93"/>
      <c r="B474" s="94"/>
      <c r="C474" s="95"/>
      <c r="D474" s="96"/>
      <c r="E474" s="100" t="str">
        <f>IF(D474="","",#REF!+#REF!)</f>
        <v/>
      </c>
      <c r="F474" s="97" t="str">
        <f>IF(B474="L'ensemble",IF(#REF!=1,10*ROUND(((1+#REF!)*#REF!+#REF!/7*#REF!)/10,0),10*ROUND((1+#REF!)*((1+#REF!)*#REF!+#REF!/7*#REF!)/10,0)),"")</f>
        <v/>
      </c>
    </row>
    <row r="475" spans="1:8" ht="20.100000000000001" customHeight="1" x14ac:dyDescent="0.3">
      <c r="A475" s="166" t="s">
        <v>17</v>
      </c>
      <c r="B475" s="167"/>
      <c r="C475" s="167"/>
      <c r="D475" s="167"/>
      <c r="E475" s="168"/>
      <c r="F475" s="98"/>
    </row>
    <row r="476" spans="1:8" x14ac:dyDescent="0.3">
      <c r="A476" s="93"/>
      <c r="B476" s="94"/>
      <c r="C476" s="95"/>
      <c r="D476" s="96"/>
      <c r="E476" s="100"/>
      <c r="F476" s="97"/>
    </row>
    <row r="477" spans="1:8" ht="20.100000000000001" customHeight="1" thickBot="1" x14ac:dyDescent="0.35">
      <c r="A477" s="160" t="s">
        <v>268</v>
      </c>
      <c r="B477" s="161"/>
      <c r="C477" s="161"/>
      <c r="D477" s="161"/>
      <c r="E477" s="162"/>
      <c r="F477" s="99"/>
    </row>
    <row r="478" spans="1:8" ht="14.4" thickBot="1" x14ac:dyDescent="0.35">
      <c r="A478" s="87"/>
      <c r="B478" s="88"/>
      <c r="C478" s="89"/>
      <c r="D478" s="87"/>
      <c r="E478" s="90"/>
      <c r="F478" s="91"/>
    </row>
    <row r="479" spans="1:8" ht="24.9" customHeight="1" x14ac:dyDescent="0.3">
      <c r="A479" s="163" t="s">
        <v>269</v>
      </c>
      <c r="B479" s="164"/>
      <c r="C479" s="164"/>
      <c r="D479" s="164"/>
      <c r="E479" s="165"/>
      <c r="F479" s="92"/>
      <c r="G479" s="15"/>
      <c r="H479" s="20"/>
    </row>
    <row r="480" spans="1:8" x14ac:dyDescent="0.3">
      <c r="A480" s="93"/>
      <c r="B480" s="94"/>
      <c r="C480" s="95"/>
      <c r="D480" s="96"/>
      <c r="E480" s="100" t="str">
        <f>IF(D480="","",#REF!+#REF!)</f>
        <v/>
      </c>
      <c r="F480" s="97" t="str">
        <f>IF(B480="L'ensemble",IF(#REF!=1,10*ROUND(((1+#REF!)*#REF!+#REF!/7*#REF!)/10,0),10*ROUND((1+#REF!)*((1+#REF!)*#REF!+#REF!/7*#REF!)/10,0)),"")</f>
        <v/>
      </c>
    </row>
    <row r="481" spans="1:6" ht="20.100000000000001" customHeight="1" x14ac:dyDescent="0.3">
      <c r="A481" s="166" t="s">
        <v>17</v>
      </c>
      <c r="B481" s="167"/>
      <c r="C481" s="167"/>
      <c r="D481" s="167"/>
      <c r="E481" s="168"/>
      <c r="F481" s="98"/>
    </row>
    <row r="482" spans="1:6" x14ac:dyDescent="0.3">
      <c r="A482" s="93"/>
      <c r="B482" s="94"/>
      <c r="C482" s="95"/>
      <c r="D482" s="96"/>
      <c r="E482" s="100"/>
      <c r="F482" s="97"/>
    </row>
    <row r="483" spans="1:6" ht="20.100000000000001" customHeight="1" thickBot="1" x14ac:dyDescent="0.35">
      <c r="A483" s="160" t="s">
        <v>270</v>
      </c>
      <c r="B483" s="161"/>
      <c r="C483" s="161"/>
      <c r="D483" s="161"/>
      <c r="E483" s="162"/>
      <c r="F483" s="99"/>
    </row>
    <row r="484" spans="1:6" ht="14.4" thickBot="1" x14ac:dyDescent="0.35">
      <c r="A484" s="87"/>
      <c r="B484" s="88"/>
      <c r="C484" s="89"/>
      <c r="D484" s="87"/>
      <c r="E484" s="90"/>
      <c r="F484" s="91"/>
    </row>
    <row r="485" spans="1:6" ht="16.2" customHeight="1" x14ac:dyDescent="0.3">
      <c r="A485" s="163" t="s">
        <v>277</v>
      </c>
      <c r="B485" s="164"/>
      <c r="C485" s="164"/>
      <c r="D485" s="164"/>
      <c r="E485" s="165"/>
      <c r="F485" s="92"/>
    </row>
    <row r="486" spans="1:6" x14ac:dyDescent="0.3">
      <c r="A486" s="93"/>
      <c r="B486" s="94"/>
      <c r="C486" s="95"/>
      <c r="D486" s="96"/>
      <c r="E486" s="100" t="str">
        <f>IF(D486="","",#REF!+#REF!)</f>
        <v/>
      </c>
      <c r="F486" s="97" t="str">
        <f>IF(B486="L'ensemble",IF(#REF!=1,10*ROUND(((1+#REF!)*#REF!+#REF!/7*#REF!)/10,0),10*ROUND((1+#REF!)*((1+#REF!)*#REF!+#REF!/7*#REF!)/10,0)),"")</f>
        <v/>
      </c>
    </row>
    <row r="487" spans="1:6" ht="14.4" customHeight="1" x14ac:dyDescent="0.3">
      <c r="A487" s="166" t="s">
        <v>17</v>
      </c>
      <c r="B487" s="167"/>
      <c r="C487" s="167"/>
      <c r="D487" s="167"/>
      <c r="E487" s="168"/>
      <c r="F487" s="98"/>
    </row>
    <row r="488" spans="1:6" x14ac:dyDescent="0.3">
      <c r="A488" s="93"/>
      <c r="B488" s="94"/>
      <c r="C488" s="95"/>
      <c r="D488" s="96"/>
      <c r="E488" s="100"/>
      <c r="F488" s="97"/>
    </row>
    <row r="489" spans="1:6" ht="16.2" customHeight="1" thickBot="1" x14ac:dyDescent="0.35">
      <c r="A489" s="160" t="s">
        <v>278</v>
      </c>
      <c r="B489" s="161"/>
      <c r="C489" s="161"/>
      <c r="D489" s="161"/>
      <c r="E489" s="162"/>
      <c r="F489" s="99"/>
    </row>
    <row r="490" spans="1:6" x14ac:dyDescent="0.3">
      <c r="A490" s="14"/>
      <c r="B490" s="134"/>
      <c r="C490" s="135"/>
      <c r="D490" s="14"/>
      <c r="E490" s="125"/>
      <c r="F490" s="136"/>
    </row>
  </sheetData>
  <mergeCells count="29">
    <mergeCell ref="A485:E485"/>
    <mergeCell ref="A487:E487"/>
    <mergeCell ref="A489:E489"/>
    <mergeCell ref="D1:F1"/>
    <mergeCell ref="A2:B4"/>
    <mergeCell ref="C2:C4"/>
    <mergeCell ref="D2:D4"/>
    <mergeCell ref="E2:E4"/>
    <mergeCell ref="F2:F4"/>
    <mergeCell ref="A462:E462"/>
    <mergeCell ref="A464:E464"/>
    <mergeCell ref="A460:E460"/>
    <mergeCell ref="A355:D355"/>
    <mergeCell ref="A359:E359"/>
    <mergeCell ref="A361:E361"/>
    <mergeCell ref="A363:E363"/>
    <mergeCell ref="H2:H3"/>
    <mergeCell ref="I2:I3"/>
    <mergeCell ref="A212:D212"/>
    <mergeCell ref="A14:D14"/>
    <mergeCell ref="A483:E483"/>
    <mergeCell ref="A479:E479"/>
    <mergeCell ref="A481:E481"/>
    <mergeCell ref="A466:E466"/>
    <mergeCell ref="A468:E468"/>
    <mergeCell ref="A470:E470"/>
    <mergeCell ref="A473:E473"/>
    <mergeCell ref="A475:E475"/>
    <mergeCell ref="A477:E477"/>
  </mergeCells>
  <phoneticPr fontId="21" type="noConversion"/>
  <printOptions horizontalCentered="1"/>
  <pageMargins left="0.39370078740157483" right="0.39370078740157483" top="0.55118110236220474" bottom="0.55118110236220474" header="0.11811023622047245" footer="0.11811023622047245"/>
  <pageSetup paperSize="8" scale="95" fitToHeight="0" orientation="portrait" r:id="rId1"/>
  <headerFooter alignWithMargins="0">
    <oddHeader>&amp;LCH de CADILLAC
Reconstruction de l’Unité Trélat à Cadillac-sur-Garonne&amp;RLot  N°12  ELECTRICITE CFO-CFA-SSI</oddHeader>
    <oddFooter>&amp;LPHASE DCE - Octobre 2024 - Indice 1&amp;R&amp;10&amp;K00-039Page &amp;P sur &amp;N</oddFooter>
  </headerFooter>
  <rowBreaks count="6" manualBreakCount="6">
    <brk id="91" max="5" man="1"/>
    <brk id="171" max="5" man="1"/>
    <brk id="212" max="5" man="1"/>
    <brk id="281" max="5" man="1"/>
    <brk id="363" max="16383" man="1"/>
    <brk id="459" max="5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DPGF ELEC</vt:lpstr>
      <vt:lpstr>'DPGF ELEC'!Impression_des_titres</vt:lpstr>
      <vt:lpstr>'DPGF ELEC'!Zone_d_impression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jpaumier</dc:creator>
  <cp:lastModifiedBy>Julianna MPASSI</cp:lastModifiedBy>
  <cp:lastPrinted>2024-10-28T15:54:32Z</cp:lastPrinted>
  <dcterms:created xsi:type="dcterms:W3CDTF">2011-05-31T08:55:20Z</dcterms:created>
  <dcterms:modified xsi:type="dcterms:W3CDTF">2024-10-28T15:57:13Z</dcterms:modified>
</cp:coreProperties>
</file>