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10_8-Rendu 09-12-2024\"/>
    </mc:Choice>
  </mc:AlternateContent>
  <xr:revisionPtr revIDLastSave="0" documentId="13_ncr:1_{874F2D85-FA76-45E7-A556-F032614212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 lot 14" sheetId="4" r:id="rId1"/>
  </sheets>
  <definedNames>
    <definedName name="_xlnm.Print_Area" localSheetId="0">'DPGF lot 14'!$A$3:$G$97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D62" i="4" l="1"/>
  <c r="D61" i="4"/>
  <c r="D17" i="4"/>
  <c r="G18" i="4"/>
  <c r="G89" i="4"/>
  <c r="G17" i="4"/>
  <c r="G16" i="4"/>
  <c r="G85" i="4"/>
  <c r="G86" i="4"/>
  <c r="G87" i="4"/>
  <c r="G92" i="4"/>
  <c r="G88" i="4"/>
  <c r="G78" i="4"/>
  <c r="G69" i="4" l="1"/>
  <c r="G91" i="4"/>
  <c r="G67" i="4"/>
  <c r="G79" i="4"/>
  <c r="G14" i="4"/>
  <c r="G9" i="4"/>
  <c r="G13" i="4"/>
  <c r="G84" i="4"/>
  <c r="G83" i="4"/>
  <c r="G73" i="4"/>
  <c r="G80" i="4"/>
  <c r="G90" i="4"/>
  <c r="G77" i="4"/>
  <c r="G76" i="4"/>
  <c r="G75" i="4"/>
  <c r="G74" i="4"/>
  <c r="G63" i="4"/>
  <c r="G50" i="4"/>
  <c r="G12" i="4"/>
  <c r="G32" i="4"/>
  <c r="G24" i="4"/>
  <c r="G93" i="4" l="1"/>
  <c r="G81" i="4"/>
  <c r="G61" i="4"/>
  <c r="G59" i="4"/>
  <c r="G52" i="4"/>
  <c r="G38" i="4"/>
  <c r="G30" i="4"/>
  <c r="G31" i="4"/>
  <c r="G23" i="4"/>
  <c r="G60" i="4"/>
  <c r="G64" i="4"/>
  <c r="G65" i="4"/>
  <c r="G66" i="4"/>
  <c r="G70" i="4"/>
  <c r="G46" i="4"/>
  <c r="G40" i="4"/>
  <c r="G33" i="4"/>
  <c r="G15" i="4"/>
  <c r="G68" i="4"/>
  <c r="G37" i="4"/>
  <c r="G62" i="4" l="1"/>
  <c r="G51" i="4" l="1"/>
  <c r="G29" i="4"/>
  <c r="G71" i="4" l="1"/>
  <c r="G44" i="4"/>
  <c r="G27" i="4"/>
  <c r="G39" i="4" l="1"/>
  <c r="G36" i="4"/>
  <c r="G35" i="4"/>
  <c r="G28" i="4"/>
  <c r="G26" i="4"/>
  <c r="G25" i="4"/>
  <c r="G22" i="4"/>
  <c r="G10" i="4"/>
  <c r="G41" i="4" l="1"/>
  <c r="G56" i="4"/>
  <c r="G55" i="4"/>
  <c r="G45" i="4" l="1"/>
  <c r="G43" i="4"/>
  <c r="G47" i="4" l="1"/>
  <c r="G53" i="4"/>
  <c r="G57" i="4" s="1"/>
  <c r="G11" i="4" l="1"/>
  <c r="G8" i="4"/>
  <c r="G19" i="4" l="1"/>
  <c r="G95" i="4" s="1"/>
  <c r="G96" i="4" s="1"/>
  <c r="G97" i="4" s="1"/>
</calcChain>
</file>

<file path=xl/sharedStrings.xml><?xml version="1.0" encoding="utf-8"?>
<sst xmlns="http://schemas.openxmlformats.org/spreadsheetml/2006/main" count="236" uniqueCount="174">
  <si>
    <t>u</t>
  </si>
  <si>
    <t>Ens</t>
  </si>
  <si>
    <t>ml</t>
  </si>
  <si>
    <t>Ft</t>
  </si>
  <si>
    <t>TVA 20%</t>
  </si>
  <si>
    <t>TOTAL HT</t>
  </si>
  <si>
    <t>TOTAL TTC</t>
  </si>
  <si>
    <t>DÉSIGNATION  TRAVAUX</t>
  </si>
  <si>
    <t>UNITÉ</t>
  </si>
  <si>
    <t>N°</t>
  </si>
  <si>
    <t>P.U HT</t>
  </si>
  <si>
    <t xml:space="preserve"> m²</t>
  </si>
  <si>
    <t xml:space="preserve"> m³</t>
  </si>
  <si>
    <t>Installation de chantier</t>
  </si>
  <si>
    <t>VOIRIE ET CHEMINEMENT</t>
  </si>
  <si>
    <t>Sous chapitre VOIRIE ET CHEMINEMENT</t>
  </si>
  <si>
    <t>Clôture de chantier</t>
  </si>
  <si>
    <t>u</t>
    <phoneticPr fontId="1" type="noConversion"/>
  </si>
  <si>
    <t>ml</t>
    <phoneticPr fontId="1" type="noConversion"/>
  </si>
  <si>
    <t>1.1</t>
  </si>
  <si>
    <t>1.2</t>
  </si>
  <si>
    <t>1.3</t>
  </si>
  <si>
    <t>1.4</t>
  </si>
  <si>
    <t>2.3</t>
  </si>
  <si>
    <t>2.4</t>
  </si>
  <si>
    <t>2.5</t>
  </si>
  <si>
    <t>3.4</t>
  </si>
  <si>
    <t>4.1</t>
  </si>
  <si>
    <t>4.2</t>
  </si>
  <si>
    <t>4.3</t>
  </si>
  <si>
    <t>5.1</t>
  </si>
  <si>
    <t>5.2</t>
  </si>
  <si>
    <t>5.3</t>
  </si>
  <si>
    <t>5.4</t>
  </si>
  <si>
    <t>6.1</t>
  </si>
  <si>
    <t>6.2</t>
  </si>
  <si>
    <t>7.1</t>
  </si>
  <si>
    <t>7.3</t>
  </si>
  <si>
    <t>7.4</t>
  </si>
  <si>
    <t>Fourniture et pose de regard de descente EP</t>
  </si>
  <si>
    <t>Fourniture et pose de regard de visite Φ 1000</t>
  </si>
  <si>
    <t>Fourniture et pose de regard à grille</t>
  </si>
  <si>
    <t>Fourniture et pose de canalisation Φ 200</t>
  </si>
  <si>
    <t>Fourniture et pose de pièces de raccordements</t>
  </si>
  <si>
    <t>Fourniture et mise en œuvre de GNT 0/31,5</t>
  </si>
  <si>
    <t>Terrassements en déblais évacués sous bâtiment</t>
  </si>
  <si>
    <t>Fourniture et pose de regard niche compteur</t>
  </si>
  <si>
    <t>3.1</t>
  </si>
  <si>
    <t>3.2</t>
  </si>
  <si>
    <t>3.3</t>
  </si>
  <si>
    <t>Fourniture et pose de tabouret de branchement</t>
  </si>
  <si>
    <t>4.4</t>
  </si>
  <si>
    <t>Fourniture et pose de canalisation Φ 110</t>
  </si>
  <si>
    <t>1.5</t>
  </si>
  <si>
    <t>Constat d'huissier</t>
  </si>
  <si>
    <t>Implantation / plans d'exe et de recolement</t>
  </si>
  <si>
    <t xml:space="preserve">Inspection caméra et test d'étanchéité </t>
  </si>
  <si>
    <t>4.5</t>
  </si>
  <si>
    <t>4.6</t>
  </si>
  <si>
    <t>Essais pression et potabilité</t>
  </si>
  <si>
    <t>Fourniture et pose de chambre de tirage 50x50</t>
  </si>
  <si>
    <t>Fourniture et pose de regard de visite 50x50</t>
  </si>
  <si>
    <t>Fourniture et pose de canalisation Φ 160</t>
  </si>
  <si>
    <t>Fourniture et pose de canalisation Φ 300</t>
  </si>
  <si>
    <t>Fourniture et pose de TPC  Φ 160</t>
  </si>
  <si>
    <t>Fourniture et mise en œuvre de géotextille</t>
  </si>
  <si>
    <t>Fourniture et mise en œuvre d'enrobés 110kg/m²</t>
  </si>
  <si>
    <t>Fourniture et mise en œuvre de GNT 0/60</t>
  </si>
  <si>
    <t>Fournriture et pose de bordures T2</t>
  </si>
  <si>
    <t>7.5</t>
  </si>
  <si>
    <t>2.1</t>
  </si>
  <si>
    <t>2.2</t>
  </si>
  <si>
    <t>Fourniture et pose de regard de visite Φ 800</t>
  </si>
  <si>
    <t>Hydrocurage et inspection caméra</t>
  </si>
  <si>
    <t>1.6</t>
  </si>
  <si>
    <t>Fourniture et pose de TPC  Φ 200</t>
  </si>
  <si>
    <t>Fourniture et pose de TPC  Φ 63</t>
  </si>
  <si>
    <t>Fourniture et pose de fourreaux Φ 200</t>
  </si>
  <si>
    <t>Fourniture et pose de bordures CR3</t>
  </si>
  <si>
    <t>Reprofilage en GNT 0/6 - 5cm</t>
  </si>
  <si>
    <t>ESPACES VERT</t>
  </si>
  <si>
    <t>Fourniture et plantation de haie</t>
  </si>
  <si>
    <t>Fourniture et mise en oeuvre de paillage</t>
  </si>
  <si>
    <t>Sous chapitre ESPACES VERTS</t>
  </si>
  <si>
    <t>Inspection caméra des réseaux existant aux abords du projet</t>
  </si>
  <si>
    <t>Détection de l'ensemble des réseaux existant aux abords du projet et sondage spécifiques réseaux de Chaleur Urbain angle Nord</t>
  </si>
  <si>
    <t>ADDUCTION D'EAU POTABLE</t>
  </si>
  <si>
    <t>Fourniture et plantation d'arbre haute tige</t>
  </si>
  <si>
    <t>Fourniture et pose de canalisation Φ 400</t>
  </si>
  <si>
    <t>Fourniture et pose de caniveau à grille</t>
  </si>
  <si>
    <t>Raccordemement et reprise de regard existant</t>
  </si>
  <si>
    <t>Fourniture et pose de canalisation Φ 80</t>
  </si>
  <si>
    <t>Fourniture et pose de chambre L2T</t>
  </si>
  <si>
    <t>Fourniture et mise en oeuvre d'une couche d'imprégnation</t>
  </si>
  <si>
    <t>Fourniture et mise en œuvre de terre végétale</t>
  </si>
  <si>
    <t>Engazonnement des espaces non plantés</t>
  </si>
  <si>
    <t>Fourniture et pose de grillage trellis soudé Ht 3m00</t>
  </si>
  <si>
    <t>Protection des arbres à conserver</t>
  </si>
  <si>
    <t>U</t>
  </si>
  <si>
    <t>Suppression des arbustes existants non conservés</t>
  </si>
  <si>
    <t>1.7</t>
  </si>
  <si>
    <t>1.8</t>
  </si>
  <si>
    <t>Fourniture et plantation de massifs</t>
  </si>
  <si>
    <t>m2</t>
  </si>
  <si>
    <t>Fourniture et pose de claustra bois ht 1m80</t>
  </si>
  <si>
    <t>Fourniture et pose de madrier bois pour boulodrome</t>
  </si>
  <si>
    <t>Fournriture et pose de bordures PVC pour bandes stériles patio</t>
  </si>
  <si>
    <t>Fourniture et plantation d'arbuste</t>
  </si>
  <si>
    <t>1.9</t>
  </si>
  <si>
    <t>Fourniture et mise en œuvre de calcaire fin sur trottoir 
- y compris boulodrome</t>
  </si>
  <si>
    <t>Fourniture et mise en oeuvre d'un bi-couche</t>
  </si>
  <si>
    <t>Sous chapitre ADDUCTION D'EAU POTABLE</t>
  </si>
  <si>
    <t>OUVRAGES DIVERS</t>
  </si>
  <si>
    <t>TRAVAUX PRÉPARATOIRES / TERRASSEMENT</t>
  </si>
  <si>
    <t>Sous chapitre TRAVAUX PRÉPARATOIRES / TERRASSEMENT</t>
  </si>
  <si>
    <t>Platerforme bâtiment</t>
  </si>
  <si>
    <t>1.10</t>
  </si>
  <si>
    <t>Eaux Pluviales</t>
  </si>
  <si>
    <t>ASSAINISSEMENT</t>
  </si>
  <si>
    <t>Eaux Usées</t>
  </si>
  <si>
    <t xml:space="preserve">Sous chapitre ASSAINISSEMENT </t>
  </si>
  <si>
    <t>RÉSEAUX CFO/ CFA</t>
  </si>
  <si>
    <t>Réseaux Basse Tension</t>
  </si>
  <si>
    <t>Réseaux TELECOM</t>
  </si>
  <si>
    <t>Sous chapitre RESEAUX CFO/CFA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</si>
  <si>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</si>
  <si>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</si>
  <si>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</si>
  <si>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</si>
  <si>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</si>
  <si>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</si>
  <si>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</si>
  <si>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</si>
  <si>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</si>
  <si>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</si>
  <si>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</si>
  <si>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</si>
  <si>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</si>
  <si>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Résalisation d'un escalier béton à l'entrée</t>
  </si>
  <si>
    <t>5.5</t>
  </si>
  <si>
    <t>5.6</t>
  </si>
  <si>
    <t>5.7</t>
  </si>
  <si>
    <t>5.8</t>
  </si>
  <si>
    <t>5.9</t>
  </si>
  <si>
    <t>5.10</t>
  </si>
  <si>
    <t>5.11</t>
  </si>
  <si>
    <t>6.3</t>
  </si>
  <si>
    <t>6.4</t>
  </si>
  <si>
    <t>6.5</t>
  </si>
  <si>
    <t>6.6</t>
  </si>
  <si>
    <t>6.7</t>
  </si>
  <si>
    <t>6.8</t>
  </si>
  <si>
    <t>7.2</t>
  </si>
  <si>
    <t>7.6</t>
  </si>
  <si>
    <t>7.7</t>
  </si>
  <si>
    <t>7.8</t>
  </si>
  <si>
    <t>7.9</t>
  </si>
  <si>
    <t>7.11</t>
  </si>
  <si>
    <t>Dépose de canalisation AEP existante</t>
  </si>
  <si>
    <t>Dépose des infrastructures de réseaux électriques existants</t>
  </si>
  <si>
    <t xml:space="preserve">RCU : Fourniture et pose de regard de visite 1000 x 1000 </t>
  </si>
  <si>
    <t>Dépose de réseaux EP &amp; EU existants</t>
  </si>
  <si>
    <t>Travaux de recherche du réseau d'arrosage et dévoiement</t>
  </si>
  <si>
    <t>5.12</t>
  </si>
  <si>
    <t>Sous chapitre OUVRAGES DIVERS</t>
  </si>
  <si>
    <t>Réalisation des bandes stériles dans les Patio</t>
  </si>
  <si>
    <t>Fourniture et mise en oeuvre de tuteur</t>
  </si>
  <si>
    <t>RCU : Réalisation de tranchées pour pose du réseaux de chauffage  et eau chade par le lot CVC. Y compris lit de sable et remblais</t>
  </si>
  <si>
    <t>1.11</t>
  </si>
  <si>
    <t>Gestion des déchets</t>
  </si>
  <si>
    <t>MONTANT HT</t>
  </si>
  <si>
    <r>
      <t>DPGF</t>
    </r>
    <r>
      <rPr>
        <b/>
        <sz val="14"/>
        <color rgb="FF00427F"/>
        <rFont val="Roboto Light"/>
      </rPr>
      <t xml:space="preserve"> - Lot 14 VRD ESPACES VERTS</t>
    </r>
  </si>
  <si>
    <t>QUANTITÉ MOE
(indicative)</t>
  </si>
  <si>
    <t>QUANTITÉ 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</si>
</sst>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7">
    <font>
      <sz val="10"/>
      <name val="Times New Roman"/>
    </font>
    <font>
      <b/>
      <sz val="10"/>
      <name val="Times New Roman"/>
      <family val="1"/>
    </font>
    <font>
      <sz val="8"/>
      <name val="Verdana"/>
      <family val="2"/>
    </font>
    <font>
      <sz val="10"/>
      <color theme="0"/>
      <name val="Roboto Light"/>
    </font>
    <font>
      <sz val="10"/>
      <color theme="0"/>
      <name val="Roboto Regular"/>
    </font>
    <font>
      <sz val="10"/>
      <color rgb="FF577985"/>
      <name val="Roboto Regular"/>
    </font>
    <font>
      <sz val="10"/>
      <color rgb="FFA04B4F"/>
      <name val="Roboto Medium"/>
    </font>
    <font>
      <sz val="10"/>
      <color rgb="FFA04B4F"/>
      <name val="Roboto Regular"/>
    </font>
    <font>
      <b/>
      <sz val="20"/>
      <color rgb="FF00427F"/>
      <name val="Roboto Light"/>
    </font>
    <font>
      <sz val="10"/>
      <color rgb="FF00427F"/>
      <name val="Roboto Regular"/>
    </font>
    <font>
      <sz val="9"/>
      <color rgb="FF00427F"/>
      <name val="Roboto Regular"/>
    </font>
    <font>
      <sz val="8"/>
      <color rgb="FF00427F"/>
      <name val="Roboto Light"/>
    </font>
    <font>
      <b/>
      <sz val="14"/>
      <color rgb="FF00427F"/>
      <name val="Roboto Light"/>
    </font>
    <font>
      <b/>
      <sz val="10"/>
      <color theme="0" tint="-0.34998626667073579"/>
      <name val="Times New Roman"/>
      <family val="1"/>
    </font>
    <font>
      <sz val="10"/>
      <color theme="0" tint="-0.34998626667073579"/>
      <name val="Roboto Light"/>
    </font>
    <font>
      <sz val="10"/>
      <color theme="0" tint="-0.34998626667073579"/>
      <name val="Times New Roman"/>
      <family val="1"/>
    </font>
    <font>
      <sz val="10"/>
      <color theme="0" tint="-0.34998626667073579"/>
      <name val="Roboto Regular"/>
    </font>
  </fonts>
  <fills count="3">
    <fill>
      <patternFill patternType="none"/>
    </fill>
    <fill>
      <patternFill patternType="gray125"/>
    </fill>
    <fill>
      <patternFill patternType="solid">
        <fgColor rgb="FF00427F"/>
        <bgColor indexed="64"/>
      </patternFill>
    </fill>
  </fills>
  <borders count="7">
    <border>
      <left/>
      <right/>
      <top/>
      <bottom/>
      <diagonal/>
    </border>
    <border>
      <left style="hair">
        <color rgb="FF577985"/>
      </left>
      <right style="hair">
        <color rgb="FF577985"/>
      </right>
      <top style="hair">
        <color rgb="FF577985"/>
      </top>
      <bottom style="hair">
        <color rgb="FF577985"/>
      </bottom>
      <diagonal/>
    </border>
    <border>
      <left/>
      <right style="hair">
        <color rgb="FF577985"/>
      </right>
      <top/>
      <bottom/>
      <diagonal/>
    </border>
    <border>
      <left style="hair">
        <color rgb="FF00427F"/>
      </left>
      <right style="hair">
        <color rgb="FF00427F"/>
      </right>
      <top style="hair">
        <color rgb="FF00427F"/>
      </top>
      <bottom style="hair">
        <color rgb="FF00427F"/>
      </bottom>
      <diagonal/>
    </border>
    <border>
      <left style="hair">
        <color rgb="FF00427F"/>
      </left>
      <right/>
      <top style="hair">
        <color rgb="FF00427F"/>
      </top>
      <bottom style="hair">
        <color rgb="FF00427F"/>
      </bottom>
      <diagonal/>
    </border>
    <border>
      <left/>
      <right style="hair">
        <color rgb="FF00427F"/>
      </right>
      <top style="hair">
        <color rgb="FF00427F"/>
      </top>
      <bottom style="hair">
        <color rgb="FF00427F"/>
      </bottom>
      <diagonal/>
    </border>
    <border>
      <left style="hair">
        <color rgb="FF577985"/>
      </left>
      <right/>
      <top style="hair">
        <color rgb="FF577985"/>
      </top>
      <bottom style="hair">
        <color rgb="FF577985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49" fontId="9" fillId="0" borderId="3" xfId="0" applyNumberFormat="1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16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427F"/>
      <color rgb="FF36397B"/>
      <color rgb="FFA04B4F"/>
      <color rgb="FF5779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6</xdr:row>
      <xdr:rowOff>12700</xdr:rowOff>
    </xdr:from>
    <xdr:to>
      <xdr:col>1</xdr:col>
      <xdr:colOff>0</xdr:colOff>
      <xdr:row>6</xdr:row>
      <xdr:rowOff>12700</xdr:rowOff>
    </xdr:to>
    <xdr:sp macro="" textlink="">
      <xdr:nvSpPr>
        <xdr:cNvPr id="4709" name="Line 1">
          <a:extLst>
            <a:ext uri="{FF2B5EF4-FFF2-40B4-BE49-F238E27FC236}">
              <a16:creationId xmlns:a16="http://schemas.microsoft.com/office/drawing/2014/main" id="{00000000-0008-0000-0000-000065120000}"/>
            </a:ext>
          </a:extLst>
        </xdr:cNvPr>
        <xdr:cNvSpPr>
          <a:spLocks noChangeShapeType="1"/>
        </xdr:cNvSpPr>
      </xdr:nvSpPr>
      <xdr:spPr bwMode="auto">
        <a:xfrm>
          <a:off x="368300" y="13690600"/>
          <a:ext cx="0" cy="0"/>
        </a:xfrm>
        <a:prstGeom prst="line">
          <a:avLst/>
        </a:prstGeom>
        <a:noFill/>
        <a:ln w="1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1</xdr:col>
      <xdr:colOff>927100</xdr:colOff>
      <xdr:row>0</xdr:row>
      <xdr:rowOff>0</xdr:rowOff>
    </xdr:from>
    <xdr:to>
      <xdr:col>1</xdr:col>
      <xdr:colOff>927100</xdr:colOff>
      <xdr:row>0</xdr:row>
      <xdr:rowOff>0</xdr:rowOff>
    </xdr:to>
    <xdr:sp macro="" textlink="">
      <xdr:nvSpPr>
        <xdr:cNvPr id="4710" name="Line 2">
          <a:extLst>
            <a:ext uri="{FF2B5EF4-FFF2-40B4-BE49-F238E27FC236}">
              <a16:creationId xmlns:a16="http://schemas.microsoft.com/office/drawing/2014/main" id="{00000000-0008-0000-0000-000066120000}"/>
            </a:ext>
          </a:extLst>
        </xdr:cNvPr>
        <xdr:cNvSpPr>
          <a:spLocks noChangeShapeType="1"/>
        </xdr:cNvSpPr>
      </xdr:nvSpPr>
      <xdr:spPr bwMode="auto">
        <a:xfrm>
          <a:off x="129540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fr-FR"/>
        </a:p>
      </xdr:txBody>
    </xdr:sp>
    <xdr:clientData/>
  </xdr:twoCellAnchor>
  <xdr:twoCellAnchor>
    <xdr:from>
      <xdr:col>1</xdr:col>
      <xdr:colOff>139700</xdr:colOff>
      <xdr:row>0</xdr:row>
      <xdr:rowOff>0</xdr:rowOff>
    </xdr:from>
    <xdr:to>
      <xdr:col>1</xdr:col>
      <xdr:colOff>762000</xdr:colOff>
      <xdr:row>0</xdr:row>
      <xdr:rowOff>0</xdr:rowOff>
    </xdr:to>
    <xdr:sp macro="" textlink="">
      <xdr:nvSpPr>
        <xdr:cNvPr id="4" name="Text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00100" y="0"/>
          <a:ext cx="74930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rPr>
            <a:t>LOGO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H106"/>
  <sheetViews>
    <sheetView showGridLines="0" showZeros="0" tabSelected="1" view="pageBreakPreview" zoomScale="130" zoomScaleNormal="130" zoomScaleSheetLayoutView="130" zoomScalePageLayoutView="135" workbookViewId="0">
      <selection activeCell="N91" sqref="N91"/>
    </sheetView>
  </sheetViews>
  <sheetFormatPr baseColWidth="10" defaultColWidth="12" defaultRowHeight="12.75"/>
  <cols>
    <col min="1" max="1" width="5.1640625" style="2" customWidth="1"/>
    <col min="2" max="2" width="56.1640625" style="1" customWidth="1"/>
    <col min="3" max="3" width="9.1640625" style="2" customWidth="1"/>
    <col min="4" max="4" width="12.33203125" style="37" customWidth="1"/>
    <col min="5" max="5" width="14.6640625" style="2" customWidth="1"/>
    <col min="6" max="6" width="14" style="23" customWidth="1"/>
    <col min="7" max="7" width="16" style="24" customWidth="1"/>
    <col min="8" max="16384" width="12" style="1"/>
  </cols>
  <sheetData>
    <row r="1" spans="1:7">
      <c r="C1" s="5"/>
      <c r="D1" s="35"/>
      <c r="E1" s="5"/>
    </row>
    <row r="2" spans="1:7" ht="5.0999999999999996" customHeight="1">
      <c r="C2" s="5"/>
      <c r="D2" s="35"/>
      <c r="E2" s="5"/>
    </row>
    <row r="3" spans="1:7" ht="27.95" customHeight="1">
      <c r="A3" s="44" t="s">
        <v>171</v>
      </c>
      <c r="B3" s="44"/>
      <c r="C3" s="44"/>
      <c r="D3" s="44"/>
      <c r="E3" s="44"/>
      <c r="F3" s="44"/>
      <c r="G3" s="44"/>
    </row>
    <row r="4" spans="1:7">
      <c r="A4" s="46"/>
      <c r="B4" s="46"/>
      <c r="C4" s="46"/>
      <c r="D4" s="46"/>
      <c r="E4" s="46"/>
      <c r="F4" s="46"/>
      <c r="G4" s="46"/>
    </row>
    <row r="5" spans="1:7" ht="40.5" customHeight="1">
      <c r="A5" s="10" t="s">
        <v>9</v>
      </c>
      <c r="B5" s="9" t="s">
        <v>7</v>
      </c>
      <c r="C5" s="9" t="s">
        <v>8</v>
      </c>
      <c r="D5" s="36" t="s">
        <v>172</v>
      </c>
      <c r="E5" s="34" t="s">
        <v>173</v>
      </c>
      <c r="F5" s="25" t="s">
        <v>10</v>
      </c>
      <c r="G5" s="25" t="s">
        <v>170</v>
      </c>
    </row>
    <row r="6" spans="1:7" ht="8.1" customHeight="1">
      <c r="A6" s="5"/>
      <c r="G6" s="23"/>
    </row>
    <row r="7" spans="1:7" ht="16.5" customHeight="1">
      <c r="A7" s="6">
        <v>1</v>
      </c>
      <c r="B7" s="7" t="s">
        <v>113</v>
      </c>
      <c r="C7" s="4"/>
      <c r="D7" s="38"/>
      <c r="E7" s="4"/>
      <c r="F7" s="26"/>
      <c r="G7" s="26"/>
    </row>
    <row r="8" spans="1:7" ht="16.5" customHeight="1">
      <c r="A8" s="12" t="s">
        <v>19</v>
      </c>
      <c r="B8" s="13" t="s">
        <v>13</v>
      </c>
      <c r="C8" s="12" t="s">
        <v>1</v>
      </c>
      <c r="D8" s="39">
        <v>1</v>
      </c>
      <c r="E8" s="14"/>
      <c r="F8" s="27"/>
      <c r="G8" s="27">
        <f t="shared" ref="G8:G18" si="0">F8*E8</f>
        <v>0</v>
      </c>
    </row>
    <row r="9" spans="1:7" ht="16.5" customHeight="1">
      <c r="A9" s="12" t="s">
        <v>20</v>
      </c>
      <c r="B9" s="13" t="s">
        <v>54</v>
      </c>
      <c r="C9" s="12" t="s">
        <v>3</v>
      </c>
      <c r="D9" s="39">
        <v>1</v>
      </c>
      <c r="E9" s="14"/>
      <c r="F9" s="27"/>
      <c r="G9" s="27">
        <f t="shared" ref="G9" si="1">F9*E9</f>
        <v>0</v>
      </c>
    </row>
    <row r="10" spans="1:7" ht="16.5" customHeight="1">
      <c r="A10" s="12" t="s">
        <v>21</v>
      </c>
      <c r="B10" s="13" t="s">
        <v>16</v>
      </c>
      <c r="C10" s="12" t="s">
        <v>3</v>
      </c>
      <c r="D10" s="39">
        <v>1</v>
      </c>
      <c r="E10" s="14"/>
      <c r="F10" s="27"/>
      <c r="G10" s="27">
        <f t="shared" si="0"/>
        <v>0</v>
      </c>
    </row>
    <row r="11" spans="1:7" ht="16.5" customHeight="1">
      <c r="A11" s="12" t="s">
        <v>22</v>
      </c>
      <c r="B11" s="13" t="s">
        <v>55</v>
      </c>
      <c r="C11" s="12" t="s">
        <v>1</v>
      </c>
      <c r="D11" s="39">
        <v>1</v>
      </c>
      <c r="E11" s="14"/>
      <c r="F11" s="27"/>
      <c r="G11" s="27">
        <f t="shared" si="0"/>
        <v>0</v>
      </c>
    </row>
    <row r="12" spans="1:7" ht="38.25">
      <c r="A12" s="12" t="s">
        <v>53</v>
      </c>
      <c r="B12" s="33" t="s">
        <v>85</v>
      </c>
      <c r="C12" s="12" t="s">
        <v>1</v>
      </c>
      <c r="D12" s="39">
        <v>1</v>
      </c>
      <c r="E12" s="14"/>
      <c r="F12" s="27"/>
      <c r="G12" s="27">
        <f t="shared" si="0"/>
        <v>0</v>
      </c>
    </row>
    <row r="13" spans="1:7" ht="26.25" customHeight="1">
      <c r="A13" s="12" t="s">
        <v>74</v>
      </c>
      <c r="B13" s="33" t="s">
        <v>84</v>
      </c>
      <c r="C13" s="12" t="s">
        <v>1</v>
      </c>
      <c r="D13" s="39">
        <v>1</v>
      </c>
      <c r="E13" s="14"/>
      <c r="F13" s="27"/>
      <c r="G13" s="27">
        <f>F13*E13</f>
        <v>0</v>
      </c>
    </row>
    <row r="14" spans="1:7" ht="16.5" customHeight="1">
      <c r="A14" s="12" t="s">
        <v>100</v>
      </c>
      <c r="B14" s="13" t="s">
        <v>99</v>
      </c>
      <c r="C14" s="12" t="s">
        <v>98</v>
      </c>
      <c r="D14" s="39">
        <v>8</v>
      </c>
      <c r="E14" s="14"/>
      <c r="F14" s="27"/>
      <c r="G14" s="27">
        <f>F14*E14</f>
        <v>0</v>
      </c>
    </row>
    <row r="15" spans="1:7" ht="16.5" customHeight="1">
      <c r="A15" s="12" t="s">
        <v>101</v>
      </c>
      <c r="B15" s="13" t="s">
        <v>97</v>
      </c>
      <c r="C15" s="12" t="s">
        <v>3</v>
      </c>
      <c r="D15" s="39">
        <v>1</v>
      </c>
      <c r="E15" s="14"/>
      <c r="F15" s="27"/>
      <c r="G15" s="27">
        <f t="shared" si="0"/>
        <v>0</v>
      </c>
    </row>
    <row r="16" spans="1:7" ht="16.5" customHeight="1">
      <c r="A16" s="12" t="s">
        <v>108</v>
      </c>
      <c r="B16" s="16" t="s">
        <v>45</v>
      </c>
      <c r="C16" s="12" t="s">
        <v>12</v>
      </c>
      <c r="D16" s="39">
        <v>850</v>
      </c>
      <c r="E16" s="14"/>
      <c r="F16" s="27"/>
      <c r="G16" s="27">
        <f t="shared" si="0"/>
        <v>0</v>
      </c>
    </row>
    <row r="17" spans="1:7" ht="16.5" customHeight="1">
      <c r="A17" s="12" t="s">
        <v>116</v>
      </c>
      <c r="B17" s="15" t="s">
        <v>115</v>
      </c>
      <c r="C17" s="12" t="s">
        <v>12</v>
      </c>
      <c r="D17" s="39">
        <f>2800*0.4</f>
        <v>1120</v>
      </c>
      <c r="E17" s="14"/>
      <c r="F17" s="27"/>
      <c r="G17" s="27">
        <f t="shared" si="0"/>
        <v>0</v>
      </c>
    </row>
    <row r="18" spans="1:7" ht="16.5" customHeight="1">
      <c r="A18" s="12" t="s">
        <v>168</v>
      </c>
      <c r="B18" s="15" t="s">
        <v>169</v>
      </c>
      <c r="C18" s="12" t="s">
        <v>3</v>
      </c>
      <c r="D18" s="39">
        <v>1</v>
      </c>
      <c r="E18" s="14"/>
      <c r="F18" s="27"/>
      <c r="G18" s="27">
        <f t="shared" si="0"/>
        <v>0</v>
      </c>
    </row>
    <row r="19" spans="1:7" ht="16.5" customHeight="1">
      <c r="A19" s="11"/>
      <c r="B19" s="45" t="s">
        <v>114</v>
      </c>
      <c r="C19" s="45"/>
      <c r="D19" s="45"/>
      <c r="E19" s="45"/>
      <c r="F19" s="45"/>
      <c r="G19" s="28">
        <f>SUM(G8:G18)</f>
        <v>0</v>
      </c>
    </row>
    <row r="20" spans="1:7" ht="16.5" customHeight="1">
      <c r="A20" s="17">
        <v>2</v>
      </c>
      <c r="B20" s="18" t="s">
        <v>118</v>
      </c>
      <c r="C20" s="4"/>
      <c r="D20" s="38"/>
      <c r="E20" s="4"/>
      <c r="F20" s="26"/>
      <c r="G20" s="26"/>
    </row>
    <row r="21" spans="1:7" ht="16.5" customHeight="1">
      <c r="A21" s="17"/>
      <c r="B21" s="21" t="s">
        <v>117</v>
      </c>
      <c r="C21" s="4"/>
      <c r="D21" s="38"/>
      <c r="E21" s="4"/>
      <c r="F21" s="26"/>
      <c r="G21" s="26"/>
    </row>
    <row r="22" spans="1:7" ht="16.5" customHeight="1">
      <c r="A22" s="19" t="s">
        <v>70</v>
      </c>
      <c r="B22" s="21" t="s">
        <v>39</v>
      </c>
      <c r="C22" s="12" t="s">
        <v>17</v>
      </c>
      <c r="D22" s="40">
        <v>19</v>
      </c>
      <c r="E22" s="12"/>
      <c r="F22" s="27"/>
      <c r="G22" s="27">
        <f t="shared" ref="G22:G32" si="2">E22*F22</f>
        <v>0</v>
      </c>
    </row>
    <row r="23" spans="1:7" ht="16.5" customHeight="1">
      <c r="A23" s="19" t="s">
        <v>71</v>
      </c>
      <c r="B23" s="21" t="s">
        <v>61</v>
      </c>
      <c r="C23" s="12" t="s">
        <v>0</v>
      </c>
      <c r="D23" s="40">
        <v>9</v>
      </c>
      <c r="E23" s="12"/>
      <c r="F23" s="27"/>
      <c r="G23" s="27">
        <f>E23*F23</f>
        <v>0</v>
      </c>
    </row>
    <row r="24" spans="1:7" ht="16.5" customHeight="1">
      <c r="A24" s="19" t="s">
        <v>23</v>
      </c>
      <c r="B24" s="21" t="s">
        <v>72</v>
      </c>
      <c r="C24" s="12" t="s">
        <v>0</v>
      </c>
      <c r="D24" s="40">
        <v>3</v>
      </c>
      <c r="E24" s="12"/>
      <c r="F24" s="27"/>
      <c r="G24" s="27">
        <f>E24*F24</f>
        <v>0</v>
      </c>
    </row>
    <row r="25" spans="1:7" ht="16.5" customHeight="1">
      <c r="A25" s="19" t="s">
        <v>24</v>
      </c>
      <c r="B25" s="21" t="s">
        <v>40</v>
      </c>
      <c r="C25" s="12" t="s">
        <v>0</v>
      </c>
      <c r="D25" s="40">
        <v>4</v>
      </c>
      <c r="E25" s="12"/>
      <c r="F25" s="27"/>
      <c r="G25" s="27">
        <f>E25*F25</f>
        <v>0</v>
      </c>
    </row>
    <row r="26" spans="1:7" ht="16.5" customHeight="1">
      <c r="A26" s="19" t="s">
        <v>25</v>
      </c>
      <c r="B26" s="21" t="s">
        <v>41</v>
      </c>
      <c r="C26" s="12" t="s">
        <v>0</v>
      </c>
      <c r="D26" s="40">
        <v>2</v>
      </c>
      <c r="E26" s="12"/>
      <c r="F26" s="27"/>
      <c r="G26" s="27">
        <f t="shared" si="2"/>
        <v>0</v>
      </c>
    </row>
    <row r="27" spans="1:7" ht="16.5" customHeight="1">
      <c r="A27" s="19" t="s">
        <v>125</v>
      </c>
      <c r="B27" s="21" t="s">
        <v>89</v>
      </c>
      <c r="C27" s="12" t="s">
        <v>2</v>
      </c>
      <c r="D27" s="40">
        <v>30</v>
      </c>
      <c r="E27" s="12"/>
      <c r="F27" s="27"/>
      <c r="G27" s="27">
        <f>E27*F27</f>
        <v>0</v>
      </c>
    </row>
    <row r="28" spans="1:7" ht="16.5" customHeight="1">
      <c r="A28" s="19" t="s">
        <v>126</v>
      </c>
      <c r="B28" s="21" t="s">
        <v>52</v>
      </c>
      <c r="C28" s="12" t="s">
        <v>18</v>
      </c>
      <c r="D28" s="40">
        <v>20</v>
      </c>
      <c r="E28" s="12"/>
      <c r="F28" s="27"/>
      <c r="G28" s="27">
        <f t="shared" si="2"/>
        <v>0</v>
      </c>
    </row>
    <row r="29" spans="1:7" ht="16.5" customHeight="1">
      <c r="A29" s="19" t="s">
        <v>127</v>
      </c>
      <c r="B29" s="21" t="s">
        <v>62</v>
      </c>
      <c r="C29" s="12" t="s">
        <v>18</v>
      </c>
      <c r="D29" s="40">
        <v>125</v>
      </c>
      <c r="E29" s="12"/>
      <c r="F29" s="27"/>
      <c r="G29" s="27">
        <f t="shared" si="2"/>
        <v>0</v>
      </c>
    </row>
    <row r="30" spans="1:7" ht="16.5" customHeight="1">
      <c r="A30" s="19" t="s">
        <v>128</v>
      </c>
      <c r="B30" s="21" t="s">
        <v>42</v>
      </c>
      <c r="C30" s="12" t="s">
        <v>18</v>
      </c>
      <c r="D30" s="40">
        <v>105</v>
      </c>
      <c r="E30" s="12"/>
      <c r="F30" s="27"/>
      <c r="G30" s="27">
        <f t="shared" si="2"/>
        <v>0</v>
      </c>
    </row>
    <row r="31" spans="1:7" ht="16.5" customHeight="1">
      <c r="A31" s="19" t="s">
        <v>129</v>
      </c>
      <c r="B31" s="21" t="s">
        <v>63</v>
      </c>
      <c r="C31" s="12" t="s">
        <v>18</v>
      </c>
      <c r="D31" s="40">
        <v>65</v>
      </c>
      <c r="E31" s="12"/>
      <c r="F31" s="27"/>
      <c r="G31" s="27">
        <f t="shared" ref="G31" si="3">E31*F31</f>
        <v>0</v>
      </c>
    </row>
    <row r="32" spans="1:7" ht="16.5" customHeight="1">
      <c r="A32" s="19" t="s">
        <v>130</v>
      </c>
      <c r="B32" s="21" t="s">
        <v>90</v>
      </c>
      <c r="C32" s="12" t="s">
        <v>0</v>
      </c>
      <c r="D32" s="40">
        <v>2</v>
      </c>
      <c r="E32" s="12"/>
      <c r="F32" s="27"/>
      <c r="G32" s="27">
        <f t="shared" si="2"/>
        <v>0</v>
      </c>
    </row>
    <row r="33" spans="1:7" ht="16.5" customHeight="1">
      <c r="A33" s="19" t="s">
        <v>131</v>
      </c>
      <c r="B33" s="21" t="s">
        <v>73</v>
      </c>
      <c r="C33" s="12" t="s">
        <v>0</v>
      </c>
      <c r="D33" s="40">
        <v>1</v>
      </c>
      <c r="E33" s="12"/>
      <c r="F33" s="27"/>
      <c r="G33" s="27">
        <f t="shared" ref="G33" si="4">E33*F33</f>
        <v>0</v>
      </c>
    </row>
    <row r="34" spans="1:7" ht="16.5" customHeight="1">
      <c r="A34" s="6"/>
      <c r="B34" s="21" t="s">
        <v>119</v>
      </c>
      <c r="C34" s="4"/>
      <c r="D34" s="38"/>
      <c r="E34" s="4"/>
      <c r="F34" s="26"/>
      <c r="G34" s="26"/>
    </row>
    <row r="35" spans="1:7" ht="16.5" customHeight="1">
      <c r="A35" s="19" t="s">
        <v>132</v>
      </c>
      <c r="B35" s="20" t="s">
        <v>50</v>
      </c>
      <c r="C35" s="12" t="s">
        <v>17</v>
      </c>
      <c r="D35" s="40">
        <v>4</v>
      </c>
      <c r="E35" s="12"/>
      <c r="F35" s="27"/>
      <c r="G35" s="27">
        <f t="shared" ref="G35:G40" si="5">E35*F35</f>
        <v>0</v>
      </c>
    </row>
    <row r="36" spans="1:7" ht="16.5" customHeight="1">
      <c r="A36" s="19" t="s">
        <v>133</v>
      </c>
      <c r="B36" s="20" t="s">
        <v>40</v>
      </c>
      <c r="C36" s="12" t="s">
        <v>0</v>
      </c>
      <c r="D36" s="40">
        <v>3</v>
      </c>
      <c r="E36" s="12"/>
      <c r="F36" s="27"/>
      <c r="G36" s="27">
        <f t="shared" si="5"/>
        <v>0</v>
      </c>
    </row>
    <row r="37" spans="1:7" ht="16.5" customHeight="1">
      <c r="A37" s="19" t="s">
        <v>134</v>
      </c>
      <c r="B37" s="20" t="s">
        <v>52</v>
      </c>
      <c r="C37" s="12" t="s">
        <v>18</v>
      </c>
      <c r="D37" s="40">
        <v>10</v>
      </c>
      <c r="E37" s="12"/>
      <c r="F37" s="27"/>
      <c r="G37" s="27">
        <f t="shared" si="5"/>
        <v>0</v>
      </c>
    </row>
    <row r="38" spans="1:7" ht="16.5" customHeight="1">
      <c r="A38" s="19" t="s">
        <v>135</v>
      </c>
      <c r="B38" s="20" t="s">
        <v>62</v>
      </c>
      <c r="C38" s="12" t="s">
        <v>18</v>
      </c>
      <c r="D38" s="40">
        <v>50</v>
      </c>
      <c r="E38" s="12"/>
      <c r="F38" s="27"/>
      <c r="G38" s="27">
        <f t="shared" ref="G38" si="6">E38*F38</f>
        <v>0</v>
      </c>
    </row>
    <row r="39" spans="1:7" ht="16.5" customHeight="1">
      <c r="A39" s="19" t="s">
        <v>136</v>
      </c>
      <c r="B39" s="20" t="s">
        <v>88</v>
      </c>
      <c r="C39" s="12" t="s">
        <v>18</v>
      </c>
      <c r="D39" s="40">
        <v>20</v>
      </c>
      <c r="E39" s="12"/>
      <c r="F39" s="27"/>
      <c r="G39" s="27">
        <f t="shared" si="5"/>
        <v>0</v>
      </c>
    </row>
    <row r="40" spans="1:7" ht="16.5" customHeight="1">
      <c r="A40" s="19" t="s">
        <v>137</v>
      </c>
      <c r="B40" s="21" t="s">
        <v>56</v>
      </c>
      <c r="C40" s="12" t="s">
        <v>0</v>
      </c>
      <c r="D40" s="40">
        <v>1</v>
      </c>
      <c r="E40" s="12"/>
      <c r="F40" s="27"/>
      <c r="G40" s="27">
        <f t="shared" si="5"/>
        <v>0</v>
      </c>
    </row>
    <row r="41" spans="1:7" ht="16.5" customHeight="1">
      <c r="A41" s="11"/>
      <c r="B41" s="45" t="s">
        <v>120</v>
      </c>
      <c r="C41" s="45"/>
      <c r="D41" s="45"/>
      <c r="E41" s="45"/>
      <c r="F41" s="45"/>
      <c r="G41" s="28">
        <f>SUM(G22:G40)</f>
        <v>0</v>
      </c>
    </row>
    <row r="42" spans="1:7" ht="16.5" customHeight="1">
      <c r="A42" s="17">
        <v>3</v>
      </c>
      <c r="B42" s="18" t="s">
        <v>86</v>
      </c>
      <c r="C42" s="4"/>
      <c r="D42" s="38"/>
      <c r="E42" s="4"/>
      <c r="F42" s="26"/>
      <c r="G42" s="26"/>
    </row>
    <row r="43" spans="1:7" ht="16.5" customHeight="1">
      <c r="A43" s="19" t="s">
        <v>47</v>
      </c>
      <c r="B43" s="20" t="s">
        <v>91</v>
      </c>
      <c r="C43" s="12" t="s">
        <v>18</v>
      </c>
      <c r="D43" s="41">
        <v>15</v>
      </c>
      <c r="E43" s="22"/>
      <c r="F43" s="27"/>
      <c r="G43" s="27">
        <f>F43*E43</f>
        <v>0</v>
      </c>
    </row>
    <row r="44" spans="1:7" ht="16.5" customHeight="1">
      <c r="A44" s="19" t="s">
        <v>48</v>
      </c>
      <c r="B44" s="20" t="s">
        <v>46</v>
      </c>
      <c r="C44" s="12" t="s">
        <v>0</v>
      </c>
      <c r="D44" s="41">
        <v>1</v>
      </c>
      <c r="E44" s="22"/>
      <c r="F44" s="27"/>
      <c r="G44" s="27">
        <f t="shared" ref="G44" si="7">F44*E44</f>
        <v>0</v>
      </c>
    </row>
    <row r="45" spans="1:7" ht="16.5" customHeight="1">
      <c r="A45" s="19" t="s">
        <v>49</v>
      </c>
      <c r="B45" s="20" t="s">
        <v>43</v>
      </c>
      <c r="C45" s="12" t="s">
        <v>3</v>
      </c>
      <c r="D45" s="41">
        <v>1</v>
      </c>
      <c r="E45" s="22"/>
      <c r="F45" s="27"/>
      <c r="G45" s="27">
        <f t="shared" ref="G45" si="8">F45*E45</f>
        <v>0</v>
      </c>
    </row>
    <row r="46" spans="1:7" ht="16.5" customHeight="1">
      <c r="A46" s="19" t="s">
        <v>26</v>
      </c>
      <c r="B46" s="20" t="s">
        <v>59</v>
      </c>
      <c r="C46" s="12" t="s">
        <v>3</v>
      </c>
      <c r="D46" s="41">
        <v>1</v>
      </c>
      <c r="E46" s="22"/>
      <c r="F46" s="27"/>
      <c r="G46" s="27">
        <f t="shared" ref="G46" si="9">F46*E46</f>
        <v>0</v>
      </c>
    </row>
    <row r="47" spans="1:7" ht="16.5" customHeight="1">
      <c r="A47" s="11"/>
      <c r="B47" s="45" t="s">
        <v>111</v>
      </c>
      <c r="C47" s="45"/>
      <c r="D47" s="45"/>
      <c r="E47" s="45"/>
      <c r="F47" s="45"/>
      <c r="G47" s="28">
        <f>SUM(G43:G46)</f>
        <v>0</v>
      </c>
    </row>
    <row r="48" spans="1:7" ht="16.5" customHeight="1">
      <c r="A48" s="6">
        <v>4</v>
      </c>
      <c r="B48" s="8" t="s">
        <v>121</v>
      </c>
      <c r="C48" s="4"/>
      <c r="D48" s="38"/>
      <c r="E48" s="4"/>
      <c r="F48" s="26"/>
      <c r="G48" s="26"/>
    </row>
    <row r="49" spans="1:8" ht="16.5" customHeight="1">
      <c r="A49" s="6"/>
      <c r="B49" s="20" t="s">
        <v>122</v>
      </c>
      <c r="C49" s="4"/>
      <c r="D49" s="38"/>
      <c r="E49" s="4"/>
      <c r="F49" s="26"/>
      <c r="G49" s="26"/>
    </row>
    <row r="50" spans="1:8" ht="16.5" customHeight="1">
      <c r="A50" s="19" t="s">
        <v>27</v>
      </c>
      <c r="B50" s="20" t="s">
        <v>76</v>
      </c>
      <c r="C50" s="12" t="s">
        <v>18</v>
      </c>
      <c r="D50" s="41">
        <v>45</v>
      </c>
      <c r="E50" s="22"/>
      <c r="F50" s="27"/>
      <c r="G50" s="27">
        <f t="shared" ref="G50" si="10">F50*E50</f>
        <v>0</v>
      </c>
    </row>
    <row r="51" spans="1:8" ht="16.5" customHeight="1">
      <c r="A51" s="19" t="s">
        <v>28</v>
      </c>
      <c r="B51" s="20" t="s">
        <v>64</v>
      </c>
      <c r="C51" s="12" t="s">
        <v>18</v>
      </c>
      <c r="D51" s="41">
        <v>45</v>
      </c>
      <c r="E51" s="22"/>
      <c r="F51" s="27"/>
      <c r="G51" s="27">
        <f t="shared" ref="G51:G53" si="11">F51*E51</f>
        <v>0</v>
      </c>
    </row>
    <row r="52" spans="1:8" ht="16.5" customHeight="1">
      <c r="A52" s="19" t="s">
        <v>29</v>
      </c>
      <c r="B52" s="20" t="s">
        <v>75</v>
      </c>
      <c r="C52" s="12" t="s">
        <v>18</v>
      </c>
      <c r="D52" s="41">
        <v>20</v>
      </c>
      <c r="E52" s="22"/>
      <c r="F52" s="27"/>
      <c r="G52" s="27">
        <f t="shared" ref="G52" si="12">F52*E52</f>
        <v>0</v>
      </c>
    </row>
    <row r="53" spans="1:8" ht="16.5" customHeight="1">
      <c r="A53" s="19" t="s">
        <v>51</v>
      </c>
      <c r="B53" s="20" t="s">
        <v>60</v>
      </c>
      <c r="C53" s="12" t="s">
        <v>17</v>
      </c>
      <c r="D53" s="41">
        <v>1</v>
      </c>
      <c r="E53" s="22"/>
      <c r="F53" s="27"/>
      <c r="G53" s="27">
        <f t="shared" si="11"/>
        <v>0</v>
      </c>
    </row>
    <row r="54" spans="1:8" ht="16.5" customHeight="1">
      <c r="A54" s="6"/>
      <c r="B54" s="20" t="s">
        <v>123</v>
      </c>
      <c r="C54" s="4"/>
      <c r="D54" s="38"/>
      <c r="E54" s="4"/>
      <c r="F54" s="26"/>
      <c r="G54" s="26"/>
    </row>
    <row r="55" spans="1:8" ht="16.5" customHeight="1">
      <c r="A55" s="19" t="s">
        <v>57</v>
      </c>
      <c r="B55" s="15" t="s">
        <v>77</v>
      </c>
      <c r="C55" s="12" t="s">
        <v>2</v>
      </c>
      <c r="D55" s="39">
        <v>5</v>
      </c>
      <c r="E55" s="14"/>
      <c r="F55" s="27"/>
      <c r="G55" s="27">
        <f>F55*E55</f>
        <v>0</v>
      </c>
    </row>
    <row r="56" spans="1:8" ht="16.5" customHeight="1">
      <c r="A56" s="19" t="s">
        <v>58</v>
      </c>
      <c r="B56" s="15" t="s">
        <v>92</v>
      </c>
      <c r="C56" s="12" t="s">
        <v>0</v>
      </c>
      <c r="D56" s="39">
        <v>1</v>
      </c>
      <c r="E56" s="14"/>
      <c r="F56" s="27"/>
      <c r="G56" s="27">
        <f t="shared" ref="G56" si="13">F56*E56</f>
        <v>0</v>
      </c>
    </row>
    <row r="57" spans="1:8" ht="16.5" customHeight="1">
      <c r="A57" s="11"/>
      <c r="B57" s="45" t="s">
        <v>124</v>
      </c>
      <c r="C57" s="45"/>
      <c r="D57" s="45"/>
      <c r="E57" s="45"/>
      <c r="F57" s="45"/>
      <c r="G57" s="28">
        <f>SUM(G50:G56)</f>
        <v>0</v>
      </c>
    </row>
    <row r="58" spans="1:8" ht="16.5" customHeight="1">
      <c r="A58" s="17">
        <v>5</v>
      </c>
      <c r="B58" s="18" t="s">
        <v>14</v>
      </c>
      <c r="C58" s="4"/>
      <c r="D58" s="38"/>
      <c r="E58" s="4"/>
      <c r="F58" s="26"/>
      <c r="G58" s="26"/>
    </row>
    <row r="59" spans="1:8" ht="16.5" customHeight="1">
      <c r="A59" s="12" t="s">
        <v>30</v>
      </c>
      <c r="B59" s="15" t="s">
        <v>65</v>
      </c>
      <c r="C59" s="12" t="s">
        <v>11</v>
      </c>
      <c r="D59" s="39">
        <v>500</v>
      </c>
      <c r="E59" s="14"/>
      <c r="F59" s="27"/>
      <c r="G59" s="30">
        <f t="shared" ref="G59" si="14">F59*E59</f>
        <v>0</v>
      </c>
      <c r="H59" s="32"/>
    </row>
    <row r="60" spans="1:8" ht="16.5" customHeight="1">
      <c r="A60" s="12" t="s">
        <v>31</v>
      </c>
      <c r="B60" s="15" t="s">
        <v>79</v>
      </c>
      <c r="C60" s="12" t="s">
        <v>11</v>
      </c>
      <c r="D60" s="39">
        <v>380</v>
      </c>
      <c r="E60" s="14"/>
      <c r="F60" s="27"/>
      <c r="G60" s="30">
        <f t="shared" ref="G60:G70" si="15">F60*E60</f>
        <v>0</v>
      </c>
      <c r="H60" s="32"/>
    </row>
    <row r="61" spans="1:8" ht="16.5" customHeight="1">
      <c r="A61" s="12" t="s">
        <v>32</v>
      </c>
      <c r="B61" s="15" t="s">
        <v>44</v>
      </c>
      <c r="C61" s="12" t="s">
        <v>12</v>
      </c>
      <c r="D61" s="39">
        <f>D70*0.2+D66*0.3</f>
        <v>169</v>
      </c>
      <c r="E61" s="14"/>
      <c r="F61" s="27"/>
      <c r="G61" s="30">
        <f t="shared" si="15"/>
        <v>0</v>
      </c>
      <c r="H61" s="32"/>
    </row>
    <row r="62" spans="1:8" ht="16.5" customHeight="1">
      <c r="A62" s="12" t="s">
        <v>33</v>
      </c>
      <c r="B62" s="15" t="s">
        <v>67</v>
      </c>
      <c r="C62" s="12" t="s">
        <v>12</v>
      </c>
      <c r="D62" s="39">
        <f>D70*0.25</f>
        <v>65</v>
      </c>
      <c r="E62" s="14"/>
      <c r="F62" s="27"/>
      <c r="G62" s="30">
        <f t="shared" ref="G62:G63" si="16">F62*E62</f>
        <v>0</v>
      </c>
      <c r="H62" s="32"/>
    </row>
    <row r="63" spans="1:8" ht="16.5" customHeight="1">
      <c r="A63" s="12" t="s">
        <v>139</v>
      </c>
      <c r="B63" s="15" t="s">
        <v>106</v>
      </c>
      <c r="C63" s="12" t="s">
        <v>2</v>
      </c>
      <c r="D63" s="39">
        <v>75</v>
      </c>
      <c r="E63" s="14"/>
      <c r="F63" s="27"/>
      <c r="G63" s="30">
        <f t="shared" si="16"/>
        <v>0</v>
      </c>
      <c r="H63" s="32"/>
    </row>
    <row r="64" spans="1:8" ht="16.5" customHeight="1">
      <c r="A64" s="12" t="s">
        <v>140</v>
      </c>
      <c r="B64" s="15" t="s">
        <v>68</v>
      </c>
      <c r="C64" s="12" t="s">
        <v>2</v>
      </c>
      <c r="D64" s="39">
        <v>170</v>
      </c>
      <c r="E64" s="14"/>
      <c r="F64" s="27"/>
      <c r="G64" s="30">
        <f t="shared" si="15"/>
        <v>0</v>
      </c>
      <c r="H64" s="32"/>
    </row>
    <row r="65" spans="1:8" ht="16.5" customHeight="1">
      <c r="A65" s="12" t="s">
        <v>141</v>
      </c>
      <c r="B65" s="15" t="s">
        <v>78</v>
      </c>
      <c r="C65" s="12" t="s">
        <v>2</v>
      </c>
      <c r="D65" s="39">
        <v>40</v>
      </c>
      <c r="E65" s="14"/>
      <c r="F65" s="27"/>
      <c r="G65" s="30">
        <f t="shared" si="15"/>
        <v>0</v>
      </c>
      <c r="H65" s="32"/>
    </row>
    <row r="66" spans="1:8" ht="25.5">
      <c r="A66" s="12" t="s">
        <v>142</v>
      </c>
      <c r="B66" s="16" t="s">
        <v>109</v>
      </c>
      <c r="C66" s="12" t="s">
        <v>11</v>
      </c>
      <c r="D66" s="39">
        <v>390</v>
      </c>
      <c r="E66" s="14"/>
      <c r="F66" s="27"/>
      <c r="G66" s="30">
        <f t="shared" si="15"/>
        <v>0</v>
      </c>
      <c r="H66" s="32"/>
    </row>
    <row r="67" spans="1:8" ht="16.5" customHeight="1">
      <c r="A67" s="12" t="s">
        <v>143</v>
      </c>
      <c r="B67" s="16" t="s">
        <v>105</v>
      </c>
      <c r="C67" s="12" t="s">
        <v>2</v>
      </c>
      <c r="D67" s="39">
        <v>20</v>
      </c>
      <c r="E67" s="14"/>
      <c r="F67" s="27"/>
      <c r="G67" s="30">
        <f>F67*E67</f>
        <v>0</v>
      </c>
      <c r="H67" s="32"/>
    </row>
    <row r="68" spans="1:8" ht="16.5" customHeight="1">
      <c r="A68" s="12" t="s">
        <v>144</v>
      </c>
      <c r="B68" s="15" t="s">
        <v>110</v>
      </c>
      <c r="C68" s="12" t="s">
        <v>11</v>
      </c>
      <c r="D68" s="39">
        <v>200</v>
      </c>
      <c r="E68" s="14"/>
      <c r="F68" s="27"/>
      <c r="G68" s="30">
        <f t="shared" si="15"/>
        <v>0</v>
      </c>
      <c r="H68" s="32"/>
    </row>
    <row r="69" spans="1:8" ht="16.5" customHeight="1">
      <c r="A69" s="12" t="s">
        <v>145</v>
      </c>
      <c r="B69" s="15" t="s">
        <v>93</v>
      </c>
      <c r="C69" s="12" t="s">
        <v>11</v>
      </c>
      <c r="D69" s="39">
        <v>280</v>
      </c>
      <c r="E69" s="14"/>
      <c r="F69" s="27"/>
      <c r="G69" s="30">
        <f t="shared" ref="G69" si="17">F69*E69</f>
        <v>0</v>
      </c>
      <c r="H69" s="32"/>
    </row>
    <row r="70" spans="1:8" ht="16.5" customHeight="1">
      <c r="A70" s="12" t="s">
        <v>163</v>
      </c>
      <c r="B70" s="15" t="s">
        <v>66</v>
      </c>
      <c r="C70" s="12" t="s">
        <v>11</v>
      </c>
      <c r="D70" s="39">
        <v>260</v>
      </c>
      <c r="E70" s="14"/>
      <c r="F70" s="27"/>
      <c r="G70" s="30">
        <f t="shared" si="15"/>
        <v>0</v>
      </c>
      <c r="H70" s="32"/>
    </row>
    <row r="71" spans="1:8" ht="16.5" customHeight="1">
      <c r="A71" s="11"/>
      <c r="B71" s="45" t="s">
        <v>15</v>
      </c>
      <c r="C71" s="45"/>
      <c r="D71" s="45"/>
      <c r="E71" s="45"/>
      <c r="F71" s="45"/>
      <c r="G71" s="28">
        <f>SUM(G59:G70)</f>
        <v>0</v>
      </c>
    </row>
    <row r="72" spans="1:8" ht="16.5" customHeight="1">
      <c r="A72" s="17">
        <v>6</v>
      </c>
      <c r="B72" s="18" t="s">
        <v>80</v>
      </c>
      <c r="C72" s="4"/>
      <c r="D72" s="38"/>
      <c r="E72" s="4"/>
      <c r="F72" s="26"/>
      <c r="G72" s="26"/>
    </row>
    <row r="73" spans="1:8" ht="16.5" customHeight="1">
      <c r="A73" s="12" t="s">
        <v>34</v>
      </c>
      <c r="B73" s="15" t="s">
        <v>94</v>
      </c>
      <c r="C73" s="12" t="s">
        <v>12</v>
      </c>
      <c r="D73" s="39">
        <v>70</v>
      </c>
      <c r="E73" s="14"/>
      <c r="F73" s="27"/>
      <c r="G73" s="30">
        <f t="shared" ref="G73:G80" si="18">F73*E73</f>
        <v>0</v>
      </c>
      <c r="H73" s="32"/>
    </row>
    <row r="74" spans="1:8" ht="16.5" customHeight="1">
      <c r="A74" s="12" t="s">
        <v>35</v>
      </c>
      <c r="B74" s="15" t="s">
        <v>95</v>
      </c>
      <c r="C74" s="12" t="s">
        <v>11</v>
      </c>
      <c r="D74" s="39">
        <v>650</v>
      </c>
      <c r="E74" s="14"/>
      <c r="F74" s="27"/>
      <c r="G74" s="30">
        <f t="shared" si="18"/>
        <v>0</v>
      </c>
      <c r="H74" s="32"/>
    </row>
    <row r="75" spans="1:8" ht="16.5" customHeight="1">
      <c r="A75" s="12" t="s">
        <v>146</v>
      </c>
      <c r="B75" s="15" t="s">
        <v>87</v>
      </c>
      <c r="C75" s="12" t="s">
        <v>0</v>
      </c>
      <c r="D75" s="39">
        <v>4</v>
      </c>
      <c r="E75" s="14"/>
      <c r="F75" s="27"/>
      <c r="G75" s="30">
        <f t="shared" si="18"/>
        <v>0</v>
      </c>
      <c r="H75" s="32"/>
    </row>
    <row r="76" spans="1:8" ht="16.5" customHeight="1">
      <c r="A76" s="12" t="s">
        <v>147</v>
      </c>
      <c r="B76" s="15" t="s">
        <v>166</v>
      </c>
      <c r="C76" s="12" t="s">
        <v>0</v>
      </c>
      <c r="D76" s="39">
        <v>4</v>
      </c>
      <c r="E76" s="14"/>
      <c r="F76" s="27"/>
      <c r="G76" s="30">
        <f t="shared" si="18"/>
        <v>0</v>
      </c>
      <c r="H76" s="32"/>
    </row>
    <row r="77" spans="1:8" ht="16.5" customHeight="1">
      <c r="A77" s="12" t="s">
        <v>148</v>
      </c>
      <c r="B77" s="15" t="s">
        <v>81</v>
      </c>
      <c r="C77" s="12" t="s">
        <v>2</v>
      </c>
      <c r="D77" s="39">
        <v>35</v>
      </c>
      <c r="E77" s="14"/>
      <c r="F77" s="27"/>
      <c r="G77" s="30">
        <f t="shared" si="18"/>
        <v>0</v>
      </c>
      <c r="H77" s="32"/>
    </row>
    <row r="78" spans="1:8" ht="16.5" customHeight="1">
      <c r="A78" s="12" t="s">
        <v>149</v>
      </c>
      <c r="B78" s="15" t="s">
        <v>107</v>
      </c>
      <c r="C78" s="12" t="s">
        <v>0</v>
      </c>
      <c r="D78" s="39">
        <v>4</v>
      </c>
      <c r="E78" s="14"/>
      <c r="F78" s="27"/>
      <c r="G78" s="30">
        <f t="shared" ref="G78" si="19">F78*E78</f>
        <v>0</v>
      </c>
      <c r="H78" s="32"/>
    </row>
    <row r="79" spans="1:8" ht="16.5" customHeight="1">
      <c r="A79" s="12" t="s">
        <v>150</v>
      </c>
      <c r="B79" s="15" t="s">
        <v>102</v>
      </c>
      <c r="C79" s="12" t="s">
        <v>103</v>
      </c>
      <c r="D79" s="39">
        <v>30</v>
      </c>
      <c r="E79" s="14"/>
      <c r="F79" s="27"/>
      <c r="G79" s="30">
        <f t="shared" si="18"/>
        <v>0</v>
      </c>
      <c r="H79" s="32"/>
    </row>
    <row r="80" spans="1:8" ht="17.100000000000001" customHeight="1">
      <c r="A80" s="12" t="s">
        <v>151</v>
      </c>
      <c r="B80" s="15" t="s">
        <v>82</v>
      </c>
      <c r="C80" s="12" t="s">
        <v>11</v>
      </c>
      <c r="D80" s="39">
        <v>30</v>
      </c>
      <c r="E80" s="14"/>
      <c r="F80" s="27"/>
      <c r="G80" s="30">
        <f t="shared" si="18"/>
        <v>0</v>
      </c>
      <c r="H80" s="32"/>
    </row>
    <row r="81" spans="1:8" ht="16.5" customHeight="1">
      <c r="A81" s="11"/>
      <c r="B81" s="45" t="s">
        <v>83</v>
      </c>
      <c r="C81" s="45"/>
      <c r="D81" s="45"/>
      <c r="E81" s="45"/>
      <c r="F81" s="45"/>
      <c r="G81" s="28">
        <f>SUM(G73:G80)</f>
        <v>0</v>
      </c>
    </row>
    <row r="82" spans="1:8" ht="16.5" customHeight="1">
      <c r="A82" s="17">
        <v>7</v>
      </c>
      <c r="B82" s="18" t="s">
        <v>112</v>
      </c>
      <c r="C82" s="4"/>
      <c r="D82" s="38"/>
      <c r="E82" s="4"/>
      <c r="F82" s="26"/>
      <c r="G82" s="26"/>
    </row>
    <row r="83" spans="1:8" ht="39" customHeight="1">
      <c r="A83" s="12" t="s">
        <v>36</v>
      </c>
      <c r="B83" s="16" t="s">
        <v>167</v>
      </c>
      <c r="C83" s="12" t="s">
        <v>18</v>
      </c>
      <c r="D83" s="39">
        <v>50</v>
      </c>
      <c r="E83" s="14"/>
      <c r="F83" s="27"/>
      <c r="G83" s="30">
        <f t="shared" ref="G83:G90" si="20">F83*E83</f>
        <v>0</v>
      </c>
      <c r="H83" s="32"/>
    </row>
    <row r="84" spans="1:8" ht="22.5" customHeight="1">
      <c r="A84" s="12" t="s">
        <v>152</v>
      </c>
      <c r="B84" s="16" t="s">
        <v>160</v>
      </c>
      <c r="C84" s="12" t="s">
        <v>0</v>
      </c>
      <c r="D84" s="39">
        <v>4</v>
      </c>
      <c r="E84" s="14"/>
      <c r="F84" s="27"/>
      <c r="G84" s="30">
        <f t="shared" si="20"/>
        <v>0</v>
      </c>
      <c r="H84" s="32"/>
    </row>
    <row r="85" spans="1:8" ht="16.5" customHeight="1">
      <c r="A85" s="12" t="s">
        <v>37</v>
      </c>
      <c r="B85" s="16" t="s">
        <v>158</v>
      </c>
      <c r="C85" s="12" t="s">
        <v>2</v>
      </c>
      <c r="D85" s="39">
        <v>20</v>
      </c>
      <c r="E85" s="14"/>
      <c r="F85" s="27"/>
      <c r="G85" s="30">
        <f t="shared" si="20"/>
        <v>0</v>
      </c>
      <c r="H85" s="32"/>
    </row>
    <row r="86" spans="1:8" ht="24.75" customHeight="1">
      <c r="A86" s="12" t="s">
        <v>38</v>
      </c>
      <c r="B86" s="16" t="s">
        <v>159</v>
      </c>
      <c r="C86" s="12" t="s">
        <v>2</v>
      </c>
      <c r="D86" s="39">
        <v>140</v>
      </c>
      <c r="E86" s="14"/>
      <c r="F86" s="27"/>
      <c r="G86" s="30">
        <f t="shared" si="20"/>
        <v>0</v>
      </c>
      <c r="H86" s="32"/>
    </row>
    <row r="87" spans="1:8" ht="18.95" customHeight="1">
      <c r="A87" s="12" t="s">
        <v>69</v>
      </c>
      <c r="B87" s="16" t="s">
        <v>161</v>
      </c>
      <c r="C87" s="12" t="s">
        <v>2</v>
      </c>
      <c r="D87" s="39">
        <v>180</v>
      </c>
      <c r="E87" s="14"/>
      <c r="F87" s="27"/>
      <c r="G87" s="30">
        <f t="shared" si="20"/>
        <v>0</v>
      </c>
      <c r="H87" s="32"/>
    </row>
    <row r="88" spans="1:8" ht="24.75" customHeight="1">
      <c r="A88" s="12" t="s">
        <v>153</v>
      </c>
      <c r="B88" s="16" t="s">
        <v>162</v>
      </c>
      <c r="C88" s="12" t="s">
        <v>3</v>
      </c>
      <c r="D88" s="39">
        <v>1</v>
      </c>
      <c r="E88" s="14"/>
      <c r="F88" s="27"/>
      <c r="G88" s="30">
        <f t="shared" si="20"/>
        <v>0</v>
      </c>
      <c r="H88" s="32"/>
    </row>
    <row r="89" spans="1:8" ht="16.5" customHeight="1">
      <c r="A89" s="12" t="s">
        <v>154</v>
      </c>
      <c r="B89" s="16" t="s">
        <v>165</v>
      </c>
      <c r="C89" s="12" t="s">
        <v>1</v>
      </c>
      <c r="D89" s="39">
        <v>3</v>
      </c>
      <c r="E89" s="14"/>
      <c r="F89" s="27"/>
      <c r="G89" s="30">
        <f t="shared" si="20"/>
        <v>0</v>
      </c>
      <c r="H89" s="32"/>
    </row>
    <row r="90" spans="1:8" ht="16.5" customHeight="1">
      <c r="A90" s="12" t="s">
        <v>155</v>
      </c>
      <c r="B90" s="16" t="s">
        <v>96</v>
      </c>
      <c r="C90" s="12" t="s">
        <v>2</v>
      </c>
      <c r="D90" s="39">
        <v>30</v>
      </c>
      <c r="E90" s="14"/>
      <c r="F90" s="27"/>
      <c r="G90" s="30">
        <f t="shared" si="20"/>
        <v>0</v>
      </c>
      <c r="H90" s="32"/>
    </row>
    <row r="91" spans="1:8" ht="16.5" customHeight="1">
      <c r="A91" s="12" t="s">
        <v>156</v>
      </c>
      <c r="B91" s="16" t="s">
        <v>104</v>
      </c>
      <c r="C91" s="12" t="s">
        <v>2</v>
      </c>
      <c r="D91" s="39">
        <v>15</v>
      </c>
      <c r="E91" s="14"/>
      <c r="F91" s="27"/>
      <c r="G91" s="30">
        <f t="shared" ref="G91" si="21">F91*E91</f>
        <v>0</v>
      </c>
      <c r="H91" s="32"/>
    </row>
    <row r="92" spans="1:8" ht="15.95" customHeight="1">
      <c r="A92" s="12" t="s">
        <v>157</v>
      </c>
      <c r="B92" s="20" t="s">
        <v>138</v>
      </c>
      <c r="C92" s="12" t="s">
        <v>1</v>
      </c>
      <c r="D92" s="41">
        <v>1</v>
      </c>
      <c r="E92" s="22"/>
      <c r="F92" s="27"/>
      <c r="G92" s="27">
        <f>F92*E92</f>
        <v>0</v>
      </c>
    </row>
    <row r="93" spans="1:8" ht="16.5" customHeight="1">
      <c r="A93" s="11"/>
      <c r="B93" s="45" t="s">
        <v>164</v>
      </c>
      <c r="C93" s="45"/>
      <c r="D93" s="45"/>
      <c r="E93" s="45"/>
      <c r="F93" s="45"/>
      <c r="G93" s="28">
        <f>SUM(G83:G92)</f>
        <v>0</v>
      </c>
    </row>
    <row r="94" spans="1:8" ht="12.75" customHeight="1">
      <c r="A94" s="4"/>
      <c r="B94" s="3"/>
      <c r="C94" s="4"/>
      <c r="D94" s="38"/>
      <c r="E94" s="4"/>
      <c r="F94" s="26"/>
      <c r="G94" s="26"/>
    </row>
    <row r="95" spans="1:8">
      <c r="A95" s="4"/>
      <c r="B95" s="3"/>
      <c r="C95" s="4"/>
      <c r="D95" s="38"/>
      <c r="E95" s="42" t="s">
        <v>5</v>
      </c>
      <c r="F95" s="43"/>
      <c r="G95" s="31">
        <f>SUM(G71,G41,G19,G81,G47,G57,G93)</f>
        <v>0</v>
      </c>
    </row>
    <row r="96" spans="1:8">
      <c r="A96" s="4"/>
      <c r="B96" s="3"/>
      <c r="C96" s="4"/>
      <c r="D96" s="38"/>
      <c r="E96" s="42" t="s">
        <v>4</v>
      </c>
      <c r="F96" s="43"/>
      <c r="G96" s="31">
        <f>G95*0.2</f>
        <v>0</v>
      </c>
    </row>
    <row r="97" spans="1:7">
      <c r="A97" s="4"/>
      <c r="B97" s="3"/>
      <c r="C97" s="4"/>
      <c r="D97" s="38"/>
      <c r="E97" s="42" t="s">
        <v>6</v>
      </c>
      <c r="F97" s="43"/>
      <c r="G97" s="29">
        <f>G96+G95</f>
        <v>0</v>
      </c>
    </row>
    <row r="98" spans="1:7">
      <c r="A98" s="4"/>
      <c r="B98" s="3"/>
      <c r="C98" s="4"/>
      <c r="D98" s="38"/>
      <c r="E98" s="4"/>
      <c r="F98" s="26"/>
      <c r="G98" s="26"/>
    </row>
    <row r="99" spans="1:7">
      <c r="A99" s="4"/>
      <c r="B99" s="3"/>
      <c r="C99" s="4"/>
      <c r="D99" s="38"/>
      <c r="E99" s="4"/>
      <c r="F99" s="26"/>
      <c r="G99" s="26"/>
    </row>
    <row r="100" spans="1:7">
      <c r="A100" s="4"/>
      <c r="B100" s="3"/>
      <c r="C100" s="4"/>
      <c r="D100" s="38"/>
      <c r="E100" s="4"/>
      <c r="F100" s="26"/>
      <c r="G100" s="26"/>
    </row>
    <row r="101" spans="1:7">
      <c r="A101" s="4"/>
      <c r="B101" s="3"/>
      <c r="C101" s="4"/>
      <c r="D101" s="38"/>
      <c r="E101" s="4"/>
      <c r="F101" s="26"/>
      <c r="G101" s="26"/>
    </row>
    <row r="102" spans="1:7">
      <c r="A102" s="4"/>
      <c r="B102" s="3"/>
      <c r="C102" s="4"/>
      <c r="D102" s="38"/>
      <c r="E102" s="4"/>
      <c r="F102" s="26"/>
      <c r="G102" s="26"/>
    </row>
    <row r="103" spans="1:7">
      <c r="A103" s="4"/>
      <c r="B103" s="3"/>
      <c r="C103" s="4"/>
      <c r="D103" s="38"/>
      <c r="E103" s="4"/>
      <c r="F103" s="26"/>
      <c r="G103" s="26"/>
    </row>
    <row r="104" spans="1:7">
      <c r="A104" s="4"/>
      <c r="B104" s="3"/>
      <c r="C104" s="4"/>
      <c r="D104" s="38"/>
      <c r="E104" s="4"/>
      <c r="F104" s="26"/>
      <c r="G104" s="26"/>
    </row>
    <row r="105" spans="1:7">
      <c r="A105" s="4"/>
      <c r="B105" s="3"/>
      <c r="C105" s="4"/>
      <c r="D105" s="38"/>
      <c r="E105" s="4"/>
      <c r="F105" s="26"/>
      <c r="G105" s="26"/>
    </row>
    <row r="106" spans="1:7">
      <c r="A106" s="4"/>
      <c r="B106" s="3"/>
      <c r="C106" s="4"/>
      <c r="D106" s="38"/>
      <c r="E106" s="4"/>
      <c r="F106" s="26"/>
      <c r="G106" s="26"/>
    </row>
  </sheetData>
  <mergeCells count="12">
    <mergeCell ref="E96:F96"/>
    <mergeCell ref="E97:F97"/>
    <mergeCell ref="A3:G3"/>
    <mergeCell ref="B19:F19"/>
    <mergeCell ref="E95:F95"/>
    <mergeCell ref="B71:F71"/>
    <mergeCell ref="B41:F41"/>
    <mergeCell ref="B47:F47"/>
    <mergeCell ref="B57:F57"/>
    <mergeCell ref="A4:G4"/>
    <mergeCell ref="B81:F81"/>
    <mergeCell ref="B93:F93"/>
  </mergeCells>
  <phoneticPr fontId="2" type="noConversion"/>
  <printOptions horizontalCentered="1"/>
  <pageMargins left="0.39370078740157483" right="0.39370078740157483" top="0.78740157480314965" bottom="0.39370078740157483" header="0.39370078740157483" footer="0.19685039370078741"/>
  <pageSetup paperSize="9" scale="83" fitToHeight="2" orientation="portrait" horizontalDpi="300" verticalDpi="300" r:id="rId1"/>
  <headerFooter>
    <oddHeader>&amp;L&amp;"Arial,Normal"CENTRE HOSPITALIER DE CADILLAC
Reconstruction de l'unité Trélat</oddHeader>
    <oddFooter>&amp;L&amp;"Arial,Normal"Phase DCE - octobre 2024 - indice 1</oddFooter>
  </headerFooter>
  <rowBreaks count="2" manualBreakCount="2">
    <brk id="49" max="5" man="1"/>
    <brk id="97" max="5" man="1"/>
  </rowBreaks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14</vt:lpstr>
      <vt:lpstr>'DPGF lot 14'!Zone_d_impression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 BEUGNET</dc:creator>
  <cp:lastModifiedBy>Frederic Vincent</cp:lastModifiedBy>
  <cp:lastPrinted>2024-10-28T11:48:26Z</cp:lastPrinted>
  <dcterms:created xsi:type="dcterms:W3CDTF">2005-04-22T05:58:09Z</dcterms:created>
  <dcterms:modified xsi:type="dcterms:W3CDTF">2024-12-10T16:45:49Z</dcterms:modified>
</cp:coreProperties>
</file>