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C5B7DA99-6ECE-4578-BAD3-0EEF1043BC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9 REVETEMENTS DE SOLS" sheetId="1" r:id="rId1"/>
  </sheets>
  <definedNames>
    <definedName name="_xlnm.Print_Titles" localSheetId="0">'Lot N°09 REVETEMENTS DE SOLS'!$1:$2</definedName>
    <definedName name="_xlnm.Print_Area" localSheetId="0">'Lot N°09 REVETEMENTS DE SOLS'!$A$1:$F$106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1" l="1"/>
  <c r="F88" i="1"/>
  <c r="F7" i="1"/>
  <c r="F8" i="1"/>
  <c r="F9" i="1"/>
  <c r="F10" i="1"/>
  <c r="F11" i="1"/>
  <c r="F16" i="1"/>
  <c r="F18" i="1"/>
  <c r="F22" i="1"/>
  <c r="F24" i="1" s="1"/>
  <c r="F28" i="1"/>
  <c r="F29" i="1"/>
  <c r="F30" i="1"/>
  <c r="F31" i="1"/>
  <c r="F33" i="1"/>
  <c r="F34" i="1"/>
  <c r="F35" i="1"/>
  <c r="F40" i="1"/>
  <c r="F41" i="1"/>
  <c r="F42" i="1"/>
  <c r="F43" i="1"/>
  <c r="F44" i="1"/>
  <c r="F46" i="1"/>
  <c r="F50" i="1"/>
  <c r="F52" i="1"/>
  <c r="F54" i="1" s="1"/>
  <c r="F94" i="1"/>
  <c r="F95" i="1"/>
  <c r="F96" i="1"/>
  <c r="F97" i="1"/>
  <c r="F98" i="1"/>
  <c r="F99" i="1"/>
  <c r="F100" i="1"/>
  <c r="F101" i="1"/>
  <c r="F102" i="1"/>
  <c r="F103" i="1"/>
  <c r="F61" i="1"/>
  <c r="F63" i="1"/>
  <c r="F65" i="1"/>
  <c r="F69" i="1"/>
  <c r="F75" i="1" s="1"/>
  <c r="F70" i="1"/>
  <c r="F72" i="1"/>
  <c r="F73" i="1"/>
  <c r="F79" i="1"/>
  <c r="F81" i="1"/>
  <c r="F83" i="1" s="1"/>
  <c r="B89" i="1"/>
  <c r="F105" i="1" l="1"/>
  <c r="F37" i="1"/>
  <c r="F84" i="1"/>
  <c r="F13" i="1"/>
  <c r="F55" i="1" l="1"/>
  <c r="F89" i="1" l="1"/>
  <c r="F90" i="1" s="1"/>
</calcChain>
</file>

<file path=xl/sharedStrings.xml><?xml version="1.0" encoding="utf-8"?>
<sst xmlns="http://schemas.openxmlformats.org/spreadsheetml/2006/main" count="268" uniqueCount="268">
  <si>
    <t>U</t>
  </si>
  <si>
    <t xml:space="preserve">Quantité </t>
  </si>
  <si>
    <t>CH2</t>
  </si>
  <si>
    <t>ZSOL</t>
  </si>
  <si>
    <t>2</t>
  </si>
  <si>
    <t>DESCRIPTION DES TRAVAUX DE REVÊTEMENTS DE SOLS SOUPLES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</si>
  <si>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</si>
  <si>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</si>
  <si>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</si>
  <si>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</si>
  <si>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</si>
  <si>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</si>
  <si>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</si>
  <si>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000-E267</t>
  </si>
  <si>
    <t>Installations de chantier</t>
  </si>
  <si>
    <t>ENS</t>
  </si>
  <si>
    <t>ART</t>
  </si>
  <si>
    <t>000-E268</t>
  </si>
  <si>
    <t>Etudes d'exécution</t>
  </si>
  <si>
    <t>ENS</t>
  </si>
  <si>
    <t>ART</t>
  </si>
  <si>
    <t>000-E269</t>
  </si>
  <si>
    <t>Etudes de synthèse</t>
  </si>
  <si>
    <t>ENS</t>
  </si>
  <si>
    <t>ART</t>
  </si>
  <si>
    <t>000-E270</t>
  </si>
  <si>
    <t>DOE</t>
  </si>
  <si>
    <t>ENS</t>
  </si>
  <si>
    <t>ART</t>
  </si>
  <si>
    <t>000-E271</t>
  </si>
  <si>
    <t>Total FRAIS GENERAUX ET DEPENSES COMMUNES</t>
  </si>
  <si>
    <t>STOT</t>
  </si>
  <si>
    <t>2.2</t>
  </si>
  <si>
    <t>BARRIERE ANTI-REMONTEE D'HUMIDITE</t>
  </si>
  <si>
    <t>CH4</t>
  </si>
  <si>
    <t>Barrière anti-remontée d'humidité</t>
  </si>
  <si>
    <t>M2</t>
  </si>
  <si>
    <t>ART</t>
  </si>
  <si>
    <t>003-A355</t>
  </si>
  <si>
    <t>Total BARRIERE ANTI-REMONTEE D'HUMIDITE</t>
  </si>
  <si>
    <t>STOT</t>
  </si>
  <si>
    <t>2.3</t>
  </si>
  <si>
    <t>CHAPES ET RAGREAGES</t>
  </si>
  <si>
    <t>CH4</t>
  </si>
  <si>
    <t>2.3.1</t>
  </si>
  <si>
    <t>Ragréage</t>
  </si>
  <si>
    <t>CH5</t>
  </si>
  <si>
    <t>Ragréage</t>
  </si>
  <si>
    <t>M2</t>
  </si>
  <si>
    <t>ART</t>
  </si>
  <si>
    <t>000-A200</t>
  </si>
  <si>
    <t>Total CHAPES ET RAGREAGES</t>
  </si>
  <si>
    <t>STOT</t>
  </si>
  <si>
    <t>2.4</t>
  </si>
  <si>
    <t>SOL SOUPLE PVC</t>
  </si>
  <si>
    <t>CH4</t>
  </si>
  <si>
    <t>2.4.1</t>
  </si>
  <si>
    <t>PVC U4P3 Compact</t>
  </si>
  <si>
    <t>CH5</t>
  </si>
  <si>
    <t>PVC hétérogène compact - Type 1</t>
  </si>
  <si>
    <t>M2</t>
  </si>
  <si>
    <t>ART</t>
  </si>
  <si>
    <t>000-I649</t>
  </si>
  <si>
    <t>Remontée en plinthe Type 1</t>
  </si>
  <si>
    <t>ML</t>
  </si>
  <si>
    <t>ART</t>
  </si>
  <si>
    <t>000-I650</t>
  </si>
  <si>
    <t>PVC homogène Compact - Type 2</t>
  </si>
  <si>
    <t>M2</t>
  </si>
  <si>
    <t>ART</t>
  </si>
  <si>
    <t>004-E694</t>
  </si>
  <si>
    <t>Remontée en plinthe Type 2</t>
  </si>
  <si>
    <t>ML</t>
  </si>
  <si>
    <t>ART</t>
  </si>
  <si>
    <t>004-E695</t>
  </si>
  <si>
    <t>2.4.2</t>
  </si>
  <si>
    <t>Traitement des escaliers</t>
  </si>
  <si>
    <t>CH5</t>
  </si>
  <si>
    <t>PVC escalier - marches et contremarches</t>
  </si>
  <si>
    <t>ML</t>
  </si>
  <si>
    <t>ART</t>
  </si>
  <si>
    <t>000-A237</t>
  </si>
  <si>
    <t>PVC escalier - palier</t>
  </si>
  <si>
    <t>M2</t>
  </si>
  <si>
    <t>ART</t>
  </si>
  <si>
    <t>000-G270</t>
  </si>
  <si>
    <t>PVC escalier - dalles podotactiles</t>
  </si>
  <si>
    <t>Ens</t>
  </si>
  <si>
    <t>ART</t>
  </si>
  <si>
    <t>000-G271</t>
  </si>
  <si>
    <t>Total SOL SOUPLE PVC</t>
  </si>
  <si>
    <t>STOT</t>
  </si>
  <si>
    <t>2.5</t>
  </si>
  <si>
    <t>TRAITEMENT ETANCHE DES SOLS ET MURS (REVÊTEMENT PVC)</t>
  </si>
  <si>
    <t>CH4</t>
  </si>
  <si>
    <t>Forme de pente - système douche</t>
  </si>
  <si>
    <t>M2</t>
  </si>
  <si>
    <t>ART</t>
  </si>
  <si>
    <t>000-A225</t>
  </si>
  <si>
    <t>Revêtement étanche au sol- système douche</t>
  </si>
  <si>
    <t>M2</t>
  </si>
  <si>
    <t>ART</t>
  </si>
  <si>
    <t>000-A226</t>
  </si>
  <si>
    <t>Remontée en plinthe - système douche</t>
  </si>
  <si>
    <t>ML</t>
  </si>
  <si>
    <t>ART</t>
  </si>
  <si>
    <t>003-A024</t>
  </si>
  <si>
    <t>Revêtement mural étanche - système douche</t>
  </si>
  <si>
    <t>M2</t>
  </si>
  <si>
    <t>ART</t>
  </si>
  <si>
    <t>000-A203</t>
  </si>
  <si>
    <t>Siphon sol pour système douche</t>
  </si>
  <si>
    <t>U</t>
  </si>
  <si>
    <t>ART</t>
  </si>
  <si>
    <t>000-A227</t>
  </si>
  <si>
    <t>Total TRAITEMENT ETANCHE DES SOLS ET MURS (REVÊTEMENT PVC)</t>
  </si>
  <si>
    <t>STOT</t>
  </si>
  <si>
    <t>2.6</t>
  </si>
  <si>
    <t>DIVERS OUVRAGES</t>
  </si>
  <si>
    <t>CH4</t>
  </si>
  <si>
    <t>2.6.1</t>
  </si>
  <si>
    <t>Couvre joints de dilatation ou de rupture</t>
  </si>
  <si>
    <t>CH5</t>
  </si>
  <si>
    <t>Couvre joint de dilatation en sol</t>
  </si>
  <si>
    <t>ML</t>
  </si>
  <si>
    <t>ART</t>
  </si>
  <si>
    <t>000-A206</t>
  </si>
  <si>
    <t>2.6.2</t>
  </si>
  <si>
    <t>Tapis brosse - grille gratte pieds</t>
  </si>
  <si>
    <t>CH5</t>
  </si>
  <si>
    <t>Tapis brosse de type Nuway Tuftiguard Forbo</t>
  </si>
  <si>
    <t>M2</t>
  </si>
  <si>
    <t>ART</t>
  </si>
  <si>
    <t>000-F125</t>
  </si>
  <si>
    <t>Total DIVERS OUVRAGES</t>
  </si>
  <si>
    <t>STOT</t>
  </si>
  <si>
    <t>Total DESCRIPTION DES TRAVAUX DE REVÊTEMENTS DE SOLS SOUPLES</t>
  </si>
  <si>
    <t>STOT</t>
  </si>
  <si>
    <t>3</t>
  </si>
  <si>
    <t>PSE</t>
  </si>
  <si>
    <t>CH3</t>
  </si>
  <si>
    <t>3.1</t>
  </si>
  <si>
    <t>PSE 09-1 Aménagement de l'unité 3 lits au R+1</t>
  </si>
  <si>
    <t>CH4</t>
  </si>
  <si>
    <t>PSE-Ragréage</t>
  </si>
  <si>
    <t>M2</t>
  </si>
  <si>
    <t>ART</t>
  </si>
  <si>
    <t>004-E812</t>
  </si>
  <si>
    <t>PSE-PVC homogène Compact - Type 1</t>
  </si>
  <si>
    <t>M2</t>
  </si>
  <si>
    <t>ART</t>
  </si>
  <si>
    <t>004-E712</t>
  </si>
  <si>
    <t>PSE-Remontée en plinthe Type 1</t>
  </si>
  <si>
    <t>ML</t>
  </si>
  <si>
    <t>ART</t>
  </si>
  <si>
    <t>004-E713</t>
  </si>
  <si>
    <t>PSE-PVC homogène Compact - Type 2</t>
  </si>
  <si>
    <t>M2</t>
  </si>
  <si>
    <t>ART</t>
  </si>
  <si>
    <t>004-E714</t>
  </si>
  <si>
    <t>PSE-Remontée en plinthe Type 2</t>
  </si>
  <si>
    <t>ML</t>
  </si>
  <si>
    <t>ART</t>
  </si>
  <si>
    <t>004-E715</t>
  </si>
  <si>
    <t>PSE-Siphon sol pour système douche</t>
  </si>
  <si>
    <t>U</t>
  </si>
  <si>
    <t>ART</t>
  </si>
  <si>
    <t>004-E815</t>
  </si>
  <si>
    <t>PSE-Forme de pente - système douche</t>
  </si>
  <si>
    <t>M2</t>
  </si>
  <si>
    <t>ART</t>
  </si>
  <si>
    <t>004-E814</t>
  </si>
  <si>
    <t>PSE-Revêtement étanche au sol- système douche</t>
  </si>
  <si>
    <t>M2</t>
  </si>
  <si>
    <t>ART</t>
  </si>
  <si>
    <t>004-E721</t>
  </si>
  <si>
    <t>PSE-Remontée en plinthe - système douche</t>
  </si>
  <si>
    <t>ML</t>
  </si>
  <si>
    <t>ART</t>
  </si>
  <si>
    <t>004-E816</t>
  </si>
  <si>
    <t>PSE-Revêtement mural étanche - système douche</t>
  </si>
  <si>
    <t>M2</t>
  </si>
  <si>
    <t>ART</t>
  </si>
  <si>
    <t>004-E817</t>
  </si>
  <si>
    <t>STOT</t>
  </si>
  <si>
    <t>STOT</t>
  </si>
  <si>
    <t>CH2</t>
  </si>
  <si>
    <t>4</t>
  </si>
  <si>
    <t>DESCRIPTION DES TRAVAUX DE REVÊTEMENTS DE SOLS DURS ET FAIENCE</t>
  </si>
  <si>
    <t>CH3</t>
  </si>
  <si>
    <t>4.1</t>
  </si>
  <si>
    <t>CHAPES ET RAGREAGES</t>
  </si>
  <si>
    <t>CH4</t>
  </si>
  <si>
    <t>4.1.1</t>
  </si>
  <si>
    <t>Chape</t>
  </si>
  <si>
    <t>CH5</t>
  </si>
  <si>
    <t>Chape</t>
  </si>
  <si>
    <t>m²</t>
  </si>
  <si>
    <t>ART</t>
  </si>
  <si>
    <t>010-A748</t>
  </si>
  <si>
    <t>4.1.2</t>
  </si>
  <si>
    <t>Ragréage</t>
  </si>
  <si>
    <t>CH5</t>
  </si>
  <si>
    <t>Ragréage</t>
  </si>
  <si>
    <t>M2</t>
  </si>
  <si>
    <t>ART</t>
  </si>
  <si>
    <t>004-A089</t>
  </si>
  <si>
    <t>Total CHAPES ET RAGREAGES</t>
  </si>
  <si>
    <t>STOT</t>
  </si>
  <si>
    <t>4.2</t>
  </si>
  <si>
    <t>CARRELAGES</t>
  </si>
  <si>
    <t>CH4</t>
  </si>
  <si>
    <t>4.2.1</t>
  </si>
  <si>
    <t>Traitement d'étanchéité sous carrelage</t>
  </si>
  <si>
    <t>CH5</t>
  </si>
  <si>
    <t>Forme de pente pour sols carrelages</t>
  </si>
  <si>
    <t>M2</t>
  </si>
  <si>
    <t>ART</t>
  </si>
  <si>
    <t>000-A313</t>
  </si>
  <si>
    <t>Siphon de sol pour sols carrelages</t>
  </si>
  <si>
    <t>U</t>
  </si>
  <si>
    <t>ART</t>
  </si>
  <si>
    <t>000-A314</t>
  </si>
  <si>
    <t>4.2.2</t>
  </si>
  <si>
    <t>Prescriptions particulières pour la zone cuisine / logistique</t>
  </si>
  <si>
    <t>CH5</t>
  </si>
  <si>
    <t>Carrelage cuisine</t>
  </si>
  <si>
    <t>M2</t>
  </si>
  <si>
    <t>ART</t>
  </si>
  <si>
    <t>000-A198</t>
  </si>
  <si>
    <t>Plinthes à gorge</t>
  </si>
  <si>
    <t>ML</t>
  </si>
  <si>
    <t>ART</t>
  </si>
  <si>
    <t>000-F221</t>
  </si>
  <si>
    <t>Total CARRELAGES</t>
  </si>
  <si>
    <t>STOT</t>
  </si>
  <si>
    <t>4.3</t>
  </si>
  <si>
    <t>REVETEMENT MURAL FAIENCE</t>
  </si>
  <si>
    <t>CH4</t>
  </si>
  <si>
    <t>4.3.1</t>
  </si>
  <si>
    <t>Traitement d'étanchéité</t>
  </si>
  <si>
    <t>CH5</t>
  </si>
  <si>
    <t>Traitement étanchéité mural</t>
  </si>
  <si>
    <t>M2</t>
  </si>
  <si>
    <t>ART</t>
  </si>
  <si>
    <t>000-A308</t>
  </si>
  <si>
    <t>4.3.2</t>
  </si>
  <si>
    <t>Faïence</t>
  </si>
  <si>
    <t>CH5</t>
  </si>
  <si>
    <t>Faïence murale toute hauteur</t>
  </si>
  <si>
    <t>M2</t>
  </si>
  <si>
    <t>ART</t>
  </si>
  <si>
    <t>000-G567</t>
  </si>
  <si>
    <t>Total REVETEMENT MURAL FAIENCE</t>
  </si>
  <si>
    <t>STOT</t>
  </si>
  <si>
    <t>Total DESCRIPTION DES TRAVAUX DE REVÊTEMENTS DE SOLS DURS ET FAIENCE</t>
  </si>
  <si>
    <t>STOT</t>
  </si>
  <si>
    <t>TOTHT</t>
  </si>
  <si>
    <t>TVA</t>
  </si>
  <si>
    <t>Montant TTC</t>
  </si>
  <si>
    <t>TOTTTC</t>
  </si>
  <si>
    <t>REVETEMENTS DE SOLS SOUPLES</t>
  </si>
  <si>
    <t>CARRELAGE - FAIENCE</t>
  </si>
  <si>
    <t>PU en € HT</t>
  </si>
  <si>
    <t>Total en € HT</t>
  </si>
  <si>
    <t>Montant du Lot N°09 REVETEMENTS DE SOLS en € HT</t>
  </si>
  <si>
    <t>Total BASE + PSE en € HT</t>
  </si>
  <si>
    <t>Total PSE 09-1 Aménagement de l'unité 3 lits au R+1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</si>
</sst>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2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0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9" xfId="1" applyFill="1" applyBorder="1">
      <alignment horizontal="left" vertical="top" wrapText="1"/>
    </xf>
    <xf numFmtId="0" fontId="5" fillId="4" borderId="8" xfId="10" applyBorder="1">
      <alignment horizontal="left" vertical="top" wrapText="1"/>
    </xf>
    <xf numFmtId="0" fontId="1" fillId="5" borderId="17" xfId="1" applyFill="1" applyBorder="1">
      <alignment horizontal="left" vertical="top" wrapText="1"/>
    </xf>
    <xf numFmtId="0" fontId="7" fillId="5" borderId="16" xfId="14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1" fillId="0" borderId="16" xfId="27" applyFill="1" applyBorder="1">
      <alignment horizontal="left" vertical="top" wrapText="1"/>
    </xf>
    <xf numFmtId="0" fontId="0" fillId="0" borderId="6" xfId="0" applyFill="1" applyBorder="1" applyAlignment="1" applyProtection="1">
      <alignment horizontal="center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0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9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0" fontId="1" fillId="6" borderId="17" xfId="1" applyFill="1" applyBorder="1">
      <alignment horizontal="left" vertical="top" wrapText="1"/>
    </xf>
    <xf numFmtId="0" fontId="10" fillId="0" borderId="16" xfId="18" applyFill="1" applyBorder="1">
      <alignment horizontal="left" vertical="top" wrapText="1"/>
    </xf>
    <xf numFmtId="164" fontId="0" fillId="0" borderId="5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1" fillId="4" borderId="17" xfId="1" applyFill="1" applyBorder="1">
      <alignment horizontal="left" vertical="top" wrapText="1"/>
    </xf>
    <xf numFmtId="0" fontId="5" fillId="4" borderId="16" xfId="10" applyBorder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85724</xdr:colOff>
      <xdr:row>0</xdr:row>
      <xdr:rowOff>46957</xdr:rowOff>
    </xdr:from>
    <xdr:to>
      <xdr:col>1</xdr:col>
      <xdr:colOff>3059999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724" y="46957"/>
          <a:ext cx="3621975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N°09 REVETEMENTS DE SOLS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08"/>
  <sheetViews>
    <sheetView showGridLines="0" tabSelected="1" view="pageBreakPreview" zoomScaleNormal="100" zoomScaleSheetLayoutView="100" workbookViewId="0">
      <pane xSplit="2" ySplit="2" topLeftCell="C90" activePane="bottomRight" state="frozen"/>
      <selection pane="topRight" activeCell="C1" sqref="C1"/>
      <selection pane="bottomLeft" activeCell="A3" sqref="A3"/>
      <selection pane="bottomRight" activeCell="B106" sqref="B10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49"/>
      <c r="B1" s="50"/>
      <c r="C1" s="50"/>
      <c r="D1" s="50"/>
      <c r="E1" s="50"/>
      <c r="F1" s="51"/>
    </row>
    <row r="2" spans="1:702" x14ac:dyDescent="0.25">
      <c r="A2" s="1"/>
      <c r="B2" s="2"/>
      <c r="C2" s="3" t="s">
        <v>0</v>
      </c>
      <c r="D2" s="3" t="s">
        <v>1</v>
      </c>
      <c r="E2" s="4" t="s">
        <v>263</v>
      </c>
      <c r="F2" s="4" t="s">
        <v>264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261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18"/>
      <c r="B16" s="19" t="s">
        <v>35</v>
      </c>
      <c r="C16" s="20" t="s">
        <v>36</v>
      </c>
      <c r="D16" s="31"/>
      <c r="E16" s="22"/>
      <c r="F16" s="23">
        <f>ROUND(D16*E16,2)</f>
        <v>0</v>
      </c>
      <c r="ZY16" t="s">
        <v>37</v>
      </c>
      <c r="ZZ16" s="13" t="s">
        <v>38</v>
      </c>
    </row>
    <row r="17" spans="1:702" ht="16.5" x14ac:dyDescent="0.25">
      <c r="A17" s="24"/>
      <c r="B17" s="25"/>
      <c r="C17" s="11"/>
      <c r="D17" s="11"/>
      <c r="E17" s="11"/>
      <c r="F17" s="12"/>
    </row>
    <row r="18" spans="1:702" ht="16.5" x14ac:dyDescent="0.25">
      <c r="A18" s="26"/>
      <c r="B18" s="27" t="s">
        <v>39</v>
      </c>
      <c r="C18" s="11"/>
      <c r="D18" s="11"/>
      <c r="E18" s="11"/>
      <c r="F18" s="28">
        <f>SUBTOTAL(109,F16:F17)</f>
        <v>0</v>
      </c>
      <c r="ZY18" t="s">
        <v>40</v>
      </c>
    </row>
    <row r="19" spans="1:702" ht="16.5" x14ac:dyDescent="0.25">
      <c r="A19" s="29"/>
      <c r="B19" s="30"/>
      <c r="C19" s="11"/>
      <c r="D19" s="11"/>
      <c r="E19" s="11"/>
      <c r="F19" s="12"/>
    </row>
    <row r="20" spans="1:702" ht="16.5" x14ac:dyDescent="0.25">
      <c r="A20" s="16" t="s">
        <v>41</v>
      </c>
      <c r="B20" s="17" t="s">
        <v>42</v>
      </c>
      <c r="C20" s="11"/>
      <c r="D20" s="11"/>
      <c r="E20" s="11"/>
      <c r="F20" s="12"/>
      <c r="ZY20" t="s">
        <v>43</v>
      </c>
      <c r="ZZ20" s="13"/>
    </row>
    <row r="21" spans="1:702" ht="16.5" x14ac:dyDescent="0.25">
      <c r="A21" s="32" t="s">
        <v>44</v>
      </c>
      <c r="B21" s="33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18"/>
      <c r="B22" s="19" t="s">
        <v>47</v>
      </c>
      <c r="C22" s="20" t="s">
        <v>48</v>
      </c>
      <c r="D22" s="31"/>
      <c r="E22" s="22"/>
      <c r="F22" s="23">
        <f>ROUND(D22*E22,2)</f>
        <v>0</v>
      </c>
      <c r="ZY22" t="s">
        <v>49</v>
      </c>
      <c r="ZZ22" s="13" t="s">
        <v>50</v>
      </c>
    </row>
    <row r="23" spans="1:702" ht="16.5" x14ac:dyDescent="0.25">
      <c r="A23" s="24"/>
      <c r="B23" s="25"/>
      <c r="C23" s="11"/>
      <c r="D23" s="11"/>
      <c r="E23" s="11"/>
      <c r="F23" s="12"/>
    </row>
    <row r="24" spans="1:702" ht="16.5" x14ac:dyDescent="0.25">
      <c r="A24" s="26"/>
      <c r="B24" s="27" t="s">
        <v>51</v>
      </c>
      <c r="C24" s="11"/>
      <c r="D24" s="11"/>
      <c r="E24" s="11"/>
      <c r="F24" s="28">
        <f>SUBTOTAL(109,F21:F23)</f>
        <v>0</v>
      </c>
      <c r="ZY24" t="s">
        <v>52</v>
      </c>
    </row>
    <row r="25" spans="1:702" ht="16.5" x14ac:dyDescent="0.25">
      <c r="A25" s="29"/>
      <c r="B25" s="30"/>
      <c r="C25" s="11"/>
      <c r="D25" s="11"/>
      <c r="E25" s="11"/>
      <c r="F25" s="12"/>
    </row>
    <row r="26" spans="1:702" ht="16.5" x14ac:dyDescent="0.25">
      <c r="A26" s="16" t="s">
        <v>53</v>
      </c>
      <c r="B26" s="17" t="s">
        <v>54</v>
      </c>
      <c r="C26" s="11"/>
      <c r="D26" s="11"/>
      <c r="E26" s="11"/>
      <c r="F26" s="12"/>
      <c r="ZY26" t="s">
        <v>55</v>
      </c>
      <c r="ZZ26" s="13"/>
    </row>
    <row r="27" spans="1:702" ht="16.5" x14ac:dyDescent="0.25">
      <c r="A27" s="32" t="s">
        <v>56</v>
      </c>
      <c r="B27" s="33" t="s">
        <v>57</v>
      </c>
      <c r="C27" s="11"/>
      <c r="D27" s="11"/>
      <c r="E27" s="11"/>
      <c r="F27" s="12"/>
      <c r="ZY27" t="s">
        <v>58</v>
      </c>
      <c r="ZZ27" s="13"/>
    </row>
    <row r="28" spans="1:702" ht="16.5" x14ac:dyDescent="0.25">
      <c r="A28" s="18"/>
      <c r="B28" s="19" t="s">
        <v>59</v>
      </c>
      <c r="C28" s="20" t="s">
        <v>60</v>
      </c>
      <c r="D28" s="31"/>
      <c r="E28" s="22"/>
      <c r="F28" s="23">
        <f>ROUND(D28*E28,2)</f>
        <v>0</v>
      </c>
      <c r="ZY28" t="s">
        <v>61</v>
      </c>
      <c r="ZZ28" s="13" t="s">
        <v>62</v>
      </c>
    </row>
    <row r="29" spans="1:702" ht="16.5" x14ac:dyDescent="0.25">
      <c r="A29" s="18"/>
      <c r="B29" s="19" t="s">
        <v>63</v>
      </c>
      <c r="C29" s="20" t="s">
        <v>64</v>
      </c>
      <c r="D29" s="31"/>
      <c r="E29" s="22"/>
      <c r="F29" s="23">
        <f>ROUND(D29*E29,2)</f>
        <v>0</v>
      </c>
      <c r="ZY29" t="s">
        <v>65</v>
      </c>
      <c r="ZZ29" s="13" t="s">
        <v>66</v>
      </c>
    </row>
    <row r="30" spans="1:702" ht="16.5" x14ac:dyDescent="0.25">
      <c r="A30" s="18"/>
      <c r="B30" s="19" t="s">
        <v>67</v>
      </c>
      <c r="C30" s="20" t="s">
        <v>68</v>
      </c>
      <c r="D30" s="31"/>
      <c r="E30" s="22"/>
      <c r="F30" s="23">
        <f>ROUND(D30*E30,2)</f>
        <v>0</v>
      </c>
      <c r="ZY30" t="s">
        <v>69</v>
      </c>
      <c r="ZZ30" s="13" t="s">
        <v>70</v>
      </c>
    </row>
    <row r="31" spans="1:702" ht="16.5" x14ac:dyDescent="0.25">
      <c r="A31" s="18"/>
      <c r="B31" s="19" t="s">
        <v>71</v>
      </c>
      <c r="C31" s="20" t="s">
        <v>72</v>
      </c>
      <c r="D31" s="31"/>
      <c r="E31" s="22"/>
      <c r="F31" s="23">
        <f>ROUND(D31*E31,2)</f>
        <v>0</v>
      </c>
      <c r="ZY31" t="s">
        <v>73</v>
      </c>
      <c r="ZZ31" s="13" t="s">
        <v>74</v>
      </c>
    </row>
    <row r="32" spans="1:702" ht="16.5" x14ac:dyDescent="0.25">
      <c r="A32" s="32" t="s">
        <v>75</v>
      </c>
      <c r="B32" s="33" t="s">
        <v>76</v>
      </c>
      <c r="C32" s="11"/>
      <c r="D32" s="11"/>
      <c r="E32" s="11"/>
      <c r="F32" s="12"/>
      <c r="ZY32" t="s">
        <v>77</v>
      </c>
      <c r="ZZ32" s="13"/>
    </row>
    <row r="33" spans="1:702" ht="16.5" x14ac:dyDescent="0.25">
      <c r="A33" s="18"/>
      <c r="B33" s="19" t="s">
        <v>78</v>
      </c>
      <c r="C33" s="20" t="s">
        <v>79</v>
      </c>
      <c r="D33" s="31"/>
      <c r="E33" s="22"/>
      <c r="F33" s="23">
        <f>ROUND(D33*E33,2)</f>
        <v>0</v>
      </c>
      <c r="ZY33" t="s">
        <v>80</v>
      </c>
      <c r="ZZ33" s="13" t="s">
        <v>81</v>
      </c>
    </row>
    <row r="34" spans="1:702" ht="16.5" x14ac:dyDescent="0.25">
      <c r="A34" s="18"/>
      <c r="B34" s="19" t="s">
        <v>82</v>
      </c>
      <c r="C34" s="20" t="s">
        <v>83</v>
      </c>
      <c r="D34" s="31"/>
      <c r="E34" s="22"/>
      <c r="F34" s="23">
        <f>ROUND(D34*E34,2)</f>
        <v>0</v>
      </c>
      <c r="ZY34" t="s">
        <v>84</v>
      </c>
      <c r="ZZ34" s="13" t="s">
        <v>85</v>
      </c>
    </row>
    <row r="35" spans="1:702" ht="16.5" x14ac:dyDescent="0.25">
      <c r="A35" s="18"/>
      <c r="B35" s="19" t="s">
        <v>86</v>
      </c>
      <c r="C35" s="20" t="s">
        <v>87</v>
      </c>
      <c r="D35" s="21"/>
      <c r="E35" s="22"/>
      <c r="F35" s="23">
        <f>ROUND(D35*E35,2)</f>
        <v>0</v>
      </c>
      <c r="ZY35" t="s">
        <v>88</v>
      </c>
      <c r="ZZ35" s="13" t="s">
        <v>89</v>
      </c>
    </row>
    <row r="36" spans="1:702" ht="16.5" x14ac:dyDescent="0.25">
      <c r="A36" s="24"/>
      <c r="B36" s="25"/>
      <c r="C36" s="11"/>
      <c r="D36" s="11"/>
      <c r="E36" s="11"/>
      <c r="F36" s="12"/>
    </row>
    <row r="37" spans="1:702" ht="16.5" x14ac:dyDescent="0.25">
      <c r="A37" s="26"/>
      <c r="B37" s="27" t="s">
        <v>90</v>
      </c>
      <c r="C37" s="11"/>
      <c r="D37" s="11"/>
      <c r="E37" s="11"/>
      <c r="F37" s="28">
        <f>SUBTOTAL(109,F27:F36)</f>
        <v>0</v>
      </c>
      <c r="ZY37" t="s">
        <v>91</v>
      </c>
    </row>
    <row r="38" spans="1:702" ht="16.5" x14ac:dyDescent="0.25">
      <c r="A38" s="29"/>
      <c r="B38" s="30"/>
      <c r="C38" s="11"/>
      <c r="D38" s="11"/>
      <c r="E38" s="11"/>
      <c r="F38" s="12"/>
    </row>
    <row r="39" spans="1:702" ht="25.5" x14ac:dyDescent="0.25">
      <c r="A39" s="16" t="s">
        <v>92</v>
      </c>
      <c r="B39" s="17" t="s">
        <v>93</v>
      </c>
      <c r="C39" s="11"/>
      <c r="D39" s="11"/>
      <c r="E39" s="11"/>
      <c r="F39" s="12"/>
      <c r="ZY39" t="s">
        <v>94</v>
      </c>
      <c r="ZZ39" s="13"/>
    </row>
    <row r="40" spans="1:702" ht="16.5" x14ac:dyDescent="0.25">
      <c r="A40" s="18"/>
      <c r="B40" s="19" t="s">
        <v>95</v>
      </c>
      <c r="C40" s="20" t="s">
        <v>96</v>
      </c>
      <c r="D40" s="31"/>
      <c r="E40" s="22"/>
      <c r="F40" s="23">
        <f>ROUND(D40*E40,2)</f>
        <v>0</v>
      </c>
      <c r="ZY40" t="s">
        <v>97</v>
      </c>
      <c r="ZZ40" s="13" t="s">
        <v>98</v>
      </c>
    </row>
    <row r="41" spans="1:702" ht="16.5" x14ac:dyDescent="0.25">
      <c r="A41" s="18"/>
      <c r="B41" s="19" t="s">
        <v>99</v>
      </c>
      <c r="C41" s="20" t="s">
        <v>100</v>
      </c>
      <c r="D41" s="31"/>
      <c r="E41" s="22"/>
      <c r="F41" s="23">
        <f>ROUND(D41*E41,2)</f>
        <v>0</v>
      </c>
      <c r="ZY41" t="s">
        <v>101</v>
      </c>
      <c r="ZZ41" s="13" t="s">
        <v>102</v>
      </c>
    </row>
    <row r="42" spans="1:702" ht="16.5" x14ac:dyDescent="0.25">
      <c r="A42" s="18"/>
      <c r="B42" s="19" t="s">
        <v>103</v>
      </c>
      <c r="C42" s="20" t="s">
        <v>104</v>
      </c>
      <c r="D42" s="31"/>
      <c r="E42" s="22"/>
      <c r="F42" s="23">
        <f>ROUND(D42*E42,2)</f>
        <v>0</v>
      </c>
      <c r="ZY42" t="s">
        <v>105</v>
      </c>
      <c r="ZZ42" s="13" t="s">
        <v>106</v>
      </c>
    </row>
    <row r="43" spans="1:702" ht="16.5" x14ac:dyDescent="0.25">
      <c r="A43" s="18"/>
      <c r="B43" s="19" t="s">
        <v>107</v>
      </c>
      <c r="C43" s="20" t="s">
        <v>108</v>
      </c>
      <c r="D43" s="31"/>
      <c r="E43" s="22"/>
      <c r="F43" s="23">
        <f>ROUND(D43*E43,2)</f>
        <v>0</v>
      </c>
      <c r="ZY43" t="s">
        <v>109</v>
      </c>
      <c r="ZZ43" s="13" t="s">
        <v>110</v>
      </c>
    </row>
    <row r="44" spans="1:702" ht="16.5" x14ac:dyDescent="0.25">
      <c r="A44" s="18"/>
      <c r="B44" s="19" t="s">
        <v>111</v>
      </c>
      <c r="C44" s="20" t="s">
        <v>112</v>
      </c>
      <c r="D44" s="21"/>
      <c r="E44" s="22"/>
      <c r="F44" s="23">
        <f>ROUND(D44*E44,2)</f>
        <v>0</v>
      </c>
      <c r="ZY44" t="s">
        <v>113</v>
      </c>
      <c r="ZZ44" s="13" t="s">
        <v>114</v>
      </c>
    </row>
    <row r="45" spans="1:702" ht="16.5" x14ac:dyDescent="0.25">
      <c r="A45" s="24"/>
      <c r="B45" s="25"/>
      <c r="C45" s="11"/>
      <c r="D45" s="11"/>
      <c r="E45" s="11"/>
      <c r="F45" s="12"/>
    </row>
    <row r="46" spans="1:702" ht="25.5" x14ac:dyDescent="0.25">
      <c r="A46" s="26"/>
      <c r="B46" s="27" t="s">
        <v>115</v>
      </c>
      <c r="C46" s="11"/>
      <c r="D46" s="11"/>
      <c r="E46" s="11"/>
      <c r="F46" s="28">
        <f>SUBTOTAL(109,F40:F45)</f>
        <v>0</v>
      </c>
      <c r="ZY46" t="s">
        <v>116</v>
      </c>
    </row>
    <row r="47" spans="1:702" ht="16.5" x14ac:dyDescent="0.25">
      <c r="A47" s="29"/>
      <c r="B47" s="30"/>
      <c r="C47" s="11"/>
      <c r="D47" s="11"/>
      <c r="E47" s="11"/>
      <c r="F47" s="12"/>
    </row>
    <row r="48" spans="1:702" ht="16.5" x14ac:dyDescent="0.25">
      <c r="A48" s="16" t="s">
        <v>117</v>
      </c>
      <c r="B48" s="17" t="s">
        <v>118</v>
      </c>
      <c r="C48" s="11"/>
      <c r="D48" s="11"/>
      <c r="E48" s="11"/>
      <c r="F48" s="12"/>
      <c r="ZY48" t="s">
        <v>119</v>
      </c>
      <c r="ZZ48" s="13"/>
    </row>
    <row r="49" spans="1:702" ht="16.5" x14ac:dyDescent="0.25">
      <c r="A49" s="32" t="s">
        <v>120</v>
      </c>
      <c r="B49" s="33" t="s">
        <v>121</v>
      </c>
      <c r="C49" s="11"/>
      <c r="D49" s="11"/>
      <c r="E49" s="11"/>
      <c r="F49" s="12"/>
      <c r="ZY49" t="s">
        <v>122</v>
      </c>
      <c r="ZZ49" s="13"/>
    </row>
    <row r="50" spans="1:702" ht="16.5" x14ac:dyDescent="0.25">
      <c r="A50" s="18"/>
      <c r="B50" s="19" t="s">
        <v>123</v>
      </c>
      <c r="C50" s="20" t="s">
        <v>124</v>
      </c>
      <c r="D50" s="31"/>
      <c r="E50" s="22"/>
      <c r="F50" s="23">
        <f>ROUND(D50*E50,2)</f>
        <v>0</v>
      </c>
      <c r="ZY50" t="s">
        <v>125</v>
      </c>
      <c r="ZZ50" s="13" t="s">
        <v>126</v>
      </c>
    </row>
    <row r="51" spans="1:702" ht="16.5" x14ac:dyDescent="0.25">
      <c r="A51" s="32" t="s">
        <v>127</v>
      </c>
      <c r="B51" s="33" t="s">
        <v>128</v>
      </c>
      <c r="C51" s="11"/>
      <c r="D51" s="11"/>
      <c r="E51" s="11"/>
      <c r="F51" s="12"/>
      <c r="ZY51" t="s">
        <v>129</v>
      </c>
      <c r="ZZ51" s="13"/>
    </row>
    <row r="52" spans="1:702" ht="16.5" x14ac:dyDescent="0.25">
      <c r="A52" s="18"/>
      <c r="B52" s="19" t="s">
        <v>130</v>
      </c>
      <c r="C52" s="20" t="s">
        <v>131</v>
      </c>
      <c r="D52" s="31"/>
      <c r="E52" s="22"/>
      <c r="F52" s="23">
        <f>ROUND(D52*E52,2)</f>
        <v>0</v>
      </c>
      <c r="ZY52" t="s">
        <v>132</v>
      </c>
      <c r="ZZ52" s="13" t="s">
        <v>133</v>
      </c>
    </row>
    <row r="53" spans="1:702" ht="16.5" x14ac:dyDescent="0.25">
      <c r="A53" s="24"/>
      <c r="B53" s="25"/>
      <c r="C53" s="11"/>
      <c r="D53" s="11"/>
      <c r="E53" s="11"/>
      <c r="F53" s="12"/>
    </row>
    <row r="54" spans="1:702" ht="16.5" x14ac:dyDescent="0.25">
      <c r="A54" s="26"/>
      <c r="B54" s="27" t="s">
        <v>134</v>
      </c>
      <c r="C54" s="11"/>
      <c r="D54" s="11"/>
      <c r="E54" s="11"/>
      <c r="F54" s="34">
        <f>SUBTOTAL(109,F49:F53)</f>
        <v>0</v>
      </c>
      <c r="ZY54" t="s">
        <v>135</v>
      </c>
    </row>
    <row r="55" spans="1:702" ht="30" x14ac:dyDescent="0.25">
      <c r="A55" s="35"/>
      <c r="B55" s="36" t="s">
        <v>136</v>
      </c>
      <c r="C55" s="11"/>
      <c r="D55" s="11"/>
      <c r="E55" s="11"/>
      <c r="F55" s="37">
        <f>SUBTOTAL(109,F6:F54)</f>
        <v>0</v>
      </c>
      <c r="G55" s="38"/>
      <c r="ZY55" t="s">
        <v>137</v>
      </c>
    </row>
    <row r="56" spans="1:702" ht="16.5" x14ac:dyDescent="0.25">
      <c r="A56" s="29"/>
      <c r="B56" s="30"/>
      <c r="C56" s="11"/>
      <c r="D56" s="11"/>
      <c r="E56" s="11"/>
      <c r="F56" s="8"/>
    </row>
    <row r="57" spans="1:702" ht="16.5" x14ac:dyDescent="0.25">
      <c r="A57" s="9"/>
      <c r="B57" s="10" t="s">
        <v>262</v>
      </c>
      <c r="C57" s="11"/>
      <c r="D57" s="11"/>
      <c r="E57" s="11"/>
      <c r="F57" s="12"/>
      <c r="ZY57" t="s">
        <v>186</v>
      </c>
      <c r="ZZ57" s="13"/>
    </row>
    <row r="58" spans="1:702" ht="45" x14ac:dyDescent="0.25">
      <c r="A58" s="14" t="s">
        <v>187</v>
      </c>
      <c r="B58" s="15" t="s">
        <v>188</v>
      </c>
      <c r="C58" s="11"/>
      <c r="D58" s="11"/>
      <c r="E58" s="11"/>
      <c r="F58" s="12"/>
      <c r="ZY58" t="s">
        <v>189</v>
      </c>
      <c r="ZZ58" s="13"/>
    </row>
    <row r="59" spans="1:702" ht="16.5" x14ac:dyDescent="0.25">
      <c r="A59" s="16" t="s">
        <v>190</v>
      </c>
      <c r="B59" s="17" t="s">
        <v>191</v>
      </c>
      <c r="C59" s="11"/>
      <c r="D59" s="11"/>
      <c r="E59" s="11"/>
      <c r="F59" s="12"/>
      <c r="ZY59" t="s">
        <v>192</v>
      </c>
      <c r="ZZ59" s="13"/>
    </row>
    <row r="60" spans="1:702" ht="16.5" x14ac:dyDescent="0.25">
      <c r="A60" s="32" t="s">
        <v>193</v>
      </c>
      <c r="B60" s="33" t="s">
        <v>194</v>
      </c>
      <c r="C60" s="11"/>
      <c r="D60" s="11"/>
      <c r="E60" s="11"/>
      <c r="F60" s="12"/>
      <c r="ZY60" t="s">
        <v>195</v>
      </c>
      <c r="ZZ60" s="13"/>
    </row>
    <row r="61" spans="1:702" ht="16.5" x14ac:dyDescent="0.25">
      <c r="A61" s="18"/>
      <c r="B61" s="19" t="s">
        <v>196</v>
      </c>
      <c r="C61" s="20" t="s">
        <v>197</v>
      </c>
      <c r="D61" s="21"/>
      <c r="E61" s="22"/>
      <c r="F61" s="23">
        <f>ROUND(D61*E61,2)</f>
        <v>0</v>
      </c>
      <c r="ZY61" t="s">
        <v>198</v>
      </c>
      <c r="ZZ61" s="13" t="s">
        <v>199</v>
      </c>
    </row>
    <row r="62" spans="1:702" ht="16.5" x14ac:dyDescent="0.25">
      <c r="A62" s="32" t="s">
        <v>200</v>
      </c>
      <c r="B62" s="33" t="s">
        <v>201</v>
      </c>
      <c r="C62" s="11"/>
      <c r="D62" s="11"/>
      <c r="E62" s="11"/>
      <c r="F62" s="12"/>
      <c r="ZY62" t="s">
        <v>202</v>
      </c>
      <c r="ZZ62" s="13"/>
    </row>
    <row r="63" spans="1:702" ht="16.5" x14ac:dyDescent="0.25">
      <c r="A63" s="18"/>
      <c r="B63" s="19" t="s">
        <v>203</v>
      </c>
      <c r="C63" s="20" t="s">
        <v>204</v>
      </c>
      <c r="D63" s="31"/>
      <c r="E63" s="22"/>
      <c r="F63" s="23">
        <f>ROUND(D63*E63,2)</f>
        <v>0</v>
      </c>
      <c r="ZY63" t="s">
        <v>205</v>
      </c>
      <c r="ZZ63" s="13" t="s">
        <v>206</v>
      </c>
    </row>
    <row r="64" spans="1:702" ht="16.5" x14ac:dyDescent="0.25">
      <c r="A64" s="24"/>
      <c r="B64" s="25"/>
      <c r="C64" s="11"/>
      <c r="D64" s="11"/>
      <c r="E64" s="11"/>
      <c r="F64" s="12"/>
    </row>
    <row r="65" spans="1:702" ht="16.5" x14ac:dyDescent="0.25">
      <c r="A65" s="26"/>
      <c r="B65" s="27" t="s">
        <v>207</v>
      </c>
      <c r="C65" s="11"/>
      <c r="D65" s="11"/>
      <c r="E65" s="11"/>
      <c r="F65" s="28">
        <f>SUBTOTAL(109,F60:F64)</f>
        <v>0</v>
      </c>
      <c r="ZY65" t="s">
        <v>208</v>
      </c>
    </row>
    <row r="66" spans="1:702" ht="16.5" x14ac:dyDescent="0.25">
      <c r="A66" s="29"/>
      <c r="B66" s="30"/>
      <c r="C66" s="11"/>
      <c r="D66" s="11"/>
      <c r="E66" s="11"/>
      <c r="F66" s="12"/>
    </row>
    <row r="67" spans="1:702" ht="16.5" x14ac:dyDescent="0.25">
      <c r="A67" s="16" t="s">
        <v>209</v>
      </c>
      <c r="B67" s="17" t="s">
        <v>210</v>
      </c>
      <c r="C67" s="11"/>
      <c r="D67" s="11"/>
      <c r="E67" s="11"/>
      <c r="F67" s="12"/>
      <c r="ZY67" t="s">
        <v>211</v>
      </c>
      <c r="ZZ67" s="13"/>
    </row>
    <row r="68" spans="1:702" ht="16.5" x14ac:dyDescent="0.25">
      <c r="A68" s="32" t="s">
        <v>212</v>
      </c>
      <c r="B68" s="33" t="s">
        <v>213</v>
      </c>
      <c r="C68" s="11"/>
      <c r="D68" s="11"/>
      <c r="E68" s="11"/>
      <c r="F68" s="12"/>
      <c r="ZY68" t="s">
        <v>214</v>
      </c>
      <c r="ZZ68" s="13"/>
    </row>
    <row r="69" spans="1:702" ht="16.5" x14ac:dyDescent="0.25">
      <c r="A69" s="18"/>
      <c r="B69" s="19" t="s">
        <v>215</v>
      </c>
      <c r="C69" s="20" t="s">
        <v>216</v>
      </c>
      <c r="D69" s="31"/>
      <c r="E69" s="22"/>
      <c r="F69" s="23">
        <f>ROUND(D69*E69,2)</f>
        <v>0</v>
      </c>
      <c r="ZY69" t="s">
        <v>217</v>
      </c>
      <c r="ZZ69" s="13" t="s">
        <v>218</v>
      </c>
    </row>
    <row r="70" spans="1:702" ht="16.5" x14ac:dyDescent="0.25">
      <c r="A70" s="18"/>
      <c r="B70" s="19" t="s">
        <v>219</v>
      </c>
      <c r="C70" s="20" t="s">
        <v>220</v>
      </c>
      <c r="D70" s="21"/>
      <c r="E70" s="22"/>
      <c r="F70" s="23">
        <f>ROUND(D70*E70,2)</f>
        <v>0</v>
      </c>
      <c r="ZY70" t="s">
        <v>221</v>
      </c>
      <c r="ZZ70" s="13" t="s">
        <v>222</v>
      </c>
    </row>
    <row r="71" spans="1:702" ht="24" x14ac:dyDescent="0.25">
      <c r="A71" s="32" t="s">
        <v>223</v>
      </c>
      <c r="B71" s="33" t="s">
        <v>224</v>
      </c>
      <c r="C71" s="11"/>
      <c r="D71" s="11"/>
      <c r="E71" s="11"/>
      <c r="F71" s="12"/>
      <c r="ZY71" t="s">
        <v>225</v>
      </c>
      <c r="ZZ71" s="13"/>
    </row>
    <row r="72" spans="1:702" ht="16.5" x14ac:dyDescent="0.25">
      <c r="A72" s="18"/>
      <c r="B72" s="19" t="s">
        <v>226</v>
      </c>
      <c r="C72" s="20" t="s">
        <v>227</v>
      </c>
      <c r="D72" s="31"/>
      <c r="E72" s="22"/>
      <c r="F72" s="23">
        <f>ROUND(D72*E72,2)</f>
        <v>0</v>
      </c>
      <c r="ZY72" t="s">
        <v>228</v>
      </c>
      <c r="ZZ72" s="13" t="s">
        <v>229</v>
      </c>
    </row>
    <row r="73" spans="1:702" ht="16.5" x14ac:dyDescent="0.25">
      <c r="A73" s="18"/>
      <c r="B73" s="19" t="s">
        <v>230</v>
      </c>
      <c r="C73" s="20" t="s">
        <v>231</v>
      </c>
      <c r="D73" s="31"/>
      <c r="E73" s="22"/>
      <c r="F73" s="23">
        <f>ROUND(D73*E73,2)</f>
        <v>0</v>
      </c>
      <c r="ZY73" t="s">
        <v>232</v>
      </c>
      <c r="ZZ73" s="13" t="s">
        <v>233</v>
      </c>
    </row>
    <row r="74" spans="1:702" ht="16.5" x14ac:dyDescent="0.25">
      <c r="A74" s="24"/>
      <c r="B74" s="25"/>
      <c r="C74" s="11"/>
      <c r="D74" s="11"/>
      <c r="E74" s="11"/>
      <c r="F74" s="12"/>
    </row>
    <row r="75" spans="1:702" ht="16.5" x14ac:dyDescent="0.25">
      <c r="A75" s="26"/>
      <c r="B75" s="27" t="s">
        <v>234</v>
      </c>
      <c r="C75" s="11"/>
      <c r="D75" s="11"/>
      <c r="E75" s="11"/>
      <c r="F75" s="28">
        <f>SUBTOTAL(109,F68:F74)</f>
        <v>0</v>
      </c>
      <c r="ZY75" t="s">
        <v>235</v>
      </c>
    </row>
    <row r="76" spans="1:702" ht="16.5" x14ac:dyDescent="0.25">
      <c r="A76" s="29"/>
      <c r="B76" s="30"/>
      <c r="C76" s="11"/>
      <c r="D76" s="11"/>
      <c r="E76" s="11"/>
      <c r="F76" s="12"/>
    </row>
    <row r="77" spans="1:702" ht="16.5" x14ac:dyDescent="0.25">
      <c r="A77" s="16" t="s">
        <v>236</v>
      </c>
      <c r="B77" s="17" t="s">
        <v>237</v>
      </c>
      <c r="C77" s="11"/>
      <c r="D77" s="11"/>
      <c r="E77" s="11"/>
      <c r="F77" s="12"/>
      <c r="ZY77" t="s">
        <v>238</v>
      </c>
      <c r="ZZ77" s="13"/>
    </row>
    <row r="78" spans="1:702" ht="16.5" x14ac:dyDescent="0.25">
      <c r="A78" s="32" t="s">
        <v>239</v>
      </c>
      <c r="B78" s="33" t="s">
        <v>240</v>
      </c>
      <c r="C78" s="11"/>
      <c r="D78" s="11"/>
      <c r="E78" s="11"/>
      <c r="F78" s="12"/>
      <c r="ZY78" t="s">
        <v>241</v>
      </c>
      <c r="ZZ78" s="13"/>
    </row>
    <row r="79" spans="1:702" ht="16.5" x14ac:dyDescent="0.25">
      <c r="A79" s="18"/>
      <c r="B79" s="19" t="s">
        <v>242</v>
      </c>
      <c r="C79" s="20" t="s">
        <v>243</v>
      </c>
      <c r="D79" s="31"/>
      <c r="E79" s="22"/>
      <c r="F79" s="23">
        <f>ROUND(D79*E79,2)</f>
        <v>0</v>
      </c>
      <c r="ZY79" t="s">
        <v>244</v>
      </c>
      <c r="ZZ79" s="13" t="s">
        <v>245</v>
      </c>
    </row>
    <row r="80" spans="1:702" ht="16.5" x14ac:dyDescent="0.25">
      <c r="A80" s="32" t="s">
        <v>246</v>
      </c>
      <c r="B80" s="33" t="s">
        <v>247</v>
      </c>
      <c r="C80" s="11"/>
      <c r="D80" s="11"/>
      <c r="E80" s="11"/>
      <c r="F80" s="12"/>
      <c r="ZY80" t="s">
        <v>248</v>
      </c>
      <c r="ZZ80" s="13"/>
    </row>
    <row r="81" spans="1:702" ht="16.5" x14ac:dyDescent="0.25">
      <c r="A81" s="18"/>
      <c r="B81" s="19" t="s">
        <v>249</v>
      </c>
      <c r="C81" s="20" t="s">
        <v>250</v>
      </c>
      <c r="D81" s="31"/>
      <c r="E81" s="22"/>
      <c r="F81" s="23">
        <f>ROUND(D81*E81,2)</f>
        <v>0</v>
      </c>
      <c r="ZY81" t="s">
        <v>251</v>
      </c>
      <c r="ZZ81" s="13" t="s">
        <v>252</v>
      </c>
    </row>
    <row r="82" spans="1:702" ht="16.5" x14ac:dyDescent="0.25">
      <c r="A82" s="24"/>
      <c r="B82" s="25"/>
      <c r="C82" s="11"/>
      <c r="D82" s="11"/>
      <c r="E82" s="11"/>
      <c r="F82" s="12"/>
    </row>
    <row r="83" spans="1:702" ht="16.5" x14ac:dyDescent="0.25">
      <c r="A83" s="26"/>
      <c r="B83" s="27" t="s">
        <v>253</v>
      </c>
      <c r="C83" s="11"/>
      <c r="D83" s="11"/>
      <c r="E83" s="11"/>
      <c r="F83" s="34">
        <f>SUBTOTAL(109,F78:F82)</f>
        <v>0</v>
      </c>
      <c r="ZY83" t="s">
        <v>254</v>
      </c>
    </row>
    <row r="84" spans="1:702" ht="45" x14ac:dyDescent="0.25">
      <c r="A84" s="35"/>
      <c r="B84" s="36" t="s">
        <v>255</v>
      </c>
      <c r="C84" s="11"/>
      <c r="D84" s="11"/>
      <c r="E84" s="11"/>
      <c r="F84" s="37">
        <f>SUBTOTAL(109,F59:F83)</f>
        <v>0</v>
      </c>
      <c r="G84" s="38"/>
      <c r="ZY84" t="s">
        <v>256</v>
      </c>
    </row>
    <row r="85" spans="1:702" ht="16.5" x14ac:dyDescent="0.25">
      <c r="A85" s="29"/>
      <c r="B85" s="30"/>
      <c r="C85" s="11"/>
      <c r="D85" s="11"/>
      <c r="E85" s="11"/>
      <c r="F85" s="8"/>
    </row>
    <row r="86" spans="1:702" ht="16.5" x14ac:dyDescent="0.25">
      <c r="A86" s="24"/>
      <c r="B86" s="42"/>
      <c r="C86" s="43"/>
      <c r="D86" s="43"/>
      <c r="E86" s="43"/>
      <c r="F86" s="44"/>
    </row>
    <row r="87" spans="1:702" x14ac:dyDescent="0.25">
      <c r="A87" s="45"/>
      <c r="B87" s="45"/>
      <c r="C87" s="45"/>
      <c r="D87" s="45"/>
      <c r="E87" s="45"/>
      <c r="F87" s="45"/>
    </row>
    <row r="88" spans="1:702" ht="19.5" customHeight="1" x14ac:dyDescent="0.25">
      <c r="B88" s="46" t="s">
        <v>265</v>
      </c>
      <c r="F88" s="47">
        <f>SUBTOTAL(109,F4:F86)</f>
        <v>0</v>
      </c>
      <c r="ZY88" t="s">
        <v>257</v>
      </c>
    </row>
    <row r="89" spans="1:702" x14ac:dyDescent="0.25">
      <c r="A89" s="48">
        <v>20</v>
      </c>
      <c r="B89" s="46" t="str">
        <f>CONCATENATE("Montant TVA (",A89,"%)")</f>
        <v>Montant TVA (20%)</v>
      </c>
      <c r="F89" s="47">
        <f>(F88*A89)/100</f>
        <v>0</v>
      </c>
      <c r="ZY89" t="s">
        <v>258</v>
      </c>
    </row>
    <row r="90" spans="1:702" x14ac:dyDescent="0.25">
      <c r="B90" s="46" t="s">
        <v>259</v>
      </c>
      <c r="F90" s="47">
        <f>F88+F89</f>
        <v>0</v>
      </c>
      <c r="ZY90" t="s">
        <v>260</v>
      </c>
    </row>
    <row r="91" spans="1:702" x14ac:dyDescent="0.25">
      <c r="F91" s="47"/>
    </row>
    <row r="92" spans="1:702" ht="16.5" x14ac:dyDescent="0.25">
      <c r="A92" s="39" t="s">
        <v>138</v>
      </c>
      <c r="B92" s="40" t="s">
        <v>139</v>
      </c>
      <c r="C92" s="11"/>
      <c r="D92" s="11"/>
      <c r="E92" s="11"/>
      <c r="F92" s="12"/>
      <c r="ZY92" t="s">
        <v>140</v>
      </c>
      <c r="ZZ92" s="13"/>
    </row>
    <row r="93" spans="1:702" ht="16.5" x14ac:dyDescent="0.25">
      <c r="A93" s="16" t="s">
        <v>141</v>
      </c>
      <c r="B93" s="17" t="s">
        <v>142</v>
      </c>
      <c r="C93" s="11"/>
      <c r="D93" s="11"/>
      <c r="E93" s="11"/>
      <c r="F93" s="12"/>
      <c r="ZY93" t="s">
        <v>143</v>
      </c>
      <c r="ZZ93" s="13"/>
    </row>
    <row r="94" spans="1:702" ht="16.5" x14ac:dyDescent="0.25">
      <c r="A94" s="18"/>
      <c r="B94" s="19" t="s">
        <v>144</v>
      </c>
      <c r="C94" s="20" t="s">
        <v>145</v>
      </c>
      <c r="D94" s="31"/>
      <c r="E94" s="22"/>
      <c r="F94" s="23">
        <f t="shared" ref="F94:F103" si="0">ROUND(D94*E94,2)</f>
        <v>0</v>
      </c>
      <c r="ZY94" t="s">
        <v>146</v>
      </c>
      <c r="ZZ94" s="13" t="s">
        <v>147</v>
      </c>
    </row>
    <row r="95" spans="1:702" ht="16.5" x14ac:dyDescent="0.25">
      <c r="A95" s="18"/>
      <c r="B95" s="19" t="s">
        <v>148</v>
      </c>
      <c r="C95" s="20" t="s">
        <v>149</v>
      </c>
      <c r="D95" s="31"/>
      <c r="E95" s="22"/>
      <c r="F95" s="23">
        <f t="shared" si="0"/>
        <v>0</v>
      </c>
      <c r="ZY95" t="s">
        <v>150</v>
      </c>
      <c r="ZZ95" s="13" t="s">
        <v>151</v>
      </c>
    </row>
    <row r="96" spans="1:702" ht="16.5" x14ac:dyDescent="0.25">
      <c r="A96" s="18"/>
      <c r="B96" s="19" t="s">
        <v>152</v>
      </c>
      <c r="C96" s="20" t="s">
        <v>153</v>
      </c>
      <c r="D96" s="31"/>
      <c r="E96" s="22"/>
      <c r="F96" s="23">
        <f t="shared" si="0"/>
        <v>0</v>
      </c>
      <c r="ZY96" t="s">
        <v>154</v>
      </c>
      <c r="ZZ96" s="13" t="s">
        <v>155</v>
      </c>
    </row>
    <row r="97" spans="1:702" ht="16.5" x14ac:dyDescent="0.25">
      <c r="A97" s="18"/>
      <c r="B97" s="19" t="s">
        <v>156</v>
      </c>
      <c r="C97" s="20" t="s">
        <v>157</v>
      </c>
      <c r="D97" s="31"/>
      <c r="E97" s="22"/>
      <c r="F97" s="23">
        <f t="shared" si="0"/>
        <v>0</v>
      </c>
      <c r="ZY97" t="s">
        <v>158</v>
      </c>
      <c r="ZZ97" s="13" t="s">
        <v>159</v>
      </c>
    </row>
    <row r="98" spans="1:702" ht="16.5" x14ac:dyDescent="0.25">
      <c r="A98" s="18"/>
      <c r="B98" s="19" t="s">
        <v>160</v>
      </c>
      <c r="C98" s="20" t="s">
        <v>161</v>
      </c>
      <c r="D98" s="31"/>
      <c r="E98" s="22"/>
      <c r="F98" s="23">
        <f t="shared" si="0"/>
        <v>0</v>
      </c>
      <c r="ZY98" t="s">
        <v>162</v>
      </c>
      <c r="ZZ98" s="13" t="s">
        <v>163</v>
      </c>
    </row>
    <row r="99" spans="1:702" ht="16.5" x14ac:dyDescent="0.25">
      <c r="A99" s="18"/>
      <c r="B99" s="19" t="s">
        <v>164</v>
      </c>
      <c r="C99" s="20" t="s">
        <v>165</v>
      </c>
      <c r="D99" s="21"/>
      <c r="E99" s="22"/>
      <c r="F99" s="23">
        <f t="shared" si="0"/>
        <v>0</v>
      </c>
      <c r="ZY99" t="s">
        <v>166</v>
      </c>
      <c r="ZZ99" s="13" t="s">
        <v>167</v>
      </c>
    </row>
    <row r="100" spans="1:702" ht="16.5" x14ac:dyDescent="0.25">
      <c r="A100" s="18"/>
      <c r="B100" s="19" t="s">
        <v>168</v>
      </c>
      <c r="C100" s="20" t="s">
        <v>169</v>
      </c>
      <c r="D100" s="31"/>
      <c r="E100" s="22"/>
      <c r="F100" s="23">
        <f t="shared" si="0"/>
        <v>0</v>
      </c>
      <c r="ZY100" t="s">
        <v>170</v>
      </c>
      <c r="ZZ100" s="13" t="s">
        <v>171</v>
      </c>
    </row>
    <row r="101" spans="1:702" ht="16.5" x14ac:dyDescent="0.25">
      <c r="A101" s="18"/>
      <c r="B101" s="19" t="s">
        <v>172</v>
      </c>
      <c r="C101" s="20" t="s">
        <v>173</v>
      </c>
      <c r="D101" s="31"/>
      <c r="E101" s="22"/>
      <c r="F101" s="23">
        <f t="shared" si="0"/>
        <v>0</v>
      </c>
      <c r="ZY101" t="s">
        <v>174</v>
      </c>
      <c r="ZZ101" s="13" t="s">
        <v>175</v>
      </c>
    </row>
    <row r="102" spans="1:702" ht="16.5" x14ac:dyDescent="0.25">
      <c r="A102" s="18"/>
      <c r="B102" s="19" t="s">
        <v>176</v>
      </c>
      <c r="C102" s="20" t="s">
        <v>177</v>
      </c>
      <c r="D102" s="31"/>
      <c r="E102" s="22"/>
      <c r="F102" s="23">
        <f t="shared" si="0"/>
        <v>0</v>
      </c>
      <c r="ZY102" t="s">
        <v>178</v>
      </c>
      <c r="ZZ102" s="13" t="s">
        <v>179</v>
      </c>
    </row>
    <row r="103" spans="1:702" ht="16.5" x14ac:dyDescent="0.25">
      <c r="A103" s="18"/>
      <c r="B103" s="19" t="s">
        <v>180</v>
      </c>
      <c r="C103" s="20" t="s">
        <v>181</v>
      </c>
      <c r="D103" s="31"/>
      <c r="E103" s="22"/>
      <c r="F103" s="23">
        <f t="shared" si="0"/>
        <v>0</v>
      </c>
      <c r="ZY103" t="s">
        <v>182</v>
      </c>
      <c r="ZZ103" s="13" t="s">
        <v>183</v>
      </c>
    </row>
    <row r="104" spans="1:702" ht="16.5" x14ac:dyDescent="0.25">
      <c r="A104" s="24"/>
      <c r="B104" s="25"/>
      <c r="C104" s="11"/>
      <c r="D104" s="11"/>
      <c r="E104" s="11"/>
      <c r="F104" s="12"/>
    </row>
    <row r="105" spans="1:702" ht="25.5" x14ac:dyDescent="0.25">
      <c r="A105" s="26"/>
      <c r="B105" s="27" t="s">
        <v>267</v>
      </c>
      <c r="C105" s="11"/>
      <c r="D105" s="11"/>
      <c r="E105" s="11"/>
      <c r="F105" s="34">
        <f>SUBTOTAL(109,F94:F104)</f>
        <v>0</v>
      </c>
      <c r="ZY105" t="s">
        <v>184</v>
      </c>
    </row>
    <row r="106" spans="1:702" ht="16.5" x14ac:dyDescent="0.25">
      <c r="A106" s="35"/>
      <c r="B106" s="36" t="s">
        <v>266</v>
      </c>
      <c r="C106" s="11"/>
      <c r="D106" s="11"/>
      <c r="E106" s="11"/>
      <c r="F106" s="37">
        <f>SUM(F105,F84,F55)</f>
        <v>0</v>
      </c>
      <c r="G106" s="38"/>
      <c r="ZY106" t="s">
        <v>185</v>
      </c>
    </row>
    <row r="107" spans="1:702" ht="16.5" x14ac:dyDescent="0.25">
      <c r="A107" s="41"/>
      <c r="B107" s="6"/>
      <c r="C107" s="11"/>
      <c r="D107" s="11"/>
      <c r="E107" s="11"/>
      <c r="F107" s="8"/>
    </row>
    <row r="108" spans="1:702" x14ac:dyDescent="0.25">
      <c r="F108" s="47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N°09 REVETEMENTS DE SOLS</vt:lpstr>
      <vt:lpstr>'Lot N°09 REVETEMENTS DE SOLS'!Impression_des_titres</vt:lpstr>
      <vt:lpstr>'Lot N°09 REVETEMENTS DE SOLS'!Zone_d_impression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2024-10-28T11:39:51Z</cp:lastPrinted>
  <dcterms:created xsi:type="dcterms:W3CDTF">2024-05-02T15:36:07Z</dcterms:created>
  <dcterms:modified xsi:type="dcterms:W3CDTF">2024-10-28T11:40:08Z</dcterms:modified>
</cp:coreProperties>
</file>