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EC\EN COURS\868 CHS CADILLAC BAT TRELAT\05-DCE\02-ECONOMIE\DCE version finale\"/>
    </mc:Choice>
  </mc:AlternateContent>
  <xr:revisionPtr revIDLastSave="0" documentId="13_ncr:1_{DA30D283-FFD3-45CE-A6EF-FEC5F66DF250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Lot N°10 PEINTURES - REVÊTEMEN" sheetId="1" r:id="rId1"/>
  </sheets>
  <definedNames>
    <definedName name="_xlnm.Print_Titles" localSheetId="0">'Lot N°10 PEINTURES - REVÊTEMEN'!$1:$2</definedName>
    <definedName name="_xlnm.Print_Area" localSheetId="0">'Lot N°10 PEINTURES - REVÊTEMEN'!$A$1:$F$84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2" i="1" l="1"/>
  <c r="B83" i="1"/>
  <c r="F7" i="1" l="1"/>
  <c r="F8" i="1"/>
  <c r="F9" i="1"/>
  <c r="F10" i="1"/>
  <c r="F11" i="1"/>
  <c r="F17" i="1"/>
  <c r="F18" i="1"/>
  <c r="F19" i="1"/>
  <c r="F25" i="1"/>
  <c r="F26" i="1"/>
  <c r="F27" i="1"/>
  <c r="F29" i="1"/>
  <c r="F35" i="1"/>
  <c r="F37" i="1" s="1"/>
  <c r="F40" i="1"/>
  <c r="F42" i="1" s="1"/>
  <c r="F45" i="1"/>
  <c r="F46" i="1"/>
  <c r="F47" i="1"/>
  <c r="F53" i="1"/>
  <c r="F55" i="1"/>
  <c r="F57" i="1"/>
  <c r="F59" i="1"/>
  <c r="F72" i="1"/>
  <c r="F73" i="1"/>
  <c r="F74" i="1"/>
  <c r="F75" i="1"/>
  <c r="F76" i="1"/>
  <c r="F77" i="1"/>
  <c r="F78" i="1"/>
  <c r="B67" i="1"/>
  <c r="F13" i="1" l="1"/>
  <c r="F31" i="1"/>
  <c r="F21" i="1"/>
  <c r="F61" i="1"/>
  <c r="F49" i="1"/>
  <c r="F62" i="1"/>
  <c r="F80" i="1"/>
  <c r="F66" i="1" l="1"/>
  <c r="F83" i="1" l="1"/>
  <c r="F84" i="1" s="1"/>
  <c r="F67" i="1"/>
  <c r="F68" i="1" s="1"/>
</calcChain>
</file>

<file path=xl/sharedStrings.xml><?xml version="1.0" encoding="utf-8"?>
<sst xmlns="http://schemas.openxmlformats.org/spreadsheetml/2006/main" count="201" uniqueCount="197">
  <si>
    <t>U</t>
  </si>
  <si>
    <t xml:space="preserve">Quantité </t>
  </si>
  <si>
    <t>CH2</t>
  </si>
  <si>
    <t>ZPEIN</t>
  </si>
  <si>
    <t>2</t>
  </si>
  <si>
    <t>DESCRIPTIONS DES TRAVAUX DE PEINTURE ET REVÊTEMENTS MURAUX</t>
  </si>
  <si>
    <t>CH3</t>
  </si>
  <si>
    <t>2.1</t>
  </si>
  <si>
    <t>FRAIS GENERAUX ET DEPENSES COMMUNES</t>
  </si>
  <si>
    <t>CH4</t>
  </si>
  <si>
    <t>Dépenses communes</t>
  </si>
  <si>
    <t>ENS</t>
  </si>
  <si>
    <t>ART</t>
  </si>
  <si>
    <t>000-E272</t>
  </si>
  <si>
    <t>Installations de chantier</t>
  </si>
  <si>
    <t>ENS</t>
  </si>
  <si>
    <t>ART</t>
  </si>
  <si>
    <t>000-E273</t>
  </si>
  <si>
    <t>Etudes d'exécution</t>
  </si>
  <si>
    <t>ENS</t>
  </si>
  <si>
    <t>ART</t>
  </si>
  <si>
    <t>000-E274</t>
  </si>
  <si>
    <t>Etudes de synthèse</t>
  </si>
  <si>
    <t>ENS</t>
  </si>
  <si>
    <t>ART</t>
  </si>
  <si>
    <t>000-E275</t>
  </si>
  <si>
    <t>DOE</t>
  </si>
  <si>
    <t>ENS</t>
  </si>
  <si>
    <t>ART</t>
  </si>
  <si>
    <t>000-E276</t>
  </si>
  <si>
    <t>Total FRAIS GENERAUX ET DEPENSES COMMUNES</t>
  </si>
  <si>
    <t>STOT</t>
  </si>
  <si>
    <t>2.2</t>
  </si>
  <si>
    <t>PEINTURE DES PAROIS VERTICALES INTERIEURES</t>
  </si>
  <si>
    <t>CH4</t>
  </si>
  <si>
    <t>2.2.1</t>
  </si>
  <si>
    <t>Peinture sur murs courants</t>
  </si>
  <si>
    <t>CH5</t>
  </si>
  <si>
    <t>Ratissage</t>
  </si>
  <si>
    <t>M2</t>
  </si>
  <si>
    <t>ART</t>
  </si>
  <si>
    <t>004-E227</t>
  </si>
  <si>
    <t xml:space="preserve"> Peinture murale finition B - sur plâtre ou béton</t>
  </si>
  <si>
    <t>M2</t>
  </si>
  <si>
    <t>ART</t>
  </si>
  <si>
    <t>000-A354</t>
  </si>
  <si>
    <t>Peinture murale de propreté finition C</t>
  </si>
  <si>
    <t>M2</t>
  </si>
  <si>
    <t>ART</t>
  </si>
  <si>
    <t>000-C535</t>
  </si>
  <si>
    <t>Total PEINTURE DES PAROIS VERTICALES INTERIEURES</t>
  </si>
  <si>
    <t>STOT</t>
  </si>
  <si>
    <t>2.3</t>
  </si>
  <si>
    <t>TRAITEMENT DES PLAFONDS ET SOUS-FACES INTERIEURS</t>
  </si>
  <si>
    <t>CH4</t>
  </si>
  <si>
    <t>2.3.1</t>
  </si>
  <si>
    <t>Peinture sur plafond plâtre</t>
  </si>
  <si>
    <t>CH5</t>
  </si>
  <si>
    <t>Peinture plafond finition B - sur plâtre</t>
  </si>
  <si>
    <t>M2</t>
  </si>
  <si>
    <t>ART</t>
  </si>
  <si>
    <t>000-A212</t>
  </si>
  <si>
    <t>Peinture plafond finition B - sur plâtre pour locaux humides</t>
  </si>
  <si>
    <t>M2</t>
  </si>
  <si>
    <t>ART</t>
  </si>
  <si>
    <t>004-E620</t>
  </si>
  <si>
    <t>Peinture plafond finition C</t>
  </si>
  <si>
    <t>M2</t>
  </si>
  <si>
    <t>ART</t>
  </si>
  <si>
    <t>000-C649</t>
  </si>
  <si>
    <t>2.3.2</t>
  </si>
  <si>
    <t>Peinture sur plancher béton</t>
  </si>
  <si>
    <t>CH5</t>
  </si>
  <si>
    <t>Peinture plafond propreté finit C</t>
  </si>
  <si>
    <t>M2</t>
  </si>
  <si>
    <t>ART</t>
  </si>
  <si>
    <t>000-C537</t>
  </si>
  <si>
    <t>Total TRAITEMENT DES PLAFONDS ET SOUS-FACES INTERIEURS</t>
  </si>
  <si>
    <t>STOT</t>
  </si>
  <si>
    <t>2.4</t>
  </si>
  <si>
    <t>PEINTURE ET REVETEMENT DE SOL</t>
  </si>
  <si>
    <t>CH4</t>
  </si>
  <si>
    <t>2.4.1</t>
  </si>
  <si>
    <t>Peinture de sol</t>
  </si>
  <si>
    <t>CH5</t>
  </si>
  <si>
    <t>Peinture de sol antipoussière - finition C</t>
  </si>
  <si>
    <t>M2</t>
  </si>
  <si>
    <t>ART</t>
  </si>
  <si>
    <t>000-D488</t>
  </si>
  <si>
    <t>Total PEINTURE ET REVETEMENT DE SOL</t>
  </si>
  <si>
    <t>STOT</t>
  </si>
  <si>
    <t>2.5</t>
  </si>
  <si>
    <t>PEINTURES DES PAROIS VERTICALES EXTERIEURES</t>
  </si>
  <si>
    <t>CH4</t>
  </si>
  <si>
    <t>Peinture minérale béton</t>
  </si>
  <si>
    <t>M2</t>
  </si>
  <si>
    <t>ART</t>
  </si>
  <si>
    <t>000-D321</t>
  </si>
  <si>
    <t>Total PEINTURES DES PAROIS VERTICALES EXTERIEURES</t>
  </si>
  <si>
    <t>STOT</t>
  </si>
  <si>
    <t>2.6</t>
  </si>
  <si>
    <t>MIROIRS</t>
  </si>
  <si>
    <t>CH4</t>
  </si>
  <si>
    <t>Miroirs de la salle de psychomotricité</t>
  </si>
  <si>
    <t>U</t>
  </si>
  <si>
    <t>ART</t>
  </si>
  <si>
    <t>004-E939</t>
  </si>
  <si>
    <t>Miroir incassable</t>
  </si>
  <si>
    <t>U</t>
  </si>
  <si>
    <t>ART</t>
  </si>
  <si>
    <t>004-E201</t>
  </si>
  <si>
    <t>Miroirs sanitaires</t>
  </si>
  <si>
    <t>U</t>
  </si>
  <si>
    <t>ART</t>
  </si>
  <si>
    <t>000-A220</t>
  </si>
  <si>
    <t>Total MIROIRS</t>
  </si>
  <si>
    <t>STOT</t>
  </si>
  <si>
    <t>2.7</t>
  </si>
  <si>
    <t>AUTRES TRAVAUX DE PEINTURE</t>
  </si>
  <si>
    <t>CH4</t>
  </si>
  <si>
    <t>2.7.1</t>
  </si>
  <si>
    <t>Peinture sur métaux prépeints</t>
  </si>
  <si>
    <t>CH5</t>
  </si>
  <si>
    <t>Peinture sur huisserie métallique</t>
  </si>
  <si>
    <t>M2</t>
  </si>
  <si>
    <t>ART</t>
  </si>
  <si>
    <t>000-E349</t>
  </si>
  <si>
    <t>2.7.2</t>
  </si>
  <si>
    <t>Peinture sur portes prépeintes</t>
  </si>
  <si>
    <t>CH5</t>
  </si>
  <si>
    <t>Peinture sur portes prépeintes</t>
  </si>
  <si>
    <t>M2</t>
  </si>
  <si>
    <t>ART</t>
  </si>
  <si>
    <t>000-A217</t>
  </si>
  <si>
    <t>2.7.3</t>
  </si>
  <si>
    <t>Peinture sur bois : menuiseries extérieures</t>
  </si>
  <si>
    <t>CH5</t>
  </si>
  <si>
    <t>Peinture sur menuiseries bois extérieures</t>
  </si>
  <si>
    <t>M2</t>
  </si>
  <si>
    <t>ART</t>
  </si>
  <si>
    <t>000-A216</t>
  </si>
  <si>
    <t>2.7.4</t>
  </si>
  <si>
    <t>Peinture sur bois : ouvrages intérieurs</t>
  </si>
  <si>
    <t>CH5</t>
  </si>
  <si>
    <t>Peinture sur bois : huisseries intérieures</t>
  </si>
  <si>
    <t>M2</t>
  </si>
  <si>
    <t>ART</t>
  </si>
  <si>
    <t>000-A215</t>
  </si>
  <si>
    <t>Total AUTRES TRAVAUX DE PEINTURE</t>
  </si>
  <si>
    <t>STOT</t>
  </si>
  <si>
    <t>Total DESCRIPTIONS DES TRAVAUX DE PEINTURE ET REVÊTEMENTS MURAUX</t>
  </si>
  <si>
    <t>STOT</t>
  </si>
  <si>
    <t>3</t>
  </si>
  <si>
    <t>PSE</t>
  </si>
  <si>
    <t>CH3</t>
  </si>
  <si>
    <t>3.1</t>
  </si>
  <si>
    <t>PSE 10-1 Aménagement de l'unité 3 lits au R+1</t>
  </si>
  <si>
    <t>CH4</t>
  </si>
  <si>
    <t>PSE-Peinture sur huisserie métallique</t>
  </si>
  <si>
    <t>M2</t>
  </si>
  <si>
    <t>ART</t>
  </si>
  <si>
    <t>004-E834</t>
  </si>
  <si>
    <t>PSE-Peinture sur bois : huisseries intérieures</t>
  </si>
  <si>
    <t>M2</t>
  </si>
  <si>
    <t>ART</t>
  </si>
  <si>
    <t>004-E833</t>
  </si>
  <si>
    <t>PSE-Peinture sur portes prépeintes</t>
  </si>
  <si>
    <t>M2</t>
  </si>
  <si>
    <t>ART</t>
  </si>
  <si>
    <t>004-E832</t>
  </si>
  <si>
    <t>PSE-Miroir incassable</t>
  </si>
  <si>
    <t>U</t>
  </si>
  <si>
    <t>ART</t>
  </si>
  <si>
    <t>004-E719</t>
  </si>
  <si>
    <t>PSE-Ratissage</t>
  </si>
  <si>
    <t>M2</t>
  </si>
  <si>
    <t>ART</t>
  </si>
  <si>
    <t>004-E717</t>
  </si>
  <si>
    <t>PSE-Peinture plafond finition B - sur plâtre</t>
  </si>
  <si>
    <t>M2</t>
  </si>
  <si>
    <t>ART</t>
  </si>
  <si>
    <t>004-E722</t>
  </si>
  <si>
    <t>PSE-Peinture murale finition B - sur plâtre ou béton</t>
  </si>
  <si>
    <t>M2</t>
  </si>
  <si>
    <t>ART</t>
  </si>
  <si>
    <t>004-E718</t>
  </si>
  <si>
    <t>STOT</t>
  </si>
  <si>
    <t>TOTHT</t>
  </si>
  <si>
    <t>TVA</t>
  </si>
  <si>
    <t>Montant TTC</t>
  </si>
  <si>
    <t>TOTTTC</t>
  </si>
  <si>
    <t>PEINTURES - REVÊTEMENTS MURAUX</t>
  </si>
  <si>
    <t>PU en € HT</t>
  </si>
  <si>
    <t>Total en € HT</t>
  </si>
  <si>
    <t>Montant du Lot N°10 PEINTURES - REVÊTEMENTS MURAUX en € HT</t>
  </si>
  <si>
    <t>Total PSE 10-1 Aménagement de l'unité 3 lits au R+1 en € HT</t>
  </si>
  <si>
    <t>Total BASE + PSE 10-1 en 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</si>
</sst>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4" x14ac:knownFonts="1">
    <font>
      <sz val="11"/>
      <color theme="1"/>
      <name val="Calibri"/>
      <family val="2"/>
      <scheme val="minor"/>
    </font>
    <font>
      <sz val="11"/>
      <color rgb="FF000000"/>
      <name val="Arial Narrow"/>
      <family val="1"/>
    </font>
    <font>
      <b/>
      <sz val="12"/>
      <color rgb="FF000000"/>
      <name val="Arial"/>
      <family val="1"/>
    </font>
    <font>
      <sz val="10"/>
      <color rgb="FF000000"/>
      <name val="Arial Rounded MT Bold"/>
      <family val="1"/>
    </font>
    <font>
      <sz val="10"/>
      <color rgb="FF000000"/>
      <name val="Arial"/>
      <family val="1"/>
    </font>
    <font>
      <b/>
      <sz val="11"/>
      <color rgb="FF000000"/>
      <name val="Arial"/>
      <family val="1"/>
    </font>
    <font>
      <sz val="11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 Narrow"/>
      <family val="1"/>
    </font>
    <font>
      <sz val="9"/>
      <color rgb="FFFF0000"/>
      <name val="Arial Narrow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u/>
      <sz val="8"/>
      <color rgb="FF000000"/>
      <name val="Arial"/>
      <family val="1"/>
    </font>
    <font>
      <sz val="8"/>
      <color rgb="FF000000"/>
      <name val="Arial"/>
      <family val="1"/>
    </font>
    <font>
      <sz val="8"/>
      <color rgb="FF000000"/>
      <name val="Arial Narrow"/>
      <family val="1"/>
    </font>
    <font>
      <sz val="7"/>
      <color rgb="FF000000"/>
      <name val="Arial Narrow"/>
      <family val="1"/>
    </font>
    <font>
      <b/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theme="1"/>
      <name val="Arial Narrow"/>
      <family val="1"/>
    </font>
    <font>
      <sz val="11"/>
      <color rgb="FFFFFFFF"/>
      <name val="Calibri"/>
      <family val="1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</patternFill>
    </fill>
  </fills>
  <borders count="4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rgb="FF000000"/>
      </right>
      <top style="thin">
        <color indexed="64"/>
      </top>
      <bottom/>
      <diagonal/>
    </border>
    <border>
      <left style="hair">
        <color rgb="FF000000"/>
      </left>
      <right style="hair">
        <color rgb="FF000000"/>
      </right>
      <top style="thin">
        <color indexed="64"/>
      </top>
      <bottom/>
      <diagonal/>
    </border>
    <border>
      <left style="hair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rgb="FF000000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hair">
        <color rgb="FF000000"/>
      </right>
      <top style="thin">
        <color rgb="FF000000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/>
      <bottom style="thin">
        <color indexed="64"/>
      </bottom>
      <diagonal/>
    </border>
    <border>
      <left style="hair">
        <color rgb="FF000000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3" borderId="0">
      <alignment horizontal="left" vertical="top" wrapText="1"/>
    </xf>
    <xf numFmtId="0" fontId="2" fillId="3" borderId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4" borderId="0">
      <alignment horizontal="left" vertical="top" wrapText="1"/>
    </xf>
    <xf numFmtId="0" fontId="6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4" borderId="0">
      <alignment horizontal="left" vertical="top" wrapText="1"/>
    </xf>
    <xf numFmtId="0" fontId="7" fillId="5" borderId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7" fillId="5" borderId="0">
      <alignment horizontal="left" vertical="top" wrapText="1"/>
    </xf>
    <xf numFmtId="0" fontId="10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7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8" fillId="0" borderId="0" applyFill="0">
      <alignment horizontal="left" vertical="top" wrapText="1"/>
    </xf>
  </cellStyleXfs>
  <cellXfs count="73">
    <xf numFmtId="0" fontId="0" fillId="0" borderId="0" xfId="0"/>
    <xf numFmtId="0" fontId="0" fillId="0" borderId="21" xfId="0" applyBorder="1" applyAlignment="1">
      <alignment horizontal="left" vertical="top" wrapText="1"/>
    </xf>
    <xf numFmtId="0" fontId="0" fillId="0" borderId="19" xfId="0" applyBorder="1" applyAlignment="1">
      <alignment horizontal="center" vertical="top" wrapText="1"/>
    </xf>
    <xf numFmtId="0" fontId="19" fillId="0" borderId="20" xfId="0" applyFont="1" applyBorder="1" applyAlignment="1">
      <alignment horizontal="center" vertical="top" wrapText="1"/>
    </xf>
    <xf numFmtId="0" fontId="19" fillId="0" borderId="20" xfId="0" applyFon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" fillId="6" borderId="12" xfId="1" applyFill="1" applyBorder="1">
      <alignment horizontal="left" vertical="top" wrapText="1"/>
    </xf>
    <xf numFmtId="0" fontId="2" fillId="0" borderId="10" xfId="6" applyBorder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4" borderId="9" xfId="1" applyFill="1" applyBorder="1">
      <alignment horizontal="left" vertical="top" wrapText="1"/>
    </xf>
    <xf numFmtId="0" fontId="5" fillId="4" borderId="7" xfId="10" applyBorder="1">
      <alignment horizontal="left" vertical="top" wrapText="1"/>
    </xf>
    <xf numFmtId="0" fontId="1" fillId="5" borderId="16" xfId="1" applyFill="1" applyBorder="1">
      <alignment horizontal="left" vertical="top" wrapText="1"/>
    </xf>
    <xf numFmtId="0" fontId="7" fillId="5" borderId="17" xfId="14" applyBorder="1">
      <alignment horizontal="left" vertical="top" wrapText="1"/>
    </xf>
    <xf numFmtId="0" fontId="1" fillId="0" borderId="16" xfId="1" applyFill="1" applyBorder="1">
      <alignment horizontal="left" vertical="top" wrapText="1"/>
    </xf>
    <xf numFmtId="0" fontId="11" fillId="0" borderId="17" xfId="27" applyFill="1" applyBorder="1">
      <alignment horizontal="left" vertical="top" wrapText="1"/>
    </xf>
    <xf numFmtId="0" fontId="0" fillId="0" borderId="6" xfId="0" applyFill="1" applyBorder="1" applyAlignment="1" applyProtection="1">
      <alignment horizontal="center" vertical="top"/>
      <protection locked="0"/>
    </xf>
    <xf numFmtId="165" fontId="0" fillId="0" borderId="6" xfId="0" applyNumberFormat="1" applyFill="1" applyBorder="1" applyAlignment="1" applyProtection="1">
      <alignment horizontal="center" vertical="top" wrapText="1"/>
      <protection locked="0"/>
    </xf>
    <xf numFmtId="164" fontId="0" fillId="0" borderId="6" xfId="0" applyNumberFormat="1" applyFill="1" applyBorder="1" applyAlignment="1" applyProtection="1">
      <alignment horizontal="right" vertical="top" wrapText="1"/>
      <protection locked="0"/>
    </xf>
    <xf numFmtId="164" fontId="0" fillId="0" borderId="14" xfId="0" applyNumberFormat="1" applyFill="1" applyBorder="1" applyAlignment="1" applyProtection="1">
      <alignment horizontal="right" vertical="top" wrapText="1"/>
      <protection locked="0"/>
    </xf>
    <xf numFmtId="0" fontId="20" fillId="0" borderId="4" xfId="0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1" fillId="5" borderId="12" xfId="17" applyFont="1" applyBorder="1">
      <alignment horizontal="left" vertical="top" wrapText="1"/>
    </xf>
    <xf numFmtId="0" fontId="7" fillId="5" borderId="10" xfId="17" applyBorder="1">
      <alignment horizontal="left" vertical="top" wrapText="1"/>
    </xf>
    <xf numFmtId="164" fontId="0" fillId="0" borderId="14" xfId="0" applyNumberFormat="1" applyFill="1" applyBorder="1" applyAlignment="1">
      <alignment horizontal="right" vertical="top" wrapText="1"/>
    </xf>
    <xf numFmtId="0" fontId="20" fillId="0" borderId="9" xfId="0" applyFont="1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1" fillId="6" borderId="16" xfId="1" applyFill="1" applyBorder="1">
      <alignment horizontal="left" vertical="top" wrapText="1"/>
    </xf>
    <xf numFmtId="0" fontId="10" fillId="0" borderId="17" xfId="18" applyFill="1" applyBorder="1">
      <alignment horizontal="left" vertical="top" wrapText="1"/>
    </xf>
    <xf numFmtId="164" fontId="0" fillId="0" borderId="6" xfId="0" applyNumberFormat="1" applyFill="1" applyBorder="1" applyAlignment="1" applyProtection="1">
      <alignment horizontal="center" vertical="top" wrapText="1"/>
      <protection locked="0"/>
    </xf>
    <xf numFmtId="164" fontId="0" fillId="0" borderId="5" xfId="0" applyNumberFormat="1" applyFill="1" applyBorder="1" applyAlignment="1">
      <alignment horizontal="right" vertical="top" wrapText="1"/>
    </xf>
    <xf numFmtId="0" fontId="1" fillId="4" borderId="12" xfId="13" applyFont="1" applyBorder="1">
      <alignment horizontal="left" vertical="top" wrapText="1"/>
    </xf>
    <xf numFmtId="0" fontId="5" fillId="4" borderId="10" xfId="13" applyBorder="1">
      <alignment horizontal="left" vertical="top" wrapText="1"/>
    </xf>
    <xf numFmtId="164" fontId="0" fillId="0" borderId="11" xfId="0" applyNumberFormat="1" applyFill="1" applyBorder="1" applyAlignment="1">
      <alignment horizontal="right" vertical="top" wrapText="1"/>
    </xf>
    <xf numFmtId="0" fontId="0" fillId="0" borderId="13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9" fillId="0" borderId="0" xfId="0" applyFont="1" applyFill="1" applyAlignment="1">
      <alignment horizontal="left" vertical="top" wrapText="1"/>
    </xf>
    <xf numFmtId="164" fontId="19" fillId="0" borderId="0" xfId="0" applyNumberFormat="1" applyFont="1" applyFill="1" applyAlignment="1">
      <alignment horizontal="right" vertical="top" wrapText="1"/>
    </xf>
    <xf numFmtId="165" fontId="21" fillId="6" borderId="0" xfId="0" applyNumberFormat="1" applyFont="1" applyFill="1" applyAlignment="1">
      <alignment horizontal="left" vertical="top" wrapText="1"/>
    </xf>
    <xf numFmtId="0" fontId="1" fillId="4" borderId="23" xfId="1" applyFill="1" applyBorder="1">
      <alignment horizontal="left" vertical="top" wrapText="1"/>
    </xf>
    <xf numFmtId="0" fontId="5" fillId="4" borderId="24" xfId="10" applyBorder="1">
      <alignment horizontal="left" vertical="top" wrapText="1"/>
    </xf>
    <xf numFmtId="0" fontId="0" fillId="0" borderId="25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1" fillId="5" borderId="27" xfId="1" applyFill="1" applyBorder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1" fillId="0" borderId="27" xfId="1" applyFill="1" applyBorder="1">
      <alignment horizontal="left" vertical="top" wrapText="1"/>
    </xf>
    <xf numFmtId="164" fontId="0" fillId="0" borderId="28" xfId="0" applyNumberFormat="1" applyFill="1" applyBorder="1" applyAlignment="1" applyProtection="1">
      <alignment horizontal="right" vertical="top" wrapText="1"/>
      <protection locked="0"/>
    </xf>
    <xf numFmtId="0" fontId="20" fillId="0" borderId="29" xfId="0" applyFont="1" applyFill="1" applyBorder="1" applyAlignment="1">
      <alignment horizontal="left" vertical="top" wrapText="1"/>
    </xf>
    <xf numFmtId="0" fontId="1" fillId="5" borderId="30" xfId="17" applyFont="1" applyBorder="1">
      <alignment horizontal="left" vertical="top" wrapText="1"/>
    </xf>
    <xf numFmtId="0" fontId="7" fillId="5" borderId="31" xfId="17" applyBorder="1">
      <alignment horizontal="left" vertical="top" wrapText="1"/>
    </xf>
    <xf numFmtId="0" fontId="0" fillId="0" borderId="32" xfId="0" applyBorder="1" applyAlignment="1">
      <alignment horizontal="left" vertical="top" wrapText="1"/>
    </xf>
    <xf numFmtId="164" fontId="0" fillId="0" borderId="33" xfId="0" applyNumberFormat="1" applyFill="1" applyBorder="1" applyAlignment="1">
      <alignment horizontal="right" vertical="top" wrapText="1"/>
    </xf>
    <xf numFmtId="0" fontId="1" fillId="4" borderId="34" xfId="13" applyFont="1" applyBorder="1">
      <alignment horizontal="left" vertical="top" wrapText="1"/>
    </xf>
    <xf numFmtId="0" fontId="5" fillId="4" borderId="35" xfId="13" applyBorder="1">
      <alignment horizontal="left" vertical="top" wrapText="1"/>
    </xf>
    <xf numFmtId="0" fontId="0" fillId="0" borderId="36" xfId="0" applyBorder="1" applyAlignment="1">
      <alignment horizontal="left" vertical="top" wrapText="1"/>
    </xf>
    <xf numFmtId="164" fontId="22" fillId="0" borderId="37" xfId="0" applyNumberFormat="1" applyFont="1" applyFill="1" applyBorder="1" applyAlignment="1">
      <alignment horizontal="right" vertical="top" wrapText="1"/>
    </xf>
    <xf numFmtId="0" fontId="0" fillId="0" borderId="0" xfId="0" applyFill="1" applyAlignment="1">
      <alignment horizontal="left" vertical="top" wrapText="1"/>
    </xf>
    <xf numFmtId="165" fontId="21" fillId="6" borderId="38" xfId="0" applyNumberFormat="1" applyFont="1" applyFill="1" applyBorder="1" applyAlignment="1">
      <alignment horizontal="left" vertical="top" wrapText="1"/>
    </xf>
    <xf numFmtId="164" fontId="23" fillId="0" borderId="39" xfId="0" applyNumberFormat="1" applyFont="1" applyFill="1" applyBorder="1" applyAlignment="1">
      <alignment horizontal="right" vertical="top" wrapText="1"/>
    </xf>
    <xf numFmtId="0" fontId="0" fillId="0" borderId="40" xfId="0" applyBorder="1"/>
    <xf numFmtId="0" fontId="19" fillId="0" borderId="41" xfId="0" applyFont="1" applyFill="1" applyBorder="1" applyAlignment="1">
      <alignment horizontal="left" vertical="top" wrapText="1"/>
    </xf>
    <xf numFmtId="0" fontId="0" fillId="0" borderId="41" xfId="0" applyBorder="1"/>
    <xf numFmtId="164" fontId="23" fillId="0" borderId="42" xfId="0" applyNumberFormat="1" applyFont="1" applyFill="1" applyBorder="1" applyAlignment="1">
      <alignment horizontal="right" vertical="top" wrapText="1"/>
    </xf>
    <xf numFmtId="0" fontId="0" fillId="0" borderId="21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57150</xdr:colOff>
      <xdr:row>0</xdr:row>
      <xdr:rowOff>46957</xdr:rowOff>
    </xdr:from>
    <xdr:to>
      <xdr:col>1</xdr:col>
      <xdr:colOff>3060000</xdr:colOff>
      <xdr:row>0</xdr:row>
      <xdr:rowOff>375652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7150" y="46957"/>
          <a:ext cx="3650550" cy="328695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1100" b="1" i="0">
              <a:solidFill>
                <a:srgbClr val="000000"/>
              </a:solidFill>
              <a:latin typeface="DINPro-Bold"/>
            </a:rPr>
            <a:t>DPGF Lot N°10 PEINTURES - REVÊTEMENTS MURAUX</a:t>
          </a:r>
        </a:p>
        <a:p>
          <a:pPr algn="l"/>
          <a:endParaRPr sz="1000">
            <a:solidFill>
              <a:srgbClr val="000000"/>
            </a:solidFill>
            <a:latin typeface="Arial"/>
          </a:endParaRPr>
        </a:p>
      </xdr:txBody>
    </xdr:sp>
    <xdr:clientData/>
  </xdr:twoCellAnchor>
  <xdr:twoCellAnchor editAs="absolute">
    <xdr:from>
      <xdr:col>0</xdr:col>
      <xdr:colOff>0</xdr:colOff>
      <xdr:row>0</xdr:row>
      <xdr:rowOff>328696</xdr:rowOff>
    </xdr:from>
    <xdr:to>
      <xdr:col>6</xdr:col>
      <xdr:colOff>108000</xdr:colOff>
      <xdr:row>0</xdr:row>
      <xdr:rowOff>328696</xdr:rowOff>
    </xdr:to>
    <xdr:cxnSp macro="">
      <xdr:nvCxn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15652" y="328696"/>
          <a:ext cx="6448696" cy="0"/>
        </a:xfrm>
        <a:prstGeom prst="line">
          <a:avLst/>
        </a:prstGeom>
        <a:ln w="158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5</xdr:col>
      <xdr:colOff>72000</xdr:colOff>
      <xdr:row>0</xdr:row>
      <xdr:rowOff>0</xdr:rowOff>
    </xdr:from>
    <xdr:to>
      <xdr:col>6</xdr:col>
      <xdr:colOff>108000</xdr:colOff>
      <xdr:row>0</xdr:row>
      <xdr:rowOff>313043</xdr:rowOff>
    </xdr:to>
    <xdr:pic>
      <xdr:nvPic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03478" y="0"/>
          <a:ext cx="24" cy="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84"/>
  <sheetViews>
    <sheetView showGridLines="0" tabSelected="1" view="pageBreakPreview" zoomScaleNormal="100" zoomScaleSheetLayoutView="100" workbookViewId="0">
      <pane xSplit="2" ySplit="2" topLeftCell="C57" activePane="bottomRight" state="frozen"/>
      <selection pane="topRight" activeCell="C1" sqref="C1"/>
      <selection pane="bottomLeft" activeCell="A3" sqref="A3"/>
      <selection pane="bottomRight" activeCell="B66" sqref="B66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35.450000000000003" customHeight="1" x14ac:dyDescent="0.25">
      <c r="A1" s="70"/>
      <c r="B1" s="71"/>
      <c r="C1" s="71"/>
      <c r="D1" s="71"/>
      <c r="E1" s="71"/>
      <c r="F1" s="72"/>
    </row>
    <row r="2" spans="1:702" x14ac:dyDescent="0.25">
      <c r="A2" s="1"/>
      <c r="B2" s="2"/>
      <c r="C2" s="3" t="s">
        <v>0</v>
      </c>
      <c r="D2" s="3" t="s">
        <v>1</v>
      </c>
      <c r="E2" s="4" t="s">
        <v>192</v>
      </c>
      <c r="F2" s="4" t="s">
        <v>193</v>
      </c>
    </row>
    <row r="3" spans="1:702" x14ac:dyDescent="0.25">
      <c r="A3" s="5"/>
      <c r="B3" s="6"/>
      <c r="C3" s="7"/>
      <c r="D3" s="7"/>
      <c r="E3" s="7"/>
      <c r="F3" s="8"/>
    </row>
    <row r="4" spans="1:702" ht="16.5" x14ac:dyDescent="0.25">
      <c r="A4" s="9"/>
      <c r="B4" s="10" t="s">
        <v>191</v>
      </c>
      <c r="C4" s="11"/>
      <c r="D4" s="11"/>
      <c r="E4" s="11"/>
      <c r="F4" s="12"/>
      <c r="ZY4" t="s">
        <v>2</v>
      </c>
      <c r="ZZ4" s="13" t="s">
        <v>3</v>
      </c>
    </row>
    <row r="5" spans="1:702" ht="30" x14ac:dyDescent="0.25">
      <c r="A5" s="14" t="s">
        <v>4</v>
      </c>
      <c r="B5" s="15" t="s">
        <v>5</v>
      </c>
      <c r="C5" s="11"/>
      <c r="D5" s="11"/>
      <c r="E5" s="11"/>
      <c r="F5" s="12"/>
      <c r="ZY5" t="s">
        <v>6</v>
      </c>
      <c r="ZZ5" s="13"/>
    </row>
    <row r="6" spans="1:702" ht="16.5" x14ac:dyDescent="0.25">
      <c r="A6" s="16" t="s">
        <v>7</v>
      </c>
      <c r="B6" s="17" t="s">
        <v>8</v>
      </c>
      <c r="C6" s="11"/>
      <c r="D6" s="11"/>
      <c r="E6" s="11"/>
      <c r="F6" s="12"/>
      <c r="ZY6" t="s">
        <v>9</v>
      </c>
      <c r="ZZ6" s="13"/>
    </row>
    <row r="7" spans="1:702" ht="16.5" x14ac:dyDescent="0.25">
      <c r="A7" s="18"/>
      <c r="B7" s="19" t="s">
        <v>10</v>
      </c>
      <c r="C7" s="20" t="s">
        <v>11</v>
      </c>
      <c r="D7" s="21"/>
      <c r="E7" s="22"/>
      <c r="F7" s="23">
        <f>ROUND(D7*E7,2)</f>
        <v>0</v>
      </c>
      <c r="ZY7" t="s">
        <v>12</v>
      </c>
      <c r="ZZ7" s="13" t="s">
        <v>13</v>
      </c>
    </row>
    <row r="8" spans="1:702" ht="16.5" x14ac:dyDescent="0.25">
      <c r="A8" s="18"/>
      <c r="B8" s="19" t="s">
        <v>14</v>
      </c>
      <c r="C8" s="20" t="s">
        <v>15</v>
      </c>
      <c r="D8" s="21"/>
      <c r="E8" s="22"/>
      <c r="F8" s="23">
        <f>ROUND(D8*E8,2)</f>
        <v>0</v>
      </c>
      <c r="ZY8" t="s">
        <v>16</v>
      </c>
      <c r="ZZ8" s="13" t="s">
        <v>17</v>
      </c>
    </row>
    <row r="9" spans="1:702" ht="16.5" x14ac:dyDescent="0.25">
      <c r="A9" s="18"/>
      <c r="B9" s="19" t="s">
        <v>18</v>
      </c>
      <c r="C9" s="20" t="s">
        <v>19</v>
      </c>
      <c r="D9" s="21"/>
      <c r="E9" s="22"/>
      <c r="F9" s="23">
        <f>ROUND(D9*E9,2)</f>
        <v>0</v>
      </c>
      <c r="ZY9" t="s">
        <v>20</v>
      </c>
      <c r="ZZ9" s="13" t="s">
        <v>21</v>
      </c>
    </row>
    <row r="10" spans="1:702" ht="16.5" x14ac:dyDescent="0.25">
      <c r="A10" s="18"/>
      <c r="B10" s="19" t="s">
        <v>22</v>
      </c>
      <c r="C10" s="20" t="s">
        <v>23</v>
      </c>
      <c r="D10" s="21"/>
      <c r="E10" s="22"/>
      <c r="F10" s="23">
        <f>ROUND(D10*E10,2)</f>
        <v>0</v>
      </c>
      <c r="ZY10" t="s">
        <v>24</v>
      </c>
      <c r="ZZ10" s="13" t="s">
        <v>25</v>
      </c>
    </row>
    <row r="11" spans="1:702" ht="16.5" x14ac:dyDescent="0.25">
      <c r="A11" s="18"/>
      <c r="B11" s="19" t="s">
        <v>26</v>
      </c>
      <c r="C11" s="20" t="s">
        <v>27</v>
      </c>
      <c r="D11" s="21"/>
      <c r="E11" s="22"/>
      <c r="F11" s="23">
        <f>ROUND(D11*E11,2)</f>
        <v>0</v>
      </c>
      <c r="ZY11" t="s">
        <v>28</v>
      </c>
      <c r="ZZ11" s="13" t="s">
        <v>29</v>
      </c>
    </row>
    <row r="12" spans="1:702" ht="16.5" x14ac:dyDescent="0.25">
      <c r="A12" s="24"/>
      <c r="B12" s="25"/>
      <c r="C12" s="11"/>
      <c r="D12" s="11"/>
      <c r="E12" s="11"/>
      <c r="F12" s="12"/>
    </row>
    <row r="13" spans="1:702" ht="25.5" x14ac:dyDescent="0.25">
      <c r="A13" s="26"/>
      <c r="B13" s="27" t="s">
        <v>30</v>
      </c>
      <c r="C13" s="11"/>
      <c r="D13" s="11"/>
      <c r="E13" s="11"/>
      <c r="F13" s="28">
        <f>SUBTOTAL(109,F7:F12)</f>
        <v>0</v>
      </c>
      <c r="ZY13" t="s">
        <v>31</v>
      </c>
    </row>
    <row r="14" spans="1:702" ht="16.5" x14ac:dyDescent="0.25">
      <c r="A14" s="29"/>
      <c r="B14" s="30"/>
      <c r="C14" s="11"/>
      <c r="D14" s="11"/>
      <c r="E14" s="11"/>
      <c r="F14" s="12"/>
    </row>
    <row r="15" spans="1:702" ht="25.5" x14ac:dyDescent="0.25">
      <c r="A15" s="16" t="s">
        <v>32</v>
      </c>
      <c r="B15" s="17" t="s">
        <v>33</v>
      </c>
      <c r="C15" s="11"/>
      <c r="D15" s="11"/>
      <c r="E15" s="11"/>
      <c r="F15" s="12"/>
      <c r="ZY15" t="s">
        <v>34</v>
      </c>
      <c r="ZZ15" s="13"/>
    </row>
    <row r="16" spans="1:702" ht="16.5" x14ac:dyDescent="0.25">
      <c r="A16" s="31" t="s">
        <v>35</v>
      </c>
      <c r="B16" s="32" t="s">
        <v>36</v>
      </c>
      <c r="C16" s="11"/>
      <c r="D16" s="11"/>
      <c r="E16" s="11"/>
      <c r="F16" s="12"/>
      <c r="ZY16" t="s">
        <v>37</v>
      </c>
      <c r="ZZ16" s="13"/>
    </row>
    <row r="17" spans="1:702" ht="16.5" x14ac:dyDescent="0.25">
      <c r="A17" s="18"/>
      <c r="B17" s="19" t="s">
        <v>38</v>
      </c>
      <c r="C17" s="20" t="s">
        <v>39</v>
      </c>
      <c r="D17" s="33"/>
      <c r="E17" s="22"/>
      <c r="F17" s="23">
        <f>ROUND(D17*E17,2)</f>
        <v>0</v>
      </c>
      <c r="ZY17" t="s">
        <v>40</v>
      </c>
      <c r="ZZ17" s="13" t="s">
        <v>41</v>
      </c>
    </row>
    <row r="18" spans="1:702" ht="16.5" x14ac:dyDescent="0.25">
      <c r="A18" s="18"/>
      <c r="B18" s="19" t="s">
        <v>42</v>
      </c>
      <c r="C18" s="20" t="s">
        <v>43</v>
      </c>
      <c r="D18" s="33"/>
      <c r="E18" s="22"/>
      <c r="F18" s="23">
        <f>ROUND(D18*E18,2)</f>
        <v>0</v>
      </c>
      <c r="ZY18" t="s">
        <v>44</v>
      </c>
      <c r="ZZ18" s="13" t="s">
        <v>45</v>
      </c>
    </row>
    <row r="19" spans="1:702" ht="16.5" x14ac:dyDescent="0.25">
      <c r="A19" s="18"/>
      <c r="B19" s="19" t="s">
        <v>46</v>
      </c>
      <c r="C19" s="20" t="s">
        <v>47</v>
      </c>
      <c r="D19" s="33"/>
      <c r="E19" s="22"/>
      <c r="F19" s="23">
        <f>ROUND(D19*E19,2)</f>
        <v>0</v>
      </c>
      <c r="ZY19" t="s">
        <v>48</v>
      </c>
      <c r="ZZ19" s="13" t="s">
        <v>49</v>
      </c>
    </row>
    <row r="20" spans="1:702" ht="16.5" x14ac:dyDescent="0.25">
      <c r="A20" s="24"/>
      <c r="B20" s="25"/>
      <c r="C20" s="11"/>
      <c r="D20" s="11"/>
      <c r="E20" s="11"/>
      <c r="F20" s="12"/>
    </row>
    <row r="21" spans="1:702" ht="25.5" x14ac:dyDescent="0.25">
      <c r="A21" s="26"/>
      <c r="B21" s="27" t="s">
        <v>50</v>
      </c>
      <c r="C21" s="11"/>
      <c r="D21" s="11"/>
      <c r="E21" s="11"/>
      <c r="F21" s="28">
        <f>SUBTOTAL(109,F16:F20)</f>
        <v>0</v>
      </c>
      <c r="ZY21" t="s">
        <v>51</v>
      </c>
    </row>
    <row r="22" spans="1:702" ht="16.5" x14ac:dyDescent="0.25">
      <c r="A22" s="29"/>
      <c r="B22" s="30"/>
      <c r="C22" s="11"/>
      <c r="D22" s="11"/>
      <c r="E22" s="11"/>
      <c r="F22" s="12"/>
    </row>
    <row r="23" spans="1:702" ht="25.5" x14ac:dyDescent="0.25">
      <c r="A23" s="16" t="s">
        <v>52</v>
      </c>
      <c r="B23" s="17" t="s">
        <v>53</v>
      </c>
      <c r="C23" s="11"/>
      <c r="D23" s="11"/>
      <c r="E23" s="11"/>
      <c r="F23" s="12"/>
      <c r="ZY23" t="s">
        <v>54</v>
      </c>
      <c r="ZZ23" s="13"/>
    </row>
    <row r="24" spans="1:702" ht="16.5" x14ac:dyDescent="0.25">
      <c r="A24" s="31" t="s">
        <v>55</v>
      </c>
      <c r="B24" s="32" t="s">
        <v>56</v>
      </c>
      <c r="C24" s="11"/>
      <c r="D24" s="11"/>
      <c r="E24" s="11"/>
      <c r="F24" s="12"/>
      <c r="ZY24" t="s">
        <v>57</v>
      </c>
      <c r="ZZ24" s="13"/>
    </row>
    <row r="25" spans="1:702" ht="16.5" x14ac:dyDescent="0.25">
      <c r="A25" s="18"/>
      <c r="B25" s="19" t="s">
        <v>58</v>
      </c>
      <c r="C25" s="20" t="s">
        <v>59</v>
      </c>
      <c r="D25" s="33"/>
      <c r="E25" s="22"/>
      <c r="F25" s="23">
        <f>ROUND(D25*E25,2)</f>
        <v>0</v>
      </c>
      <c r="ZY25" t="s">
        <v>60</v>
      </c>
      <c r="ZZ25" s="13" t="s">
        <v>61</v>
      </c>
    </row>
    <row r="26" spans="1:702" ht="24" x14ac:dyDescent="0.25">
      <c r="A26" s="18"/>
      <c r="B26" s="19" t="s">
        <v>62</v>
      </c>
      <c r="C26" s="20" t="s">
        <v>63</v>
      </c>
      <c r="D26" s="33"/>
      <c r="E26" s="22"/>
      <c r="F26" s="23">
        <f>ROUND(D26*E26,2)</f>
        <v>0</v>
      </c>
      <c r="ZY26" t="s">
        <v>64</v>
      </c>
      <c r="ZZ26" s="13" t="s">
        <v>65</v>
      </c>
    </row>
    <row r="27" spans="1:702" ht="16.5" x14ac:dyDescent="0.25">
      <c r="A27" s="18"/>
      <c r="B27" s="19" t="s">
        <v>66</v>
      </c>
      <c r="C27" s="20" t="s">
        <v>67</v>
      </c>
      <c r="D27" s="33"/>
      <c r="E27" s="22"/>
      <c r="F27" s="23">
        <f>ROUND(D27*E27,2)</f>
        <v>0</v>
      </c>
      <c r="ZY27" t="s">
        <v>68</v>
      </c>
      <c r="ZZ27" s="13" t="s">
        <v>69</v>
      </c>
    </row>
    <row r="28" spans="1:702" ht="16.5" x14ac:dyDescent="0.25">
      <c r="A28" s="31" t="s">
        <v>70</v>
      </c>
      <c r="B28" s="32" t="s">
        <v>71</v>
      </c>
      <c r="C28" s="11"/>
      <c r="D28" s="11"/>
      <c r="E28" s="11"/>
      <c r="F28" s="12"/>
      <c r="ZY28" t="s">
        <v>72</v>
      </c>
      <c r="ZZ28" s="13"/>
    </row>
    <row r="29" spans="1:702" ht="16.5" x14ac:dyDescent="0.25">
      <c r="A29" s="18"/>
      <c r="B29" s="19" t="s">
        <v>73</v>
      </c>
      <c r="C29" s="20" t="s">
        <v>74</v>
      </c>
      <c r="D29" s="33"/>
      <c r="E29" s="22"/>
      <c r="F29" s="23">
        <f>ROUND(D29*E29,2)</f>
        <v>0</v>
      </c>
      <c r="ZY29" t="s">
        <v>75</v>
      </c>
      <c r="ZZ29" s="13" t="s">
        <v>76</v>
      </c>
    </row>
    <row r="30" spans="1:702" ht="16.5" x14ac:dyDescent="0.25">
      <c r="A30" s="24"/>
      <c r="B30" s="25"/>
      <c r="C30" s="11"/>
      <c r="D30" s="11"/>
      <c r="E30" s="11"/>
      <c r="F30" s="12"/>
    </row>
    <row r="31" spans="1:702" ht="25.5" x14ac:dyDescent="0.25">
      <c r="A31" s="26"/>
      <c r="B31" s="27" t="s">
        <v>77</v>
      </c>
      <c r="C31" s="11"/>
      <c r="D31" s="11"/>
      <c r="E31" s="11"/>
      <c r="F31" s="28">
        <f>SUBTOTAL(109,F24:F30)</f>
        <v>0</v>
      </c>
      <c r="ZY31" t="s">
        <v>78</v>
      </c>
    </row>
    <row r="32" spans="1:702" ht="16.5" x14ac:dyDescent="0.25">
      <c r="A32" s="29"/>
      <c r="B32" s="30"/>
      <c r="C32" s="11"/>
      <c r="D32" s="11"/>
      <c r="E32" s="11"/>
      <c r="F32" s="12"/>
    </row>
    <row r="33" spans="1:702" ht="16.5" x14ac:dyDescent="0.25">
      <c r="A33" s="16" t="s">
        <v>79</v>
      </c>
      <c r="B33" s="17" t="s">
        <v>80</v>
      </c>
      <c r="C33" s="11"/>
      <c r="D33" s="11"/>
      <c r="E33" s="11"/>
      <c r="F33" s="12"/>
      <c r="ZY33" t="s">
        <v>81</v>
      </c>
      <c r="ZZ33" s="13"/>
    </row>
    <row r="34" spans="1:702" ht="16.5" x14ac:dyDescent="0.25">
      <c r="A34" s="31" t="s">
        <v>82</v>
      </c>
      <c r="B34" s="32" t="s">
        <v>83</v>
      </c>
      <c r="C34" s="11"/>
      <c r="D34" s="11"/>
      <c r="E34" s="11"/>
      <c r="F34" s="12"/>
      <c r="ZY34" t="s">
        <v>84</v>
      </c>
      <c r="ZZ34" s="13"/>
    </row>
    <row r="35" spans="1:702" ht="16.5" x14ac:dyDescent="0.25">
      <c r="A35" s="18"/>
      <c r="B35" s="19" t="s">
        <v>85</v>
      </c>
      <c r="C35" s="20" t="s">
        <v>86</v>
      </c>
      <c r="D35" s="33"/>
      <c r="E35" s="22"/>
      <c r="F35" s="23">
        <f>ROUND(D35*E35,2)</f>
        <v>0</v>
      </c>
      <c r="ZY35" t="s">
        <v>87</v>
      </c>
      <c r="ZZ35" s="13" t="s">
        <v>88</v>
      </c>
    </row>
    <row r="36" spans="1:702" ht="16.5" x14ac:dyDescent="0.25">
      <c r="A36" s="24"/>
      <c r="B36" s="25"/>
      <c r="C36" s="11"/>
      <c r="D36" s="11"/>
      <c r="E36" s="11"/>
      <c r="F36" s="12"/>
    </row>
    <row r="37" spans="1:702" ht="16.5" x14ac:dyDescent="0.25">
      <c r="A37" s="26"/>
      <c r="B37" s="27" t="s">
        <v>89</v>
      </c>
      <c r="C37" s="11"/>
      <c r="D37" s="11"/>
      <c r="E37" s="11"/>
      <c r="F37" s="28">
        <f>SUBTOTAL(109,F34:F36)</f>
        <v>0</v>
      </c>
      <c r="ZY37" t="s">
        <v>90</v>
      </c>
    </row>
    <row r="38" spans="1:702" ht="16.5" x14ac:dyDescent="0.25">
      <c r="A38" s="29"/>
      <c r="B38" s="30"/>
      <c r="C38" s="11"/>
      <c r="D38" s="11"/>
      <c r="E38" s="11"/>
      <c r="F38" s="12"/>
    </row>
    <row r="39" spans="1:702" ht="25.5" x14ac:dyDescent="0.25">
      <c r="A39" s="16" t="s">
        <v>91</v>
      </c>
      <c r="B39" s="17" t="s">
        <v>92</v>
      </c>
      <c r="C39" s="11"/>
      <c r="D39" s="11"/>
      <c r="E39" s="11"/>
      <c r="F39" s="12"/>
      <c r="ZY39" t="s">
        <v>93</v>
      </c>
      <c r="ZZ39" s="13"/>
    </row>
    <row r="40" spans="1:702" ht="16.5" x14ac:dyDescent="0.25">
      <c r="A40" s="18"/>
      <c r="B40" s="19" t="s">
        <v>94</v>
      </c>
      <c r="C40" s="20" t="s">
        <v>95</v>
      </c>
      <c r="D40" s="33"/>
      <c r="E40" s="22"/>
      <c r="F40" s="23">
        <f>ROUND(D40*E40,2)</f>
        <v>0</v>
      </c>
      <c r="ZY40" t="s">
        <v>96</v>
      </c>
      <c r="ZZ40" s="13" t="s">
        <v>97</v>
      </c>
    </row>
    <row r="41" spans="1:702" ht="16.5" x14ac:dyDescent="0.25">
      <c r="A41" s="24"/>
      <c r="B41" s="25"/>
      <c r="C41" s="11"/>
      <c r="D41" s="11"/>
      <c r="E41" s="11"/>
      <c r="F41" s="12"/>
    </row>
    <row r="42" spans="1:702" ht="25.5" x14ac:dyDescent="0.25">
      <c r="A42" s="26"/>
      <c r="B42" s="27" t="s">
        <v>98</v>
      </c>
      <c r="C42" s="11"/>
      <c r="D42" s="11"/>
      <c r="E42" s="11"/>
      <c r="F42" s="28">
        <f>SUBTOTAL(109,F40:F41)</f>
        <v>0</v>
      </c>
      <c r="ZY42" t="s">
        <v>99</v>
      </c>
    </row>
    <row r="43" spans="1:702" ht="16.5" x14ac:dyDescent="0.25">
      <c r="A43" s="29"/>
      <c r="B43" s="30"/>
      <c r="C43" s="11"/>
      <c r="D43" s="11"/>
      <c r="E43" s="11"/>
      <c r="F43" s="12"/>
    </row>
    <row r="44" spans="1:702" ht="16.5" x14ac:dyDescent="0.25">
      <c r="A44" s="16" t="s">
        <v>100</v>
      </c>
      <c r="B44" s="17" t="s">
        <v>101</v>
      </c>
      <c r="C44" s="11"/>
      <c r="D44" s="11"/>
      <c r="E44" s="11"/>
      <c r="F44" s="12"/>
      <c r="ZY44" t="s">
        <v>102</v>
      </c>
      <c r="ZZ44" s="13"/>
    </row>
    <row r="45" spans="1:702" ht="16.5" x14ac:dyDescent="0.25">
      <c r="A45" s="18"/>
      <c r="B45" s="19" t="s">
        <v>103</v>
      </c>
      <c r="C45" s="20" t="s">
        <v>104</v>
      </c>
      <c r="D45" s="21"/>
      <c r="E45" s="22"/>
      <c r="F45" s="23">
        <f>ROUND(D45*E45,2)</f>
        <v>0</v>
      </c>
      <c r="ZY45" t="s">
        <v>105</v>
      </c>
      <c r="ZZ45" s="13" t="s">
        <v>106</v>
      </c>
    </row>
    <row r="46" spans="1:702" ht="16.5" x14ac:dyDescent="0.25">
      <c r="A46" s="18"/>
      <c r="B46" s="19" t="s">
        <v>107</v>
      </c>
      <c r="C46" s="20" t="s">
        <v>108</v>
      </c>
      <c r="D46" s="21"/>
      <c r="E46" s="22"/>
      <c r="F46" s="23">
        <f>ROUND(D46*E46,2)</f>
        <v>0</v>
      </c>
      <c r="ZY46" t="s">
        <v>109</v>
      </c>
      <c r="ZZ46" s="13" t="s">
        <v>110</v>
      </c>
    </row>
    <row r="47" spans="1:702" ht="16.5" x14ac:dyDescent="0.25">
      <c r="A47" s="18"/>
      <c r="B47" s="19" t="s">
        <v>111</v>
      </c>
      <c r="C47" s="20" t="s">
        <v>112</v>
      </c>
      <c r="D47" s="21"/>
      <c r="E47" s="22"/>
      <c r="F47" s="23">
        <f>ROUND(D47*E47,2)</f>
        <v>0</v>
      </c>
      <c r="ZY47" t="s">
        <v>113</v>
      </c>
      <c r="ZZ47" s="13" t="s">
        <v>114</v>
      </c>
    </row>
    <row r="48" spans="1:702" ht="16.5" x14ac:dyDescent="0.25">
      <c r="A48" s="24"/>
      <c r="B48" s="25"/>
      <c r="C48" s="11"/>
      <c r="D48" s="11"/>
      <c r="E48" s="11"/>
      <c r="F48" s="12"/>
    </row>
    <row r="49" spans="1:702" ht="16.5" x14ac:dyDescent="0.25">
      <c r="A49" s="26"/>
      <c r="B49" s="27" t="s">
        <v>115</v>
      </c>
      <c r="C49" s="11"/>
      <c r="D49" s="11"/>
      <c r="E49" s="11"/>
      <c r="F49" s="28">
        <f>SUBTOTAL(109,F45:F48)</f>
        <v>0</v>
      </c>
      <c r="ZY49" t="s">
        <v>116</v>
      </c>
    </row>
    <row r="50" spans="1:702" ht="16.5" x14ac:dyDescent="0.25">
      <c r="A50" s="29"/>
      <c r="B50" s="30"/>
      <c r="C50" s="11"/>
      <c r="D50" s="11"/>
      <c r="E50" s="11"/>
      <c r="F50" s="12"/>
    </row>
    <row r="51" spans="1:702" ht="16.5" x14ac:dyDescent="0.25">
      <c r="A51" s="16" t="s">
        <v>117</v>
      </c>
      <c r="B51" s="17" t="s">
        <v>118</v>
      </c>
      <c r="C51" s="11"/>
      <c r="D51" s="11"/>
      <c r="E51" s="11"/>
      <c r="F51" s="12"/>
      <c r="ZY51" t="s">
        <v>119</v>
      </c>
      <c r="ZZ51" s="13"/>
    </row>
    <row r="52" spans="1:702" ht="16.5" x14ac:dyDescent="0.25">
      <c r="A52" s="31" t="s">
        <v>120</v>
      </c>
      <c r="B52" s="32" t="s">
        <v>121</v>
      </c>
      <c r="C52" s="11"/>
      <c r="D52" s="11"/>
      <c r="E52" s="11"/>
      <c r="F52" s="12"/>
      <c r="ZY52" t="s">
        <v>122</v>
      </c>
      <c r="ZZ52" s="13"/>
    </row>
    <row r="53" spans="1:702" ht="16.5" x14ac:dyDescent="0.25">
      <c r="A53" s="18"/>
      <c r="B53" s="19" t="s">
        <v>123</v>
      </c>
      <c r="C53" s="20" t="s">
        <v>124</v>
      </c>
      <c r="D53" s="33"/>
      <c r="E53" s="22"/>
      <c r="F53" s="23">
        <f>ROUND(D53*E53,2)</f>
        <v>0</v>
      </c>
      <c r="ZY53" t="s">
        <v>125</v>
      </c>
      <c r="ZZ53" s="13" t="s">
        <v>126</v>
      </c>
    </row>
    <row r="54" spans="1:702" ht="16.5" x14ac:dyDescent="0.25">
      <c r="A54" s="31" t="s">
        <v>127</v>
      </c>
      <c r="B54" s="32" t="s">
        <v>128</v>
      </c>
      <c r="C54" s="11"/>
      <c r="D54" s="11"/>
      <c r="E54" s="11"/>
      <c r="F54" s="12"/>
      <c r="ZY54" t="s">
        <v>129</v>
      </c>
      <c r="ZZ54" s="13"/>
    </row>
    <row r="55" spans="1:702" ht="16.5" x14ac:dyDescent="0.25">
      <c r="A55" s="18"/>
      <c r="B55" s="19" t="s">
        <v>130</v>
      </c>
      <c r="C55" s="20" t="s">
        <v>131</v>
      </c>
      <c r="D55" s="33"/>
      <c r="E55" s="22"/>
      <c r="F55" s="23">
        <f>ROUND(D55*E55,2)</f>
        <v>0</v>
      </c>
      <c r="ZY55" t="s">
        <v>132</v>
      </c>
      <c r="ZZ55" s="13" t="s">
        <v>133</v>
      </c>
    </row>
    <row r="56" spans="1:702" ht="16.5" x14ac:dyDescent="0.25">
      <c r="A56" s="31" t="s">
        <v>134</v>
      </c>
      <c r="B56" s="32" t="s">
        <v>135</v>
      </c>
      <c r="C56" s="11"/>
      <c r="D56" s="11"/>
      <c r="E56" s="11"/>
      <c r="F56" s="12"/>
      <c r="ZY56" t="s">
        <v>136</v>
      </c>
      <c r="ZZ56" s="13"/>
    </row>
    <row r="57" spans="1:702" ht="16.5" x14ac:dyDescent="0.25">
      <c r="A57" s="18"/>
      <c r="B57" s="19" t="s">
        <v>137</v>
      </c>
      <c r="C57" s="20" t="s">
        <v>138</v>
      </c>
      <c r="D57" s="33"/>
      <c r="E57" s="22"/>
      <c r="F57" s="23">
        <f>ROUND(D57*E57,2)</f>
        <v>0</v>
      </c>
      <c r="ZY57" t="s">
        <v>139</v>
      </c>
      <c r="ZZ57" s="13" t="s">
        <v>140</v>
      </c>
    </row>
    <row r="58" spans="1:702" ht="16.5" x14ac:dyDescent="0.25">
      <c r="A58" s="31" t="s">
        <v>141</v>
      </c>
      <c r="B58" s="32" t="s">
        <v>142</v>
      </c>
      <c r="C58" s="11"/>
      <c r="D58" s="11"/>
      <c r="E58" s="11"/>
      <c r="F58" s="12"/>
      <c r="ZY58" t="s">
        <v>143</v>
      </c>
      <c r="ZZ58" s="13"/>
    </row>
    <row r="59" spans="1:702" ht="16.5" x14ac:dyDescent="0.25">
      <c r="A59" s="18"/>
      <c r="B59" s="19" t="s">
        <v>144</v>
      </c>
      <c r="C59" s="20" t="s">
        <v>145</v>
      </c>
      <c r="D59" s="33"/>
      <c r="E59" s="22"/>
      <c r="F59" s="23">
        <f>ROUND(D59*E59,2)</f>
        <v>0</v>
      </c>
      <c r="ZY59" t="s">
        <v>146</v>
      </c>
      <c r="ZZ59" s="13" t="s">
        <v>147</v>
      </c>
    </row>
    <row r="60" spans="1:702" ht="16.5" x14ac:dyDescent="0.25">
      <c r="A60" s="24"/>
      <c r="B60" s="25"/>
      <c r="C60" s="11"/>
      <c r="D60" s="11"/>
      <c r="E60" s="11"/>
      <c r="F60" s="12"/>
    </row>
    <row r="61" spans="1:702" ht="16.5" x14ac:dyDescent="0.25">
      <c r="A61" s="26"/>
      <c r="B61" s="27" t="s">
        <v>148</v>
      </c>
      <c r="C61" s="11"/>
      <c r="D61" s="11"/>
      <c r="E61" s="11"/>
      <c r="F61" s="34">
        <f>SUBTOTAL(109,F52:F60)</f>
        <v>0</v>
      </c>
      <c r="ZY61" t="s">
        <v>149</v>
      </c>
    </row>
    <row r="62" spans="1:702" ht="30" x14ac:dyDescent="0.25">
      <c r="A62" s="35"/>
      <c r="B62" s="36" t="s">
        <v>150</v>
      </c>
      <c r="C62" s="11"/>
      <c r="D62" s="11"/>
      <c r="E62" s="11"/>
      <c r="F62" s="37">
        <f>SUBTOTAL(109,F6:F61)</f>
        <v>0</v>
      </c>
      <c r="G62" s="38"/>
      <c r="ZY62" t="s">
        <v>151</v>
      </c>
    </row>
    <row r="63" spans="1:702" ht="16.5" x14ac:dyDescent="0.25">
      <c r="A63" s="29"/>
      <c r="B63" s="30"/>
      <c r="C63" s="11"/>
      <c r="D63" s="11"/>
      <c r="E63" s="11"/>
      <c r="F63" s="8"/>
    </row>
    <row r="64" spans="1:702" ht="16.5" x14ac:dyDescent="0.25">
      <c r="A64" s="24"/>
      <c r="B64" s="39"/>
      <c r="C64" s="40"/>
      <c r="D64" s="40"/>
      <c r="E64" s="40"/>
      <c r="F64" s="41"/>
    </row>
    <row r="65" spans="1:702" x14ac:dyDescent="0.25">
      <c r="A65" s="42"/>
      <c r="B65" s="42"/>
      <c r="C65" s="42"/>
      <c r="D65" s="42"/>
      <c r="E65" s="42"/>
      <c r="F65" s="42"/>
    </row>
    <row r="66" spans="1:702" ht="30" x14ac:dyDescent="0.25">
      <c r="B66" s="43" t="s">
        <v>194</v>
      </c>
      <c r="F66" s="44">
        <f>SUBTOTAL(109,F4:F64)</f>
        <v>0</v>
      </c>
      <c r="ZY66" t="s">
        <v>187</v>
      </c>
    </row>
    <row r="67" spans="1:702" x14ac:dyDescent="0.25">
      <c r="A67" s="45">
        <v>20</v>
      </c>
      <c r="B67" s="43" t="str">
        <f>CONCATENATE("Montant TVA (",A67,"%)")</f>
        <v>Montant TVA (20%)</v>
      </c>
      <c r="F67" s="44">
        <f>(F66*A67)/100</f>
        <v>0</v>
      </c>
      <c r="ZY67" t="s">
        <v>188</v>
      </c>
    </row>
    <row r="68" spans="1:702" x14ac:dyDescent="0.25">
      <c r="B68" s="43" t="s">
        <v>189</v>
      </c>
      <c r="F68" s="44">
        <f>F66+F67</f>
        <v>0</v>
      </c>
      <c r="ZY68" t="s">
        <v>190</v>
      </c>
    </row>
    <row r="69" spans="1:702" x14ac:dyDescent="0.25">
      <c r="B69" s="43"/>
      <c r="F69" s="44"/>
    </row>
    <row r="70" spans="1:702" ht="16.5" x14ac:dyDescent="0.25">
      <c r="A70" s="46" t="s">
        <v>152</v>
      </c>
      <c r="B70" s="47" t="s">
        <v>153</v>
      </c>
      <c r="C70" s="48"/>
      <c r="D70" s="48"/>
      <c r="E70" s="48"/>
      <c r="F70" s="49"/>
      <c r="ZY70" t="s">
        <v>154</v>
      </c>
      <c r="ZZ70" s="13"/>
    </row>
    <row r="71" spans="1:702" ht="16.5" x14ac:dyDescent="0.25">
      <c r="A71" s="50" t="s">
        <v>155</v>
      </c>
      <c r="B71" s="17" t="s">
        <v>156</v>
      </c>
      <c r="C71" s="11"/>
      <c r="D71" s="11"/>
      <c r="E71" s="11"/>
      <c r="F71" s="51"/>
      <c r="ZY71" t="s">
        <v>157</v>
      </c>
      <c r="ZZ71" s="13"/>
    </row>
    <row r="72" spans="1:702" ht="16.5" x14ac:dyDescent="0.25">
      <c r="A72" s="52"/>
      <c r="B72" s="19" t="s">
        <v>158</v>
      </c>
      <c r="C72" s="20" t="s">
        <v>159</v>
      </c>
      <c r="D72" s="33"/>
      <c r="E72" s="22"/>
      <c r="F72" s="53">
        <f t="shared" ref="F72:F78" si="0">ROUND(D72*E72,2)</f>
        <v>0</v>
      </c>
      <c r="ZY72" t="s">
        <v>160</v>
      </c>
      <c r="ZZ72" s="13" t="s">
        <v>161</v>
      </c>
    </row>
    <row r="73" spans="1:702" ht="16.5" x14ac:dyDescent="0.25">
      <c r="A73" s="52"/>
      <c r="B73" s="19" t="s">
        <v>162</v>
      </c>
      <c r="C73" s="20" t="s">
        <v>163</v>
      </c>
      <c r="D73" s="33"/>
      <c r="E73" s="22"/>
      <c r="F73" s="53">
        <f t="shared" si="0"/>
        <v>0</v>
      </c>
      <c r="ZY73" t="s">
        <v>164</v>
      </c>
      <c r="ZZ73" s="13" t="s">
        <v>165</v>
      </c>
    </row>
    <row r="74" spans="1:702" ht="16.5" x14ac:dyDescent="0.25">
      <c r="A74" s="52"/>
      <c r="B74" s="19" t="s">
        <v>166</v>
      </c>
      <c r="C74" s="20" t="s">
        <v>167</v>
      </c>
      <c r="D74" s="33"/>
      <c r="E74" s="22"/>
      <c r="F74" s="53">
        <f t="shared" si="0"/>
        <v>0</v>
      </c>
      <c r="ZY74" t="s">
        <v>168</v>
      </c>
      <c r="ZZ74" s="13" t="s">
        <v>169</v>
      </c>
    </row>
    <row r="75" spans="1:702" ht="16.5" x14ac:dyDescent="0.25">
      <c r="A75" s="52"/>
      <c r="B75" s="19" t="s">
        <v>170</v>
      </c>
      <c r="C75" s="20" t="s">
        <v>171</v>
      </c>
      <c r="D75" s="21"/>
      <c r="E75" s="22"/>
      <c r="F75" s="53">
        <f t="shared" si="0"/>
        <v>0</v>
      </c>
      <c r="ZY75" t="s">
        <v>172</v>
      </c>
      <c r="ZZ75" s="13" t="s">
        <v>173</v>
      </c>
    </row>
    <row r="76" spans="1:702" ht="16.5" x14ac:dyDescent="0.25">
      <c r="A76" s="52"/>
      <c r="B76" s="19" t="s">
        <v>174</v>
      </c>
      <c r="C76" s="20" t="s">
        <v>175</v>
      </c>
      <c r="D76" s="33"/>
      <c r="E76" s="22"/>
      <c r="F76" s="53">
        <f t="shared" si="0"/>
        <v>0</v>
      </c>
      <c r="ZY76" t="s">
        <v>176</v>
      </c>
      <c r="ZZ76" s="13" t="s">
        <v>177</v>
      </c>
    </row>
    <row r="77" spans="1:702" ht="16.5" x14ac:dyDescent="0.25">
      <c r="A77" s="52"/>
      <c r="B77" s="19" t="s">
        <v>178</v>
      </c>
      <c r="C77" s="20" t="s">
        <v>179</v>
      </c>
      <c r="D77" s="33"/>
      <c r="E77" s="22"/>
      <c r="F77" s="53">
        <f t="shared" si="0"/>
        <v>0</v>
      </c>
      <c r="ZY77" t="s">
        <v>180</v>
      </c>
      <c r="ZZ77" s="13" t="s">
        <v>181</v>
      </c>
    </row>
    <row r="78" spans="1:702" ht="16.5" x14ac:dyDescent="0.25">
      <c r="A78" s="52"/>
      <c r="B78" s="19" t="s">
        <v>182</v>
      </c>
      <c r="C78" s="20" t="s">
        <v>183</v>
      </c>
      <c r="D78" s="33"/>
      <c r="E78" s="22"/>
      <c r="F78" s="53">
        <f t="shared" si="0"/>
        <v>0</v>
      </c>
      <c r="ZY78" t="s">
        <v>184</v>
      </c>
      <c r="ZZ78" s="13" t="s">
        <v>185</v>
      </c>
    </row>
    <row r="79" spans="1:702" ht="16.5" x14ac:dyDescent="0.25">
      <c r="A79" s="54"/>
      <c r="B79" s="25"/>
      <c r="C79" s="11"/>
      <c r="D79" s="11"/>
      <c r="E79" s="11"/>
      <c r="F79" s="51"/>
    </row>
    <row r="80" spans="1:702" ht="25.5" x14ac:dyDescent="0.25">
      <c r="A80" s="55"/>
      <c r="B80" s="56" t="s">
        <v>195</v>
      </c>
      <c r="C80" s="57"/>
      <c r="D80" s="57"/>
      <c r="E80" s="57"/>
      <c r="F80" s="58">
        <f>SUBTOTAL(109,F72:F79)</f>
        <v>0</v>
      </c>
      <c r="ZY80" t="s">
        <v>186</v>
      </c>
    </row>
    <row r="81" spans="1:701" ht="15.75" thickBot="1" x14ac:dyDescent="0.3">
      <c r="F81" s="44"/>
    </row>
    <row r="82" spans="1:701" ht="16.5" x14ac:dyDescent="0.25">
      <c r="A82" s="59"/>
      <c r="B82" s="60" t="s">
        <v>196</v>
      </c>
      <c r="C82" s="61"/>
      <c r="D82" s="61"/>
      <c r="E82" s="61"/>
      <c r="F82" s="62">
        <f>SUM(F66,F80)</f>
        <v>0</v>
      </c>
      <c r="G82" s="63"/>
      <c r="ZY82" t="s">
        <v>31</v>
      </c>
    </row>
    <row r="83" spans="1:701" x14ac:dyDescent="0.25">
      <c r="A83" s="64">
        <v>20</v>
      </c>
      <c r="B83" s="43" t="str">
        <f>CONCATENATE("Montant TVA (",A83,"%)")</f>
        <v>Montant TVA (20%)</v>
      </c>
      <c r="F83" s="65">
        <f>(F82*A83)/100</f>
        <v>0</v>
      </c>
      <c r="ZY83" t="s">
        <v>188</v>
      </c>
    </row>
    <row r="84" spans="1:701" ht="15.75" thickBot="1" x14ac:dyDescent="0.3">
      <c r="A84" s="66"/>
      <c r="B84" s="67" t="s">
        <v>189</v>
      </c>
      <c r="C84" s="68"/>
      <c r="D84" s="68"/>
      <c r="E84" s="68"/>
      <c r="F84" s="69">
        <f>F82+F83</f>
        <v>0</v>
      </c>
      <c r="ZY84" t="s">
        <v>190</v>
      </c>
    </row>
  </sheetData>
  <mergeCells count="1">
    <mergeCell ref="A1:F1"/>
  </mergeCells>
  <printOptions horizontalCentered="1"/>
  <pageMargins left="0.47244094488188981" right="0.47244094488188981" top="0.86614173228346458" bottom="0.47244094488188981" header="0.35433070866141736" footer="0.15748031496062992"/>
  <pageSetup paperSize="9" scale="97" fitToHeight="0" orientation="portrait" r:id="rId1"/>
  <headerFooter>
    <oddHeader>&amp;LCENTRE HOSPITALIER DE CADILLAC
Reconstruction de l'unité Trélat</oddHeader>
    <oddFooter>&amp;LPhase DCE - octobre 2024 - indice 1&amp;R&amp;P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N°10 PEINTURES - REVÊTEMEN</vt:lpstr>
      <vt:lpstr>'Lot N°10 PEINTURES - REVÊTEMEN'!Impression_des_titres</vt:lpstr>
      <vt:lpstr>'Lot N°10 PEINTURES - REVÊTEMEN'!Zone_d_impression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e.cakir</dc:creator>
  <cp:lastModifiedBy>Laurence Philbee</cp:lastModifiedBy>
  <cp:lastPrinted>2024-10-28T11:42:18Z</cp:lastPrinted>
  <dcterms:created xsi:type="dcterms:W3CDTF">2024-05-02T15:36:07Z</dcterms:created>
  <dcterms:modified xsi:type="dcterms:W3CDTF">2024-10-28T11:42:52Z</dcterms:modified>
</cp:coreProperties>
</file>