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EC\EN COURS\868 CHS CADILLAC BAT TRELAT\05-DCE\10-11 Rendu 24-03-2025\"/>
    </mc:Choice>
  </mc:AlternateContent>
  <xr:revisionPtr revIDLastSave="0" documentId="13_ncr:1_{2745F2F3-9552-401E-BF03-AA0CA97B254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ot N°07 PLATRERIE - FAUX PLAF" sheetId="1" r:id="rId1"/>
  </sheets>
  <definedNames>
    <definedName name="_xlnm.Print_Titles" localSheetId="0">'Lot N°07 PLATRERIE - FAUX PLAF'!$1:$2</definedName>
    <definedName name="_xlnm.Print_Area" localSheetId="0">'Lot N°07 PLATRERIE - FAUX PLAF'!$A$1:$F$145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F26" i="1"/>
  <c r="F34" i="1"/>
  <c r="F23" i="1"/>
  <c r="F29" i="1"/>
  <c r="F25" i="1"/>
  <c r="B143" i="1"/>
  <c r="F7" i="1" l="1"/>
  <c r="F8" i="1"/>
  <c r="F9" i="1"/>
  <c r="F10" i="1"/>
  <c r="F11" i="1"/>
  <c r="F16" i="1"/>
  <c r="F18" i="1" s="1"/>
  <c r="F22" i="1"/>
  <c r="F24" i="1"/>
  <c r="F27" i="1"/>
  <c r="F28" i="1"/>
  <c r="F30" i="1"/>
  <c r="F33" i="1"/>
  <c r="F35" i="1"/>
  <c r="F37" i="1"/>
  <c r="F43" i="1"/>
  <c r="F45" i="1" s="1"/>
  <c r="F49" i="1"/>
  <c r="F50" i="1"/>
  <c r="F56" i="1"/>
  <c r="F58" i="1"/>
  <c r="F60" i="1"/>
  <c r="F66" i="1"/>
  <c r="F67" i="1"/>
  <c r="F68" i="1"/>
  <c r="F69" i="1"/>
  <c r="F70" i="1"/>
  <c r="F71" i="1"/>
  <c r="F76" i="1"/>
  <c r="F77" i="1"/>
  <c r="F78" i="1"/>
  <c r="F79" i="1"/>
  <c r="F84" i="1"/>
  <c r="F86" i="1" s="1"/>
  <c r="F89" i="1"/>
  <c r="F91" i="1" s="1"/>
  <c r="F95" i="1"/>
  <c r="F96" i="1"/>
  <c r="F98" i="1"/>
  <c r="F100" i="1"/>
  <c r="F101" i="1"/>
  <c r="F102" i="1"/>
  <c r="F110" i="1"/>
  <c r="F112" i="1" s="1"/>
  <c r="F115" i="1"/>
  <c r="F117" i="1" s="1"/>
  <c r="F120" i="1"/>
  <c r="F122" i="1" s="1"/>
  <c r="F133" i="1"/>
  <c r="F134" i="1"/>
  <c r="F135" i="1"/>
  <c r="F136" i="1"/>
  <c r="F137" i="1"/>
  <c r="F138" i="1"/>
  <c r="F139" i="1"/>
  <c r="B127" i="1"/>
  <c r="F141" i="1" l="1"/>
  <c r="F62" i="1"/>
  <c r="F104" i="1"/>
  <c r="F13" i="1"/>
  <c r="F52" i="1"/>
  <c r="F73" i="1"/>
  <c r="F81" i="1"/>
  <c r="F40" i="1"/>
  <c r="F123" i="1"/>
  <c r="F105" i="1" l="1"/>
  <c r="F126" i="1" s="1"/>
  <c r="F142" i="1" s="1"/>
  <c r="F143" i="1" s="1"/>
  <c r="F127" i="1" l="1"/>
  <c r="F128" i="1" s="1"/>
  <c r="F144" i="1" l="1"/>
</calcChain>
</file>

<file path=xl/sharedStrings.xml><?xml version="1.0" encoding="utf-8"?>
<sst xmlns="http://schemas.openxmlformats.org/spreadsheetml/2006/main" count="355" uniqueCount="334">
  <si>
    <t>U</t>
  </si>
  <si>
    <t xml:space="preserve">Quantité </t>
  </si>
  <si>
    <t>CH2</t>
  </si>
  <si>
    <t>ZPLA</t>
  </si>
  <si>
    <t>2</t>
  </si>
  <si>
    <t>DESCRIPTIONS DES TRAVAUX DE PLATRERIE</t>
  </si>
  <si>
    <t>CH3</t>
  </si>
  <si>
    <t>2.1</t>
  </si>
  <si>
    <t>FRAIS GENERAUX ET DEPENSES COMMUNES</t>
  </si>
  <si>
    <t>CH4</t>
  </si>
  <si>
    <t>Dépenses communes</t>
  </si>
  <si>
    <t>ENS</t>
  </si>
  <si>
    <t>ART</t>
  </si>
  <si>
    <t>000-E227</t>
  </si>
  <si>
    <t>Installations de chantier</t>
  </si>
  <si>
    <t>ENS</t>
  </si>
  <si>
    <t>ART</t>
  </si>
  <si>
    <t>000-E228</t>
  </si>
  <si>
    <t>Etudes d'exécution</t>
  </si>
  <si>
    <t>ENS</t>
  </si>
  <si>
    <t>ART</t>
  </si>
  <si>
    <t>000-E229</t>
  </si>
  <si>
    <t>Etudes de synthèse</t>
  </si>
  <si>
    <t>ENS</t>
  </si>
  <si>
    <t>ART</t>
  </si>
  <si>
    <t>000-E230</t>
  </si>
  <si>
    <t>DOE</t>
  </si>
  <si>
    <t>ENS</t>
  </si>
  <si>
    <t>ART</t>
  </si>
  <si>
    <t>000-E231</t>
  </si>
  <si>
    <t>Total FRAIS GENERAUX ET DEPENSES COMMUNES</t>
  </si>
  <si>
    <t>STOT</t>
  </si>
  <si>
    <t>2.2</t>
  </si>
  <si>
    <t>COMPLEXE DE DOUBLAGE INTERIEUR</t>
  </si>
  <si>
    <t>CH4</t>
  </si>
  <si>
    <t>Complexe de doublage 100 sur mur existant</t>
  </si>
  <si>
    <t>M2</t>
  </si>
  <si>
    <t>ART</t>
  </si>
  <si>
    <t>006-A401</t>
  </si>
  <si>
    <t>Total COMPLEXE DE DOUBLAGE INTERIEUR</t>
  </si>
  <si>
    <t>STOT</t>
  </si>
  <si>
    <t>2.3</t>
  </si>
  <si>
    <t>CLOISONNEMENT DE DISTRIBUTION</t>
  </si>
  <si>
    <t>CH4</t>
  </si>
  <si>
    <t>2.3.1</t>
  </si>
  <si>
    <t>Constitution et épaisseur des cloisons</t>
  </si>
  <si>
    <t>CH5</t>
  </si>
  <si>
    <t>Cloison 72/36</t>
  </si>
  <si>
    <t>M2</t>
  </si>
  <si>
    <t>ART</t>
  </si>
  <si>
    <t>003-A368</t>
  </si>
  <si>
    <t>Cloison 98/48 - 47 dB</t>
  </si>
  <si>
    <t>M2</t>
  </si>
  <si>
    <t>ART</t>
  </si>
  <si>
    <t>003-A000</t>
  </si>
  <si>
    <t>Cloison 98/48 - 52 dB</t>
  </si>
  <si>
    <t>M2</t>
  </si>
  <si>
    <t>ART</t>
  </si>
  <si>
    <t>004-E619</t>
  </si>
  <si>
    <t>Cloison 98 mm - 57 dB</t>
  </si>
  <si>
    <t>M2</t>
  </si>
  <si>
    <t>ART</t>
  </si>
  <si>
    <t>000-G194</t>
  </si>
  <si>
    <t>Cloison SAD 160</t>
  </si>
  <si>
    <t>M2</t>
  </si>
  <si>
    <t>ART</t>
  </si>
  <si>
    <t>000-C557</t>
  </si>
  <si>
    <t>2.3.2</t>
  </si>
  <si>
    <t>Gaines techniques verticales, conduits et dévoiements</t>
  </si>
  <si>
    <t>CH5</t>
  </si>
  <si>
    <t>Gaine technique - CF 1h</t>
  </si>
  <si>
    <t>M2</t>
  </si>
  <si>
    <t>ART</t>
  </si>
  <si>
    <t>000-A160</t>
  </si>
  <si>
    <t>Gaine en combles - CF 1h</t>
  </si>
  <si>
    <t>M2</t>
  </si>
  <si>
    <t>ART</t>
  </si>
  <si>
    <t>004-E861</t>
  </si>
  <si>
    <t>2.3.3</t>
  </si>
  <si>
    <t>Contrecloisons</t>
  </si>
  <si>
    <t>CH5</t>
  </si>
  <si>
    <t>1/2 Stil 72/48</t>
  </si>
  <si>
    <t>M2</t>
  </si>
  <si>
    <t>ART</t>
  </si>
  <si>
    <t>000-E185</t>
  </si>
  <si>
    <t>Total CLOISONNEMENT DE DISTRIBUTION</t>
  </si>
  <si>
    <t>STOT</t>
  </si>
  <si>
    <t>2.4</t>
  </si>
  <si>
    <t>PLAQUES DE PAREMENT</t>
  </si>
  <si>
    <t>CH4</t>
  </si>
  <si>
    <t>Plaque de parement sur gaines</t>
  </si>
  <si>
    <t>M2</t>
  </si>
  <si>
    <t>ART</t>
  </si>
  <si>
    <t>000-A397</t>
  </si>
  <si>
    <t>Total PLAQUES DE PAREMENT</t>
  </si>
  <si>
    <t>STOT</t>
  </si>
  <si>
    <t>2.5</t>
  </si>
  <si>
    <t>TRAITEMENT DES LOCAUX HUMIDES</t>
  </si>
  <si>
    <t>CH4</t>
  </si>
  <si>
    <t>2.5.1</t>
  </si>
  <si>
    <t>Traitements des locaux humides pour cloisons, doublages et plaques de parement</t>
  </si>
  <si>
    <t>CH5</t>
  </si>
  <si>
    <t>Locaux EB+p</t>
  </si>
  <si>
    <t>M2</t>
  </si>
  <si>
    <t>ART</t>
  </si>
  <si>
    <t>000-A158</t>
  </si>
  <si>
    <t>Locaux EB+c</t>
  </si>
  <si>
    <t>M2</t>
  </si>
  <si>
    <t>ART</t>
  </si>
  <si>
    <t>000-A159</t>
  </si>
  <si>
    <t>Total TRAITEMENT DES LOCAUX HUMIDES</t>
  </si>
  <si>
    <t>STOT</t>
  </si>
  <si>
    <t>2.6</t>
  </si>
  <si>
    <t>GAINES ET CONDUITS DE DESENFUMAGE ET/OU CF</t>
  </si>
  <si>
    <t>CH4</t>
  </si>
  <si>
    <t>2.6.1</t>
  </si>
  <si>
    <t>Gaines de désenfumage proprement dites</t>
  </si>
  <si>
    <t>CH5</t>
  </si>
  <si>
    <t>Gaines VH</t>
  </si>
  <si>
    <t>ML</t>
  </si>
  <si>
    <t>ART</t>
  </si>
  <si>
    <t>000-A162</t>
  </si>
  <si>
    <t>2.6.2</t>
  </si>
  <si>
    <t>Gaines d'amenée d'air frais</t>
  </si>
  <si>
    <t>CH5</t>
  </si>
  <si>
    <t>Gaines d'amenée d'air frais</t>
  </si>
  <si>
    <t>ML</t>
  </si>
  <si>
    <t>ART</t>
  </si>
  <si>
    <t>000-A163</t>
  </si>
  <si>
    <t>2.6.3</t>
  </si>
  <si>
    <t>Gaine d'encoffrement coupe feu</t>
  </si>
  <si>
    <t>CH5</t>
  </si>
  <si>
    <t>Gaines encoffrement CF1 h</t>
  </si>
  <si>
    <t>ML</t>
  </si>
  <si>
    <t>ART</t>
  </si>
  <si>
    <t>000-F256</t>
  </si>
  <si>
    <t>Total GAINES ET CONDUITS DE DESENFUMAGE ET/OU CF</t>
  </si>
  <si>
    <t>STOT</t>
  </si>
  <si>
    <t>2.7</t>
  </si>
  <si>
    <t>PLAFOND PLATRE ET OUVRAGE PLATRE EN PLAFOND</t>
  </si>
  <si>
    <t>CH4</t>
  </si>
  <si>
    <t>2.7.1</t>
  </si>
  <si>
    <t>Plafond plâtre</t>
  </si>
  <si>
    <t>CH5</t>
  </si>
  <si>
    <t>Plafond plâtre suspendu</t>
  </si>
  <si>
    <t>M2</t>
  </si>
  <si>
    <t>ART</t>
  </si>
  <si>
    <t>000-A164</t>
  </si>
  <si>
    <t>Plafond plâtre suspendu hydrofuge</t>
  </si>
  <si>
    <t>M2</t>
  </si>
  <si>
    <t>ART</t>
  </si>
  <si>
    <t>000-C041</t>
  </si>
  <si>
    <t>Plafond plâtre CF1/2 h sous charpente industrielle</t>
  </si>
  <si>
    <t>M2</t>
  </si>
  <si>
    <t>ART</t>
  </si>
  <si>
    <t>000-A165</t>
  </si>
  <si>
    <t>Plafond plâtre sous rampant</t>
  </si>
  <si>
    <t>M2</t>
  </si>
  <si>
    <t>ART</t>
  </si>
  <si>
    <t>000-C983</t>
  </si>
  <si>
    <t>Plafond plâtre CF1/2 h sous charpente traditionnelle</t>
  </si>
  <si>
    <t>M2</t>
  </si>
  <si>
    <t>ART</t>
  </si>
  <si>
    <t>004-E848</t>
  </si>
  <si>
    <t>Plafond plâtre suspendu THD</t>
  </si>
  <si>
    <t>M2</t>
  </si>
  <si>
    <t>ART</t>
  </si>
  <si>
    <t>004-E665</t>
  </si>
  <si>
    <t>Total PLAFOND PLATRE ET OUVRAGE PLATRE EN PLAFOND</t>
  </si>
  <si>
    <t>STOT</t>
  </si>
  <si>
    <t>2.8</t>
  </si>
  <si>
    <t>INTERVENTION DANS LES COMBLES</t>
  </si>
  <si>
    <t>CH4</t>
  </si>
  <si>
    <t>Pose de trappe d'accès</t>
  </si>
  <si>
    <t>U</t>
  </si>
  <si>
    <t>ART</t>
  </si>
  <si>
    <t>004-E922</t>
  </si>
  <si>
    <t>Recoupement des charpentes traditionnelles</t>
  </si>
  <si>
    <t>ENS</t>
  </si>
  <si>
    <t>ART</t>
  </si>
  <si>
    <t>004-E788</t>
  </si>
  <si>
    <t>Recoupement des charpentes industrialisées</t>
  </si>
  <si>
    <t>ENS</t>
  </si>
  <si>
    <t>ART</t>
  </si>
  <si>
    <t>000-A168</t>
  </si>
  <si>
    <t>Volume technique protégé</t>
  </si>
  <si>
    <t>M2</t>
  </si>
  <si>
    <t>ART</t>
  </si>
  <si>
    <t>000-F271</t>
  </si>
  <si>
    <t>Total INTERVENTION DANS LES COMBLES</t>
  </si>
  <si>
    <t>STOT</t>
  </si>
  <si>
    <t>2.9</t>
  </si>
  <si>
    <t>ISOLATION</t>
  </si>
  <si>
    <t>CH4</t>
  </si>
  <si>
    <t>Isolation sous rampants</t>
  </si>
  <si>
    <t>M2</t>
  </si>
  <si>
    <t>ART</t>
  </si>
  <si>
    <t>000-C675</t>
  </si>
  <si>
    <t>Total ISOLATION</t>
  </si>
  <si>
    <t>STOT</t>
  </si>
  <si>
    <t>2.10</t>
  </si>
  <si>
    <t>TEST D'ETANCHEITE A L'AIR</t>
  </si>
  <si>
    <t>CH4</t>
  </si>
  <si>
    <t>Test d'étanchéité à l'air</t>
  </si>
  <si>
    <t>ART</t>
  </si>
  <si>
    <t>004-E850</t>
  </si>
  <si>
    <t>Total TEST D'ETANCHEITE A L'AIR</t>
  </si>
  <si>
    <t>STOT</t>
  </si>
  <si>
    <t>2.11</t>
  </si>
  <si>
    <t>DIVERS</t>
  </si>
  <si>
    <t>CH4</t>
  </si>
  <si>
    <t>2.11.1</t>
  </si>
  <si>
    <t>Ouvrages incorporés dans cloisons</t>
  </si>
  <si>
    <t>CH5</t>
  </si>
  <si>
    <t>Renforts incorporés dans cloisons</t>
  </si>
  <si>
    <t>Ens</t>
  </si>
  <si>
    <t>ART</t>
  </si>
  <si>
    <t>004-E203</t>
  </si>
  <si>
    <t>Ouvrages incorporés dans cloisons</t>
  </si>
  <si>
    <t>Ens</t>
  </si>
  <si>
    <t>ART</t>
  </si>
  <si>
    <t>000-A169</t>
  </si>
  <si>
    <t>2.11.2</t>
  </si>
  <si>
    <t>Raccords et calfeutrements</t>
  </si>
  <si>
    <t>CH5</t>
  </si>
  <si>
    <t>Raccords et calfeutreuments</t>
  </si>
  <si>
    <t>Ens</t>
  </si>
  <si>
    <t>ART</t>
  </si>
  <si>
    <t>000-A170</t>
  </si>
  <si>
    <t>2.11.3</t>
  </si>
  <si>
    <t>Retombée</t>
  </si>
  <si>
    <t>CH5</t>
  </si>
  <si>
    <t>Retombée de plafonds dans les chambres</t>
  </si>
  <si>
    <t>ML</t>
  </si>
  <si>
    <t>ART</t>
  </si>
  <si>
    <t>004-A016</t>
  </si>
  <si>
    <t>Retombée de plafonds</t>
  </si>
  <si>
    <t>ML</t>
  </si>
  <si>
    <t>ART</t>
  </si>
  <si>
    <t>004-E666</t>
  </si>
  <si>
    <t>Bandeau platre</t>
  </si>
  <si>
    <t>ML</t>
  </si>
  <si>
    <t>ART</t>
  </si>
  <si>
    <t>004-E935</t>
  </si>
  <si>
    <t>Total DIVERS</t>
  </si>
  <si>
    <t>STOT</t>
  </si>
  <si>
    <t>Total DESCRIPTIONS DES TRAVAUX DE PLATRERIE</t>
  </si>
  <si>
    <t>STOT</t>
  </si>
  <si>
    <t>CH2</t>
  </si>
  <si>
    <t>ZFPLA</t>
  </si>
  <si>
    <t>4</t>
  </si>
  <si>
    <t>DESCRIPTIONS DES TRAVAUX DE FAUX-PLAFONDS</t>
  </si>
  <si>
    <t>CH3</t>
  </si>
  <si>
    <t>4.1</t>
  </si>
  <si>
    <t>PLAFONDS EN FIBRE STANDARD</t>
  </si>
  <si>
    <t>CH4</t>
  </si>
  <si>
    <t>600x600 mm - bords droits - standard</t>
  </si>
  <si>
    <t>M2</t>
  </si>
  <si>
    <t>ART</t>
  </si>
  <si>
    <t>000-F821</t>
  </si>
  <si>
    <t>Total PLAFONDS EN FIBRE STANDARD</t>
  </si>
  <si>
    <t>STOT</t>
  </si>
  <si>
    <t>4.2</t>
  </si>
  <si>
    <t>PLAFONDS EN FIBRES ADAPTES AUX MILIEUX HUMIDES</t>
  </si>
  <si>
    <t>CH4</t>
  </si>
  <si>
    <t>600x600 mm - bords droits- humide</t>
  </si>
  <si>
    <t>M2</t>
  </si>
  <si>
    <t>ART</t>
  </si>
  <si>
    <t>003-G339</t>
  </si>
  <si>
    <t>Total PLAFONDS EN FIBRES ADAPTES AUX MILIEUX HUMIDES</t>
  </si>
  <si>
    <t>STOT</t>
  </si>
  <si>
    <t>4.3</t>
  </si>
  <si>
    <t>PLAFONDS EN DALLES LISSE "HYGIENE"</t>
  </si>
  <si>
    <t>CH4</t>
  </si>
  <si>
    <t>600x600 cm - bords droits - hygiène</t>
  </si>
  <si>
    <t>M2</t>
  </si>
  <si>
    <t>ART</t>
  </si>
  <si>
    <t>000-J160</t>
  </si>
  <si>
    <t>Total PLAFONDS EN DALLES LISSE "HYGIENE"</t>
  </si>
  <si>
    <t>STOT</t>
  </si>
  <si>
    <t>Total DESCRIPTIONS DES TRAVAUX DE FAUX-PLAFONDS</t>
  </si>
  <si>
    <t>STOT</t>
  </si>
  <si>
    <t>5</t>
  </si>
  <si>
    <t>PSE</t>
  </si>
  <si>
    <t>CH3</t>
  </si>
  <si>
    <t>5.1</t>
  </si>
  <si>
    <t>PSE 07-1 Aménagement de l'unité 3 lits au R+1</t>
  </si>
  <si>
    <t>CH4</t>
  </si>
  <si>
    <t>PSE-gaine tech - CF 1h-type 84/48</t>
  </si>
  <si>
    <t>M2</t>
  </si>
  <si>
    <t>ART</t>
  </si>
  <si>
    <t>004-E837</t>
  </si>
  <si>
    <t>PSE-Locaux EB+p</t>
  </si>
  <si>
    <t>M2</t>
  </si>
  <si>
    <t>ART</t>
  </si>
  <si>
    <t>004-E836</t>
  </si>
  <si>
    <t>PSE-Plafond plâtre suspendu</t>
  </si>
  <si>
    <t>M2</t>
  </si>
  <si>
    <t>ART</t>
  </si>
  <si>
    <t>004-E831</t>
  </si>
  <si>
    <t>PSE-Cloison 72/36</t>
  </si>
  <si>
    <t>M2</t>
  </si>
  <si>
    <t>ART</t>
  </si>
  <si>
    <t>004-E799</t>
  </si>
  <si>
    <t>PSE-Cloison 98/48</t>
  </si>
  <si>
    <t>M2</t>
  </si>
  <si>
    <t>ART</t>
  </si>
  <si>
    <t>004-E798</t>
  </si>
  <si>
    <t>PSE-Fx Plafonds 600x600 cm - bords droits - hygiène</t>
  </si>
  <si>
    <t>M2</t>
  </si>
  <si>
    <t>ART</t>
  </si>
  <si>
    <t>004-E730</t>
  </si>
  <si>
    <t>PSE-600x600 - bord droit - Advantage A Ecophon</t>
  </si>
  <si>
    <t>M2</t>
  </si>
  <si>
    <t>ART</t>
  </si>
  <si>
    <t>004-E728</t>
  </si>
  <si>
    <t>STOT</t>
  </si>
  <si>
    <t>TOTHT</t>
  </si>
  <si>
    <t>TVA</t>
  </si>
  <si>
    <t>Montant TTC</t>
  </si>
  <si>
    <t>TOTTTC</t>
  </si>
  <si>
    <t>PLATRERIE</t>
  </si>
  <si>
    <t>FAUX PLAFONDS</t>
  </si>
  <si>
    <t>PU en € HT</t>
  </si>
  <si>
    <t>Total en € HT</t>
  </si>
  <si>
    <t>Montant du Lot N°07 PLATRERIE - FAUX PLAFONDS en € HT</t>
  </si>
  <si>
    <t>Total PSE 07-1 Aménagement de l'unité 3 lits au R+1 en € HT</t>
  </si>
  <si>
    <t>Total BASE + PSE 07-1 en € HT</t>
  </si>
  <si>
    <t>Cloison 72/36 avec plaques THD</t>
  </si>
  <si>
    <t>Gaine technique - CF 1h avec plaque THD d'un côté</t>
  </si>
  <si>
    <t>Cloison 98/48 - 47 dB avec plaques THD d'un côté</t>
  </si>
  <si>
    <t>Cloison 98/48 - 47 dB avec plaques THD des 2 côtés</t>
  </si>
  <si>
    <t>Cloison 98 mm - 57 dB avec plaques THD d'un côté</t>
  </si>
  <si>
    <t>1/2 Stil 72/48 avec plaque THD d'un côté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</si>
</sst>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5" x14ac:knownFonts="1">
    <font>
      <sz val="11"/>
      <color theme="1"/>
      <name val="Calibri"/>
      <family val="2"/>
      <scheme val="minor"/>
    </font>
    <font>
      <sz val="11"/>
      <color rgb="FF000000"/>
      <name val="Arial Narrow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sz val="10"/>
      <color rgb="FF000000"/>
      <name val="Arial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8"/>
      <color rgb="FF000000"/>
      <name val="Arial"/>
      <family val="1"/>
    </font>
    <font>
      <sz val="8"/>
      <color rgb="FF000000"/>
      <name val="Arial Narrow"/>
      <family val="1"/>
    </font>
    <font>
      <sz val="7"/>
      <color rgb="FF000000"/>
      <name val="Arial Narrow"/>
      <family val="1"/>
    </font>
    <font>
      <b/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Arial Narrow"/>
      <family val="1"/>
    </font>
    <font>
      <sz val="11"/>
      <color rgb="FFFFFFFF"/>
      <name val="Calibri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</fills>
  <borders count="4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0" fontId="2" fillId="3" borderId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4" borderId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4" borderId="0">
      <alignment horizontal="left" vertical="top" wrapText="1"/>
    </xf>
    <xf numFmtId="0" fontId="7" fillId="5" borderId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7" fillId="5" borderId="0">
      <alignment horizontal="left" vertical="top" wrapText="1"/>
    </xf>
    <xf numFmtId="0" fontId="10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7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8" fillId="0" borderId="0" applyFill="0">
      <alignment horizontal="left" vertical="top" wrapText="1"/>
    </xf>
  </cellStyleXfs>
  <cellXfs count="80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9" fillId="0" borderId="20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6" borderId="10" xfId="1" applyFill="1" applyBorder="1">
      <alignment horizontal="left" vertical="top" wrapText="1"/>
    </xf>
    <xf numFmtId="0" fontId="2" fillId="0" borderId="13" xfId="6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4" borderId="7" xfId="1" applyFill="1" applyBorder="1">
      <alignment horizontal="left" vertical="top" wrapText="1"/>
    </xf>
    <xf numFmtId="0" fontId="5" fillId="4" borderId="6" xfId="10" applyBorder="1">
      <alignment horizontal="left" vertical="top" wrapText="1"/>
    </xf>
    <xf numFmtId="0" fontId="1" fillId="5" borderId="17" xfId="1" applyFill="1" applyBorder="1">
      <alignment horizontal="left" vertical="top" wrapText="1"/>
    </xf>
    <xf numFmtId="0" fontId="7" fillId="5" borderId="16" xfId="14" applyBorder="1">
      <alignment horizontal="left" vertical="top" wrapText="1"/>
    </xf>
    <xf numFmtId="0" fontId="1" fillId="0" borderId="17" xfId="1" applyFill="1" applyBorder="1">
      <alignment horizontal="left" vertical="top" wrapText="1"/>
    </xf>
    <xf numFmtId="0" fontId="11" fillId="0" borderId="16" xfId="27" applyFill="1" applyBorder="1">
      <alignment horizontal="left" vertical="top" wrapText="1"/>
    </xf>
    <xf numFmtId="0" fontId="0" fillId="0" borderId="8" xfId="0" applyFill="1" applyBorder="1" applyAlignment="1" applyProtection="1">
      <alignment horizontal="center" vertical="top"/>
      <protection locked="0"/>
    </xf>
    <xf numFmtId="165" fontId="0" fillId="0" borderId="8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right" vertical="top" wrapText="1"/>
      <protection locked="0"/>
    </xf>
    <xf numFmtId="164" fontId="0" fillId="0" borderId="14" xfId="0" applyNumberFormat="1" applyFill="1" applyBorder="1" applyAlignment="1" applyProtection="1">
      <alignment horizontal="right" vertical="top" wrapText="1"/>
      <protection locked="0"/>
    </xf>
    <xf numFmtId="0" fontId="20" fillId="0" borderId="2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" fillId="5" borderId="10" xfId="17" applyFont="1" applyBorder="1">
      <alignment horizontal="left" vertical="top" wrapText="1"/>
    </xf>
    <xf numFmtId="0" fontId="7" fillId="5" borderId="13" xfId="17" applyBorder="1">
      <alignment horizontal="left" vertical="top" wrapText="1"/>
    </xf>
    <xf numFmtId="164" fontId="0" fillId="0" borderId="14" xfId="0" applyNumberFormat="1" applyFill="1" applyBorder="1" applyAlignment="1">
      <alignment horizontal="right" vertical="top" wrapText="1"/>
    </xf>
    <xf numFmtId="0" fontId="20" fillId="0" borderId="7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164" fontId="0" fillId="0" borderId="8" xfId="0" applyNumberFormat="1" applyFill="1" applyBorder="1" applyAlignment="1" applyProtection="1">
      <alignment horizontal="center" vertical="top" wrapText="1"/>
      <protection locked="0"/>
    </xf>
    <xf numFmtId="0" fontId="1" fillId="6" borderId="17" xfId="1" applyFill="1" applyBorder="1">
      <alignment horizontal="left" vertical="top" wrapText="1"/>
    </xf>
    <xf numFmtId="0" fontId="10" fillId="0" borderId="16" xfId="18" applyFill="1" applyBorder="1">
      <alignment horizontal="left" vertical="top" wrapText="1"/>
    </xf>
    <xf numFmtId="164" fontId="0" fillId="0" borderId="4" xfId="0" applyNumberFormat="1" applyFill="1" applyBorder="1" applyAlignment="1">
      <alignment horizontal="right" vertical="top" wrapText="1"/>
    </xf>
    <xf numFmtId="0" fontId="1" fillId="4" borderId="10" xfId="13" applyFont="1" applyBorder="1">
      <alignment horizontal="left" vertical="top" wrapText="1"/>
    </xf>
    <xf numFmtId="0" fontId="5" fillId="4" borderId="13" xfId="13" applyBorder="1">
      <alignment horizontal="left" vertical="top" wrapText="1"/>
    </xf>
    <xf numFmtId="164" fontId="0" fillId="0" borderId="12" xfId="0" applyNumberFormat="1" applyFill="1" applyBorder="1" applyAlignment="1">
      <alignment horizontal="right" vertical="top" wrapText="1"/>
    </xf>
    <xf numFmtId="0" fontId="0" fillId="0" borderId="11" xfId="0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left" vertical="top" wrapText="1"/>
    </xf>
    <xf numFmtId="0" fontId="5" fillId="4" borderId="16" xfId="10" applyBorder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top" wrapText="1"/>
    </xf>
    <xf numFmtId="164" fontId="19" fillId="0" borderId="0" xfId="0" applyNumberFormat="1" applyFont="1" applyFill="1" applyAlignment="1">
      <alignment horizontal="right" vertical="top" wrapText="1"/>
    </xf>
    <xf numFmtId="165" fontId="21" fillId="6" borderId="0" xfId="0" applyNumberFormat="1" applyFont="1" applyFill="1" applyAlignment="1">
      <alignment horizontal="left" vertical="top" wrapText="1"/>
    </xf>
    <xf numFmtId="0" fontId="1" fillId="4" borderId="23" xfId="13" applyFont="1" applyBorder="1">
      <alignment horizontal="left" vertical="top" wrapText="1"/>
    </xf>
    <xf numFmtId="0" fontId="5" fillId="4" borderId="24" xfId="13" applyBorder="1">
      <alignment horizontal="left" vertical="top" wrapText="1"/>
    </xf>
    <xf numFmtId="0" fontId="0" fillId="0" borderId="25" xfId="0" applyBorder="1" applyAlignment="1">
      <alignment horizontal="left" vertical="top" wrapText="1"/>
    </xf>
    <xf numFmtId="164" fontId="22" fillId="0" borderId="26" xfId="0" applyNumberFormat="1" applyFont="1" applyFill="1" applyBorder="1" applyAlignment="1">
      <alignment horizontal="right" vertical="top" wrapText="1"/>
    </xf>
    <xf numFmtId="0" fontId="0" fillId="0" borderId="0" xfId="0" applyFill="1" applyAlignment="1">
      <alignment horizontal="left" vertical="top" wrapText="1"/>
    </xf>
    <xf numFmtId="165" fontId="21" fillId="6" borderId="27" xfId="0" applyNumberFormat="1" applyFont="1" applyFill="1" applyBorder="1" applyAlignment="1">
      <alignment horizontal="left" vertical="top" wrapText="1"/>
    </xf>
    <xf numFmtId="164" fontId="23" fillId="0" borderId="28" xfId="0" applyNumberFormat="1" applyFont="1" applyFill="1" applyBorder="1" applyAlignment="1">
      <alignment horizontal="right" vertical="top" wrapText="1"/>
    </xf>
    <xf numFmtId="0" fontId="0" fillId="0" borderId="29" xfId="0" applyBorder="1"/>
    <xf numFmtId="0" fontId="19" fillId="0" borderId="30" xfId="0" applyFont="1" applyFill="1" applyBorder="1" applyAlignment="1">
      <alignment horizontal="left" vertical="top" wrapText="1"/>
    </xf>
    <xf numFmtId="0" fontId="0" fillId="0" borderId="30" xfId="0" applyBorder="1"/>
    <xf numFmtId="164" fontId="23" fillId="0" borderId="31" xfId="0" applyNumberFormat="1" applyFont="1" applyFill="1" applyBorder="1" applyAlignment="1">
      <alignment horizontal="right" vertical="top" wrapText="1"/>
    </xf>
    <xf numFmtId="0" fontId="1" fillId="0" borderId="1" xfId="13" applyFont="1" applyFill="1" applyBorder="1">
      <alignment horizontal="left" vertical="top" wrapText="1"/>
    </xf>
    <xf numFmtId="0" fontId="5" fillId="0" borderId="1" xfId="13" applyFill="1" applyBorder="1">
      <alignment horizontal="left" vertical="top" wrapText="1"/>
    </xf>
    <xf numFmtId="164" fontId="0" fillId="0" borderId="0" xfId="0" applyNumberFormat="1" applyFill="1" applyAlignment="1">
      <alignment horizontal="right" vertical="top" wrapText="1"/>
    </xf>
    <xf numFmtId="0" fontId="0" fillId="0" borderId="0" xfId="0" applyFill="1"/>
    <xf numFmtId="0" fontId="20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0" fillId="0" borderId="32" xfId="0" applyFont="1" applyFill="1" applyBorder="1" applyAlignment="1">
      <alignment horizontal="left" vertical="top" wrapText="1"/>
    </xf>
    <xf numFmtId="0" fontId="0" fillId="0" borderId="33" xfId="0" applyFill="1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1" fillId="4" borderId="36" xfId="1" applyFill="1" applyBorder="1">
      <alignment horizontal="left" vertical="top" wrapText="1"/>
    </xf>
    <xf numFmtId="0" fontId="0" fillId="0" borderId="37" xfId="0" applyBorder="1" applyAlignment="1">
      <alignment horizontal="left" vertical="top" wrapText="1"/>
    </xf>
    <xf numFmtId="0" fontId="1" fillId="5" borderId="36" xfId="1" applyFill="1" applyBorder="1">
      <alignment horizontal="left" vertical="top" wrapText="1"/>
    </xf>
    <xf numFmtId="0" fontId="1" fillId="0" borderId="36" xfId="1" applyFill="1" applyBorder="1">
      <alignment horizontal="left" vertical="top" wrapText="1"/>
    </xf>
    <xf numFmtId="164" fontId="0" fillId="0" borderId="37" xfId="0" applyNumberFormat="1" applyFill="1" applyBorder="1" applyAlignment="1" applyProtection="1">
      <alignment horizontal="right" vertical="top" wrapText="1"/>
      <protection locked="0"/>
    </xf>
    <xf numFmtId="0" fontId="20" fillId="0" borderId="38" xfId="0" applyFont="1" applyFill="1" applyBorder="1" applyAlignment="1">
      <alignment horizontal="left" vertical="top" wrapText="1"/>
    </xf>
    <xf numFmtId="0" fontId="1" fillId="5" borderId="39" xfId="17" applyFont="1" applyBorder="1">
      <alignment horizontal="left" vertical="top" wrapText="1"/>
    </xf>
    <xf numFmtId="164" fontId="0" fillId="0" borderId="37" xfId="0" applyNumberFormat="1" applyFill="1" applyBorder="1" applyAlignment="1">
      <alignment horizontal="righ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57150</xdr:colOff>
      <xdr:row>0</xdr:row>
      <xdr:rowOff>46957</xdr:rowOff>
    </xdr:from>
    <xdr:to>
      <xdr:col>1</xdr:col>
      <xdr:colOff>3060000</xdr:colOff>
      <xdr:row>0</xdr:row>
      <xdr:rowOff>375652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7150" y="46957"/>
          <a:ext cx="3650550" cy="328695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100" b="1" i="0">
              <a:solidFill>
                <a:srgbClr val="000000"/>
              </a:solidFill>
              <a:latin typeface="DINPro-Bold"/>
            </a:rPr>
            <a:t>DPGF Lot N°07 PLATRERIE - FAUX PLAFONDS</a:t>
          </a:r>
        </a:p>
        <a:p>
          <a:pPr algn="l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4</xdr:col>
      <xdr:colOff>491100</xdr:colOff>
      <xdr:row>0</xdr:row>
      <xdr:rowOff>95250</xdr:rowOff>
    </xdr:from>
    <xdr:to>
      <xdr:col>5</xdr:col>
      <xdr:colOff>660450</xdr:colOff>
      <xdr:row>0</xdr:row>
      <xdr:rowOff>408293</xdr:rowOff>
    </xdr:to>
    <xdr:pic>
      <xdr:nvPic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2175" y="95250"/>
          <a:ext cx="883725" cy="3130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47"/>
  <sheetViews>
    <sheetView showGridLines="0" tabSelected="1" view="pageBreakPreview" zoomScaleNormal="100" zoomScaleSheetLayoutView="100" workbookViewId="0">
      <pane xSplit="2" ySplit="2" topLeftCell="C117" activePane="bottomRight" state="frozen"/>
      <selection pane="topRight" activeCell="C1" sqref="C1"/>
      <selection pane="bottomLeft" activeCell="A3" sqref="A3"/>
      <selection pane="bottomRight" activeCell="F126" sqref="F126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35.450000000000003" customHeight="1" x14ac:dyDescent="0.25">
      <c r="A1" s="77"/>
      <c r="B1" s="78"/>
      <c r="C1" s="78"/>
      <c r="D1" s="78"/>
      <c r="E1" s="78"/>
      <c r="F1" s="79"/>
    </row>
    <row r="2" spans="1:702" x14ac:dyDescent="0.25">
      <c r="A2" s="1"/>
      <c r="B2" s="2"/>
      <c r="C2" s="3" t="s">
        <v>0</v>
      </c>
      <c r="D2" s="3" t="s">
        <v>1</v>
      </c>
      <c r="E2" s="4" t="s">
        <v>323</v>
      </c>
      <c r="F2" s="4" t="s">
        <v>324</v>
      </c>
    </row>
    <row r="3" spans="1:702" x14ac:dyDescent="0.25">
      <c r="A3" s="5"/>
      <c r="B3" s="6"/>
      <c r="C3" s="7"/>
      <c r="D3" s="7"/>
      <c r="E3" s="7"/>
      <c r="F3" s="8"/>
    </row>
    <row r="4" spans="1:702" ht="16.5" x14ac:dyDescent="0.25">
      <c r="A4" s="9"/>
      <c r="B4" s="10" t="s">
        <v>321</v>
      </c>
      <c r="C4" s="11"/>
      <c r="D4" s="11"/>
      <c r="E4" s="11"/>
      <c r="F4" s="12"/>
      <c r="ZY4" t="s">
        <v>2</v>
      </c>
      <c r="ZZ4" s="13" t="s">
        <v>3</v>
      </c>
    </row>
    <row r="5" spans="1:702" ht="30" x14ac:dyDescent="0.25">
      <c r="A5" s="14" t="s">
        <v>4</v>
      </c>
      <c r="B5" s="15" t="s">
        <v>5</v>
      </c>
      <c r="C5" s="11"/>
      <c r="D5" s="11"/>
      <c r="E5" s="11"/>
      <c r="F5" s="12"/>
      <c r="ZY5" t="s">
        <v>6</v>
      </c>
      <c r="ZZ5" s="13"/>
    </row>
    <row r="6" spans="1:702" ht="16.5" x14ac:dyDescent="0.25">
      <c r="A6" s="16" t="s">
        <v>7</v>
      </c>
      <c r="B6" s="17" t="s">
        <v>8</v>
      </c>
      <c r="C6" s="11"/>
      <c r="D6" s="11"/>
      <c r="E6" s="11"/>
      <c r="F6" s="12"/>
      <c r="ZY6" t="s">
        <v>9</v>
      </c>
      <c r="ZZ6" s="13"/>
    </row>
    <row r="7" spans="1:702" ht="16.5" x14ac:dyDescent="0.25">
      <c r="A7" s="18"/>
      <c r="B7" s="19" t="s">
        <v>10</v>
      </c>
      <c r="C7" s="20" t="s">
        <v>11</v>
      </c>
      <c r="D7" s="21"/>
      <c r="E7" s="22"/>
      <c r="F7" s="23">
        <f>ROUND(D7*E7,2)</f>
        <v>0</v>
      </c>
      <c r="ZY7" t="s">
        <v>12</v>
      </c>
      <c r="ZZ7" s="13" t="s">
        <v>13</v>
      </c>
    </row>
    <row r="8" spans="1:702" ht="16.5" x14ac:dyDescent="0.25">
      <c r="A8" s="18"/>
      <c r="B8" s="19" t="s">
        <v>14</v>
      </c>
      <c r="C8" s="20" t="s">
        <v>15</v>
      </c>
      <c r="D8" s="21"/>
      <c r="E8" s="22"/>
      <c r="F8" s="23">
        <f>ROUND(D8*E8,2)</f>
        <v>0</v>
      </c>
      <c r="ZY8" t="s">
        <v>16</v>
      </c>
      <c r="ZZ8" s="13" t="s">
        <v>17</v>
      </c>
    </row>
    <row r="9" spans="1:702" ht="16.5" x14ac:dyDescent="0.25">
      <c r="A9" s="18"/>
      <c r="B9" s="19" t="s">
        <v>18</v>
      </c>
      <c r="C9" s="20" t="s">
        <v>19</v>
      </c>
      <c r="D9" s="21"/>
      <c r="E9" s="22"/>
      <c r="F9" s="23">
        <f>ROUND(D9*E9,2)</f>
        <v>0</v>
      </c>
      <c r="ZY9" t="s">
        <v>20</v>
      </c>
      <c r="ZZ9" s="13" t="s">
        <v>21</v>
      </c>
    </row>
    <row r="10" spans="1:702" ht="16.5" x14ac:dyDescent="0.25">
      <c r="A10" s="18"/>
      <c r="B10" s="19" t="s">
        <v>22</v>
      </c>
      <c r="C10" s="20" t="s">
        <v>23</v>
      </c>
      <c r="D10" s="21"/>
      <c r="E10" s="22"/>
      <c r="F10" s="23">
        <f>ROUND(D10*E10,2)</f>
        <v>0</v>
      </c>
      <c r="ZY10" t="s">
        <v>24</v>
      </c>
      <c r="ZZ10" s="13" t="s">
        <v>25</v>
      </c>
    </row>
    <row r="11" spans="1:702" ht="16.5" x14ac:dyDescent="0.25">
      <c r="A11" s="18"/>
      <c r="B11" s="19" t="s">
        <v>26</v>
      </c>
      <c r="C11" s="20" t="s">
        <v>27</v>
      </c>
      <c r="D11" s="21"/>
      <c r="E11" s="22"/>
      <c r="F11" s="23">
        <f>ROUND(D11*E11,2)</f>
        <v>0</v>
      </c>
      <c r="ZY11" t="s">
        <v>28</v>
      </c>
      <c r="ZZ11" s="13" t="s">
        <v>29</v>
      </c>
    </row>
    <row r="12" spans="1:702" ht="16.5" x14ac:dyDescent="0.25">
      <c r="A12" s="24"/>
      <c r="B12" s="25"/>
      <c r="C12" s="11"/>
      <c r="D12" s="11"/>
      <c r="E12" s="11"/>
      <c r="F12" s="12"/>
    </row>
    <row r="13" spans="1:702" ht="25.5" x14ac:dyDescent="0.25">
      <c r="A13" s="26"/>
      <c r="B13" s="27" t="s">
        <v>30</v>
      </c>
      <c r="C13" s="11"/>
      <c r="D13" s="11"/>
      <c r="E13" s="11"/>
      <c r="F13" s="28">
        <f>SUBTOTAL(109,F7:F12)</f>
        <v>0</v>
      </c>
      <c r="ZY13" t="s">
        <v>31</v>
      </c>
    </row>
    <row r="14" spans="1:702" ht="16.5" x14ac:dyDescent="0.25">
      <c r="A14" s="29"/>
      <c r="B14" s="30"/>
      <c r="C14" s="11"/>
      <c r="D14" s="11"/>
      <c r="E14" s="11"/>
      <c r="F14" s="12"/>
    </row>
    <row r="15" spans="1:702" ht="16.5" x14ac:dyDescent="0.25">
      <c r="A15" s="16" t="s">
        <v>32</v>
      </c>
      <c r="B15" s="17" t="s">
        <v>33</v>
      </c>
      <c r="C15" s="11"/>
      <c r="D15" s="11"/>
      <c r="E15" s="11"/>
      <c r="F15" s="12"/>
      <c r="ZY15" t="s">
        <v>34</v>
      </c>
      <c r="ZZ15" s="13"/>
    </row>
    <row r="16" spans="1:702" ht="16.5" x14ac:dyDescent="0.25">
      <c r="A16" s="18"/>
      <c r="B16" s="19" t="s">
        <v>35</v>
      </c>
      <c r="C16" s="20" t="s">
        <v>36</v>
      </c>
      <c r="D16" s="31"/>
      <c r="E16" s="22"/>
      <c r="F16" s="23">
        <f>ROUND(D16*E16,2)</f>
        <v>0</v>
      </c>
      <c r="ZY16" t="s">
        <v>37</v>
      </c>
      <c r="ZZ16" s="13" t="s">
        <v>38</v>
      </c>
    </row>
    <row r="17" spans="1:702" ht="16.5" x14ac:dyDescent="0.25">
      <c r="A17" s="24"/>
      <c r="B17" s="25"/>
      <c r="C17" s="11"/>
      <c r="D17" s="11"/>
      <c r="E17" s="11"/>
      <c r="F17" s="12"/>
    </row>
    <row r="18" spans="1:702" ht="16.5" x14ac:dyDescent="0.25">
      <c r="A18" s="26"/>
      <c r="B18" s="27" t="s">
        <v>39</v>
      </c>
      <c r="C18" s="11"/>
      <c r="D18" s="11"/>
      <c r="E18" s="11"/>
      <c r="F18" s="28">
        <f>SUBTOTAL(109,F16:F17)</f>
        <v>0</v>
      </c>
      <c r="ZY18" t="s">
        <v>40</v>
      </c>
    </row>
    <row r="19" spans="1:702" ht="16.5" x14ac:dyDescent="0.25">
      <c r="A19" s="29"/>
      <c r="B19" s="30"/>
      <c r="C19" s="11"/>
      <c r="D19" s="11"/>
      <c r="E19" s="11"/>
      <c r="F19" s="12"/>
    </row>
    <row r="20" spans="1:702" ht="16.5" x14ac:dyDescent="0.25">
      <c r="A20" s="16" t="s">
        <v>41</v>
      </c>
      <c r="B20" s="17" t="s">
        <v>42</v>
      </c>
      <c r="C20" s="11"/>
      <c r="D20" s="11"/>
      <c r="E20" s="11"/>
      <c r="F20" s="12"/>
      <c r="ZY20" t="s">
        <v>43</v>
      </c>
      <c r="ZZ20" s="13"/>
    </row>
    <row r="21" spans="1:702" ht="16.5" x14ac:dyDescent="0.25">
      <c r="A21" s="32" t="s">
        <v>44</v>
      </c>
      <c r="B21" s="33" t="s">
        <v>45</v>
      </c>
      <c r="C21" s="11"/>
      <c r="D21" s="11"/>
      <c r="E21" s="11"/>
      <c r="F21" s="12"/>
      <c r="ZY21" t="s">
        <v>46</v>
      </c>
      <c r="ZZ21" s="13"/>
    </row>
    <row r="22" spans="1:702" ht="16.5" x14ac:dyDescent="0.25">
      <c r="A22" s="18"/>
      <c r="B22" s="19" t="s">
        <v>47</v>
      </c>
      <c r="C22" s="20" t="s">
        <v>48</v>
      </c>
      <c r="D22" s="31"/>
      <c r="E22" s="22"/>
      <c r="F22" s="23">
        <f t="shared" ref="F22:F30" si="0">ROUND(D22*E22,2)</f>
        <v>0</v>
      </c>
      <c r="ZY22" t="s">
        <v>49</v>
      </c>
      <c r="ZZ22" s="13" t="s">
        <v>50</v>
      </c>
    </row>
    <row r="23" spans="1:702" ht="16.5" x14ac:dyDescent="0.25">
      <c r="A23" s="18"/>
      <c r="B23" s="19" t="s">
        <v>328</v>
      </c>
      <c r="C23" s="20" t="s">
        <v>36</v>
      </c>
      <c r="D23" s="31"/>
      <c r="E23" s="22"/>
      <c r="F23" s="23">
        <f t="shared" ref="F23" si="1">ROUND(D23*E23,2)</f>
        <v>0</v>
      </c>
      <c r="ZY23" t="s">
        <v>12</v>
      </c>
      <c r="ZZ23" s="13" t="s">
        <v>50</v>
      </c>
    </row>
    <row r="24" spans="1:702" ht="16.5" x14ac:dyDescent="0.25">
      <c r="A24" s="18"/>
      <c r="B24" s="19" t="s">
        <v>51</v>
      </c>
      <c r="C24" s="20" t="s">
        <v>52</v>
      </c>
      <c r="D24" s="31"/>
      <c r="E24" s="22"/>
      <c r="F24" s="23">
        <f t="shared" si="0"/>
        <v>0</v>
      </c>
      <c r="ZY24" t="s">
        <v>53</v>
      </c>
      <c r="ZZ24" s="13" t="s">
        <v>54</v>
      </c>
    </row>
    <row r="25" spans="1:702" ht="16.5" x14ac:dyDescent="0.25">
      <c r="A25" s="18"/>
      <c r="B25" s="19" t="s">
        <v>330</v>
      </c>
      <c r="C25" s="20" t="s">
        <v>36</v>
      </c>
      <c r="D25" s="31"/>
      <c r="E25" s="22"/>
      <c r="F25" s="23">
        <f t="shared" si="0"/>
        <v>0</v>
      </c>
      <c r="ZY25" t="s">
        <v>12</v>
      </c>
      <c r="ZZ25" s="13" t="s">
        <v>58</v>
      </c>
    </row>
    <row r="26" spans="1:702" ht="16.5" x14ac:dyDescent="0.25">
      <c r="A26" s="18"/>
      <c r="B26" s="19" t="s">
        <v>331</v>
      </c>
      <c r="C26" s="20" t="s">
        <v>36</v>
      </c>
      <c r="D26" s="31"/>
      <c r="E26" s="22"/>
      <c r="F26" s="23">
        <f t="shared" ref="F26" si="2">ROUND(D26*E26,2)</f>
        <v>0</v>
      </c>
      <c r="ZY26" t="s">
        <v>12</v>
      </c>
      <c r="ZZ26" s="13" t="s">
        <v>58</v>
      </c>
    </row>
    <row r="27" spans="1:702" ht="16.5" x14ac:dyDescent="0.25">
      <c r="A27" s="18"/>
      <c r="B27" s="19" t="s">
        <v>55</v>
      </c>
      <c r="C27" s="20" t="s">
        <v>56</v>
      </c>
      <c r="D27" s="31"/>
      <c r="E27" s="22"/>
      <c r="F27" s="23">
        <f t="shared" si="0"/>
        <v>0</v>
      </c>
      <c r="ZY27" t="s">
        <v>57</v>
      </c>
      <c r="ZZ27" s="13" t="s">
        <v>58</v>
      </c>
    </row>
    <row r="28" spans="1:702" ht="16.5" x14ac:dyDescent="0.25">
      <c r="A28" s="18"/>
      <c r="B28" s="19" t="s">
        <v>59</v>
      </c>
      <c r="C28" s="20" t="s">
        <v>60</v>
      </c>
      <c r="D28" s="31"/>
      <c r="E28" s="22"/>
      <c r="F28" s="23">
        <f t="shared" si="0"/>
        <v>0</v>
      </c>
      <c r="ZY28" t="s">
        <v>61</v>
      </c>
      <c r="ZZ28" s="13" t="s">
        <v>62</v>
      </c>
    </row>
    <row r="29" spans="1:702" ht="16.5" x14ac:dyDescent="0.25">
      <c r="A29" s="18"/>
      <c r="B29" s="19" t="s">
        <v>332</v>
      </c>
      <c r="C29" s="20" t="s">
        <v>36</v>
      </c>
      <c r="D29" s="31"/>
      <c r="E29" s="22"/>
      <c r="F29" s="23">
        <f t="shared" si="0"/>
        <v>0</v>
      </c>
      <c r="ZY29" t="s">
        <v>12</v>
      </c>
      <c r="ZZ29" s="13" t="s">
        <v>62</v>
      </c>
    </row>
    <row r="30" spans="1:702" ht="16.5" x14ac:dyDescent="0.25">
      <c r="A30" s="18"/>
      <c r="B30" s="19" t="s">
        <v>63</v>
      </c>
      <c r="C30" s="20" t="s">
        <v>64</v>
      </c>
      <c r="D30" s="31"/>
      <c r="E30" s="22"/>
      <c r="F30" s="23">
        <f t="shared" si="0"/>
        <v>0</v>
      </c>
      <c r="ZY30" t="s">
        <v>65</v>
      </c>
      <c r="ZZ30" s="13" t="s">
        <v>66</v>
      </c>
    </row>
    <row r="31" spans="1:702" ht="16.5" x14ac:dyDescent="0.25">
      <c r="A31" s="18"/>
      <c r="B31" s="19"/>
      <c r="C31" s="20"/>
      <c r="D31" s="31"/>
      <c r="E31" s="22"/>
      <c r="F31" s="23"/>
      <c r="ZZ31" s="13"/>
    </row>
    <row r="32" spans="1:702" ht="16.5" x14ac:dyDescent="0.25">
      <c r="A32" s="32" t="s">
        <v>67</v>
      </c>
      <c r="B32" s="33" t="s">
        <v>68</v>
      </c>
      <c r="C32" s="11"/>
      <c r="D32" s="11"/>
      <c r="E32" s="11"/>
      <c r="F32" s="12"/>
      <c r="ZY32" t="s">
        <v>69</v>
      </c>
      <c r="ZZ32" s="13"/>
    </row>
    <row r="33" spans="1:702" ht="16.5" x14ac:dyDescent="0.25">
      <c r="A33" s="18"/>
      <c r="B33" s="19" t="s">
        <v>70</v>
      </c>
      <c r="C33" s="20" t="s">
        <v>71</v>
      </c>
      <c r="D33" s="31"/>
      <c r="E33" s="22"/>
      <c r="F33" s="23">
        <f>ROUND(D33*E33,2)</f>
        <v>0</v>
      </c>
      <c r="ZY33" t="s">
        <v>72</v>
      </c>
      <c r="ZZ33" s="13" t="s">
        <v>73</v>
      </c>
    </row>
    <row r="34" spans="1:702" ht="16.5" x14ac:dyDescent="0.25">
      <c r="A34" s="18"/>
      <c r="B34" s="19" t="s">
        <v>329</v>
      </c>
      <c r="C34" s="20" t="s">
        <v>36</v>
      </c>
      <c r="D34" s="31"/>
      <c r="E34" s="22"/>
      <c r="F34" s="23">
        <f>ROUND(D34*E34,2)</f>
        <v>0</v>
      </c>
      <c r="ZZ34" s="13"/>
    </row>
    <row r="35" spans="1:702" ht="16.5" x14ac:dyDescent="0.25">
      <c r="A35" s="18"/>
      <c r="B35" s="19" t="s">
        <v>74</v>
      </c>
      <c r="C35" s="20" t="s">
        <v>75</v>
      </c>
      <c r="D35" s="31"/>
      <c r="E35" s="22"/>
      <c r="F35" s="23">
        <f>ROUND(D35*E35,2)</f>
        <v>0</v>
      </c>
      <c r="ZY35" t="s">
        <v>76</v>
      </c>
      <c r="ZZ35" s="13" t="s">
        <v>77</v>
      </c>
    </row>
    <row r="36" spans="1:702" ht="16.5" x14ac:dyDescent="0.25">
      <c r="A36" s="32" t="s">
        <v>78</v>
      </c>
      <c r="B36" s="33" t="s">
        <v>79</v>
      </c>
      <c r="C36" s="11"/>
      <c r="D36" s="11"/>
      <c r="E36" s="11"/>
      <c r="F36" s="12"/>
      <c r="ZY36" t="s">
        <v>80</v>
      </c>
      <c r="ZZ36" s="13"/>
    </row>
    <row r="37" spans="1:702" ht="16.5" x14ac:dyDescent="0.25">
      <c r="A37" s="18"/>
      <c r="B37" s="19" t="s">
        <v>81</v>
      </c>
      <c r="C37" s="20" t="s">
        <v>82</v>
      </c>
      <c r="D37" s="31"/>
      <c r="E37" s="22"/>
      <c r="F37" s="23">
        <f>ROUND(D37*E37,2)</f>
        <v>0</v>
      </c>
      <c r="ZY37" t="s">
        <v>83</v>
      </c>
      <c r="ZZ37" s="13" t="s">
        <v>84</v>
      </c>
    </row>
    <row r="38" spans="1:702" ht="16.5" x14ac:dyDescent="0.25">
      <c r="A38" s="18"/>
      <c r="B38" s="19" t="s">
        <v>333</v>
      </c>
      <c r="C38" s="20" t="s">
        <v>36</v>
      </c>
      <c r="D38" s="31"/>
      <c r="E38" s="22"/>
      <c r="F38" s="23">
        <f>ROUND(D38*E38,2)</f>
        <v>0</v>
      </c>
      <c r="ZY38" t="s">
        <v>12</v>
      </c>
      <c r="ZZ38" s="13" t="s">
        <v>84</v>
      </c>
    </row>
    <row r="39" spans="1:702" ht="16.5" x14ac:dyDescent="0.25">
      <c r="A39" s="24"/>
      <c r="B39" s="25"/>
      <c r="C39" s="11"/>
      <c r="D39" s="11"/>
      <c r="E39" s="11"/>
      <c r="F39" s="12"/>
    </row>
    <row r="40" spans="1:702" ht="16.5" x14ac:dyDescent="0.25">
      <c r="A40" s="26"/>
      <c r="B40" s="27" t="s">
        <v>85</v>
      </c>
      <c r="C40" s="11"/>
      <c r="D40" s="11"/>
      <c r="E40" s="11"/>
      <c r="F40" s="28">
        <f>SUBTOTAL(109,F21:F39)</f>
        <v>0</v>
      </c>
      <c r="ZY40" t="s">
        <v>86</v>
      </c>
    </row>
    <row r="41" spans="1:702" ht="16.5" x14ac:dyDescent="0.25">
      <c r="A41" s="29"/>
      <c r="B41" s="30"/>
      <c r="C41" s="11"/>
      <c r="D41" s="11"/>
      <c r="E41" s="11"/>
      <c r="F41" s="12"/>
    </row>
    <row r="42" spans="1:702" ht="16.5" x14ac:dyDescent="0.25">
      <c r="A42" s="16" t="s">
        <v>87</v>
      </c>
      <c r="B42" s="17" t="s">
        <v>88</v>
      </c>
      <c r="C42" s="11"/>
      <c r="D42" s="11"/>
      <c r="E42" s="11"/>
      <c r="F42" s="12"/>
      <c r="ZY42" t="s">
        <v>89</v>
      </c>
      <c r="ZZ42" s="13"/>
    </row>
    <row r="43" spans="1:702" ht="16.5" x14ac:dyDescent="0.25">
      <c r="A43" s="18"/>
      <c r="B43" s="19" t="s">
        <v>90</v>
      </c>
      <c r="C43" s="20" t="s">
        <v>91</v>
      </c>
      <c r="D43" s="31"/>
      <c r="E43" s="22"/>
      <c r="F43" s="23">
        <f>ROUND(D43*E43,2)</f>
        <v>0</v>
      </c>
      <c r="ZY43" t="s">
        <v>92</v>
      </c>
      <c r="ZZ43" s="13" t="s">
        <v>93</v>
      </c>
    </row>
    <row r="44" spans="1:702" ht="16.5" x14ac:dyDescent="0.25">
      <c r="A44" s="24"/>
      <c r="B44" s="25"/>
      <c r="C44" s="11"/>
      <c r="D44" s="11"/>
      <c r="E44" s="11"/>
      <c r="F44" s="12"/>
    </row>
    <row r="45" spans="1:702" ht="16.5" x14ac:dyDescent="0.25">
      <c r="A45" s="26"/>
      <c r="B45" s="27" t="s">
        <v>94</v>
      </c>
      <c r="C45" s="11"/>
      <c r="D45" s="11"/>
      <c r="E45" s="11"/>
      <c r="F45" s="28">
        <f>SUBTOTAL(109,F43:F44)</f>
        <v>0</v>
      </c>
      <c r="ZY45" t="s">
        <v>95</v>
      </c>
    </row>
    <row r="46" spans="1:702" ht="16.5" x14ac:dyDescent="0.25">
      <c r="A46" s="29"/>
      <c r="B46" s="30"/>
      <c r="C46" s="11"/>
      <c r="D46" s="11"/>
      <c r="E46" s="11"/>
      <c r="F46" s="12"/>
    </row>
    <row r="47" spans="1:702" ht="16.5" x14ac:dyDescent="0.25">
      <c r="A47" s="16" t="s">
        <v>96</v>
      </c>
      <c r="B47" s="17" t="s">
        <v>97</v>
      </c>
      <c r="C47" s="11"/>
      <c r="D47" s="11"/>
      <c r="E47" s="11"/>
      <c r="F47" s="12"/>
      <c r="ZY47" t="s">
        <v>98</v>
      </c>
      <c r="ZZ47" s="13"/>
    </row>
    <row r="48" spans="1:702" ht="24" x14ac:dyDescent="0.25">
      <c r="A48" s="32" t="s">
        <v>99</v>
      </c>
      <c r="B48" s="33" t="s">
        <v>100</v>
      </c>
      <c r="C48" s="11"/>
      <c r="D48" s="11"/>
      <c r="E48" s="11"/>
      <c r="F48" s="12"/>
      <c r="ZY48" t="s">
        <v>101</v>
      </c>
      <c r="ZZ48" s="13"/>
    </row>
    <row r="49" spans="1:702" ht="16.5" x14ac:dyDescent="0.25">
      <c r="A49" s="18"/>
      <c r="B49" s="19" t="s">
        <v>102</v>
      </c>
      <c r="C49" s="20" t="s">
        <v>103</v>
      </c>
      <c r="D49" s="31"/>
      <c r="E49" s="22"/>
      <c r="F49" s="23">
        <f>ROUND(D49*E49,2)</f>
        <v>0</v>
      </c>
      <c r="ZY49" t="s">
        <v>104</v>
      </c>
      <c r="ZZ49" s="13" t="s">
        <v>105</v>
      </c>
    </row>
    <row r="50" spans="1:702" ht="16.5" x14ac:dyDescent="0.25">
      <c r="A50" s="18"/>
      <c r="B50" s="19" t="s">
        <v>106</v>
      </c>
      <c r="C50" s="20" t="s">
        <v>107</v>
      </c>
      <c r="D50" s="31"/>
      <c r="E50" s="22"/>
      <c r="F50" s="23">
        <f>ROUND(D50*E50,2)</f>
        <v>0</v>
      </c>
      <c r="ZY50" t="s">
        <v>108</v>
      </c>
      <c r="ZZ50" s="13" t="s">
        <v>109</v>
      </c>
    </row>
    <row r="51" spans="1:702" ht="16.5" x14ac:dyDescent="0.25">
      <c r="A51" s="24"/>
      <c r="B51" s="25"/>
      <c r="C51" s="11"/>
      <c r="D51" s="11"/>
      <c r="E51" s="11"/>
      <c r="F51" s="12"/>
    </row>
    <row r="52" spans="1:702" ht="16.5" x14ac:dyDescent="0.25">
      <c r="A52" s="26"/>
      <c r="B52" s="27" t="s">
        <v>110</v>
      </c>
      <c r="C52" s="11"/>
      <c r="D52" s="11"/>
      <c r="E52" s="11"/>
      <c r="F52" s="28">
        <f>SUBTOTAL(109,F48:F51)</f>
        <v>0</v>
      </c>
      <c r="ZY52" t="s">
        <v>111</v>
      </c>
    </row>
    <row r="53" spans="1:702" ht="16.5" x14ac:dyDescent="0.25">
      <c r="A53" s="29"/>
      <c r="B53" s="30"/>
      <c r="C53" s="11"/>
      <c r="D53" s="11"/>
      <c r="E53" s="11"/>
      <c r="F53" s="12"/>
    </row>
    <row r="54" spans="1:702" ht="25.5" x14ac:dyDescent="0.25">
      <c r="A54" s="16" t="s">
        <v>112</v>
      </c>
      <c r="B54" s="17" t="s">
        <v>113</v>
      </c>
      <c r="C54" s="11"/>
      <c r="D54" s="11"/>
      <c r="E54" s="11"/>
      <c r="F54" s="12"/>
      <c r="ZY54" t="s">
        <v>114</v>
      </c>
      <c r="ZZ54" s="13"/>
    </row>
    <row r="55" spans="1:702" ht="16.5" x14ac:dyDescent="0.25">
      <c r="A55" s="32" t="s">
        <v>115</v>
      </c>
      <c r="B55" s="33" t="s">
        <v>116</v>
      </c>
      <c r="C55" s="11"/>
      <c r="D55" s="11"/>
      <c r="E55" s="11"/>
      <c r="F55" s="12"/>
      <c r="ZY55" t="s">
        <v>117</v>
      </c>
      <c r="ZZ55" s="13"/>
    </row>
    <row r="56" spans="1:702" ht="16.5" x14ac:dyDescent="0.25">
      <c r="A56" s="18"/>
      <c r="B56" s="19" t="s">
        <v>118</v>
      </c>
      <c r="C56" s="20" t="s">
        <v>119</v>
      </c>
      <c r="D56" s="31"/>
      <c r="E56" s="22"/>
      <c r="F56" s="23">
        <f>ROUND(D56*E56,2)</f>
        <v>0</v>
      </c>
      <c r="ZY56" t="s">
        <v>120</v>
      </c>
      <c r="ZZ56" s="13" t="s">
        <v>121</v>
      </c>
    </row>
    <row r="57" spans="1:702" ht="16.5" x14ac:dyDescent="0.25">
      <c r="A57" s="32" t="s">
        <v>122</v>
      </c>
      <c r="B57" s="33" t="s">
        <v>123</v>
      </c>
      <c r="C57" s="11"/>
      <c r="D57" s="11"/>
      <c r="E57" s="11"/>
      <c r="F57" s="12"/>
      <c r="ZY57" t="s">
        <v>124</v>
      </c>
      <c r="ZZ57" s="13"/>
    </row>
    <row r="58" spans="1:702" ht="16.5" x14ac:dyDescent="0.25">
      <c r="A58" s="18"/>
      <c r="B58" s="19" t="s">
        <v>125</v>
      </c>
      <c r="C58" s="20" t="s">
        <v>126</v>
      </c>
      <c r="D58" s="31"/>
      <c r="E58" s="22"/>
      <c r="F58" s="23">
        <f>ROUND(D58*E58,2)</f>
        <v>0</v>
      </c>
      <c r="ZY58" t="s">
        <v>127</v>
      </c>
      <c r="ZZ58" s="13" t="s">
        <v>128</v>
      </c>
    </row>
    <row r="59" spans="1:702" ht="16.5" x14ac:dyDescent="0.25">
      <c r="A59" s="32" t="s">
        <v>129</v>
      </c>
      <c r="B59" s="33" t="s">
        <v>130</v>
      </c>
      <c r="C59" s="11"/>
      <c r="D59" s="11"/>
      <c r="E59" s="11"/>
      <c r="F59" s="12"/>
      <c r="ZY59" t="s">
        <v>131</v>
      </c>
      <c r="ZZ59" s="13"/>
    </row>
    <row r="60" spans="1:702" ht="16.5" x14ac:dyDescent="0.25">
      <c r="A60" s="18"/>
      <c r="B60" s="19" t="s">
        <v>132</v>
      </c>
      <c r="C60" s="20" t="s">
        <v>133</v>
      </c>
      <c r="D60" s="31"/>
      <c r="E60" s="22"/>
      <c r="F60" s="23">
        <f>ROUND(D60*E60,2)</f>
        <v>0</v>
      </c>
      <c r="ZY60" t="s">
        <v>134</v>
      </c>
      <c r="ZZ60" s="13" t="s">
        <v>135</v>
      </c>
    </row>
    <row r="61" spans="1:702" ht="16.5" x14ac:dyDescent="0.25">
      <c r="A61" s="24"/>
      <c r="B61" s="25"/>
      <c r="C61" s="11"/>
      <c r="D61" s="11"/>
      <c r="E61" s="11"/>
      <c r="F61" s="12"/>
    </row>
    <row r="62" spans="1:702" ht="25.5" x14ac:dyDescent="0.25">
      <c r="A62" s="26"/>
      <c r="B62" s="27" t="s">
        <v>136</v>
      </c>
      <c r="C62" s="11"/>
      <c r="D62" s="11"/>
      <c r="E62" s="11"/>
      <c r="F62" s="28">
        <f>SUBTOTAL(109,F55:F61)</f>
        <v>0</v>
      </c>
      <c r="ZY62" t="s">
        <v>137</v>
      </c>
    </row>
    <row r="63" spans="1:702" ht="16.5" x14ac:dyDescent="0.25">
      <c r="A63" s="29"/>
      <c r="B63" s="30"/>
      <c r="C63" s="11"/>
      <c r="D63" s="11"/>
      <c r="E63" s="11"/>
      <c r="F63" s="12"/>
    </row>
    <row r="64" spans="1:702" ht="25.5" x14ac:dyDescent="0.25">
      <c r="A64" s="16" t="s">
        <v>138</v>
      </c>
      <c r="B64" s="17" t="s">
        <v>139</v>
      </c>
      <c r="C64" s="11"/>
      <c r="D64" s="11"/>
      <c r="E64" s="11"/>
      <c r="F64" s="12"/>
      <c r="ZY64" t="s">
        <v>140</v>
      </c>
      <c r="ZZ64" s="13"/>
    </row>
    <row r="65" spans="1:702" ht="16.5" x14ac:dyDescent="0.25">
      <c r="A65" s="32" t="s">
        <v>141</v>
      </c>
      <c r="B65" s="33" t="s">
        <v>142</v>
      </c>
      <c r="C65" s="11"/>
      <c r="D65" s="11"/>
      <c r="E65" s="11"/>
      <c r="F65" s="12"/>
      <c r="ZY65" t="s">
        <v>143</v>
      </c>
      <c r="ZZ65" s="13"/>
    </row>
    <row r="66" spans="1:702" ht="16.5" x14ac:dyDescent="0.25">
      <c r="A66" s="18"/>
      <c r="B66" s="19" t="s">
        <v>144</v>
      </c>
      <c r="C66" s="20" t="s">
        <v>145</v>
      </c>
      <c r="D66" s="31"/>
      <c r="E66" s="22"/>
      <c r="F66" s="23">
        <f t="shared" ref="F66:F71" si="3">ROUND(D66*E66,2)</f>
        <v>0</v>
      </c>
      <c r="ZY66" t="s">
        <v>146</v>
      </c>
      <c r="ZZ66" s="13" t="s">
        <v>147</v>
      </c>
    </row>
    <row r="67" spans="1:702" ht="16.5" x14ac:dyDescent="0.25">
      <c r="A67" s="18"/>
      <c r="B67" s="19" t="s">
        <v>148</v>
      </c>
      <c r="C67" s="20" t="s">
        <v>149</v>
      </c>
      <c r="D67" s="31"/>
      <c r="E67" s="22"/>
      <c r="F67" s="23">
        <f t="shared" si="3"/>
        <v>0</v>
      </c>
      <c r="ZY67" t="s">
        <v>150</v>
      </c>
      <c r="ZZ67" s="13" t="s">
        <v>151</v>
      </c>
    </row>
    <row r="68" spans="1:702" ht="16.5" x14ac:dyDescent="0.25">
      <c r="A68" s="18"/>
      <c r="B68" s="19" t="s">
        <v>152</v>
      </c>
      <c r="C68" s="20" t="s">
        <v>153</v>
      </c>
      <c r="D68" s="31"/>
      <c r="E68" s="22"/>
      <c r="F68" s="23">
        <f t="shared" si="3"/>
        <v>0</v>
      </c>
      <c r="ZY68" t="s">
        <v>154</v>
      </c>
      <c r="ZZ68" s="13" t="s">
        <v>155</v>
      </c>
    </row>
    <row r="69" spans="1:702" ht="16.5" x14ac:dyDescent="0.25">
      <c r="A69" s="18"/>
      <c r="B69" s="19" t="s">
        <v>156</v>
      </c>
      <c r="C69" s="20" t="s">
        <v>157</v>
      </c>
      <c r="D69" s="31"/>
      <c r="E69" s="22"/>
      <c r="F69" s="23">
        <f t="shared" si="3"/>
        <v>0</v>
      </c>
      <c r="ZY69" t="s">
        <v>158</v>
      </c>
      <c r="ZZ69" s="13" t="s">
        <v>159</v>
      </c>
    </row>
    <row r="70" spans="1:702" ht="16.5" x14ac:dyDescent="0.25">
      <c r="A70" s="18"/>
      <c r="B70" s="19" t="s">
        <v>160</v>
      </c>
      <c r="C70" s="20" t="s">
        <v>161</v>
      </c>
      <c r="D70" s="31"/>
      <c r="E70" s="22"/>
      <c r="F70" s="23">
        <f t="shared" si="3"/>
        <v>0</v>
      </c>
      <c r="ZY70" t="s">
        <v>162</v>
      </c>
      <c r="ZZ70" s="13" t="s">
        <v>163</v>
      </c>
    </row>
    <row r="71" spans="1:702" ht="16.5" x14ac:dyDescent="0.25">
      <c r="A71" s="18"/>
      <c r="B71" s="19" t="s">
        <v>164</v>
      </c>
      <c r="C71" s="20" t="s">
        <v>165</v>
      </c>
      <c r="D71" s="31"/>
      <c r="E71" s="22"/>
      <c r="F71" s="23">
        <f t="shared" si="3"/>
        <v>0</v>
      </c>
      <c r="ZY71" t="s">
        <v>166</v>
      </c>
      <c r="ZZ71" s="13" t="s">
        <v>167</v>
      </c>
    </row>
    <row r="72" spans="1:702" ht="16.5" x14ac:dyDescent="0.25">
      <c r="A72" s="24"/>
      <c r="B72" s="25"/>
      <c r="C72" s="11"/>
      <c r="D72" s="11"/>
      <c r="E72" s="11"/>
      <c r="F72" s="12"/>
    </row>
    <row r="73" spans="1:702" ht="25.5" x14ac:dyDescent="0.25">
      <c r="A73" s="26"/>
      <c r="B73" s="27" t="s">
        <v>168</v>
      </c>
      <c r="C73" s="11"/>
      <c r="D73" s="11"/>
      <c r="E73" s="11"/>
      <c r="F73" s="28">
        <f>SUBTOTAL(109,F65:F72)</f>
        <v>0</v>
      </c>
      <c r="ZY73" t="s">
        <v>169</v>
      </c>
    </row>
    <row r="74" spans="1:702" ht="16.5" x14ac:dyDescent="0.25">
      <c r="A74" s="29"/>
      <c r="B74" s="30"/>
      <c r="C74" s="11"/>
      <c r="D74" s="11"/>
      <c r="E74" s="11"/>
      <c r="F74" s="12"/>
    </row>
    <row r="75" spans="1:702" ht="16.5" x14ac:dyDescent="0.25">
      <c r="A75" s="16" t="s">
        <v>170</v>
      </c>
      <c r="B75" s="17" t="s">
        <v>171</v>
      </c>
      <c r="C75" s="11"/>
      <c r="D75" s="11"/>
      <c r="E75" s="11"/>
      <c r="F75" s="12"/>
      <c r="ZY75" t="s">
        <v>172</v>
      </c>
      <c r="ZZ75" s="13"/>
    </row>
    <row r="76" spans="1:702" ht="16.5" x14ac:dyDescent="0.25">
      <c r="A76" s="18"/>
      <c r="B76" s="19" t="s">
        <v>173</v>
      </c>
      <c r="C76" s="20" t="s">
        <v>174</v>
      </c>
      <c r="D76" s="21"/>
      <c r="E76" s="22"/>
      <c r="F76" s="23">
        <f>ROUND(D76*E76,2)</f>
        <v>0</v>
      </c>
      <c r="ZY76" t="s">
        <v>175</v>
      </c>
      <c r="ZZ76" s="13" t="s">
        <v>176</v>
      </c>
    </row>
    <row r="77" spans="1:702" ht="16.5" x14ac:dyDescent="0.25">
      <c r="A77" s="18"/>
      <c r="B77" s="19" t="s">
        <v>177</v>
      </c>
      <c r="C77" s="20" t="s">
        <v>178</v>
      </c>
      <c r="D77" s="31"/>
      <c r="E77" s="22"/>
      <c r="F77" s="23">
        <f>ROUND(D77*E77,2)</f>
        <v>0</v>
      </c>
      <c r="ZY77" t="s">
        <v>179</v>
      </c>
      <c r="ZZ77" s="13" t="s">
        <v>180</v>
      </c>
    </row>
    <row r="78" spans="1:702" ht="16.5" x14ac:dyDescent="0.25">
      <c r="A78" s="18"/>
      <c r="B78" s="19" t="s">
        <v>181</v>
      </c>
      <c r="C78" s="20" t="s">
        <v>182</v>
      </c>
      <c r="D78" s="31"/>
      <c r="E78" s="22"/>
      <c r="F78" s="23">
        <f>ROUND(D78*E78,2)</f>
        <v>0</v>
      </c>
      <c r="ZY78" t="s">
        <v>183</v>
      </c>
      <c r="ZZ78" s="13" t="s">
        <v>184</v>
      </c>
    </row>
    <row r="79" spans="1:702" ht="16.5" x14ac:dyDescent="0.25">
      <c r="A79" s="18"/>
      <c r="B79" s="19" t="s">
        <v>185</v>
      </c>
      <c r="C79" s="20" t="s">
        <v>186</v>
      </c>
      <c r="D79" s="31"/>
      <c r="E79" s="22"/>
      <c r="F79" s="23">
        <f>ROUND(D79*E79,2)</f>
        <v>0</v>
      </c>
      <c r="ZY79" t="s">
        <v>187</v>
      </c>
      <c r="ZZ79" s="13" t="s">
        <v>188</v>
      </c>
    </row>
    <row r="80" spans="1:702" ht="16.5" x14ac:dyDescent="0.25">
      <c r="A80" s="24"/>
      <c r="B80" s="25"/>
      <c r="C80" s="11"/>
      <c r="D80" s="11"/>
      <c r="E80" s="11"/>
      <c r="F80" s="12"/>
    </row>
    <row r="81" spans="1:702" ht="16.5" x14ac:dyDescent="0.25">
      <c r="A81" s="26"/>
      <c r="B81" s="27" t="s">
        <v>189</v>
      </c>
      <c r="C81" s="11"/>
      <c r="D81" s="11"/>
      <c r="E81" s="11"/>
      <c r="F81" s="28">
        <f>SUBTOTAL(109,F76:F80)</f>
        <v>0</v>
      </c>
      <c r="ZY81" t="s">
        <v>190</v>
      </c>
    </row>
    <row r="82" spans="1:702" ht="16.5" x14ac:dyDescent="0.25">
      <c r="A82" s="29"/>
      <c r="B82" s="30"/>
      <c r="C82" s="11"/>
      <c r="D82" s="11"/>
      <c r="E82" s="11"/>
      <c r="F82" s="12"/>
    </row>
    <row r="83" spans="1:702" ht="16.5" x14ac:dyDescent="0.25">
      <c r="A83" s="16" t="s">
        <v>191</v>
      </c>
      <c r="B83" s="17" t="s">
        <v>192</v>
      </c>
      <c r="C83" s="11"/>
      <c r="D83" s="11"/>
      <c r="E83" s="11"/>
      <c r="F83" s="12"/>
      <c r="ZY83" t="s">
        <v>193</v>
      </c>
      <c r="ZZ83" s="13"/>
    </row>
    <row r="84" spans="1:702" ht="16.5" x14ac:dyDescent="0.25">
      <c r="A84" s="18"/>
      <c r="B84" s="19" t="s">
        <v>194</v>
      </c>
      <c r="C84" s="20" t="s">
        <v>195</v>
      </c>
      <c r="D84" s="31"/>
      <c r="E84" s="22"/>
      <c r="F84" s="23">
        <f>ROUND(D84*E84,2)</f>
        <v>0</v>
      </c>
      <c r="ZY84" t="s">
        <v>196</v>
      </c>
      <c r="ZZ84" s="13" t="s">
        <v>197</v>
      </c>
    </row>
    <row r="85" spans="1:702" ht="16.5" x14ac:dyDescent="0.25">
      <c r="A85" s="24"/>
      <c r="B85" s="25"/>
      <c r="C85" s="11"/>
      <c r="D85" s="11"/>
      <c r="E85" s="11"/>
      <c r="F85" s="12"/>
    </row>
    <row r="86" spans="1:702" ht="16.5" x14ac:dyDescent="0.25">
      <c r="A86" s="26"/>
      <c r="B86" s="27" t="s">
        <v>198</v>
      </c>
      <c r="C86" s="11"/>
      <c r="D86" s="11"/>
      <c r="E86" s="11"/>
      <c r="F86" s="28">
        <f>SUBTOTAL(109,F84:F85)</f>
        <v>0</v>
      </c>
      <c r="ZY86" t="s">
        <v>199</v>
      </c>
    </row>
    <row r="87" spans="1:702" ht="16.5" x14ac:dyDescent="0.25">
      <c r="A87" s="29"/>
      <c r="B87" s="30"/>
      <c r="C87" s="11"/>
      <c r="D87" s="11"/>
      <c r="E87" s="11"/>
      <c r="F87" s="12"/>
    </row>
    <row r="88" spans="1:702" ht="16.5" x14ac:dyDescent="0.25">
      <c r="A88" s="16" t="s">
        <v>200</v>
      </c>
      <c r="B88" s="17" t="s">
        <v>201</v>
      </c>
      <c r="C88" s="11"/>
      <c r="D88" s="11"/>
      <c r="E88" s="11"/>
      <c r="F88" s="12"/>
      <c r="ZY88" t="s">
        <v>202</v>
      </c>
      <c r="ZZ88" s="13"/>
    </row>
    <row r="89" spans="1:702" ht="16.5" x14ac:dyDescent="0.25">
      <c r="A89" s="18"/>
      <c r="B89" s="19" t="s">
        <v>203</v>
      </c>
      <c r="C89" s="20" t="s">
        <v>11</v>
      </c>
      <c r="D89" s="21"/>
      <c r="E89" s="22"/>
      <c r="F89" s="23">
        <f>ROUND(D89*E89,2)</f>
        <v>0</v>
      </c>
      <c r="ZY89" t="s">
        <v>204</v>
      </c>
      <c r="ZZ89" s="13" t="s">
        <v>205</v>
      </c>
    </row>
    <row r="90" spans="1:702" ht="16.5" x14ac:dyDescent="0.25">
      <c r="A90" s="24"/>
      <c r="B90" s="25"/>
      <c r="C90" s="11"/>
      <c r="D90" s="11"/>
      <c r="E90" s="11"/>
      <c r="F90" s="12"/>
    </row>
    <row r="91" spans="1:702" ht="16.5" x14ac:dyDescent="0.25">
      <c r="A91" s="26"/>
      <c r="B91" s="27" t="s">
        <v>206</v>
      </c>
      <c r="C91" s="11"/>
      <c r="D91" s="11"/>
      <c r="E91" s="11"/>
      <c r="F91" s="28">
        <f>SUBTOTAL(109,F89:F90)</f>
        <v>0</v>
      </c>
      <c r="ZY91" t="s">
        <v>207</v>
      </c>
    </row>
    <row r="92" spans="1:702" ht="16.5" x14ac:dyDescent="0.25">
      <c r="A92" s="29"/>
      <c r="B92" s="30"/>
      <c r="C92" s="11"/>
      <c r="D92" s="11"/>
      <c r="E92" s="11"/>
      <c r="F92" s="12"/>
    </row>
    <row r="93" spans="1:702" ht="16.5" x14ac:dyDescent="0.25">
      <c r="A93" s="16" t="s">
        <v>208</v>
      </c>
      <c r="B93" s="17" t="s">
        <v>209</v>
      </c>
      <c r="C93" s="11"/>
      <c r="D93" s="11"/>
      <c r="E93" s="11"/>
      <c r="F93" s="12"/>
      <c r="ZY93" t="s">
        <v>210</v>
      </c>
      <c r="ZZ93" s="13"/>
    </row>
    <row r="94" spans="1:702" ht="16.5" x14ac:dyDescent="0.25">
      <c r="A94" s="32" t="s">
        <v>211</v>
      </c>
      <c r="B94" s="33" t="s">
        <v>212</v>
      </c>
      <c r="C94" s="11"/>
      <c r="D94" s="11"/>
      <c r="E94" s="11"/>
      <c r="F94" s="12"/>
      <c r="ZY94" t="s">
        <v>213</v>
      </c>
      <c r="ZZ94" s="13"/>
    </row>
    <row r="95" spans="1:702" ht="16.5" x14ac:dyDescent="0.25">
      <c r="A95" s="18"/>
      <c r="B95" s="19" t="s">
        <v>214</v>
      </c>
      <c r="C95" s="20" t="s">
        <v>215</v>
      </c>
      <c r="D95" s="21"/>
      <c r="E95" s="22"/>
      <c r="F95" s="23">
        <f>ROUND(D95*E95,2)</f>
        <v>0</v>
      </c>
      <c r="ZY95" t="s">
        <v>216</v>
      </c>
      <c r="ZZ95" s="13" t="s">
        <v>217</v>
      </c>
    </row>
    <row r="96" spans="1:702" ht="16.5" x14ac:dyDescent="0.25">
      <c r="A96" s="18"/>
      <c r="B96" s="19" t="s">
        <v>218</v>
      </c>
      <c r="C96" s="20" t="s">
        <v>219</v>
      </c>
      <c r="D96" s="21"/>
      <c r="E96" s="22"/>
      <c r="F96" s="23">
        <f>ROUND(D96*E96,2)</f>
        <v>0</v>
      </c>
      <c r="ZY96" t="s">
        <v>220</v>
      </c>
      <c r="ZZ96" s="13" t="s">
        <v>221</v>
      </c>
    </row>
    <row r="97" spans="1:702" ht="16.5" x14ac:dyDescent="0.25">
      <c r="A97" s="32" t="s">
        <v>222</v>
      </c>
      <c r="B97" s="33" t="s">
        <v>223</v>
      </c>
      <c r="C97" s="11"/>
      <c r="D97" s="11"/>
      <c r="E97" s="11"/>
      <c r="F97" s="12"/>
      <c r="ZY97" t="s">
        <v>224</v>
      </c>
      <c r="ZZ97" s="13"/>
    </row>
    <row r="98" spans="1:702" ht="16.5" x14ac:dyDescent="0.25">
      <c r="A98" s="18"/>
      <c r="B98" s="19" t="s">
        <v>225</v>
      </c>
      <c r="C98" s="20" t="s">
        <v>226</v>
      </c>
      <c r="D98" s="21"/>
      <c r="E98" s="22"/>
      <c r="F98" s="23">
        <f>ROUND(D98*E98,2)</f>
        <v>0</v>
      </c>
      <c r="ZY98" t="s">
        <v>227</v>
      </c>
      <c r="ZZ98" s="13" t="s">
        <v>228</v>
      </c>
    </row>
    <row r="99" spans="1:702" ht="16.5" x14ac:dyDescent="0.25">
      <c r="A99" s="32" t="s">
        <v>229</v>
      </c>
      <c r="B99" s="33" t="s">
        <v>230</v>
      </c>
      <c r="C99" s="11"/>
      <c r="D99" s="11"/>
      <c r="E99" s="11"/>
      <c r="F99" s="12"/>
      <c r="ZY99" t="s">
        <v>231</v>
      </c>
      <c r="ZZ99" s="13"/>
    </row>
    <row r="100" spans="1:702" ht="16.5" x14ac:dyDescent="0.25">
      <c r="A100" s="18"/>
      <c r="B100" s="19" t="s">
        <v>232</v>
      </c>
      <c r="C100" s="20" t="s">
        <v>233</v>
      </c>
      <c r="D100" s="31"/>
      <c r="E100" s="22"/>
      <c r="F100" s="23">
        <f>ROUND(D100*E100,2)</f>
        <v>0</v>
      </c>
      <c r="ZY100" t="s">
        <v>234</v>
      </c>
      <c r="ZZ100" s="13" t="s">
        <v>235</v>
      </c>
    </row>
    <row r="101" spans="1:702" ht="16.5" x14ac:dyDescent="0.25">
      <c r="A101" s="18"/>
      <c r="B101" s="19" t="s">
        <v>236</v>
      </c>
      <c r="C101" s="20" t="s">
        <v>237</v>
      </c>
      <c r="D101" s="31"/>
      <c r="E101" s="22"/>
      <c r="F101" s="23">
        <f>ROUND(D101*E101,2)</f>
        <v>0</v>
      </c>
      <c r="ZY101" t="s">
        <v>238</v>
      </c>
      <c r="ZZ101" s="13" t="s">
        <v>239</v>
      </c>
    </row>
    <row r="102" spans="1:702" ht="16.5" x14ac:dyDescent="0.25">
      <c r="A102" s="18"/>
      <c r="B102" s="19" t="s">
        <v>240</v>
      </c>
      <c r="C102" s="20" t="s">
        <v>241</v>
      </c>
      <c r="D102" s="31"/>
      <c r="E102" s="22"/>
      <c r="F102" s="23">
        <f>ROUND(D102*E102,2)</f>
        <v>0</v>
      </c>
      <c r="ZY102" t="s">
        <v>242</v>
      </c>
      <c r="ZZ102" s="13" t="s">
        <v>243</v>
      </c>
    </row>
    <row r="103" spans="1:702" ht="16.5" x14ac:dyDescent="0.25">
      <c r="A103" s="24"/>
      <c r="B103" s="25"/>
      <c r="C103" s="11"/>
      <c r="D103" s="11"/>
      <c r="E103" s="11"/>
      <c r="F103" s="12"/>
    </row>
    <row r="104" spans="1:702" ht="16.5" x14ac:dyDescent="0.25">
      <c r="A104" s="26"/>
      <c r="B104" s="27" t="s">
        <v>244</v>
      </c>
      <c r="C104" s="11"/>
      <c r="D104" s="11"/>
      <c r="E104" s="11"/>
      <c r="F104" s="34">
        <f>SUBTOTAL(109,F94:F103)</f>
        <v>0</v>
      </c>
      <c r="ZY104" t="s">
        <v>245</v>
      </c>
    </row>
    <row r="105" spans="1:702" ht="30" x14ac:dyDescent="0.25">
      <c r="A105" s="35"/>
      <c r="B105" s="36" t="s">
        <v>246</v>
      </c>
      <c r="C105" s="11"/>
      <c r="D105" s="11"/>
      <c r="E105" s="11"/>
      <c r="F105" s="37">
        <f>SUBTOTAL(109,F6:F104)</f>
        <v>0</v>
      </c>
      <c r="G105" s="38"/>
      <c r="ZY105" t="s">
        <v>247</v>
      </c>
    </row>
    <row r="106" spans="1:702" ht="16.5" x14ac:dyDescent="0.25">
      <c r="A106" s="39"/>
      <c r="B106" s="6"/>
      <c r="C106" s="11"/>
      <c r="D106" s="11"/>
      <c r="E106" s="11"/>
      <c r="F106" s="8"/>
    </row>
    <row r="107" spans="1:702" ht="16.5" x14ac:dyDescent="0.25">
      <c r="A107" s="9"/>
      <c r="B107" s="10" t="s">
        <v>322</v>
      </c>
      <c r="C107" s="11"/>
      <c r="D107" s="11"/>
      <c r="E107" s="11"/>
      <c r="F107" s="12"/>
      <c r="ZY107" t="s">
        <v>248</v>
      </c>
      <c r="ZZ107" s="13" t="s">
        <v>249</v>
      </c>
    </row>
    <row r="108" spans="1:702" ht="30" x14ac:dyDescent="0.25">
      <c r="A108" s="14" t="s">
        <v>250</v>
      </c>
      <c r="B108" s="15" t="s">
        <v>251</v>
      </c>
      <c r="C108" s="11"/>
      <c r="D108" s="11"/>
      <c r="E108" s="11"/>
      <c r="F108" s="12"/>
      <c r="ZY108" t="s">
        <v>252</v>
      </c>
      <c r="ZZ108" s="13"/>
    </row>
    <row r="109" spans="1:702" ht="16.5" x14ac:dyDescent="0.25">
      <c r="A109" s="16" t="s">
        <v>253</v>
      </c>
      <c r="B109" s="17" t="s">
        <v>254</v>
      </c>
      <c r="C109" s="11"/>
      <c r="D109" s="11"/>
      <c r="E109" s="11"/>
      <c r="F109" s="12"/>
      <c r="ZY109" t="s">
        <v>255</v>
      </c>
      <c r="ZZ109" s="13"/>
    </row>
    <row r="110" spans="1:702" ht="16.5" x14ac:dyDescent="0.25">
      <c r="A110" s="18"/>
      <c r="B110" s="19" t="s">
        <v>256</v>
      </c>
      <c r="C110" s="20" t="s">
        <v>257</v>
      </c>
      <c r="D110" s="31"/>
      <c r="E110" s="22"/>
      <c r="F110" s="23">
        <f>ROUND(D110*E110,2)</f>
        <v>0</v>
      </c>
      <c r="ZY110" t="s">
        <v>258</v>
      </c>
      <c r="ZZ110" s="13" t="s">
        <v>259</v>
      </c>
    </row>
    <row r="111" spans="1:702" ht="16.5" x14ac:dyDescent="0.25">
      <c r="A111" s="24"/>
      <c r="B111" s="25"/>
      <c r="C111" s="11"/>
      <c r="D111" s="11"/>
      <c r="E111" s="11"/>
      <c r="F111" s="12"/>
    </row>
    <row r="112" spans="1:702" ht="16.5" x14ac:dyDescent="0.25">
      <c r="A112" s="26"/>
      <c r="B112" s="27" t="s">
        <v>260</v>
      </c>
      <c r="C112" s="11"/>
      <c r="D112" s="11"/>
      <c r="E112" s="11"/>
      <c r="F112" s="28">
        <f>SUBTOTAL(109,F110:F111)</f>
        <v>0</v>
      </c>
      <c r="ZY112" t="s">
        <v>261</v>
      </c>
    </row>
    <row r="113" spans="1:702" ht="16.5" x14ac:dyDescent="0.25">
      <c r="A113" s="29"/>
      <c r="B113" s="30"/>
      <c r="C113" s="11"/>
      <c r="D113" s="11"/>
      <c r="E113" s="11"/>
      <c r="F113" s="12"/>
    </row>
    <row r="114" spans="1:702" ht="25.5" x14ac:dyDescent="0.25">
      <c r="A114" s="16" t="s">
        <v>262</v>
      </c>
      <c r="B114" s="17" t="s">
        <v>263</v>
      </c>
      <c r="C114" s="11"/>
      <c r="D114" s="11"/>
      <c r="E114" s="11"/>
      <c r="F114" s="12"/>
      <c r="ZY114" t="s">
        <v>264</v>
      </c>
      <c r="ZZ114" s="13"/>
    </row>
    <row r="115" spans="1:702" ht="16.5" x14ac:dyDescent="0.25">
      <c r="A115" s="18"/>
      <c r="B115" s="19" t="s">
        <v>265</v>
      </c>
      <c r="C115" s="20" t="s">
        <v>266</v>
      </c>
      <c r="D115" s="31"/>
      <c r="E115" s="22"/>
      <c r="F115" s="23">
        <f>ROUND(D115*E115,2)</f>
        <v>0</v>
      </c>
      <c r="ZY115" t="s">
        <v>267</v>
      </c>
      <c r="ZZ115" s="13" t="s">
        <v>268</v>
      </c>
    </row>
    <row r="116" spans="1:702" ht="16.5" x14ac:dyDescent="0.25">
      <c r="A116" s="24"/>
      <c r="B116" s="25"/>
      <c r="C116" s="11"/>
      <c r="D116" s="11"/>
      <c r="E116" s="11"/>
      <c r="F116" s="12"/>
    </row>
    <row r="117" spans="1:702" ht="25.5" x14ac:dyDescent="0.25">
      <c r="A117" s="26"/>
      <c r="B117" s="27" t="s">
        <v>269</v>
      </c>
      <c r="C117" s="11"/>
      <c r="D117" s="11"/>
      <c r="E117" s="11"/>
      <c r="F117" s="28">
        <f>SUBTOTAL(109,F115:F116)</f>
        <v>0</v>
      </c>
      <c r="ZY117" t="s">
        <v>270</v>
      </c>
    </row>
    <row r="118" spans="1:702" ht="16.5" x14ac:dyDescent="0.25">
      <c r="A118" s="29"/>
      <c r="B118" s="30"/>
      <c r="C118" s="11"/>
      <c r="D118" s="11"/>
      <c r="E118" s="11"/>
      <c r="F118" s="12"/>
    </row>
    <row r="119" spans="1:702" ht="16.5" x14ac:dyDescent="0.25">
      <c r="A119" s="16" t="s">
        <v>271</v>
      </c>
      <c r="B119" s="17" t="s">
        <v>272</v>
      </c>
      <c r="C119" s="11"/>
      <c r="D119" s="11"/>
      <c r="E119" s="11"/>
      <c r="F119" s="12"/>
      <c r="ZY119" t="s">
        <v>273</v>
      </c>
      <c r="ZZ119" s="13"/>
    </row>
    <row r="120" spans="1:702" ht="16.5" x14ac:dyDescent="0.25">
      <c r="A120" s="18"/>
      <c r="B120" s="19" t="s">
        <v>274</v>
      </c>
      <c r="C120" s="20" t="s">
        <v>275</v>
      </c>
      <c r="D120" s="31"/>
      <c r="E120" s="22"/>
      <c r="F120" s="23">
        <f>ROUND(D120*E120,2)</f>
        <v>0</v>
      </c>
      <c r="ZY120" t="s">
        <v>276</v>
      </c>
      <c r="ZZ120" s="13" t="s">
        <v>277</v>
      </c>
    </row>
    <row r="121" spans="1:702" ht="16.5" x14ac:dyDescent="0.25">
      <c r="A121" s="24"/>
      <c r="B121" s="25"/>
      <c r="C121" s="11"/>
      <c r="D121" s="11"/>
      <c r="E121" s="11"/>
      <c r="F121" s="12"/>
    </row>
    <row r="122" spans="1:702" ht="16.5" x14ac:dyDescent="0.25">
      <c r="A122" s="26"/>
      <c r="B122" s="27" t="s">
        <v>278</v>
      </c>
      <c r="C122" s="11"/>
      <c r="D122" s="11"/>
      <c r="E122" s="11"/>
      <c r="F122" s="34">
        <f>SUBTOTAL(109,F120:F121)</f>
        <v>0</v>
      </c>
      <c r="ZY122" t="s">
        <v>279</v>
      </c>
    </row>
    <row r="123" spans="1:702" ht="30" x14ac:dyDescent="0.25">
      <c r="A123" s="35"/>
      <c r="B123" s="36" t="s">
        <v>280</v>
      </c>
      <c r="C123" s="11"/>
      <c r="D123" s="11"/>
      <c r="E123" s="11"/>
      <c r="F123" s="37">
        <f>SUBTOTAL(109,F109:F122)</f>
        <v>0</v>
      </c>
      <c r="G123" s="38"/>
      <c r="ZY123" t="s">
        <v>281</v>
      </c>
    </row>
    <row r="124" spans="1:702" ht="16.5" x14ac:dyDescent="0.25">
      <c r="A124" s="24"/>
      <c r="B124" s="41"/>
      <c r="C124" s="42"/>
      <c r="D124" s="42"/>
      <c r="E124" s="42"/>
      <c r="F124" s="43"/>
    </row>
    <row r="125" spans="1:702" x14ac:dyDescent="0.25">
      <c r="A125" s="44"/>
      <c r="B125" s="44"/>
      <c r="C125" s="44"/>
      <c r="D125" s="44"/>
      <c r="E125" s="44"/>
      <c r="F125" s="44"/>
    </row>
    <row r="126" spans="1:702" ht="30" x14ac:dyDescent="0.25">
      <c r="B126" s="45" t="s">
        <v>325</v>
      </c>
      <c r="F126" s="46">
        <f>SUBTOTAL(109,F4:F124)</f>
        <v>0</v>
      </c>
      <c r="ZY126" t="s">
        <v>317</v>
      </c>
    </row>
    <row r="127" spans="1:702" x14ac:dyDescent="0.25">
      <c r="A127" s="47">
        <v>20</v>
      </c>
      <c r="B127" s="45" t="str">
        <f>CONCATENATE("Montant TVA (",A127,"%)")</f>
        <v>Montant TVA (20%)</v>
      </c>
      <c r="F127" s="46">
        <f>(F126*A127)/100</f>
        <v>0</v>
      </c>
      <c r="ZY127" t="s">
        <v>318</v>
      </c>
    </row>
    <row r="128" spans="1:702" x14ac:dyDescent="0.25">
      <c r="B128" s="45" t="s">
        <v>319</v>
      </c>
      <c r="F128" s="46">
        <f>F126+F127</f>
        <v>0</v>
      </c>
      <c r="ZY128" t="s">
        <v>320</v>
      </c>
    </row>
    <row r="129" spans="1:702" x14ac:dyDescent="0.25">
      <c r="F129" s="46"/>
    </row>
    <row r="130" spans="1:702" ht="16.5" x14ac:dyDescent="0.25">
      <c r="A130" s="65"/>
      <c r="B130" s="66"/>
      <c r="C130" s="67"/>
      <c r="D130" s="67"/>
      <c r="E130" s="67"/>
      <c r="F130" s="68"/>
    </row>
    <row r="131" spans="1:702" ht="16.5" x14ac:dyDescent="0.25">
      <c r="A131" s="69" t="s">
        <v>282</v>
      </c>
      <c r="B131" s="40" t="s">
        <v>283</v>
      </c>
      <c r="C131" s="11"/>
      <c r="D131" s="11"/>
      <c r="E131" s="11"/>
      <c r="F131" s="70"/>
      <c r="ZY131" t="s">
        <v>284</v>
      </c>
      <c r="ZZ131" s="13"/>
    </row>
    <row r="132" spans="1:702" ht="16.5" x14ac:dyDescent="0.25">
      <c r="A132" s="71" t="s">
        <v>285</v>
      </c>
      <c r="B132" s="17" t="s">
        <v>286</v>
      </c>
      <c r="C132" s="11"/>
      <c r="D132" s="11"/>
      <c r="E132" s="11"/>
      <c r="F132" s="70"/>
      <c r="ZY132" t="s">
        <v>287</v>
      </c>
      <c r="ZZ132" s="13"/>
    </row>
    <row r="133" spans="1:702" ht="16.5" x14ac:dyDescent="0.25">
      <c r="A133" s="72"/>
      <c r="B133" s="19" t="s">
        <v>288</v>
      </c>
      <c r="C133" s="20" t="s">
        <v>289</v>
      </c>
      <c r="D133" s="31"/>
      <c r="E133" s="22"/>
      <c r="F133" s="73">
        <f t="shared" ref="F133:F139" si="4">ROUND(D133*E133,2)</f>
        <v>0</v>
      </c>
      <c r="ZY133" t="s">
        <v>290</v>
      </c>
      <c r="ZZ133" s="13" t="s">
        <v>291</v>
      </c>
    </row>
    <row r="134" spans="1:702" ht="16.5" x14ac:dyDescent="0.25">
      <c r="A134" s="72"/>
      <c r="B134" s="19" t="s">
        <v>292</v>
      </c>
      <c r="C134" s="20" t="s">
        <v>293</v>
      </c>
      <c r="D134" s="31"/>
      <c r="E134" s="22"/>
      <c r="F134" s="73">
        <f t="shared" si="4"/>
        <v>0</v>
      </c>
      <c r="ZY134" t="s">
        <v>294</v>
      </c>
      <c r="ZZ134" s="13" t="s">
        <v>295</v>
      </c>
    </row>
    <row r="135" spans="1:702" ht="16.5" x14ac:dyDescent="0.25">
      <c r="A135" s="72"/>
      <c r="B135" s="19" t="s">
        <v>296</v>
      </c>
      <c r="C135" s="20" t="s">
        <v>297</v>
      </c>
      <c r="D135" s="31"/>
      <c r="E135" s="22"/>
      <c r="F135" s="73">
        <f t="shared" si="4"/>
        <v>0</v>
      </c>
      <c r="ZY135" t="s">
        <v>298</v>
      </c>
      <c r="ZZ135" s="13" t="s">
        <v>299</v>
      </c>
    </row>
    <row r="136" spans="1:702" ht="16.5" x14ac:dyDescent="0.25">
      <c r="A136" s="72"/>
      <c r="B136" s="19" t="s">
        <v>300</v>
      </c>
      <c r="C136" s="20" t="s">
        <v>301</v>
      </c>
      <c r="D136" s="31"/>
      <c r="E136" s="22"/>
      <c r="F136" s="73">
        <f t="shared" si="4"/>
        <v>0</v>
      </c>
      <c r="ZY136" t="s">
        <v>302</v>
      </c>
      <c r="ZZ136" s="13" t="s">
        <v>303</v>
      </c>
    </row>
    <row r="137" spans="1:702" ht="16.5" x14ac:dyDescent="0.25">
      <c r="A137" s="72"/>
      <c r="B137" s="19" t="s">
        <v>304</v>
      </c>
      <c r="C137" s="20" t="s">
        <v>305</v>
      </c>
      <c r="D137" s="31"/>
      <c r="E137" s="22"/>
      <c r="F137" s="73">
        <f t="shared" si="4"/>
        <v>0</v>
      </c>
      <c r="ZY137" t="s">
        <v>306</v>
      </c>
      <c r="ZZ137" s="13" t="s">
        <v>307</v>
      </c>
    </row>
    <row r="138" spans="1:702" ht="16.5" x14ac:dyDescent="0.25">
      <c r="A138" s="72"/>
      <c r="B138" s="19" t="s">
        <v>308</v>
      </c>
      <c r="C138" s="20" t="s">
        <v>309</v>
      </c>
      <c r="D138" s="31"/>
      <c r="E138" s="22"/>
      <c r="F138" s="73">
        <f t="shared" si="4"/>
        <v>0</v>
      </c>
      <c r="ZY138" t="s">
        <v>310</v>
      </c>
      <c r="ZZ138" s="13" t="s">
        <v>311</v>
      </c>
    </row>
    <row r="139" spans="1:702" ht="16.5" x14ac:dyDescent="0.25">
      <c r="A139" s="72"/>
      <c r="B139" s="19" t="s">
        <v>312</v>
      </c>
      <c r="C139" s="20" t="s">
        <v>313</v>
      </c>
      <c r="D139" s="31"/>
      <c r="E139" s="22"/>
      <c r="F139" s="73">
        <f t="shared" si="4"/>
        <v>0</v>
      </c>
      <c r="ZY139" t="s">
        <v>314</v>
      </c>
      <c r="ZZ139" s="13" t="s">
        <v>315</v>
      </c>
    </row>
    <row r="140" spans="1:702" ht="16.5" x14ac:dyDescent="0.25">
      <c r="A140" s="74"/>
      <c r="B140" s="25"/>
      <c r="C140" s="11"/>
      <c r="D140" s="11"/>
      <c r="E140" s="11"/>
      <c r="F140" s="70"/>
    </row>
    <row r="141" spans="1:702" ht="26.25" thickBot="1" x14ac:dyDescent="0.3">
      <c r="A141" s="75"/>
      <c r="B141" s="27" t="s">
        <v>326</v>
      </c>
      <c r="C141" s="11"/>
      <c r="D141" s="11"/>
      <c r="E141" s="11"/>
      <c r="F141" s="76">
        <f>SUBTOTAL(109,F133:F140)</f>
        <v>0</v>
      </c>
      <c r="ZY141" t="s">
        <v>316</v>
      </c>
    </row>
    <row r="142" spans="1:702" ht="16.5" x14ac:dyDescent="0.25">
      <c r="A142" s="48"/>
      <c r="B142" s="49" t="s">
        <v>327</v>
      </c>
      <c r="C142" s="50"/>
      <c r="D142" s="50"/>
      <c r="E142" s="50"/>
      <c r="F142" s="51">
        <f>SUM(F126,F141)</f>
        <v>0</v>
      </c>
      <c r="G142" s="52"/>
      <c r="ZY142" t="s">
        <v>31</v>
      </c>
    </row>
    <row r="143" spans="1:702" x14ac:dyDescent="0.25">
      <c r="A143" s="53">
        <v>20</v>
      </c>
      <c r="B143" s="45" t="str">
        <f>CONCATENATE("Montant TVA (",A143,"%)")</f>
        <v>Montant TVA (20%)</v>
      </c>
      <c r="F143" s="54">
        <f>(F142*A143)/100</f>
        <v>0</v>
      </c>
      <c r="ZY143" t="s">
        <v>318</v>
      </c>
    </row>
    <row r="144" spans="1:702" ht="15.75" thickBot="1" x14ac:dyDescent="0.3">
      <c r="A144" s="55"/>
      <c r="B144" s="56" t="s">
        <v>319</v>
      </c>
      <c r="C144" s="57"/>
      <c r="D144" s="57"/>
      <c r="E144" s="57"/>
      <c r="F144" s="58">
        <f>F142+F143</f>
        <v>0</v>
      </c>
      <c r="ZY144" t="s">
        <v>320</v>
      </c>
    </row>
    <row r="145" spans="1:7" s="62" customFormat="1" ht="16.5" x14ac:dyDescent="0.25">
      <c r="A145" s="59"/>
      <c r="B145" s="60"/>
      <c r="C145" s="52"/>
      <c r="D145" s="52"/>
      <c r="E145" s="52"/>
      <c r="F145" s="61"/>
      <c r="G145" s="52"/>
    </row>
    <row r="146" spans="1:7" ht="16.5" x14ac:dyDescent="0.25">
      <c r="A146" s="63"/>
      <c r="B146" s="52"/>
      <c r="C146" s="64"/>
      <c r="D146" s="64"/>
      <c r="E146" s="64"/>
      <c r="F146" s="64"/>
    </row>
    <row r="147" spans="1:7" x14ac:dyDescent="0.25">
      <c r="F147" s="46"/>
    </row>
  </sheetData>
  <mergeCells count="1">
    <mergeCell ref="A1:F1"/>
  </mergeCells>
  <phoneticPr fontId="24" type="noConversion"/>
  <printOptions horizontalCentered="1"/>
  <pageMargins left="0.47244094488188981" right="0.47244094488188981" top="0.86614173228346458" bottom="0.47244094488188981" header="0.35433070866141736" footer="0.15748031496062992"/>
  <pageSetup paperSize="9" scale="97" fitToHeight="0" orientation="portrait" r:id="rId1"/>
  <headerFooter>
    <oddHeader>&amp;LCENTRE HOSPITALIER DE CADILLAC
Reconstruction de l'unité Trélat</oddHeader>
    <oddFooter>&amp;LPhase DCE - Ind 2 - mars 2025&amp;R&amp;P</oddFooter>
  </headerFooter>
  <rowBreaks count="3" manualBreakCount="3">
    <brk id="46" max="5" man="1"/>
    <brk id="87" max="5" man="1"/>
    <brk id="128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N°07 PLATRERIE - FAUX PLAF</vt:lpstr>
      <vt:lpstr>'Lot N°07 PLATRERIE - FAUX PLAF'!Impression_des_titres</vt:lpstr>
      <vt:lpstr>'Lot N°07 PLATRERIE - FAUX PLAF'!Zone_d_impression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e.cakir</dc:creator>
  <cp:lastModifiedBy>Laurence Philbee</cp:lastModifiedBy>
  <cp:lastPrinted>2025-03-24T15:09:15Z</cp:lastPrinted>
  <dcterms:created xsi:type="dcterms:W3CDTF">2024-05-02T15:36:05Z</dcterms:created>
  <dcterms:modified xsi:type="dcterms:W3CDTF">2025-03-24T15:09:22Z</dcterms:modified>
</cp:coreProperties>
</file>