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EC\EN COURS\868 CHS CADILLAC BAT TRELAT\05-DCE\02-ECONOMIE\DCE version finale\"/>
    </mc:Choice>
  </mc:AlternateContent>
  <xr:revisionPtr revIDLastSave="0" documentId="13_ncr:1_{A08DD4E0-9E1C-4892-B76F-5B6B2D865F1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03 ETANCHEITE" sheetId="1" r:id="rId1"/>
  </sheets>
  <definedNames>
    <definedName name="_xlnm.Print_Titles" localSheetId="0">'Lot N°03 ETANCHEITE'!$1:$2</definedName>
    <definedName name="_xlnm.Print_Area" localSheetId="0">'Lot N°03 ETANCHEITE'!$A$1:$F$61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54" i="1" s="1"/>
  <c r="F13" i="1"/>
  <c r="F16" i="1"/>
  <c r="F17" i="1"/>
  <c r="F19" i="1" s="1"/>
  <c r="F22" i="1"/>
  <c r="F23" i="1"/>
  <c r="F24" i="1"/>
  <c r="F26" i="1"/>
  <c r="F30" i="1"/>
  <c r="F32" i="1"/>
  <c r="F34" i="1"/>
  <c r="F36" i="1"/>
  <c r="F38" i="1"/>
  <c r="F40" i="1"/>
  <c r="F41" i="1"/>
  <c r="F43" i="1"/>
  <c r="F44" i="1"/>
  <c r="F46" i="1"/>
  <c r="F48" i="1"/>
  <c r="F51" i="1"/>
  <c r="F53" i="1" s="1"/>
  <c r="B59" i="1"/>
  <c r="F58" i="1" l="1"/>
  <c r="F59" i="1" l="1"/>
  <c r="F60" i="1" s="1"/>
</calcChain>
</file>

<file path=xl/sharedStrings.xml><?xml version="1.0" encoding="utf-8"?>
<sst xmlns="http://schemas.openxmlformats.org/spreadsheetml/2006/main" count="149" uniqueCount="149">
  <si>
    <t>U</t>
  </si>
  <si>
    <t xml:space="preserve">Quantité </t>
  </si>
  <si>
    <t>CH2</t>
  </si>
  <si>
    <t>2</t>
  </si>
  <si>
    <t>DESCRIPTION DES TRAVAUX D'ETANCHEITE</t>
  </si>
  <si>
    <t>CH3</t>
  </si>
  <si>
    <t>2.1</t>
  </si>
  <si>
    <t>FRAIS GENERAUX ET DEPENSES COMMUNES</t>
  </si>
  <si>
    <t>CH4</t>
  </si>
  <si>
    <t>Dépenses communes</t>
  </si>
  <si>
    <t>ENS</t>
  </si>
  <si>
    <t>ART</t>
  </si>
  <si>
    <t>000-C359</t>
  </si>
  <si>
    <t>Installations de chantier</t>
  </si>
  <si>
    <t>ENS</t>
  </si>
  <si>
    <t>ART</t>
  </si>
  <si>
    <t>000-E198</t>
  </si>
  <si>
    <t>Etudes d'exécution</t>
  </si>
  <si>
    <t>ENS</t>
  </si>
  <si>
    <t>ART</t>
  </si>
  <si>
    <t>000-E199</t>
  </si>
  <si>
    <t>Etudes de synthèse</t>
  </si>
  <si>
    <t>ENS</t>
  </si>
  <si>
    <t>ART</t>
  </si>
  <si>
    <t>000-E201</t>
  </si>
  <si>
    <t>DOE</t>
  </si>
  <si>
    <t>ENS</t>
  </si>
  <si>
    <t>ART</t>
  </si>
  <si>
    <t>000-E200</t>
  </si>
  <si>
    <t>Total FRAIS GENERAUX ET DEPENSES COMMUNES</t>
  </si>
  <si>
    <t>STOT</t>
  </si>
  <si>
    <t>2.2</t>
  </si>
  <si>
    <t>ETANCHEITE SUR BETON - PROTECTION LOURDE</t>
  </si>
  <si>
    <t>CH4</t>
  </si>
  <si>
    <t>Etanchéité élastomère sur plancher béton avec protection lourde</t>
  </si>
  <si>
    <t>M2</t>
  </si>
  <si>
    <t>ART</t>
  </si>
  <si>
    <t>000-A350</t>
  </si>
  <si>
    <t>Relevés étanchéité élastomère protection lourde</t>
  </si>
  <si>
    <t>ML</t>
  </si>
  <si>
    <t>ART</t>
  </si>
  <si>
    <t>000-D137</t>
  </si>
  <si>
    <t>Total ETANCHEITE SUR BETON - PROTECTION LOURDE</t>
  </si>
  <si>
    <t>STOT</t>
  </si>
  <si>
    <t>2.3</t>
  </si>
  <si>
    <t>ETANCHEITE SUR BETON - PROTECTION PAR DALLES SUR PLOTS</t>
  </si>
  <si>
    <t>CH4</t>
  </si>
  <si>
    <t>Etanchéité plancher béton protection par dalles sur plots</t>
  </si>
  <si>
    <t>M2</t>
  </si>
  <si>
    <t>ART</t>
  </si>
  <si>
    <t>000-A240</t>
  </si>
  <si>
    <t>Dalles en béton sur plots</t>
  </si>
  <si>
    <t>M2</t>
  </si>
  <si>
    <t>ART</t>
  </si>
  <si>
    <t>004-A001</t>
  </si>
  <si>
    <t>Relevés étanchéité protection dalles/plots</t>
  </si>
  <si>
    <t>ML</t>
  </si>
  <si>
    <t>ART</t>
  </si>
  <si>
    <t>000-D173</t>
  </si>
  <si>
    <t>Total ETANCHEITE SUR BETON - PROTECTION PAR DALLES SUR PLOTS</t>
  </si>
  <si>
    <t>STOT</t>
  </si>
  <si>
    <t>2.4</t>
  </si>
  <si>
    <t>OUVRAGES POUR FINITION OU COMPLEMENT DES COMPLEXES D'ETANCHEITE</t>
  </si>
  <si>
    <t>CH4</t>
  </si>
  <si>
    <t>2.4.1</t>
  </si>
  <si>
    <t>Plots et socles</t>
  </si>
  <si>
    <t>CH5</t>
  </si>
  <si>
    <t>Traitement plots et socles</t>
  </si>
  <si>
    <t>Ens</t>
  </si>
  <si>
    <t>ART</t>
  </si>
  <si>
    <t>000-A243</t>
  </si>
  <si>
    <t>2.4.2</t>
  </si>
  <si>
    <t>Couvertines</t>
  </si>
  <si>
    <t>CH5</t>
  </si>
  <si>
    <t>Couvertines</t>
  </si>
  <si>
    <t>ML</t>
  </si>
  <si>
    <t>ART</t>
  </si>
  <si>
    <t>000-C618</t>
  </si>
  <si>
    <t>2.4.3</t>
  </si>
  <si>
    <t>Solin</t>
  </si>
  <si>
    <t>CH5</t>
  </si>
  <si>
    <t>Solin classique</t>
  </si>
  <si>
    <t>ML</t>
  </si>
  <si>
    <t>ART</t>
  </si>
  <si>
    <t>000-A351</t>
  </si>
  <si>
    <t>2.4.4</t>
  </si>
  <si>
    <t>Entrées d'eaux pluviales</t>
  </si>
  <si>
    <t>CH5</t>
  </si>
  <si>
    <t>Entrées EP en périphérie</t>
  </si>
  <si>
    <t>U</t>
  </si>
  <si>
    <t>ART</t>
  </si>
  <si>
    <t>000-A248</t>
  </si>
  <si>
    <t>2.4.5</t>
  </si>
  <si>
    <t>Trop pleins</t>
  </si>
  <si>
    <t>CH5</t>
  </si>
  <si>
    <t>Trop pleins</t>
  </si>
  <si>
    <t>U</t>
  </si>
  <si>
    <t>ART</t>
  </si>
  <si>
    <t>000-A247</t>
  </si>
  <si>
    <t>2.4.6</t>
  </si>
  <si>
    <t>Descentes d'eaux pluviales</t>
  </si>
  <si>
    <t>CH5</t>
  </si>
  <si>
    <t>Descentes EP</t>
  </si>
  <si>
    <t>ML</t>
  </si>
  <si>
    <t>ART</t>
  </si>
  <si>
    <t>000-A249</t>
  </si>
  <si>
    <t>Dauphins fonte</t>
  </si>
  <si>
    <t>U</t>
  </si>
  <si>
    <t>ART</t>
  </si>
  <si>
    <t>000-I947</t>
  </si>
  <si>
    <t>2.4.7</t>
  </si>
  <si>
    <t>Pénétrations diverses</t>
  </si>
  <si>
    <t>CH5</t>
  </si>
  <si>
    <t>Raccordement à un conduit</t>
  </si>
  <si>
    <t>ENS</t>
  </si>
  <si>
    <t>ART</t>
  </si>
  <si>
    <t>000-A250</t>
  </si>
  <si>
    <t>U</t>
  </si>
  <si>
    <t>ART</t>
  </si>
  <si>
    <t>000-A251</t>
  </si>
  <si>
    <t>2.4.8</t>
  </si>
  <si>
    <t>Ouvrages de sécurité</t>
  </si>
  <si>
    <t>CH5</t>
  </si>
  <si>
    <t>Crochets d'ancrage</t>
  </si>
  <si>
    <t>U</t>
  </si>
  <si>
    <t>ART</t>
  </si>
  <si>
    <t>000-A252</t>
  </si>
  <si>
    <t>Total OUVRAGES POUR FINITION OU COMPLEMENT DES COMPLEXES D'ETANCHEITE</t>
  </si>
  <si>
    <t>STOT</t>
  </si>
  <si>
    <t>2.5</t>
  </si>
  <si>
    <t>MISE HORS D'EAU PROVISOIRE</t>
  </si>
  <si>
    <t>CH4</t>
  </si>
  <si>
    <t>Mise hors d'eau provisoire</t>
  </si>
  <si>
    <t>ENS</t>
  </si>
  <si>
    <t>ART</t>
  </si>
  <si>
    <t>000-A256</t>
  </si>
  <si>
    <t>Total MISE HORS D'EAU PROVISOIRE</t>
  </si>
  <si>
    <t>STOT</t>
  </si>
  <si>
    <t>Total DESCRIPTION DES TRAVAUX D'ETANCHEITE</t>
  </si>
  <si>
    <t>STOT</t>
  </si>
  <si>
    <t>TOTHT</t>
  </si>
  <si>
    <t>TVA</t>
  </si>
  <si>
    <t>Montant TTC</t>
  </si>
  <si>
    <t>TOTTTC</t>
  </si>
  <si>
    <t>ETANCHEITE</t>
  </si>
  <si>
    <t>Autres raccordements</t>
  </si>
  <si>
    <t>PU en € HT</t>
  </si>
  <si>
    <t>Total en € HT</t>
  </si>
  <si>
    <t>Montant du Lot N°03 ETANCHEITE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</si>
</sst>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2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sz val="10"/>
      <color rgb="FF000000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8"/>
      <color rgb="FF000000"/>
      <name val="Arial"/>
      <family val="1"/>
    </font>
    <font>
      <sz val="8"/>
      <color rgb="FF000000"/>
      <name val="Arial Narrow"/>
      <family val="1"/>
    </font>
    <font>
      <sz val="7"/>
      <color rgb="FF000000"/>
      <name val="Arial Narrow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Arial Narrow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7" fillId="5" borderId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7" fillId="5" borderId="0">
      <alignment horizontal="left" vertical="top" wrapText="1"/>
    </xf>
    <xf numFmtId="0" fontId="10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7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49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6" borderId="12" xfId="1" applyFill="1" applyBorder="1">
      <alignment horizontal="left" vertical="top" wrapText="1"/>
    </xf>
    <xf numFmtId="0" fontId="2" fillId="0" borderId="13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4" borderId="9" xfId="1" applyFill="1" applyBorder="1">
      <alignment horizontal="left" vertical="top" wrapText="1"/>
    </xf>
    <xf numFmtId="0" fontId="5" fillId="4" borderId="6" xfId="10" applyBorder="1">
      <alignment horizontal="left" vertical="top" wrapText="1"/>
    </xf>
    <xf numFmtId="0" fontId="1" fillId="5" borderId="16" xfId="1" applyFill="1" applyBorder="1">
      <alignment horizontal="left" vertical="top" wrapText="1"/>
    </xf>
    <xf numFmtId="0" fontId="7" fillId="5" borderId="17" xfId="14" applyBorder="1">
      <alignment horizontal="left" vertical="top" wrapText="1"/>
    </xf>
    <xf numFmtId="0" fontId="1" fillId="0" borderId="16" xfId="1" applyFill="1" applyBorder="1">
      <alignment horizontal="left" vertical="top" wrapText="1"/>
    </xf>
    <xf numFmtId="0" fontId="11" fillId="0" borderId="17" xfId="27" applyFill="1" applyBorder="1">
      <alignment horizontal="left" vertical="top" wrapText="1"/>
    </xf>
    <xf numFmtId="0" fontId="0" fillId="0" borderId="7" xfId="0" applyFill="1" applyBorder="1" applyAlignment="1" applyProtection="1">
      <alignment horizontal="center" vertical="top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7" xfId="0" applyNumberFormat="1" applyFill="1" applyBorder="1" applyAlignment="1" applyProtection="1">
      <alignment horizontal="right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0" fillId="0" borderId="5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5" borderId="12" xfId="17" applyFont="1" applyBorder="1">
      <alignment horizontal="left" vertical="top" wrapText="1"/>
    </xf>
    <xf numFmtId="0" fontId="7" fillId="5" borderId="13" xfId="17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0" fillId="0" borderId="9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0" fontId="1" fillId="6" borderId="16" xfId="1" applyFill="1" applyBorder="1">
      <alignment horizontal="left" vertical="top" wrapText="1"/>
    </xf>
    <xf numFmtId="0" fontId="10" fillId="0" borderId="17" xfId="18" applyFill="1" applyBorder="1">
      <alignment horizontal="left" vertical="top" wrapText="1"/>
    </xf>
    <xf numFmtId="164" fontId="0" fillId="0" borderId="4" xfId="0" applyNumberFormat="1" applyFill="1" applyBorder="1" applyAlignment="1">
      <alignment horizontal="right" vertical="top" wrapText="1"/>
    </xf>
    <xf numFmtId="0" fontId="1" fillId="4" borderId="12" xfId="13" applyFont="1" applyBorder="1">
      <alignment horizontal="left" vertical="top" wrapText="1"/>
    </xf>
    <xf numFmtId="0" fontId="5" fillId="4" borderId="13" xfId="13" applyBorder="1">
      <alignment horizontal="left" vertical="top" wrapText="1"/>
    </xf>
    <xf numFmtId="164" fontId="0" fillId="0" borderId="11" xfId="0" applyNumberFormat="1" applyFill="1" applyBorder="1" applyAlignment="1">
      <alignment horizontal="right" vertical="top" wrapText="1"/>
    </xf>
    <xf numFmtId="0" fontId="0" fillId="0" borderId="10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right" vertical="top" wrapText="1"/>
    </xf>
    <xf numFmtId="165" fontId="21" fillId="6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46957</xdr:rowOff>
    </xdr:from>
    <xdr:to>
      <xdr:col>1</xdr:col>
      <xdr:colOff>3060000</xdr:colOff>
      <xdr:row>0</xdr:row>
      <xdr:rowOff>375652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652" y="46957"/>
          <a:ext cx="3693913" cy="328696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1" i="0">
              <a:solidFill>
                <a:srgbClr val="000000"/>
              </a:solidFill>
              <a:latin typeface="DINPro-Bold"/>
            </a:rPr>
            <a:t>DPGF Lot N°03 ETANCHEITE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328696</xdr:rowOff>
    </xdr:from>
    <xdr:to>
      <xdr:col>6</xdr:col>
      <xdr:colOff>108000</xdr:colOff>
      <xdr:row>0</xdr:row>
      <xdr:rowOff>328696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5652" y="328696"/>
          <a:ext cx="6448696" cy="0"/>
        </a:xfrm>
        <a:prstGeom prst="line">
          <a:avLst/>
        </a:prstGeom>
        <a:ln w="158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5</xdr:col>
      <xdr:colOff>72000</xdr:colOff>
      <xdr:row>0</xdr:row>
      <xdr:rowOff>0</xdr:rowOff>
    </xdr:from>
    <xdr:to>
      <xdr:col>6</xdr:col>
      <xdr:colOff>108000</xdr:colOff>
      <xdr:row>0</xdr:row>
      <xdr:rowOff>313043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478" y="0"/>
          <a:ext cx="24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62"/>
  <sheetViews>
    <sheetView showGridLines="0" tabSelected="1" workbookViewId="0">
      <pane xSplit="2" ySplit="2" topLeftCell="C51" activePane="bottomRight" state="frozen"/>
      <selection pane="topRight" activeCell="C1" sqref="C1"/>
      <selection pane="bottomLeft" activeCell="A3" sqref="A3"/>
      <selection pane="bottomRight" activeCell="H69" sqref="H6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35.450000000000003" customHeight="1" x14ac:dyDescent="0.25">
      <c r="A1" s="46"/>
      <c r="B1" s="47"/>
      <c r="C1" s="47"/>
      <c r="D1" s="47"/>
      <c r="E1" s="47"/>
      <c r="F1" s="48"/>
    </row>
    <row r="2" spans="1:702" x14ac:dyDescent="0.25">
      <c r="A2" s="1"/>
      <c r="B2" s="2"/>
      <c r="C2" s="3" t="s">
        <v>0</v>
      </c>
      <c r="D2" s="3" t="s">
        <v>1</v>
      </c>
      <c r="E2" s="4" t="s">
        <v>146</v>
      </c>
      <c r="F2" s="4" t="s">
        <v>147</v>
      </c>
    </row>
    <row r="3" spans="1:702" x14ac:dyDescent="0.25">
      <c r="A3" s="5"/>
      <c r="B3" s="6"/>
      <c r="C3" s="7"/>
      <c r="D3" s="7"/>
      <c r="E3" s="7"/>
      <c r="F3" s="8"/>
    </row>
    <row r="4" spans="1:702" ht="16.5" x14ac:dyDescent="0.25">
      <c r="A4" s="9"/>
      <c r="B4" s="10" t="s">
        <v>144</v>
      </c>
      <c r="C4" s="11"/>
      <c r="D4" s="11"/>
      <c r="E4" s="11"/>
      <c r="F4" s="12"/>
      <c r="ZY4" t="s">
        <v>2</v>
      </c>
      <c r="ZZ4" s="13"/>
    </row>
    <row r="5" spans="1:702" ht="30" x14ac:dyDescent="0.25">
      <c r="A5" s="14" t="s">
        <v>3</v>
      </c>
      <c r="B5" s="15" t="s">
        <v>4</v>
      </c>
      <c r="C5" s="11"/>
      <c r="D5" s="11"/>
      <c r="E5" s="11"/>
      <c r="F5" s="12"/>
      <c r="ZY5" t="s">
        <v>5</v>
      </c>
      <c r="ZZ5" s="13"/>
    </row>
    <row r="6" spans="1:702" ht="16.5" x14ac:dyDescent="0.25">
      <c r="A6" s="16" t="s">
        <v>6</v>
      </c>
      <c r="B6" s="17" t="s">
        <v>7</v>
      </c>
      <c r="C6" s="11"/>
      <c r="D6" s="11"/>
      <c r="E6" s="11"/>
      <c r="F6" s="12"/>
      <c r="ZY6" t="s">
        <v>8</v>
      </c>
      <c r="ZZ6" s="13"/>
    </row>
    <row r="7" spans="1:702" ht="16.5" x14ac:dyDescent="0.25">
      <c r="A7" s="18"/>
      <c r="B7" s="19" t="s">
        <v>9</v>
      </c>
      <c r="C7" s="20" t="s">
        <v>10</v>
      </c>
      <c r="D7" s="21"/>
      <c r="E7" s="22"/>
      <c r="F7" s="23">
        <f>ROUND(D7*E7,2)</f>
        <v>0</v>
      </c>
      <c r="ZY7" t="s">
        <v>11</v>
      </c>
      <c r="ZZ7" s="13" t="s">
        <v>12</v>
      </c>
    </row>
    <row r="8" spans="1:702" ht="16.5" x14ac:dyDescent="0.25">
      <c r="A8" s="18"/>
      <c r="B8" s="19" t="s">
        <v>13</v>
      </c>
      <c r="C8" s="20" t="s">
        <v>14</v>
      </c>
      <c r="D8" s="21"/>
      <c r="E8" s="22"/>
      <c r="F8" s="23">
        <f>ROUND(D8*E8,2)</f>
        <v>0</v>
      </c>
      <c r="ZY8" t="s">
        <v>15</v>
      </c>
      <c r="ZZ8" s="13" t="s">
        <v>16</v>
      </c>
    </row>
    <row r="9" spans="1:702" ht="16.5" x14ac:dyDescent="0.25">
      <c r="A9" s="18"/>
      <c r="B9" s="19" t="s">
        <v>17</v>
      </c>
      <c r="C9" s="20" t="s">
        <v>18</v>
      </c>
      <c r="D9" s="21"/>
      <c r="E9" s="22"/>
      <c r="F9" s="23">
        <f>ROUND(D9*E9,2)</f>
        <v>0</v>
      </c>
      <c r="ZY9" t="s">
        <v>19</v>
      </c>
      <c r="ZZ9" s="13" t="s">
        <v>20</v>
      </c>
    </row>
    <row r="10" spans="1:702" ht="16.5" x14ac:dyDescent="0.25">
      <c r="A10" s="18"/>
      <c r="B10" s="19" t="s">
        <v>21</v>
      </c>
      <c r="C10" s="20" t="s">
        <v>22</v>
      </c>
      <c r="D10" s="21"/>
      <c r="E10" s="22"/>
      <c r="F10" s="23">
        <f>ROUND(D10*E10,2)</f>
        <v>0</v>
      </c>
      <c r="ZY10" t="s">
        <v>23</v>
      </c>
      <c r="ZZ10" s="13" t="s">
        <v>24</v>
      </c>
    </row>
    <row r="11" spans="1:702" ht="16.5" x14ac:dyDescent="0.25">
      <c r="A11" s="18"/>
      <c r="B11" s="19" t="s">
        <v>25</v>
      </c>
      <c r="C11" s="20" t="s">
        <v>26</v>
      </c>
      <c r="D11" s="21"/>
      <c r="E11" s="22"/>
      <c r="F11" s="23">
        <f>ROUND(D11*E11,2)</f>
        <v>0</v>
      </c>
      <c r="ZY11" t="s">
        <v>27</v>
      </c>
      <c r="ZZ11" s="13" t="s">
        <v>28</v>
      </c>
    </row>
    <row r="12" spans="1:702" ht="16.5" x14ac:dyDescent="0.25">
      <c r="A12" s="24"/>
      <c r="B12" s="25"/>
      <c r="C12" s="11"/>
      <c r="D12" s="11"/>
      <c r="E12" s="11"/>
      <c r="F12" s="12"/>
    </row>
    <row r="13" spans="1:702" ht="25.5" x14ac:dyDescent="0.25">
      <c r="A13" s="26"/>
      <c r="B13" s="27" t="s">
        <v>29</v>
      </c>
      <c r="C13" s="11"/>
      <c r="D13" s="11"/>
      <c r="E13" s="11"/>
      <c r="F13" s="28">
        <f>SUBTOTAL(109,F7:F12)</f>
        <v>0</v>
      </c>
      <c r="ZY13" t="s">
        <v>30</v>
      </c>
    </row>
    <row r="14" spans="1:702" ht="16.5" x14ac:dyDescent="0.25">
      <c r="A14" s="29"/>
      <c r="B14" s="30"/>
      <c r="C14" s="11"/>
      <c r="D14" s="11"/>
      <c r="E14" s="11"/>
      <c r="F14" s="12"/>
    </row>
    <row r="15" spans="1:702" ht="16.5" x14ac:dyDescent="0.25">
      <c r="A15" s="16" t="s">
        <v>31</v>
      </c>
      <c r="B15" s="17" t="s">
        <v>32</v>
      </c>
      <c r="C15" s="11"/>
      <c r="D15" s="11"/>
      <c r="E15" s="11"/>
      <c r="F15" s="12"/>
      <c r="ZY15" t="s">
        <v>33</v>
      </c>
      <c r="ZZ15" s="13"/>
    </row>
    <row r="16" spans="1:702" ht="24" x14ac:dyDescent="0.25">
      <c r="A16" s="18"/>
      <c r="B16" s="19" t="s">
        <v>34</v>
      </c>
      <c r="C16" s="20" t="s">
        <v>35</v>
      </c>
      <c r="D16" s="31"/>
      <c r="E16" s="22"/>
      <c r="F16" s="23">
        <f>ROUND(D16*E16,2)</f>
        <v>0</v>
      </c>
      <c r="ZY16" t="s">
        <v>36</v>
      </c>
      <c r="ZZ16" s="13" t="s">
        <v>37</v>
      </c>
    </row>
    <row r="17" spans="1:702" ht="16.5" x14ac:dyDescent="0.25">
      <c r="A17" s="18"/>
      <c r="B17" s="19" t="s">
        <v>38</v>
      </c>
      <c r="C17" s="20" t="s">
        <v>39</v>
      </c>
      <c r="D17" s="31"/>
      <c r="E17" s="22"/>
      <c r="F17" s="23">
        <f>ROUND(D17*E17,2)</f>
        <v>0</v>
      </c>
      <c r="ZY17" t="s">
        <v>40</v>
      </c>
      <c r="ZZ17" s="13" t="s">
        <v>41</v>
      </c>
    </row>
    <row r="18" spans="1:702" ht="16.5" x14ac:dyDescent="0.25">
      <c r="A18" s="24"/>
      <c r="B18" s="25"/>
      <c r="C18" s="11"/>
      <c r="D18" s="11"/>
      <c r="E18" s="11"/>
      <c r="F18" s="12"/>
    </row>
    <row r="19" spans="1:702" ht="25.5" x14ac:dyDescent="0.25">
      <c r="A19" s="26"/>
      <c r="B19" s="27" t="s">
        <v>42</v>
      </c>
      <c r="C19" s="11"/>
      <c r="D19" s="11"/>
      <c r="E19" s="11"/>
      <c r="F19" s="28">
        <f>SUBTOTAL(109,F16:F18)</f>
        <v>0</v>
      </c>
      <c r="ZY19" t="s">
        <v>43</v>
      </c>
    </row>
    <row r="20" spans="1:702" ht="16.5" x14ac:dyDescent="0.25">
      <c r="A20" s="29"/>
      <c r="B20" s="30"/>
      <c r="C20" s="11"/>
      <c r="D20" s="11"/>
      <c r="E20" s="11"/>
      <c r="F20" s="12"/>
    </row>
    <row r="21" spans="1:702" ht="25.5" x14ac:dyDescent="0.25">
      <c r="A21" s="16" t="s">
        <v>44</v>
      </c>
      <c r="B21" s="17" t="s">
        <v>45</v>
      </c>
      <c r="C21" s="11"/>
      <c r="D21" s="11"/>
      <c r="E21" s="11"/>
      <c r="F21" s="12"/>
      <c r="ZY21" t="s">
        <v>46</v>
      </c>
      <c r="ZZ21" s="13"/>
    </row>
    <row r="22" spans="1:702" ht="16.5" x14ac:dyDescent="0.25">
      <c r="A22" s="18"/>
      <c r="B22" s="19" t="s">
        <v>47</v>
      </c>
      <c r="C22" s="20" t="s">
        <v>48</v>
      </c>
      <c r="D22" s="31"/>
      <c r="E22" s="22"/>
      <c r="F22" s="23">
        <f>ROUND(D22*E22,2)</f>
        <v>0</v>
      </c>
      <c r="ZY22" t="s">
        <v>49</v>
      </c>
      <c r="ZZ22" s="13" t="s">
        <v>50</v>
      </c>
    </row>
    <row r="23" spans="1:702" ht="16.5" x14ac:dyDescent="0.25">
      <c r="A23" s="18"/>
      <c r="B23" s="19" t="s">
        <v>51</v>
      </c>
      <c r="C23" s="20" t="s">
        <v>52</v>
      </c>
      <c r="D23" s="31"/>
      <c r="E23" s="22"/>
      <c r="F23" s="23">
        <f>ROUND(D23*E23,2)</f>
        <v>0</v>
      </c>
      <c r="ZY23" t="s">
        <v>53</v>
      </c>
      <c r="ZZ23" s="13" t="s">
        <v>54</v>
      </c>
    </row>
    <row r="24" spans="1:702" ht="16.5" x14ac:dyDescent="0.25">
      <c r="A24" s="18"/>
      <c r="B24" s="19" t="s">
        <v>55</v>
      </c>
      <c r="C24" s="20" t="s">
        <v>56</v>
      </c>
      <c r="D24" s="31"/>
      <c r="E24" s="22"/>
      <c r="F24" s="23">
        <f>ROUND(D24*E24,2)</f>
        <v>0</v>
      </c>
      <c r="ZY24" t="s">
        <v>57</v>
      </c>
      <c r="ZZ24" s="13" t="s">
        <v>58</v>
      </c>
    </row>
    <row r="25" spans="1:702" ht="16.5" x14ac:dyDescent="0.25">
      <c r="A25" s="24"/>
      <c r="B25" s="25"/>
      <c r="C25" s="11"/>
      <c r="D25" s="11"/>
      <c r="E25" s="11"/>
      <c r="F25" s="12"/>
    </row>
    <row r="26" spans="1:702" ht="25.5" x14ac:dyDescent="0.25">
      <c r="A26" s="26"/>
      <c r="B26" s="27" t="s">
        <v>59</v>
      </c>
      <c r="C26" s="11"/>
      <c r="D26" s="11"/>
      <c r="E26" s="11"/>
      <c r="F26" s="28">
        <f>SUBTOTAL(109,F22:F25)</f>
        <v>0</v>
      </c>
      <c r="ZY26" t="s">
        <v>60</v>
      </c>
    </row>
    <row r="27" spans="1:702" ht="16.5" x14ac:dyDescent="0.25">
      <c r="A27" s="29"/>
      <c r="B27" s="30"/>
      <c r="C27" s="11"/>
      <c r="D27" s="11"/>
      <c r="E27" s="11"/>
      <c r="F27" s="12"/>
    </row>
    <row r="28" spans="1:702" ht="25.5" x14ac:dyDescent="0.25">
      <c r="A28" s="16" t="s">
        <v>61</v>
      </c>
      <c r="B28" s="17" t="s">
        <v>62</v>
      </c>
      <c r="C28" s="11"/>
      <c r="D28" s="11"/>
      <c r="E28" s="11"/>
      <c r="F28" s="12"/>
      <c r="ZY28" t="s">
        <v>63</v>
      </c>
      <c r="ZZ28" s="13"/>
    </row>
    <row r="29" spans="1:702" ht="16.5" x14ac:dyDescent="0.25">
      <c r="A29" s="32" t="s">
        <v>64</v>
      </c>
      <c r="B29" s="33" t="s">
        <v>65</v>
      </c>
      <c r="C29" s="11"/>
      <c r="D29" s="11"/>
      <c r="E29" s="11"/>
      <c r="F29" s="12"/>
      <c r="ZY29" t="s">
        <v>66</v>
      </c>
      <c r="ZZ29" s="13"/>
    </row>
    <row r="30" spans="1:702" ht="16.5" x14ac:dyDescent="0.25">
      <c r="A30" s="18"/>
      <c r="B30" s="19" t="s">
        <v>67</v>
      </c>
      <c r="C30" s="20" t="s">
        <v>68</v>
      </c>
      <c r="D30" s="21"/>
      <c r="E30" s="22"/>
      <c r="F30" s="23">
        <f>ROUND(D30*E30,2)</f>
        <v>0</v>
      </c>
      <c r="ZY30" t="s">
        <v>69</v>
      </c>
      <c r="ZZ30" s="13" t="s">
        <v>70</v>
      </c>
    </row>
    <row r="31" spans="1:702" ht="16.5" x14ac:dyDescent="0.25">
      <c r="A31" s="32" t="s">
        <v>71</v>
      </c>
      <c r="B31" s="33" t="s">
        <v>72</v>
      </c>
      <c r="C31" s="11"/>
      <c r="D31" s="11"/>
      <c r="E31" s="11"/>
      <c r="F31" s="12"/>
      <c r="ZY31" t="s">
        <v>73</v>
      </c>
      <c r="ZZ31" s="13"/>
    </row>
    <row r="32" spans="1:702" ht="16.5" x14ac:dyDescent="0.25">
      <c r="A32" s="18"/>
      <c r="B32" s="19" t="s">
        <v>74</v>
      </c>
      <c r="C32" s="20" t="s">
        <v>75</v>
      </c>
      <c r="D32" s="31"/>
      <c r="E32" s="22"/>
      <c r="F32" s="23">
        <f>ROUND(D32*E32,2)</f>
        <v>0</v>
      </c>
      <c r="ZY32" t="s">
        <v>76</v>
      </c>
      <c r="ZZ32" s="13" t="s">
        <v>77</v>
      </c>
    </row>
    <row r="33" spans="1:702" ht="16.5" x14ac:dyDescent="0.25">
      <c r="A33" s="32" t="s">
        <v>78</v>
      </c>
      <c r="B33" s="33" t="s">
        <v>79</v>
      </c>
      <c r="C33" s="11"/>
      <c r="D33" s="11"/>
      <c r="E33" s="11"/>
      <c r="F33" s="12"/>
      <c r="ZY33" t="s">
        <v>80</v>
      </c>
      <c r="ZZ33" s="13"/>
    </row>
    <row r="34" spans="1:702" ht="16.5" x14ac:dyDescent="0.25">
      <c r="A34" s="18"/>
      <c r="B34" s="19" t="s">
        <v>81</v>
      </c>
      <c r="C34" s="20" t="s">
        <v>82</v>
      </c>
      <c r="D34" s="31"/>
      <c r="E34" s="22"/>
      <c r="F34" s="23">
        <f>ROUND(D34*E34,2)</f>
        <v>0</v>
      </c>
      <c r="ZY34" t="s">
        <v>83</v>
      </c>
      <c r="ZZ34" s="13" t="s">
        <v>84</v>
      </c>
    </row>
    <row r="35" spans="1:702" ht="16.5" x14ac:dyDescent="0.25">
      <c r="A35" s="32" t="s">
        <v>85</v>
      </c>
      <c r="B35" s="33" t="s">
        <v>86</v>
      </c>
      <c r="C35" s="11"/>
      <c r="D35" s="11"/>
      <c r="E35" s="11"/>
      <c r="F35" s="12"/>
      <c r="ZY35" t="s">
        <v>87</v>
      </c>
      <c r="ZZ35" s="13"/>
    </row>
    <row r="36" spans="1:702" ht="16.5" x14ac:dyDescent="0.25">
      <c r="A36" s="18"/>
      <c r="B36" s="19" t="s">
        <v>88</v>
      </c>
      <c r="C36" s="20" t="s">
        <v>89</v>
      </c>
      <c r="D36" s="21"/>
      <c r="E36" s="22"/>
      <c r="F36" s="23">
        <f>ROUND(D36*E36,2)</f>
        <v>0</v>
      </c>
      <c r="ZY36" t="s">
        <v>90</v>
      </c>
      <c r="ZZ36" s="13" t="s">
        <v>91</v>
      </c>
    </row>
    <row r="37" spans="1:702" ht="16.5" x14ac:dyDescent="0.25">
      <c r="A37" s="32" t="s">
        <v>92</v>
      </c>
      <c r="B37" s="33" t="s">
        <v>93</v>
      </c>
      <c r="C37" s="11"/>
      <c r="D37" s="11"/>
      <c r="E37" s="11"/>
      <c r="F37" s="12"/>
      <c r="ZY37" t="s">
        <v>94</v>
      </c>
      <c r="ZZ37" s="13"/>
    </row>
    <row r="38" spans="1:702" ht="16.5" x14ac:dyDescent="0.25">
      <c r="A38" s="18"/>
      <c r="B38" s="19" t="s">
        <v>95</v>
      </c>
      <c r="C38" s="20" t="s">
        <v>96</v>
      </c>
      <c r="D38" s="21"/>
      <c r="E38" s="22"/>
      <c r="F38" s="23">
        <f>ROUND(D38*E38,2)</f>
        <v>0</v>
      </c>
      <c r="ZY38" t="s">
        <v>97</v>
      </c>
      <c r="ZZ38" s="13" t="s">
        <v>98</v>
      </c>
    </row>
    <row r="39" spans="1:702" ht="16.5" x14ac:dyDescent="0.25">
      <c r="A39" s="32" t="s">
        <v>99</v>
      </c>
      <c r="B39" s="33" t="s">
        <v>100</v>
      </c>
      <c r="C39" s="11"/>
      <c r="D39" s="11"/>
      <c r="E39" s="11"/>
      <c r="F39" s="12"/>
      <c r="ZY39" t="s">
        <v>101</v>
      </c>
      <c r="ZZ39" s="13"/>
    </row>
    <row r="40" spans="1:702" ht="16.5" x14ac:dyDescent="0.25">
      <c r="A40" s="18"/>
      <c r="B40" s="19" t="s">
        <v>102</v>
      </c>
      <c r="C40" s="20" t="s">
        <v>103</v>
      </c>
      <c r="D40" s="31"/>
      <c r="E40" s="22"/>
      <c r="F40" s="23">
        <f>ROUND(D40*E40,2)</f>
        <v>0</v>
      </c>
      <c r="ZY40" t="s">
        <v>104</v>
      </c>
      <c r="ZZ40" s="13" t="s">
        <v>105</v>
      </c>
    </row>
    <row r="41" spans="1:702" ht="16.5" x14ac:dyDescent="0.25">
      <c r="A41" s="18"/>
      <c r="B41" s="19" t="s">
        <v>106</v>
      </c>
      <c r="C41" s="20" t="s">
        <v>107</v>
      </c>
      <c r="D41" s="21"/>
      <c r="E41" s="22"/>
      <c r="F41" s="23">
        <f>ROUND(D41*E41,2)</f>
        <v>0</v>
      </c>
      <c r="ZY41" t="s">
        <v>108</v>
      </c>
      <c r="ZZ41" s="13" t="s">
        <v>109</v>
      </c>
    </row>
    <row r="42" spans="1:702" ht="16.5" x14ac:dyDescent="0.25">
      <c r="A42" s="32" t="s">
        <v>110</v>
      </c>
      <c r="B42" s="33" t="s">
        <v>111</v>
      </c>
      <c r="C42" s="11"/>
      <c r="D42" s="11"/>
      <c r="E42" s="11"/>
      <c r="F42" s="12"/>
      <c r="ZY42" t="s">
        <v>112</v>
      </c>
      <c r="ZZ42" s="13"/>
    </row>
    <row r="43" spans="1:702" ht="16.5" x14ac:dyDescent="0.25">
      <c r="A43" s="18"/>
      <c r="B43" s="19" t="s">
        <v>113</v>
      </c>
      <c r="C43" s="20" t="s">
        <v>114</v>
      </c>
      <c r="D43" s="21"/>
      <c r="E43" s="22"/>
      <c r="F43" s="23">
        <f>ROUND(D43*E43,2)</f>
        <v>0</v>
      </c>
      <c r="ZY43" t="s">
        <v>115</v>
      </c>
      <c r="ZZ43" s="13" t="s">
        <v>116</v>
      </c>
    </row>
    <row r="44" spans="1:702" ht="16.5" x14ac:dyDescent="0.25">
      <c r="A44" s="18"/>
      <c r="B44" s="19" t="s">
        <v>145</v>
      </c>
      <c r="C44" s="20" t="s">
        <v>117</v>
      </c>
      <c r="D44" s="21"/>
      <c r="E44" s="22"/>
      <c r="F44" s="23">
        <f>ROUND(D44*E44,2)</f>
        <v>0</v>
      </c>
      <c r="ZY44" t="s">
        <v>118</v>
      </c>
      <c r="ZZ44" s="13" t="s">
        <v>119</v>
      </c>
    </row>
    <row r="45" spans="1:702" ht="16.5" x14ac:dyDescent="0.25">
      <c r="A45" s="32" t="s">
        <v>120</v>
      </c>
      <c r="B45" s="33" t="s">
        <v>121</v>
      </c>
      <c r="C45" s="11"/>
      <c r="D45" s="11"/>
      <c r="E45" s="11"/>
      <c r="F45" s="12"/>
      <c r="ZY45" t="s">
        <v>122</v>
      </c>
      <c r="ZZ45" s="13"/>
    </row>
    <row r="46" spans="1:702" ht="16.5" x14ac:dyDescent="0.25">
      <c r="A46" s="18"/>
      <c r="B46" s="19" t="s">
        <v>123</v>
      </c>
      <c r="C46" s="20" t="s">
        <v>124</v>
      </c>
      <c r="D46" s="21"/>
      <c r="E46" s="22"/>
      <c r="F46" s="23">
        <f>ROUND(D46*E46,2)</f>
        <v>0</v>
      </c>
      <c r="ZY46" t="s">
        <v>125</v>
      </c>
      <c r="ZZ46" s="13" t="s">
        <v>126</v>
      </c>
    </row>
    <row r="47" spans="1:702" ht="16.5" x14ac:dyDescent="0.25">
      <c r="A47" s="24"/>
      <c r="B47" s="25"/>
      <c r="C47" s="11"/>
      <c r="D47" s="11"/>
      <c r="E47" s="11"/>
      <c r="F47" s="12"/>
    </row>
    <row r="48" spans="1:702" ht="25.5" x14ac:dyDescent="0.25">
      <c r="A48" s="26"/>
      <c r="B48" s="27" t="s">
        <v>127</v>
      </c>
      <c r="C48" s="11"/>
      <c r="D48" s="11"/>
      <c r="E48" s="11"/>
      <c r="F48" s="28">
        <f>SUBTOTAL(109,F29:F47)</f>
        <v>0</v>
      </c>
      <c r="ZY48" t="s">
        <v>128</v>
      </c>
    </row>
    <row r="49" spans="1:702" ht="16.5" x14ac:dyDescent="0.25">
      <c r="A49" s="29"/>
      <c r="B49" s="30"/>
      <c r="C49" s="11"/>
      <c r="D49" s="11"/>
      <c r="E49" s="11"/>
      <c r="F49" s="12"/>
    </row>
    <row r="50" spans="1:702" ht="16.5" x14ac:dyDescent="0.25">
      <c r="A50" s="16" t="s">
        <v>129</v>
      </c>
      <c r="B50" s="17" t="s">
        <v>130</v>
      </c>
      <c r="C50" s="11"/>
      <c r="D50" s="11"/>
      <c r="E50" s="11"/>
      <c r="F50" s="12"/>
      <c r="ZY50" t="s">
        <v>131</v>
      </c>
      <c r="ZZ50" s="13"/>
    </row>
    <row r="51" spans="1:702" ht="16.5" x14ac:dyDescent="0.25">
      <c r="A51" s="18"/>
      <c r="B51" s="19" t="s">
        <v>132</v>
      </c>
      <c r="C51" s="20" t="s">
        <v>133</v>
      </c>
      <c r="D51" s="21"/>
      <c r="E51" s="22"/>
      <c r="F51" s="23">
        <f>ROUND(D51*E51,2)</f>
        <v>0</v>
      </c>
      <c r="ZY51" t="s">
        <v>134</v>
      </c>
      <c r="ZZ51" s="13" t="s">
        <v>135</v>
      </c>
    </row>
    <row r="52" spans="1:702" ht="16.5" x14ac:dyDescent="0.25">
      <c r="A52" s="24"/>
      <c r="B52" s="25"/>
      <c r="C52" s="11"/>
      <c r="D52" s="11"/>
      <c r="E52" s="11"/>
      <c r="F52" s="12"/>
    </row>
    <row r="53" spans="1:702" ht="16.5" x14ac:dyDescent="0.25">
      <c r="A53" s="26"/>
      <c r="B53" s="27" t="s">
        <v>136</v>
      </c>
      <c r="C53" s="11"/>
      <c r="D53" s="11"/>
      <c r="E53" s="11"/>
      <c r="F53" s="34">
        <f>SUBTOTAL(109,F51:F52)</f>
        <v>0</v>
      </c>
      <c r="ZY53" t="s">
        <v>137</v>
      </c>
    </row>
    <row r="54" spans="1:702" ht="30" x14ac:dyDescent="0.25">
      <c r="A54" s="35"/>
      <c r="B54" s="36" t="s">
        <v>138</v>
      </c>
      <c r="C54" s="11"/>
      <c r="D54" s="11"/>
      <c r="E54" s="11"/>
      <c r="F54" s="37">
        <f>SUBTOTAL(109,F6:F53)</f>
        <v>0</v>
      </c>
      <c r="G54" s="38"/>
      <c r="ZY54" t="s">
        <v>139</v>
      </c>
    </row>
    <row r="55" spans="1:702" ht="16.5" x14ac:dyDescent="0.25">
      <c r="A55" s="29"/>
      <c r="B55" s="30"/>
      <c r="C55" s="11"/>
      <c r="D55" s="11"/>
      <c r="E55" s="11"/>
      <c r="F55" s="8"/>
    </row>
    <row r="56" spans="1:702" ht="16.5" x14ac:dyDescent="0.25">
      <c r="A56" s="24"/>
      <c r="B56" s="39"/>
      <c r="C56" s="40"/>
      <c r="D56" s="40"/>
      <c r="E56" s="40"/>
      <c r="F56" s="41"/>
    </row>
    <row r="57" spans="1:702" x14ac:dyDescent="0.25">
      <c r="A57" s="42"/>
      <c r="B57" s="42"/>
      <c r="C57" s="42"/>
      <c r="D57" s="42"/>
      <c r="E57" s="42"/>
      <c r="F57" s="42"/>
    </row>
    <row r="58" spans="1:702" x14ac:dyDescent="0.25">
      <c r="B58" s="43" t="s">
        <v>148</v>
      </c>
      <c r="F58" s="44">
        <f>SUBTOTAL(109,F4:F56)</f>
        <v>0</v>
      </c>
      <c r="ZY58" t="s">
        <v>140</v>
      </c>
    </row>
    <row r="59" spans="1:702" x14ac:dyDescent="0.25">
      <c r="A59" s="45">
        <v>20</v>
      </c>
      <c r="B59" s="43" t="str">
        <f>CONCATENATE("Montant TVA (",A59,"%)")</f>
        <v>Montant TVA (20%)</v>
      </c>
      <c r="F59" s="44">
        <f>(F58*A59)/100</f>
        <v>0</v>
      </c>
      <c r="ZY59" t="s">
        <v>141</v>
      </c>
    </row>
    <row r="60" spans="1:702" x14ac:dyDescent="0.25">
      <c r="B60" s="43" t="s">
        <v>142</v>
      </c>
      <c r="F60" s="44">
        <f>F58+F59</f>
        <v>0</v>
      </c>
      <c r="ZY60" t="s">
        <v>143</v>
      </c>
    </row>
    <row r="61" spans="1:702" x14ac:dyDescent="0.25">
      <c r="F61" s="44"/>
    </row>
    <row r="62" spans="1:702" x14ac:dyDescent="0.25">
      <c r="F62" s="44"/>
    </row>
  </sheetData>
  <mergeCells count="1">
    <mergeCell ref="A1:F1"/>
  </mergeCells>
  <printOptions horizontalCentered="1"/>
  <pageMargins left="0.47244094488188981" right="0.47244094488188981" top="0.86614173228346458" bottom="0.47244094488188981" header="0.35433070866141736" footer="0.15748031496062992"/>
  <pageSetup paperSize="9" scale="97" fitToHeight="0" orientation="portrait" r:id="rId1"/>
  <headerFooter>
    <oddHeader>&amp;LCENTRE HOSPITALIER DE CADILLAC
Reconstruction de l'unité Trélat</oddHeader>
    <oddFooter>&amp;LPhase DCE - octobre 2024 - indice 1&amp;R&amp;P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N°03 ETANCHEITE</vt:lpstr>
      <vt:lpstr>'Lot N°03 ETANCHEITE'!Impression_des_titres</vt:lpstr>
      <vt:lpstr>'Lot N°03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e.cakir</dc:creator>
  <cp:lastModifiedBy>Laurence Philbee</cp:lastModifiedBy>
  <cp:lastPrinted>2024-10-28T08:32:08Z</cp:lastPrinted>
  <dcterms:created xsi:type="dcterms:W3CDTF">2024-05-02T15:36:03Z</dcterms:created>
  <dcterms:modified xsi:type="dcterms:W3CDTF">2024-10-28T08:32:14Z</dcterms:modified>
</cp:coreProperties>
</file>