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EC\EN COURS\868 CHS CADILLAC BAT TRELAT\05-DCE\02-ECONOMIE\DCE version finale\"/>
    </mc:Choice>
  </mc:AlternateContent>
  <xr:revisionPtr revIDLastSave="0" documentId="13_ncr:1_{33257C25-2479-4BFA-85BF-06B403272B8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ot N°02 CHARPENTE BOIS - COUV" sheetId="1" r:id="rId1"/>
  </sheets>
  <definedNames>
    <definedName name="_xlnm.Print_Titles" localSheetId="0">'Lot N°02 CHARPENTE BOIS - COUV'!$1:$2</definedName>
    <definedName name="_xlnm.Print_Area" localSheetId="0">'Lot N°02 CHARPENTE BOIS - COUV'!$A$1:$F$107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13" i="1" s="1"/>
  <c r="F8" i="1"/>
  <c r="F9" i="1"/>
  <c r="F10" i="1"/>
  <c r="F11" i="1"/>
  <c r="F17" i="1"/>
  <c r="F19" i="1" s="1"/>
  <c r="F22" i="1"/>
  <c r="F23" i="1"/>
  <c r="F24" i="1"/>
  <c r="F26" i="1"/>
  <c r="F29" i="1"/>
  <c r="F30" i="1"/>
  <c r="F32" i="1" s="1"/>
  <c r="F35" i="1"/>
  <c r="F39" i="1" s="1"/>
  <c r="F36" i="1"/>
  <c r="F37" i="1"/>
  <c r="F42" i="1"/>
  <c r="F43" i="1"/>
  <c r="F44" i="1"/>
  <c r="F46" i="1" s="1"/>
  <c r="F53" i="1"/>
  <c r="F54" i="1"/>
  <c r="F55" i="1"/>
  <c r="F66" i="1" s="1"/>
  <c r="F57" i="1"/>
  <c r="F59" i="1"/>
  <c r="F61" i="1"/>
  <c r="F100" i="1" s="1"/>
  <c r="F62" i="1"/>
  <c r="F64" i="1"/>
  <c r="F69" i="1"/>
  <c r="F71" i="1"/>
  <c r="F75" i="1"/>
  <c r="F84" i="1" s="1"/>
  <c r="F76" i="1"/>
  <c r="F78" i="1"/>
  <c r="F79" i="1"/>
  <c r="F81" i="1"/>
  <c r="F82" i="1"/>
  <c r="F87" i="1"/>
  <c r="F89" i="1" s="1"/>
  <c r="F92" i="1"/>
  <c r="F94" i="1"/>
  <c r="F97" i="1"/>
  <c r="F99" i="1"/>
  <c r="B105" i="1"/>
  <c r="F47" i="1" l="1"/>
  <c r="F104" i="1" s="1"/>
  <c r="F105" i="1" l="1"/>
  <c r="F106" i="1" s="1"/>
</calcChain>
</file>

<file path=xl/sharedStrings.xml><?xml version="1.0" encoding="utf-8"?>
<sst xmlns="http://schemas.openxmlformats.org/spreadsheetml/2006/main" count="252" uniqueCount="244">
  <si>
    <t>U</t>
  </si>
  <si>
    <t xml:space="preserve">Quantité </t>
  </si>
  <si>
    <t>CH2</t>
  </si>
  <si>
    <t>ZCHAR</t>
  </si>
  <si>
    <t>3</t>
  </si>
  <si>
    <t>DESCRIPTION DES TRAVAUX DE CHARPENTE</t>
  </si>
  <si>
    <t>CH3</t>
  </si>
  <si>
    <t>3.1</t>
  </si>
  <si>
    <t>FRAIS GENERAUX ET DEPENSES COMMUNES</t>
  </si>
  <si>
    <t>CH4</t>
  </si>
  <si>
    <t>Dépenses communes</t>
  </si>
  <si>
    <t>ENS</t>
  </si>
  <si>
    <t>ART</t>
  </si>
  <si>
    <t>000-E202</t>
  </si>
  <si>
    <t>Installations de chantier</t>
  </si>
  <si>
    <t>ENS</t>
  </si>
  <si>
    <t>ART</t>
  </si>
  <si>
    <t>000-E203</t>
  </si>
  <si>
    <t>Etudes d'exécution</t>
  </si>
  <si>
    <t>ENS</t>
  </si>
  <si>
    <t>ART</t>
  </si>
  <si>
    <t>000-E204</t>
  </si>
  <si>
    <t>Etudes de synthèse</t>
  </si>
  <si>
    <t>ENS</t>
  </si>
  <si>
    <t>ART</t>
  </si>
  <si>
    <t>000-E205</t>
  </si>
  <si>
    <t>DOE</t>
  </si>
  <si>
    <t>ENS</t>
  </si>
  <si>
    <t>ART</t>
  </si>
  <si>
    <t>000-E206</t>
  </si>
  <si>
    <t>Total FRAIS GENERAUX ET DEPENSES COMMUNES</t>
  </si>
  <si>
    <t>STOT</t>
  </si>
  <si>
    <t>3.2</t>
  </si>
  <si>
    <t>FERMETTES AMERICAINES</t>
  </si>
  <si>
    <t>CH4</t>
  </si>
  <si>
    <t>3.2.3</t>
  </si>
  <si>
    <t>Description</t>
  </si>
  <si>
    <t>CH5</t>
  </si>
  <si>
    <t>Charpente industrielle</t>
  </si>
  <si>
    <t>M2</t>
  </si>
  <si>
    <t>ART</t>
  </si>
  <si>
    <t>000-C670</t>
  </si>
  <si>
    <t>Total FERMETTES AMERICAINES</t>
  </si>
  <si>
    <t>STOT</t>
  </si>
  <si>
    <t>3.3</t>
  </si>
  <si>
    <t>CHARPENTE TRADITIONNELLE</t>
  </si>
  <si>
    <t>CH4</t>
  </si>
  <si>
    <t>Fermes traditionnelles</t>
  </si>
  <si>
    <t>ART</t>
  </si>
  <si>
    <t>000-C680</t>
  </si>
  <si>
    <t>Pannes passantes</t>
  </si>
  <si>
    <t>ART</t>
  </si>
  <si>
    <t>004-E222</t>
  </si>
  <si>
    <t>Chevrons</t>
  </si>
  <si>
    <t>ART</t>
  </si>
  <si>
    <t>004-E223</t>
  </si>
  <si>
    <t>Total CHARPENTE TRADITIONNELLE</t>
  </si>
  <si>
    <t>STOT</t>
  </si>
  <si>
    <t>3.4</t>
  </si>
  <si>
    <t>CHARPENTE POUR TOITURE ZINC</t>
  </si>
  <si>
    <t>CH4</t>
  </si>
  <si>
    <t>Pannes</t>
  </si>
  <si>
    <t>M3</t>
  </si>
  <si>
    <t>ART</t>
  </si>
  <si>
    <t>000-C240</t>
  </si>
  <si>
    <t>Chevrons</t>
  </si>
  <si>
    <t>M3</t>
  </si>
  <si>
    <t>ART</t>
  </si>
  <si>
    <t>004-A012</t>
  </si>
  <si>
    <t>Total CHARPENTE POUR TOITURE ZINC</t>
  </si>
  <si>
    <t>STOT</t>
  </si>
  <si>
    <t>3.5</t>
  </si>
  <si>
    <t>CHEVETRES</t>
  </si>
  <si>
    <t>CH4</t>
  </si>
  <si>
    <t>Dans charpente traditionnelle</t>
  </si>
  <si>
    <t>ART</t>
  </si>
  <si>
    <t>004-E696</t>
  </si>
  <si>
    <t>Dans charpente industrielle</t>
  </si>
  <si>
    <t>ART</t>
  </si>
  <si>
    <t>004-E908</t>
  </si>
  <si>
    <t>Dans charpente des toitures zinc</t>
  </si>
  <si>
    <t>ART</t>
  </si>
  <si>
    <t>004-E909</t>
  </si>
  <si>
    <t>Total CHEVETRES</t>
  </si>
  <si>
    <t>STOT</t>
  </si>
  <si>
    <t>3.6</t>
  </si>
  <si>
    <t>PLANCHER BOIS SUR SOLIVES</t>
  </si>
  <si>
    <t>CH4</t>
  </si>
  <si>
    <t>Cheminement technique en bois sur charpente traditionnelle</t>
  </si>
  <si>
    <t>M2</t>
  </si>
  <si>
    <t>ART</t>
  </si>
  <si>
    <t>004-E658</t>
  </si>
  <si>
    <t>Cheminement technique en bois sur charpente industrielle</t>
  </si>
  <si>
    <t>M2</t>
  </si>
  <si>
    <t>ART</t>
  </si>
  <si>
    <t>004-E659</t>
  </si>
  <si>
    <t>Plancher bois des VTP</t>
  </si>
  <si>
    <t>M2</t>
  </si>
  <si>
    <t>ART</t>
  </si>
  <si>
    <t>004-D116</t>
  </si>
  <si>
    <t>Total PLANCHER BOIS SUR SOLIVES</t>
  </si>
  <si>
    <t>STOT</t>
  </si>
  <si>
    <t>Total DESCRIPTION DES TRAVAUX DE CHARPENTE</t>
  </si>
  <si>
    <t>STOT</t>
  </si>
  <si>
    <t>CH2</t>
  </si>
  <si>
    <t>ZCOUV</t>
  </si>
  <si>
    <t>5</t>
  </si>
  <si>
    <t>DESCRIPTION DES TRAVAUX DE COUVERTURE</t>
  </si>
  <si>
    <t>CH3</t>
  </si>
  <si>
    <t>5.1</t>
  </si>
  <si>
    <t>TRAVAUX DE COUVERTURE</t>
  </si>
  <si>
    <t>CH4</t>
  </si>
  <si>
    <t>5.1.1</t>
  </si>
  <si>
    <t>Supports de couverture tuiles</t>
  </si>
  <si>
    <t>CH5</t>
  </si>
  <si>
    <t>Pare-pluie</t>
  </si>
  <si>
    <t>M2</t>
  </si>
  <si>
    <t>ART</t>
  </si>
  <si>
    <t>000-J336</t>
  </si>
  <si>
    <t>Litonnage</t>
  </si>
  <si>
    <t>M2</t>
  </si>
  <si>
    <t>ART</t>
  </si>
  <si>
    <t>003-B158</t>
  </si>
  <si>
    <t>Chanlatte</t>
  </si>
  <si>
    <t>ART</t>
  </si>
  <si>
    <t>003-B160</t>
  </si>
  <si>
    <t>5.1.2</t>
  </si>
  <si>
    <t>Supports de couverture zinc</t>
  </si>
  <si>
    <t>CH5</t>
  </si>
  <si>
    <t>Voligeage couverture zinc</t>
  </si>
  <si>
    <t>M2</t>
  </si>
  <si>
    <t>ART</t>
  </si>
  <si>
    <t>004-E662</t>
  </si>
  <si>
    <t>5.1.3</t>
  </si>
  <si>
    <t>Couverture en tuiles</t>
  </si>
  <si>
    <t>CH5</t>
  </si>
  <si>
    <t>Couverture tuiles</t>
  </si>
  <si>
    <t>M2</t>
  </si>
  <si>
    <t>ART</t>
  </si>
  <si>
    <t>000-A407</t>
  </si>
  <si>
    <t>5.1.4</t>
  </si>
  <si>
    <t>Couverture zinc</t>
  </si>
  <si>
    <t>CH5</t>
  </si>
  <si>
    <t>Couverture zinc à joints debout</t>
  </si>
  <si>
    <t>M2</t>
  </si>
  <si>
    <t>ART</t>
  </si>
  <si>
    <t>000-E287</t>
  </si>
  <si>
    <t>Bandeaux de rives zinc</t>
  </si>
  <si>
    <t>ML</t>
  </si>
  <si>
    <t>ART</t>
  </si>
  <si>
    <t>000-H524</t>
  </si>
  <si>
    <t>5.1.5</t>
  </si>
  <si>
    <t>Ligne de vie</t>
  </si>
  <si>
    <t>CH5</t>
  </si>
  <si>
    <t>Ligne de Vie</t>
  </si>
  <si>
    <t>ART</t>
  </si>
  <si>
    <t>000-C363</t>
  </si>
  <si>
    <t>Total TRAVAUX DE COUVERTURE</t>
  </si>
  <si>
    <t>STOT</t>
  </si>
  <si>
    <t>5.2</t>
  </si>
  <si>
    <t>HABILLAGE D'AVANTS TOITS</t>
  </si>
  <si>
    <t>CH4</t>
  </si>
  <si>
    <t>Habillage avants toits en pin</t>
  </si>
  <si>
    <t>M2</t>
  </si>
  <si>
    <t>ART</t>
  </si>
  <si>
    <t>000-A325</t>
  </si>
  <si>
    <t>Total HABILLAGE D'AVANTS TOITS</t>
  </si>
  <si>
    <t>STOT</t>
  </si>
  <si>
    <t>5.3</t>
  </si>
  <si>
    <t>ZINGUERIE</t>
  </si>
  <si>
    <t>CH4</t>
  </si>
  <si>
    <t>5.3.1</t>
  </si>
  <si>
    <t>Solins et divers zinguerie</t>
  </si>
  <si>
    <t>CH5</t>
  </si>
  <si>
    <t>Bavette</t>
  </si>
  <si>
    <t>ML</t>
  </si>
  <si>
    <t>ART</t>
  </si>
  <si>
    <t>004-E657</t>
  </si>
  <si>
    <t>Solins et divers zinguerie</t>
  </si>
  <si>
    <t>ML</t>
  </si>
  <si>
    <t>ART</t>
  </si>
  <si>
    <t>000-A401</t>
  </si>
  <si>
    <t>5.3.2</t>
  </si>
  <si>
    <t>Chéneaux, gouttières</t>
  </si>
  <si>
    <t>CH5</t>
  </si>
  <si>
    <t>Gouttières carré zinc</t>
  </si>
  <si>
    <t>ML</t>
  </si>
  <si>
    <t>ART</t>
  </si>
  <si>
    <t>004-E220</t>
  </si>
  <si>
    <t>Chéneaux</t>
  </si>
  <si>
    <t>ML</t>
  </si>
  <si>
    <t>ART</t>
  </si>
  <si>
    <t>000-A324</t>
  </si>
  <si>
    <t>5.3.3</t>
  </si>
  <si>
    <t>Descentes d'eaux pluviales</t>
  </si>
  <si>
    <t>CH5</t>
  </si>
  <si>
    <t>Descente EP</t>
  </si>
  <si>
    <t>ML</t>
  </si>
  <si>
    <t>ART</t>
  </si>
  <si>
    <t>000-A408</t>
  </si>
  <si>
    <t>Dauphins</t>
  </si>
  <si>
    <t>U</t>
  </si>
  <si>
    <t>ART</t>
  </si>
  <si>
    <t>000-F639</t>
  </si>
  <si>
    <t>Total ZINGUERIE</t>
  </si>
  <si>
    <t>STOT</t>
  </si>
  <si>
    <t>5.4</t>
  </si>
  <si>
    <t>ISOLATION DES COMBLES</t>
  </si>
  <si>
    <t>CH4</t>
  </si>
  <si>
    <t>Isolation soufflée en combles</t>
  </si>
  <si>
    <t>M2</t>
  </si>
  <si>
    <t>ART</t>
  </si>
  <si>
    <t>000-F273</t>
  </si>
  <si>
    <t>Total ISOLATION DES COMBLES</t>
  </si>
  <si>
    <t>STOT</t>
  </si>
  <si>
    <t>5.5</t>
  </si>
  <si>
    <t>SORTIES DE TOITURE</t>
  </si>
  <si>
    <t>CH4</t>
  </si>
  <si>
    <t>Sortie de toiture</t>
  </si>
  <si>
    <t>U</t>
  </si>
  <si>
    <t>ART</t>
  </si>
  <si>
    <t>004-D080</t>
  </si>
  <si>
    <t>Total SORTIES DE TOITURE</t>
  </si>
  <si>
    <t>STOT</t>
  </si>
  <si>
    <t>5.6</t>
  </si>
  <si>
    <t>CHASSIS POUR DESENFUMAGE DE CAGE D'ESCALIER</t>
  </si>
  <si>
    <t>CH4</t>
  </si>
  <si>
    <t>Châssis DF cage escalier</t>
  </si>
  <si>
    <t>U</t>
  </si>
  <si>
    <t>ART</t>
  </si>
  <si>
    <t>000-A326</t>
  </si>
  <si>
    <t>Total CHASSIS POUR DESENFUMAGE DE CAGE D'ESCALIER</t>
  </si>
  <si>
    <t>STOT</t>
  </si>
  <si>
    <t>Total DESCRIPTION DES TRAVAUX DE COUVERTURE</t>
  </si>
  <si>
    <t>STOT</t>
  </si>
  <si>
    <t>TOTHT</t>
  </si>
  <si>
    <t>TVA</t>
  </si>
  <si>
    <t>Montant TTC</t>
  </si>
  <si>
    <t>TOTTTC</t>
  </si>
  <si>
    <t>CHARPENTE</t>
  </si>
  <si>
    <t>COUVERTURE</t>
  </si>
  <si>
    <t>PU en € HT</t>
  </si>
  <si>
    <t>Total en € HT</t>
  </si>
  <si>
    <t>Montant du Lot N°02 CHARPENTE BOIS - COUVERTURE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</si>
</sst>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2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sz val="10"/>
      <color rgb="FF000000"/>
      <name val="Arial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 Narrow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u/>
      <sz val="8"/>
      <color rgb="FF000000"/>
      <name val="Arial"/>
      <family val="1"/>
    </font>
    <font>
      <sz val="8"/>
      <color rgb="FF000000"/>
      <name val="Arial"/>
      <family val="1"/>
    </font>
    <font>
      <sz val="8"/>
      <color rgb="FF000000"/>
      <name val="Arial Narrow"/>
      <family val="1"/>
    </font>
    <font>
      <sz val="7"/>
      <color rgb="FF000000"/>
      <name val="Arial Narrow"/>
      <family val="1"/>
    </font>
    <font>
      <b/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Arial Narrow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2" fillId="3" borderId="0">
      <alignment horizontal="left" vertical="top" wrapText="1"/>
    </xf>
    <xf numFmtId="0" fontId="2" fillId="3" borderId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4" borderId="0">
      <alignment horizontal="left" vertical="top" wrapText="1"/>
    </xf>
    <xf numFmtId="0" fontId="7" fillId="5" borderId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7" fillId="5" borderId="0">
      <alignment horizontal="left" vertical="top" wrapText="1"/>
    </xf>
    <xf numFmtId="0" fontId="10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7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8" fillId="0" borderId="0" applyFill="0">
      <alignment horizontal="left" vertical="top" wrapText="1"/>
    </xf>
  </cellStyleXfs>
  <cellXfs count="50">
    <xf numFmtId="0" fontId="0" fillId="0" borderId="0" xfId="0"/>
    <xf numFmtId="0" fontId="0" fillId="0" borderId="21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6" borderId="12" xfId="1" applyFill="1" applyBorder="1">
      <alignment horizontal="left" vertical="top" wrapText="1"/>
    </xf>
    <xf numFmtId="0" fontId="2" fillId="0" borderId="10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4" borderId="9" xfId="1" applyFill="1" applyBorder="1">
      <alignment horizontal="left" vertical="top" wrapText="1"/>
    </xf>
    <xf numFmtId="0" fontId="5" fillId="4" borderId="8" xfId="10" applyBorder="1">
      <alignment horizontal="left" vertical="top" wrapText="1"/>
    </xf>
    <xf numFmtId="0" fontId="1" fillId="5" borderId="17" xfId="1" applyFill="1" applyBorder="1">
      <alignment horizontal="left" vertical="top" wrapText="1"/>
    </xf>
    <xf numFmtId="0" fontId="7" fillId="5" borderId="16" xfId="14" applyBorder="1">
      <alignment horizontal="left" vertical="top" wrapText="1"/>
    </xf>
    <xf numFmtId="0" fontId="1" fillId="0" borderId="17" xfId="1" applyFill="1" applyBorder="1">
      <alignment horizontal="left" vertical="top" wrapText="1"/>
    </xf>
    <xf numFmtId="0" fontId="11" fillId="0" borderId="16" xfId="27" applyFill="1" applyBorder="1">
      <alignment horizontal="left" vertical="top" wrapText="1"/>
    </xf>
    <xf numFmtId="0" fontId="0" fillId="0" borderId="6" xfId="0" applyFill="1" applyBorder="1" applyAlignment="1" applyProtection="1">
      <alignment horizontal="center" vertical="top"/>
      <protection locked="0"/>
    </xf>
    <xf numFmtId="165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6" xfId="0" applyNumberFormat="1" applyFill="1" applyBorder="1" applyAlignment="1" applyProtection="1">
      <alignment horizontal="right" vertical="top" wrapText="1"/>
      <protection locked="0"/>
    </xf>
    <xf numFmtId="164" fontId="0" fillId="0" borderId="14" xfId="0" applyNumberFormat="1" applyFill="1" applyBorder="1" applyAlignment="1" applyProtection="1">
      <alignment horizontal="right" vertical="top" wrapText="1"/>
      <protection locked="0"/>
    </xf>
    <xf numFmtId="0" fontId="20" fillId="0" borderId="4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1" fillId="5" borderId="12" xfId="17" applyFont="1" applyBorder="1">
      <alignment horizontal="left" vertical="top" wrapText="1"/>
    </xf>
    <xf numFmtId="0" fontId="7" fillId="5" borderId="10" xfId="17" applyBorder="1">
      <alignment horizontal="left" vertical="top" wrapText="1"/>
    </xf>
    <xf numFmtId="164" fontId="0" fillId="0" borderId="14" xfId="0" applyNumberFormat="1" applyFill="1" applyBorder="1" applyAlignment="1">
      <alignment horizontal="right" vertical="top" wrapText="1"/>
    </xf>
    <xf numFmtId="0" fontId="20" fillId="0" borderId="9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" fillId="6" borderId="17" xfId="1" applyFill="1" applyBorder="1">
      <alignment horizontal="left" vertical="top" wrapText="1"/>
    </xf>
    <xf numFmtId="0" fontId="10" fillId="0" borderId="16" xfId="18" applyFill="1" applyBorder="1">
      <alignment horizontal="left" vertical="top" wrapText="1"/>
    </xf>
    <xf numFmtId="164" fontId="0" fillId="0" borderId="6" xfId="0" applyNumberFormat="1" applyFill="1" applyBorder="1" applyAlignment="1" applyProtection="1">
      <alignment horizontal="center" vertical="top" wrapText="1"/>
      <protection locked="0"/>
    </xf>
    <xf numFmtId="164" fontId="0" fillId="0" borderId="5" xfId="0" applyNumberFormat="1" applyFill="1" applyBorder="1" applyAlignment="1">
      <alignment horizontal="right" vertical="top" wrapText="1"/>
    </xf>
    <xf numFmtId="0" fontId="1" fillId="4" borderId="12" xfId="13" applyFont="1" applyBorder="1">
      <alignment horizontal="left" vertical="top" wrapText="1"/>
    </xf>
    <xf numFmtId="0" fontId="5" fillId="4" borderId="10" xfId="13" applyBorder="1">
      <alignment horizontal="left" vertical="top" wrapText="1"/>
    </xf>
    <xf numFmtId="164" fontId="0" fillId="0" borderId="13" xfId="0" applyNumberFormat="1" applyFill="1" applyBorder="1" applyAlignment="1">
      <alignment horizontal="right" vertical="top" wrapText="1"/>
    </xf>
    <xf numFmtId="0" fontId="0" fillId="0" borderId="11" xfId="0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right" vertical="top" wrapText="1"/>
    </xf>
    <xf numFmtId="165" fontId="21" fillId="6" borderId="0" xfId="0" applyNumberFormat="1" applyFont="1" applyFill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46957</xdr:rowOff>
    </xdr:from>
    <xdr:to>
      <xdr:col>1</xdr:col>
      <xdr:colOff>3060000</xdr:colOff>
      <xdr:row>0</xdr:row>
      <xdr:rowOff>375652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5652" y="46957"/>
          <a:ext cx="3693913" cy="328696"/>
        </a:xfrm>
        <a:prstGeom prst="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1100" b="1" i="0">
              <a:solidFill>
                <a:srgbClr val="000000"/>
              </a:solidFill>
              <a:latin typeface="DINPro-Bold"/>
            </a:rPr>
            <a:t>DPGF Lot N°02 CHARPENTE BOIS - COUVERTURE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0</xdr:colOff>
      <xdr:row>0</xdr:row>
      <xdr:rowOff>328696</xdr:rowOff>
    </xdr:from>
    <xdr:to>
      <xdr:col>6</xdr:col>
      <xdr:colOff>108000</xdr:colOff>
      <xdr:row>0</xdr:row>
      <xdr:rowOff>328696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5652" y="328696"/>
          <a:ext cx="6448696" cy="0"/>
        </a:xfrm>
        <a:prstGeom prst="line">
          <a:avLst/>
        </a:prstGeom>
        <a:ln w="158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5</xdr:col>
      <xdr:colOff>72000</xdr:colOff>
      <xdr:row>0</xdr:row>
      <xdr:rowOff>0</xdr:rowOff>
    </xdr:from>
    <xdr:to>
      <xdr:col>6</xdr:col>
      <xdr:colOff>108000</xdr:colOff>
      <xdr:row>0</xdr:row>
      <xdr:rowOff>313043</xdr:rowOff>
    </xdr:to>
    <xdr:pic>
      <xdr:nvPic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3478" y="0"/>
          <a:ext cx="24" cy="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08"/>
  <sheetViews>
    <sheetView showGridLines="0" tabSelected="1" workbookViewId="0">
      <pane xSplit="2" ySplit="2" topLeftCell="C96" activePane="bottomRight" state="frozen"/>
      <selection pane="topRight" activeCell="C1" sqref="C1"/>
      <selection pane="bottomLeft" activeCell="A3" sqref="A3"/>
      <selection pane="bottomRight" activeCell="H104" sqref="H10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35.450000000000003" customHeight="1" x14ac:dyDescent="0.25">
      <c r="A1" s="47"/>
      <c r="B1" s="48"/>
      <c r="C1" s="48"/>
      <c r="D1" s="48"/>
      <c r="E1" s="48"/>
      <c r="F1" s="49"/>
    </row>
    <row r="2" spans="1:702" x14ac:dyDescent="0.25">
      <c r="A2" s="1"/>
      <c r="B2" s="2"/>
      <c r="C2" s="3" t="s">
        <v>0</v>
      </c>
      <c r="D2" s="3" t="s">
        <v>1</v>
      </c>
      <c r="E2" s="4" t="s">
        <v>241</v>
      </c>
      <c r="F2" s="4" t="s">
        <v>242</v>
      </c>
    </row>
    <row r="3" spans="1:702" x14ac:dyDescent="0.25">
      <c r="A3" s="5"/>
      <c r="B3" s="6"/>
      <c r="C3" s="7"/>
      <c r="D3" s="7"/>
      <c r="E3" s="7"/>
      <c r="F3" s="8"/>
    </row>
    <row r="4" spans="1:702" ht="16.5" x14ac:dyDescent="0.25">
      <c r="A4" s="9"/>
      <c r="B4" s="10" t="s">
        <v>239</v>
      </c>
      <c r="C4" s="11"/>
      <c r="D4" s="11"/>
      <c r="E4" s="11"/>
      <c r="F4" s="12"/>
      <c r="ZY4" t="s">
        <v>2</v>
      </c>
      <c r="ZZ4" s="13" t="s">
        <v>3</v>
      </c>
    </row>
    <row r="5" spans="1:702" ht="30" x14ac:dyDescent="0.25">
      <c r="A5" s="14" t="s">
        <v>4</v>
      </c>
      <c r="B5" s="15" t="s">
        <v>5</v>
      </c>
      <c r="C5" s="11"/>
      <c r="D5" s="11"/>
      <c r="E5" s="11"/>
      <c r="F5" s="12"/>
      <c r="ZY5" t="s">
        <v>6</v>
      </c>
      <c r="ZZ5" s="13"/>
    </row>
    <row r="6" spans="1:702" ht="16.5" x14ac:dyDescent="0.25">
      <c r="A6" s="16" t="s">
        <v>7</v>
      </c>
      <c r="B6" s="17" t="s">
        <v>8</v>
      </c>
      <c r="C6" s="11"/>
      <c r="D6" s="11"/>
      <c r="E6" s="11"/>
      <c r="F6" s="12"/>
      <c r="ZY6" t="s">
        <v>9</v>
      </c>
      <c r="ZZ6" s="13"/>
    </row>
    <row r="7" spans="1:702" ht="16.5" x14ac:dyDescent="0.25">
      <c r="A7" s="18"/>
      <c r="B7" s="19" t="s">
        <v>10</v>
      </c>
      <c r="C7" s="20" t="s">
        <v>11</v>
      </c>
      <c r="D7" s="21"/>
      <c r="E7" s="22"/>
      <c r="F7" s="23">
        <f>ROUND(D7*E7,2)</f>
        <v>0</v>
      </c>
      <c r="ZY7" t="s">
        <v>12</v>
      </c>
      <c r="ZZ7" s="13" t="s">
        <v>13</v>
      </c>
    </row>
    <row r="8" spans="1:702" ht="16.5" x14ac:dyDescent="0.25">
      <c r="A8" s="18"/>
      <c r="B8" s="19" t="s">
        <v>14</v>
      </c>
      <c r="C8" s="20" t="s">
        <v>15</v>
      </c>
      <c r="D8" s="21"/>
      <c r="E8" s="22"/>
      <c r="F8" s="23">
        <f>ROUND(D8*E8,2)</f>
        <v>0</v>
      </c>
      <c r="ZY8" t="s">
        <v>16</v>
      </c>
      <c r="ZZ8" s="13" t="s">
        <v>17</v>
      </c>
    </row>
    <row r="9" spans="1:702" ht="16.5" x14ac:dyDescent="0.25">
      <c r="A9" s="18"/>
      <c r="B9" s="19" t="s">
        <v>18</v>
      </c>
      <c r="C9" s="20" t="s">
        <v>19</v>
      </c>
      <c r="D9" s="21"/>
      <c r="E9" s="22"/>
      <c r="F9" s="23">
        <f>ROUND(D9*E9,2)</f>
        <v>0</v>
      </c>
      <c r="ZY9" t="s">
        <v>20</v>
      </c>
      <c r="ZZ9" s="13" t="s">
        <v>21</v>
      </c>
    </row>
    <row r="10" spans="1:702" ht="16.5" x14ac:dyDescent="0.25">
      <c r="A10" s="18"/>
      <c r="B10" s="19" t="s">
        <v>22</v>
      </c>
      <c r="C10" s="20" t="s">
        <v>23</v>
      </c>
      <c r="D10" s="21"/>
      <c r="E10" s="22"/>
      <c r="F10" s="23">
        <f>ROUND(D10*E10,2)</f>
        <v>0</v>
      </c>
      <c r="ZY10" t="s">
        <v>24</v>
      </c>
      <c r="ZZ10" s="13" t="s">
        <v>25</v>
      </c>
    </row>
    <row r="11" spans="1:702" ht="16.5" x14ac:dyDescent="0.25">
      <c r="A11" s="18"/>
      <c r="B11" s="19" t="s">
        <v>26</v>
      </c>
      <c r="C11" s="20" t="s">
        <v>27</v>
      </c>
      <c r="D11" s="21"/>
      <c r="E11" s="22"/>
      <c r="F11" s="23">
        <f>ROUND(D11*E11,2)</f>
        <v>0</v>
      </c>
      <c r="ZY11" t="s">
        <v>28</v>
      </c>
      <c r="ZZ11" s="13" t="s">
        <v>29</v>
      </c>
    </row>
    <row r="12" spans="1:702" ht="16.5" x14ac:dyDescent="0.25">
      <c r="A12" s="24"/>
      <c r="B12" s="25"/>
      <c r="C12" s="11"/>
      <c r="D12" s="11"/>
      <c r="E12" s="11"/>
      <c r="F12" s="12"/>
    </row>
    <row r="13" spans="1:702" ht="25.5" x14ac:dyDescent="0.25">
      <c r="A13" s="26"/>
      <c r="B13" s="27" t="s">
        <v>30</v>
      </c>
      <c r="C13" s="11"/>
      <c r="D13" s="11"/>
      <c r="E13" s="11"/>
      <c r="F13" s="28">
        <f>SUBTOTAL(109,F7:F12)</f>
        <v>0</v>
      </c>
      <c r="ZY13" t="s">
        <v>31</v>
      </c>
    </row>
    <row r="14" spans="1:702" ht="16.5" x14ac:dyDescent="0.25">
      <c r="A14" s="29"/>
      <c r="B14" s="30"/>
      <c r="C14" s="11"/>
      <c r="D14" s="11"/>
      <c r="E14" s="11"/>
      <c r="F14" s="12"/>
    </row>
    <row r="15" spans="1:702" ht="16.5" x14ac:dyDescent="0.25">
      <c r="A15" s="16" t="s">
        <v>32</v>
      </c>
      <c r="B15" s="17" t="s">
        <v>33</v>
      </c>
      <c r="C15" s="11"/>
      <c r="D15" s="11"/>
      <c r="E15" s="11"/>
      <c r="F15" s="12"/>
      <c r="ZY15" t="s">
        <v>34</v>
      </c>
      <c r="ZZ15" s="13"/>
    </row>
    <row r="16" spans="1:702" ht="16.5" x14ac:dyDescent="0.25">
      <c r="A16" s="31" t="s">
        <v>35</v>
      </c>
      <c r="B16" s="32" t="s">
        <v>36</v>
      </c>
      <c r="C16" s="11"/>
      <c r="D16" s="11"/>
      <c r="E16" s="11"/>
      <c r="F16" s="12"/>
      <c r="ZY16" t="s">
        <v>37</v>
      </c>
      <c r="ZZ16" s="13"/>
    </row>
    <row r="17" spans="1:702" ht="16.5" x14ac:dyDescent="0.25">
      <c r="A17" s="18"/>
      <c r="B17" s="19" t="s">
        <v>38</v>
      </c>
      <c r="C17" s="20" t="s">
        <v>39</v>
      </c>
      <c r="D17" s="33"/>
      <c r="E17" s="22"/>
      <c r="F17" s="23">
        <f>ROUND(D17*E17,2)</f>
        <v>0</v>
      </c>
      <c r="ZY17" t="s">
        <v>40</v>
      </c>
      <c r="ZZ17" s="13" t="s">
        <v>41</v>
      </c>
    </row>
    <row r="18" spans="1:702" ht="16.5" x14ac:dyDescent="0.25">
      <c r="A18" s="24"/>
      <c r="B18" s="25"/>
      <c r="C18" s="11"/>
      <c r="D18" s="11"/>
      <c r="E18" s="11"/>
      <c r="F18" s="12"/>
    </row>
    <row r="19" spans="1:702" ht="16.5" x14ac:dyDescent="0.25">
      <c r="A19" s="26"/>
      <c r="B19" s="27" t="s">
        <v>42</v>
      </c>
      <c r="C19" s="11"/>
      <c r="D19" s="11"/>
      <c r="E19" s="11"/>
      <c r="F19" s="28">
        <f>SUBTOTAL(109,F16:F18)</f>
        <v>0</v>
      </c>
      <c r="ZY19" t="s">
        <v>43</v>
      </c>
    </row>
    <row r="20" spans="1:702" ht="16.5" x14ac:dyDescent="0.25">
      <c r="A20" s="29"/>
      <c r="B20" s="30"/>
      <c r="C20" s="11"/>
      <c r="D20" s="11"/>
      <c r="E20" s="11"/>
      <c r="F20" s="12"/>
    </row>
    <row r="21" spans="1:702" ht="16.5" x14ac:dyDescent="0.25">
      <c r="A21" s="16" t="s">
        <v>44</v>
      </c>
      <c r="B21" s="17" t="s">
        <v>45</v>
      </c>
      <c r="C21" s="11"/>
      <c r="D21" s="11"/>
      <c r="E21" s="11"/>
      <c r="F21" s="12"/>
      <c r="ZY21" t="s">
        <v>46</v>
      </c>
      <c r="ZZ21" s="13"/>
    </row>
    <row r="22" spans="1:702" ht="16.5" x14ac:dyDescent="0.25">
      <c r="A22" s="18"/>
      <c r="B22" s="19" t="s">
        <v>47</v>
      </c>
      <c r="C22" s="20" t="s">
        <v>62</v>
      </c>
      <c r="D22" s="33"/>
      <c r="E22" s="22"/>
      <c r="F22" s="23">
        <f>ROUND(D22*E22,2)</f>
        <v>0</v>
      </c>
      <c r="ZY22" t="s">
        <v>48</v>
      </c>
      <c r="ZZ22" s="13" t="s">
        <v>49</v>
      </c>
    </row>
    <row r="23" spans="1:702" ht="16.5" x14ac:dyDescent="0.25">
      <c r="A23" s="18"/>
      <c r="B23" s="19" t="s">
        <v>50</v>
      </c>
      <c r="C23" s="20" t="s">
        <v>62</v>
      </c>
      <c r="D23" s="33"/>
      <c r="E23" s="22"/>
      <c r="F23" s="23">
        <f>ROUND(D23*E23,2)</f>
        <v>0</v>
      </c>
      <c r="ZY23" t="s">
        <v>51</v>
      </c>
      <c r="ZZ23" s="13" t="s">
        <v>52</v>
      </c>
    </row>
    <row r="24" spans="1:702" ht="16.5" x14ac:dyDescent="0.25">
      <c r="A24" s="18"/>
      <c r="B24" s="19" t="s">
        <v>53</v>
      </c>
      <c r="C24" s="20" t="s">
        <v>62</v>
      </c>
      <c r="D24" s="33"/>
      <c r="E24" s="22"/>
      <c r="F24" s="23">
        <f>ROUND(D24*E24,2)</f>
        <v>0</v>
      </c>
      <c r="ZY24" t="s">
        <v>54</v>
      </c>
      <c r="ZZ24" s="13" t="s">
        <v>55</v>
      </c>
    </row>
    <row r="25" spans="1:702" ht="16.5" x14ac:dyDescent="0.25">
      <c r="A25" s="24"/>
      <c r="B25" s="25"/>
      <c r="C25" s="11"/>
      <c r="D25" s="11"/>
      <c r="E25" s="11"/>
      <c r="F25" s="12"/>
    </row>
    <row r="26" spans="1:702" ht="16.5" x14ac:dyDescent="0.25">
      <c r="A26" s="26"/>
      <c r="B26" s="27" t="s">
        <v>56</v>
      </c>
      <c r="C26" s="11"/>
      <c r="D26" s="11"/>
      <c r="E26" s="11"/>
      <c r="F26" s="28">
        <f>SUBTOTAL(109,F22:F25)</f>
        <v>0</v>
      </c>
      <c r="ZY26" t="s">
        <v>57</v>
      </c>
    </row>
    <row r="27" spans="1:702" ht="16.5" x14ac:dyDescent="0.25">
      <c r="A27" s="29"/>
      <c r="B27" s="30"/>
      <c r="C27" s="11"/>
      <c r="D27" s="11"/>
      <c r="E27" s="11"/>
      <c r="F27" s="12"/>
    </row>
    <row r="28" spans="1:702" ht="16.5" x14ac:dyDescent="0.25">
      <c r="A28" s="16" t="s">
        <v>58</v>
      </c>
      <c r="B28" s="17" t="s">
        <v>59</v>
      </c>
      <c r="C28" s="11"/>
      <c r="D28" s="11"/>
      <c r="E28" s="11"/>
      <c r="F28" s="12"/>
      <c r="ZY28" t="s">
        <v>60</v>
      </c>
      <c r="ZZ28" s="13"/>
    </row>
    <row r="29" spans="1:702" ht="16.5" x14ac:dyDescent="0.25">
      <c r="A29" s="18"/>
      <c r="B29" s="19" t="s">
        <v>61</v>
      </c>
      <c r="C29" s="20" t="s">
        <v>62</v>
      </c>
      <c r="D29" s="33"/>
      <c r="E29" s="22"/>
      <c r="F29" s="23">
        <f>ROUND(D29*E29,2)</f>
        <v>0</v>
      </c>
      <c r="ZY29" t="s">
        <v>63</v>
      </c>
      <c r="ZZ29" s="13" t="s">
        <v>64</v>
      </c>
    </row>
    <row r="30" spans="1:702" ht="16.5" x14ac:dyDescent="0.25">
      <c r="A30" s="18"/>
      <c r="B30" s="19" t="s">
        <v>65</v>
      </c>
      <c r="C30" s="20" t="s">
        <v>66</v>
      </c>
      <c r="D30" s="33"/>
      <c r="E30" s="22"/>
      <c r="F30" s="23">
        <f>ROUND(D30*E30,2)</f>
        <v>0</v>
      </c>
      <c r="ZY30" t="s">
        <v>67</v>
      </c>
      <c r="ZZ30" s="13" t="s">
        <v>68</v>
      </c>
    </row>
    <row r="31" spans="1:702" ht="16.5" x14ac:dyDescent="0.25">
      <c r="A31" s="24"/>
      <c r="B31" s="25"/>
      <c r="C31" s="11"/>
      <c r="D31" s="11"/>
      <c r="E31" s="11"/>
      <c r="F31" s="12"/>
    </row>
    <row r="32" spans="1:702" ht="16.5" x14ac:dyDescent="0.25">
      <c r="A32" s="26"/>
      <c r="B32" s="27" t="s">
        <v>69</v>
      </c>
      <c r="C32" s="11"/>
      <c r="D32" s="11"/>
      <c r="E32" s="11"/>
      <c r="F32" s="28">
        <f>SUBTOTAL(109,F29:F31)</f>
        <v>0</v>
      </c>
      <c r="ZY32" t="s">
        <v>70</v>
      </c>
    </row>
    <row r="33" spans="1:702" ht="16.5" x14ac:dyDescent="0.25">
      <c r="A33" s="29"/>
      <c r="B33" s="30"/>
      <c r="C33" s="11"/>
      <c r="D33" s="11"/>
      <c r="E33" s="11"/>
      <c r="F33" s="12"/>
    </row>
    <row r="34" spans="1:702" ht="16.5" x14ac:dyDescent="0.25">
      <c r="A34" s="16" t="s">
        <v>71</v>
      </c>
      <c r="B34" s="17" t="s">
        <v>72</v>
      </c>
      <c r="C34" s="11"/>
      <c r="D34" s="11"/>
      <c r="E34" s="11"/>
      <c r="F34" s="12"/>
      <c r="ZY34" t="s">
        <v>73</v>
      </c>
      <c r="ZZ34" s="13"/>
    </row>
    <row r="35" spans="1:702" ht="16.5" x14ac:dyDescent="0.25">
      <c r="A35" s="18"/>
      <c r="B35" s="19" t="s">
        <v>74</v>
      </c>
      <c r="C35" s="20" t="s">
        <v>0</v>
      </c>
      <c r="D35" s="21"/>
      <c r="E35" s="22"/>
      <c r="F35" s="23">
        <f>ROUND(D35*E35,2)</f>
        <v>0</v>
      </c>
      <c r="ZY35" t="s">
        <v>75</v>
      </c>
      <c r="ZZ35" s="13" t="s">
        <v>76</v>
      </c>
    </row>
    <row r="36" spans="1:702" ht="16.5" x14ac:dyDescent="0.25">
      <c r="A36" s="18"/>
      <c r="B36" s="19" t="s">
        <v>77</v>
      </c>
      <c r="C36" s="20" t="s">
        <v>0</v>
      </c>
      <c r="D36" s="21"/>
      <c r="E36" s="22"/>
      <c r="F36" s="23">
        <f>ROUND(D36*E36,2)</f>
        <v>0</v>
      </c>
      <c r="ZY36" t="s">
        <v>78</v>
      </c>
      <c r="ZZ36" s="13" t="s">
        <v>79</v>
      </c>
    </row>
    <row r="37" spans="1:702" ht="16.5" x14ac:dyDescent="0.25">
      <c r="A37" s="18"/>
      <c r="B37" s="19" t="s">
        <v>80</v>
      </c>
      <c r="C37" s="20" t="s">
        <v>0</v>
      </c>
      <c r="D37" s="21"/>
      <c r="E37" s="22"/>
      <c r="F37" s="23">
        <f>ROUND(D37*E37,2)</f>
        <v>0</v>
      </c>
      <c r="ZY37" t="s">
        <v>81</v>
      </c>
      <c r="ZZ37" s="13" t="s">
        <v>82</v>
      </c>
    </row>
    <row r="38" spans="1:702" ht="16.5" x14ac:dyDescent="0.25">
      <c r="A38" s="24"/>
      <c r="B38" s="25"/>
      <c r="C38" s="11"/>
      <c r="D38" s="11"/>
      <c r="E38" s="11"/>
      <c r="F38" s="12"/>
    </row>
    <row r="39" spans="1:702" ht="16.5" x14ac:dyDescent="0.25">
      <c r="A39" s="26"/>
      <c r="B39" s="27" t="s">
        <v>83</v>
      </c>
      <c r="C39" s="11"/>
      <c r="D39" s="11"/>
      <c r="E39" s="11"/>
      <c r="F39" s="28">
        <f>SUBTOTAL(109,F35:F38)</f>
        <v>0</v>
      </c>
      <c r="ZY39" t="s">
        <v>84</v>
      </c>
    </row>
    <row r="40" spans="1:702" ht="16.5" x14ac:dyDescent="0.25">
      <c r="A40" s="29"/>
      <c r="B40" s="30"/>
      <c r="C40" s="11"/>
      <c r="D40" s="11"/>
      <c r="E40" s="11"/>
      <c r="F40" s="12"/>
    </row>
    <row r="41" spans="1:702" ht="16.5" x14ac:dyDescent="0.25">
      <c r="A41" s="16" t="s">
        <v>85</v>
      </c>
      <c r="B41" s="17" t="s">
        <v>86</v>
      </c>
      <c r="C41" s="11"/>
      <c r="D41" s="11"/>
      <c r="E41" s="11"/>
      <c r="F41" s="12"/>
      <c r="ZY41" t="s">
        <v>87</v>
      </c>
      <c r="ZZ41" s="13"/>
    </row>
    <row r="42" spans="1:702" ht="24" x14ac:dyDescent="0.25">
      <c r="A42" s="18"/>
      <c r="B42" s="19" t="s">
        <v>88</v>
      </c>
      <c r="C42" s="20" t="s">
        <v>89</v>
      </c>
      <c r="D42" s="33"/>
      <c r="E42" s="22"/>
      <c r="F42" s="23">
        <f>ROUND(D42*E42,2)</f>
        <v>0</v>
      </c>
      <c r="ZY42" t="s">
        <v>90</v>
      </c>
      <c r="ZZ42" s="13" t="s">
        <v>91</v>
      </c>
    </row>
    <row r="43" spans="1:702" ht="24" x14ac:dyDescent="0.25">
      <c r="A43" s="18"/>
      <c r="B43" s="19" t="s">
        <v>92</v>
      </c>
      <c r="C43" s="20" t="s">
        <v>93</v>
      </c>
      <c r="D43" s="33"/>
      <c r="E43" s="22"/>
      <c r="F43" s="23">
        <f>ROUND(D43*E43,2)</f>
        <v>0</v>
      </c>
      <c r="ZY43" t="s">
        <v>94</v>
      </c>
      <c r="ZZ43" s="13" t="s">
        <v>95</v>
      </c>
    </row>
    <row r="44" spans="1:702" ht="16.5" x14ac:dyDescent="0.25">
      <c r="A44" s="18"/>
      <c r="B44" s="19" t="s">
        <v>96</v>
      </c>
      <c r="C44" s="20" t="s">
        <v>97</v>
      </c>
      <c r="D44" s="33"/>
      <c r="E44" s="22"/>
      <c r="F44" s="23">
        <f>ROUND(D44*E44,2)</f>
        <v>0</v>
      </c>
      <c r="ZY44" t="s">
        <v>98</v>
      </c>
      <c r="ZZ44" s="13" t="s">
        <v>99</v>
      </c>
    </row>
    <row r="45" spans="1:702" ht="16.5" x14ac:dyDescent="0.25">
      <c r="A45" s="24"/>
      <c r="B45" s="25"/>
      <c r="C45" s="11"/>
      <c r="D45" s="11"/>
      <c r="E45" s="11"/>
      <c r="F45" s="12"/>
    </row>
    <row r="46" spans="1:702" ht="16.5" x14ac:dyDescent="0.25">
      <c r="A46" s="26"/>
      <c r="B46" s="27" t="s">
        <v>100</v>
      </c>
      <c r="C46" s="11"/>
      <c r="D46" s="11"/>
      <c r="E46" s="11"/>
      <c r="F46" s="34">
        <f>SUBTOTAL(109,F42:F45)</f>
        <v>0</v>
      </c>
      <c r="ZY46" t="s">
        <v>101</v>
      </c>
    </row>
    <row r="47" spans="1:702" ht="30" x14ac:dyDescent="0.25">
      <c r="A47" s="35"/>
      <c r="B47" s="36" t="s">
        <v>102</v>
      </c>
      <c r="C47" s="11"/>
      <c r="D47" s="11"/>
      <c r="E47" s="11"/>
      <c r="F47" s="37">
        <f>SUBTOTAL(109,F6:F46)</f>
        <v>0</v>
      </c>
      <c r="G47" s="38"/>
      <c r="ZY47" t="s">
        <v>103</v>
      </c>
    </row>
    <row r="48" spans="1:702" ht="16.5" x14ac:dyDescent="0.25">
      <c r="A48" s="39"/>
      <c r="B48" s="6"/>
      <c r="C48" s="11"/>
      <c r="D48" s="11"/>
      <c r="E48" s="11"/>
      <c r="F48" s="8"/>
    </row>
    <row r="49" spans="1:702" ht="16.5" x14ac:dyDescent="0.25">
      <c r="A49" s="9"/>
      <c r="B49" s="10" t="s">
        <v>240</v>
      </c>
      <c r="C49" s="11"/>
      <c r="D49" s="11"/>
      <c r="E49" s="11"/>
      <c r="F49" s="12"/>
      <c r="ZY49" t="s">
        <v>104</v>
      </c>
      <c r="ZZ49" s="13" t="s">
        <v>105</v>
      </c>
    </row>
    <row r="50" spans="1:702" ht="30" x14ac:dyDescent="0.25">
      <c r="A50" s="14" t="s">
        <v>106</v>
      </c>
      <c r="B50" s="15" t="s">
        <v>107</v>
      </c>
      <c r="C50" s="11"/>
      <c r="D50" s="11"/>
      <c r="E50" s="11"/>
      <c r="F50" s="12"/>
      <c r="ZY50" t="s">
        <v>108</v>
      </c>
      <c r="ZZ50" s="13"/>
    </row>
    <row r="51" spans="1:702" ht="16.5" x14ac:dyDescent="0.25">
      <c r="A51" s="16" t="s">
        <v>109</v>
      </c>
      <c r="B51" s="17" t="s">
        <v>110</v>
      </c>
      <c r="C51" s="11"/>
      <c r="D51" s="11"/>
      <c r="E51" s="11"/>
      <c r="F51" s="12"/>
      <c r="ZY51" t="s">
        <v>111</v>
      </c>
      <c r="ZZ51" s="13"/>
    </row>
    <row r="52" spans="1:702" ht="16.5" x14ac:dyDescent="0.25">
      <c r="A52" s="31" t="s">
        <v>112</v>
      </c>
      <c r="B52" s="32" t="s">
        <v>113</v>
      </c>
      <c r="C52" s="11"/>
      <c r="D52" s="11"/>
      <c r="E52" s="11"/>
      <c r="F52" s="12"/>
      <c r="ZY52" t="s">
        <v>114</v>
      </c>
      <c r="ZZ52" s="13"/>
    </row>
    <row r="53" spans="1:702" ht="16.5" x14ac:dyDescent="0.25">
      <c r="A53" s="18"/>
      <c r="B53" s="19" t="s">
        <v>115</v>
      </c>
      <c r="C53" s="20" t="s">
        <v>116</v>
      </c>
      <c r="D53" s="33"/>
      <c r="E53" s="22"/>
      <c r="F53" s="23">
        <f>ROUND(D53*E53,2)</f>
        <v>0</v>
      </c>
      <c r="ZY53" t="s">
        <v>117</v>
      </c>
      <c r="ZZ53" s="13" t="s">
        <v>118</v>
      </c>
    </row>
    <row r="54" spans="1:702" ht="16.5" x14ac:dyDescent="0.25">
      <c r="A54" s="18"/>
      <c r="B54" s="19" t="s">
        <v>119</v>
      </c>
      <c r="C54" s="20" t="s">
        <v>120</v>
      </c>
      <c r="D54" s="21"/>
      <c r="E54" s="22"/>
      <c r="F54" s="23">
        <f>ROUND(D54*E54,2)</f>
        <v>0</v>
      </c>
      <c r="ZY54" t="s">
        <v>121</v>
      </c>
      <c r="ZZ54" s="13" t="s">
        <v>122</v>
      </c>
    </row>
    <row r="55" spans="1:702" ht="16.5" x14ac:dyDescent="0.25">
      <c r="A55" s="18"/>
      <c r="B55" s="19" t="s">
        <v>123</v>
      </c>
      <c r="C55" s="20" t="s">
        <v>39</v>
      </c>
      <c r="D55" s="21"/>
      <c r="E55" s="22"/>
      <c r="F55" s="23">
        <f>ROUND(D55*E55,2)</f>
        <v>0</v>
      </c>
      <c r="ZY55" t="s">
        <v>124</v>
      </c>
      <c r="ZZ55" s="13" t="s">
        <v>125</v>
      </c>
    </row>
    <row r="56" spans="1:702" ht="16.5" x14ac:dyDescent="0.25">
      <c r="A56" s="31" t="s">
        <v>126</v>
      </c>
      <c r="B56" s="32" t="s">
        <v>127</v>
      </c>
      <c r="C56" s="11"/>
      <c r="D56" s="11"/>
      <c r="E56" s="11"/>
      <c r="F56" s="12"/>
      <c r="ZY56" t="s">
        <v>128</v>
      </c>
      <c r="ZZ56" s="13"/>
    </row>
    <row r="57" spans="1:702" ht="16.5" x14ac:dyDescent="0.25">
      <c r="A57" s="18"/>
      <c r="B57" s="19" t="s">
        <v>129</v>
      </c>
      <c r="C57" s="20" t="s">
        <v>130</v>
      </c>
      <c r="D57" s="33"/>
      <c r="E57" s="22"/>
      <c r="F57" s="23">
        <f>ROUND(D57*E57,2)</f>
        <v>0</v>
      </c>
      <c r="ZY57" t="s">
        <v>131</v>
      </c>
      <c r="ZZ57" s="13" t="s">
        <v>132</v>
      </c>
    </row>
    <row r="58" spans="1:702" ht="16.5" x14ac:dyDescent="0.25">
      <c r="A58" s="31" t="s">
        <v>133</v>
      </c>
      <c r="B58" s="32" t="s">
        <v>134</v>
      </c>
      <c r="C58" s="11"/>
      <c r="D58" s="11"/>
      <c r="E58" s="11"/>
      <c r="F58" s="12"/>
      <c r="ZY58" t="s">
        <v>135</v>
      </c>
      <c r="ZZ58" s="13"/>
    </row>
    <row r="59" spans="1:702" ht="16.5" x14ac:dyDescent="0.25">
      <c r="A59" s="18"/>
      <c r="B59" s="19" t="s">
        <v>136</v>
      </c>
      <c r="C59" s="20" t="s">
        <v>137</v>
      </c>
      <c r="D59" s="33"/>
      <c r="E59" s="22"/>
      <c r="F59" s="23">
        <f>ROUND(D59*E59,2)</f>
        <v>0</v>
      </c>
      <c r="ZY59" t="s">
        <v>138</v>
      </c>
      <c r="ZZ59" s="13" t="s">
        <v>139</v>
      </c>
    </row>
    <row r="60" spans="1:702" ht="16.5" x14ac:dyDescent="0.25">
      <c r="A60" s="31" t="s">
        <v>140</v>
      </c>
      <c r="B60" s="32" t="s">
        <v>141</v>
      </c>
      <c r="C60" s="11"/>
      <c r="D60" s="11"/>
      <c r="E60" s="11"/>
      <c r="F60" s="12"/>
      <c r="ZY60" t="s">
        <v>142</v>
      </c>
      <c r="ZZ60" s="13"/>
    </row>
    <row r="61" spans="1:702" ht="16.5" x14ac:dyDescent="0.25">
      <c r="A61" s="18"/>
      <c r="B61" s="19" t="s">
        <v>143</v>
      </c>
      <c r="C61" s="20" t="s">
        <v>144</v>
      </c>
      <c r="D61" s="33"/>
      <c r="E61" s="22"/>
      <c r="F61" s="23">
        <f>ROUND(D61*E61,2)</f>
        <v>0</v>
      </c>
      <c r="ZY61" t="s">
        <v>145</v>
      </c>
      <c r="ZZ61" s="13" t="s">
        <v>146</v>
      </c>
    </row>
    <row r="62" spans="1:702" ht="16.5" x14ac:dyDescent="0.25">
      <c r="A62" s="18"/>
      <c r="B62" s="19" t="s">
        <v>147</v>
      </c>
      <c r="C62" s="20" t="s">
        <v>148</v>
      </c>
      <c r="D62" s="33"/>
      <c r="E62" s="22"/>
      <c r="F62" s="23">
        <f>ROUND(D62*E62,2)</f>
        <v>0</v>
      </c>
      <c r="ZY62" t="s">
        <v>149</v>
      </c>
      <c r="ZZ62" s="13" t="s">
        <v>150</v>
      </c>
    </row>
    <row r="63" spans="1:702" ht="16.5" x14ac:dyDescent="0.25">
      <c r="A63" s="31" t="s">
        <v>151</v>
      </c>
      <c r="B63" s="32" t="s">
        <v>152</v>
      </c>
      <c r="C63" s="11"/>
      <c r="D63" s="11"/>
      <c r="E63" s="11"/>
      <c r="F63" s="12"/>
      <c r="ZY63" t="s">
        <v>153</v>
      </c>
      <c r="ZZ63" s="13"/>
    </row>
    <row r="64" spans="1:702" ht="16.5" x14ac:dyDescent="0.25">
      <c r="A64" s="18"/>
      <c r="B64" s="19" t="s">
        <v>154</v>
      </c>
      <c r="C64" s="20" t="s">
        <v>148</v>
      </c>
      <c r="D64" s="21"/>
      <c r="E64" s="22"/>
      <c r="F64" s="23">
        <f>ROUND(D64*E64,2)</f>
        <v>0</v>
      </c>
      <c r="ZY64" t="s">
        <v>155</v>
      </c>
      <c r="ZZ64" s="13" t="s">
        <v>156</v>
      </c>
    </row>
    <row r="65" spans="1:702" ht="16.5" x14ac:dyDescent="0.25">
      <c r="A65" s="24"/>
      <c r="B65" s="25"/>
      <c r="C65" s="11"/>
      <c r="D65" s="11"/>
      <c r="E65" s="11"/>
      <c r="F65" s="12"/>
    </row>
    <row r="66" spans="1:702" ht="16.5" x14ac:dyDescent="0.25">
      <c r="A66" s="26"/>
      <c r="B66" s="27" t="s">
        <v>157</v>
      </c>
      <c r="C66" s="11"/>
      <c r="D66" s="11"/>
      <c r="E66" s="11"/>
      <c r="F66" s="28">
        <f>SUBTOTAL(109,F52:F65)</f>
        <v>0</v>
      </c>
      <c r="ZY66" t="s">
        <v>158</v>
      </c>
    </row>
    <row r="67" spans="1:702" ht="16.5" x14ac:dyDescent="0.25">
      <c r="A67" s="29"/>
      <c r="B67" s="30"/>
      <c r="C67" s="11"/>
      <c r="D67" s="11"/>
      <c r="E67" s="11"/>
      <c r="F67" s="12"/>
    </row>
    <row r="68" spans="1:702" ht="16.5" x14ac:dyDescent="0.25">
      <c r="A68" s="16" t="s">
        <v>159</v>
      </c>
      <c r="B68" s="17" t="s">
        <v>160</v>
      </c>
      <c r="C68" s="11"/>
      <c r="D68" s="11"/>
      <c r="E68" s="11"/>
      <c r="F68" s="12"/>
      <c r="ZY68" t="s">
        <v>161</v>
      </c>
      <c r="ZZ68" s="13"/>
    </row>
    <row r="69" spans="1:702" ht="16.5" x14ac:dyDescent="0.25">
      <c r="A69" s="18"/>
      <c r="B69" s="19" t="s">
        <v>162</v>
      </c>
      <c r="C69" s="20" t="s">
        <v>163</v>
      </c>
      <c r="D69" s="33"/>
      <c r="E69" s="22"/>
      <c r="F69" s="23">
        <f>ROUND(D69*E69,2)</f>
        <v>0</v>
      </c>
      <c r="ZY69" t="s">
        <v>164</v>
      </c>
      <c r="ZZ69" s="13" t="s">
        <v>165</v>
      </c>
    </row>
    <row r="70" spans="1:702" ht="16.5" x14ac:dyDescent="0.25">
      <c r="A70" s="24"/>
      <c r="B70" s="25"/>
      <c r="C70" s="11"/>
      <c r="D70" s="11"/>
      <c r="E70" s="11"/>
      <c r="F70" s="12"/>
    </row>
    <row r="71" spans="1:702" ht="16.5" x14ac:dyDescent="0.25">
      <c r="A71" s="26"/>
      <c r="B71" s="27" t="s">
        <v>166</v>
      </c>
      <c r="C71" s="11"/>
      <c r="D71" s="11"/>
      <c r="E71" s="11"/>
      <c r="F71" s="28">
        <f>SUBTOTAL(109,F69:F70)</f>
        <v>0</v>
      </c>
      <c r="ZY71" t="s">
        <v>167</v>
      </c>
    </row>
    <row r="72" spans="1:702" ht="16.5" x14ac:dyDescent="0.25">
      <c r="A72" s="29"/>
      <c r="B72" s="30"/>
      <c r="C72" s="11"/>
      <c r="D72" s="11"/>
      <c r="E72" s="11"/>
      <c r="F72" s="12"/>
    </row>
    <row r="73" spans="1:702" ht="16.5" x14ac:dyDescent="0.25">
      <c r="A73" s="16" t="s">
        <v>168</v>
      </c>
      <c r="B73" s="17" t="s">
        <v>169</v>
      </c>
      <c r="C73" s="11"/>
      <c r="D73" s="11"/>
      <c r="E73" s="11"/>
      <c r="F73" s="12"/>
      <c r="ZY73" t="s">
        <v>170</v>
      </c>
      <c r="ZZ73" s="13"/>
    </row>
    <row r="74" spans="1:702" ht="16.5" x14ac:dyDescent="0.25">
      <c r="A74" s="31" t="s">
        <v>171</v>
      </c>
      <c r="B74" s="32" t="s">
        <v>172</v>
      </c>
      <c r="C74" s="11"/>
      <c r="D74" s="11"/>
      <c r="E74" s="11"/>
      <c r="F74" s="12"/>
      <c r="ZY74" t="s">
        <v>173</v>
      </c>
      <c r="ZZ74" s="13"/>
    </row>
    <row r="75" spans="1:702" ht="16.5" x14ac:dyDescent="0.25">
      <c r="A75" s="18"/>
      <c r="B75" s="19" t="s">
        <v>174</v>
      </c>
      <c r="C75" s="20" t="s">
        <v>175</v>
      </c>
      <c r="D75" s="33"/>
      <c r="E75" s="22"/>
      <c r="F75" s="23">
        <f>ROUND(D75*E75,2)</f>
        <v>0</v>
      </c>
      <c r="ZY75" t="s">
        <v>176</v>
      </c>
      <c r="ZZ75" s="13" t="s">
        <v>177</v>
      </c>
    </row>
    <row r="76" spans="1:702" ht="16.5" x14ac:dyDescent="0.25">
      <c r="A76" s="18"/>
      <c r="B76" s="19" t="s">
        <v>178</v>
      </c>
      <c r="C76" s="20" t="s">
        <v>179</v>
      </c>
      <c r="D76" s="33"/>
      <c r="E76" s="22"/>
      <c r="F76" s="23">
        <f>ROUND(D76*E76,2)</f>
        <v>0</v>
      </c>
      <c r="ZY76" t="s">
        <v>180</v>
      </c>
      <c r="ZZ76" s="13" t="s">
        <v>181</v>
      </c>
    </row>
    <row r="77" spans="1:702" ht="16.5" x14ac:dyDescent="0.25">
      <c r="A77" s="31" t="s">
        <v>182</v>
      </c>
      <c r="B77" s="32" t="s">
        <v>183</v>
      </c>
      <c r="C77" s="11"/>
      <c r="D77" s="11"/>
      <c r="E77" s="11"/>
      <c r="F77" s="12"/>
      <c r="ZY77" t="s">
        <v>184</v>
      </c>
      <c r="ZZ77" s="13"/>
    </row>
    <row r="78" spans="1:702" ht="16.5" x14ac:dyDescent="0.25">
      <c r="A78" s="18"/>
      <c r="B78" s="19" t="s">
        <v>185</v>
      </c>
      <c r="C78" s="20" t="s">
        <v>186</v>
      </c>
      <c r="D78" s="33"/>
      <c r="E78" s="22"/>
      <c r="F78" s="23">
        <f>ROUND(D78*E78,2)</f>
        <v>0</v>
      </c>
      <c r="ZY78" t="s">
        <v>187</v>
      </c>
      <c r="ZZ78" s="13" t="s">
        <v>188</v>
      </c>
    </row>
    <row r="79" spans="1:702" ht="16.5" x14ac:dyDescent="0.25">
      <c r="A79" s="18"/>
      <c r="B79" s="19" t="s">
        <v>189</v>
      </c>
      <c r="C79" s="20" t="s">
        <v>190</v>
      </c>
      <c r="D79" s="33"/>
      <c r="E79" s="22"/>
      <c r="F79" s="23">
        <f>ROUND(D79*E79,2)</f>
        <v>0</v>
      </c>
      <c r="ZY79" t="s">
        <v>191</v>
      </c>
      <c r="ZZ79" s="13" t="s">
        <v>192</v>
      </c>
    </row>
    <row r="80" spans="1:702" ht="16.5" x14ac:dyDescent="0.25">
      <c r="A80" s="31" t="s">
        <v>193</v>
      </c>
      <c r="B80" s="32" t="s">
        <v>194</v>
      </c>
      <c r="C80" s="11"/>
      <c r="D80" s="11"/>
      <c r="E80" s="11"/>
      <c r="F80" s="12"/>
      <c r="ZY80" t="s">
        <v>195</v>
      </c>
      <c r="ZZ80" s="13"/>
    </row>
    <row r="81" spans="1:702" ht="16.5" x14ac:dyDescent="0.25">
      <c r="A81" s="18"/>
      <c r="B81" s="19" t="s">
        <v>196</v>
      </c>
      <c r="C81" s="20" t="s">
        <v>197</v>
      </c>
      <c r="D81" s="33"/>
      <c r="E81" s="22"/>
      <c r="F81" s="23">
        <f>ROUND(D81*E81,2)</f>
        <v>0</v>
      </c>
      <c r="ZY81" t="s">
        <v>198</v>
      </c>
      <c r="ZZ81" s="13" t="s">
        <v>199</v>
      </c>
    </row>
    <row r="82" spans="1:702" ht="16.5" x14ac:dyDescent="0.25">
      <c r="A82" s="18"/>
      <c r="B82" s="19" t="s">
        <v>200</v>
      </c>
      <c r="C82" s="20" t="s">
        <v>201</v>
      </c>
      <c r="D82" s="33"/>
      <c r="E82" s="22"/>
      <c r="F82" s="23">
        <f>ROUND(D82*E82,2)</f>
        <v>0</v>
      </c>
      <c r="ZY82" t="s">
        <v>202</v>
      </c>
      <c r="ZZ82" s="13" t="s">
        <v>203</v>
      </c>
    </row>
    <row r="83" spans="1:702" ht="16.5" x14ac:dyDescent="0.25">
      <c r="A83" s="24"/>
      <c r="B83" s="25"/>
      <c r="C83" s="11"/>
      <c r="D83" s="11"/>
      <c r="E83" s="11"/>
      <c r="F83" s="12"/>
    </row>
    <row r="84" spans="1:702" ht="16.5" x14ac:dyDescent="0.25">
      <c r="A84" s="26"/>
      <c r="B84" s="27" t="s">
        <v>204</v>
      </c>
      <c r="C84" s="11"/>
      <c r="D84" s="11"/>
      <c r="E84" s="11"/>
      <c r="F84" s="28">
        <f>SUBTOTAL(109,F74:F83)</f>
        <v>0</v>
      </c>
      <c r="ZY84" t="s">
        <v>205</v>
      </c>
    </row>
    <row r="85" spans="1:702" ht="16.5" x14ac:dyDescent="0.25">
      <c r="A85" s="29"/>
      <c r="B85" s="30"/>
      <c r="C85" s="11"/>
      <c r="D85" s="11"/>
      <c r="E85" s="11"/>
      <c r="F85" s="12"/>
    </row>
    <row r="86" spans="1:702" ht="16.5" x14ac:dyDescent="0.25">
      <c r="A86" s="16" t="s">
        <v>206</v>
      </c>
      <c r="B86" s="17" t="s">
        <v>207</v>
      </c>
      <c r="C86" s="11"/>
      <c r="D86" s="11"/>
      <c r="E86" s="11"/>
      <c r="F86" s="12"/>
      <c r="ZY86" t="s">
        <v>208</v>
      </c>
      <c r="ZZ86" s="13"/>
    </row>
    <row r="87" spans="1:702" ht="16.5" x14ac:dyDescent="0.25">
      <c r="A87" s="18"/>
      <c r="B87" s="19" t="s">
        <v>209</v>
      </c>
      <c r="C87" s="20" t="s">
        <v>210</v>
      </c>
      <c r="D87" s="33"/>
      <c r="E87" s="22"/>
      <c r="F87" s="23">
        <f>ROUND(D87*E87,2)</f>
        <v>0</v>
      </c>
      <c r="ZY87" t="s">
        <v>211</v>
      </c>
      <c r="ZZ87" s="13" t="s">
        <v>212</v>
      </c>
    </row>
    <row r="88" spans="1:702" ht="16.5" x14ac:dyDescent="0.25">
      <c r="A88" s="24"/>
      <c r="B88" s="25"/>
      <c r="C88" s="11"/>
      <c r="D88" s="11"/>
      <c r="E88" s="11"/>
      <c r="F88" s="12"/>
    </row>
    <row r="89" spans="1:702" ht="16.5" x14ac:dyDescent="0.25">
      <c r="A89" s="26"/>
      <c r="B89" s="27" t="s">
        <v>213</v>
      </c>
      <c r="C89" s="11"/>
      <c r="D89" s="11"/>
      <c r="E89" s="11"/>
      <c r="F89" s="28">
        <f>SUBTOTAL(109,F87:F88)</f>
        <v>0</v>
      </c>
      <c r="ZY89" t="s">
        <v>214</v>
      </c>
    </row>
    <row r="90" spans="1:702" ht="16.5" x14ac:dyDescent="0.25">
      <c r="A90" s="29"/>
      <c r="B90" s="30"/>
      <c r="C90" s="11"/>
      <c r="D90" s="11"/>
      <c r="E90" s="11"/>
      <c r="F90" s="12"/>
    </row>
    <row r="91" spans="1:702" ht="16.5" x14ac:dyDescent="0.25">
      <c r="A91" s="16" t="s">
        <v>215</v>
      </c>
      <c r="B91" s="17" t="s">
        <v>216</v>
      </c>
      <c r="C91" s="11"/>
      <c r="D91" s="11"/>
      <c r="E91" s="11"/>
      <c r="F91" s="12"/>
      <c r="ZY91" t="s">
        <v>217</v>
      </c>
      <c r="ZZ91" s="13"/>
    </row>
    <row r="92" spans="1:702" ht="16.5" x14ac:dyDescent="0.25">
      <c r="A92" s="18"/>
      <c r="B92" s="19" t="s">
        <v>218</v>
      </c>
      <c r="C92" s="20" t="s">
        <v>219</v>
      </c>
      <c r="D92" s="21"/>
      <c r="E92" s="22"/>
      <c r="F92" s="23">
        <f>ROUND(D92*E92,2)</f>
        <v>0</v>
      </c>
      <c r="ZY92" t="s">
        <v>220</v>
      </c>
      <c r="ZZ92" s="13" t="s">
        <v>221</v>
      </c>
    </row>
    <row r="93" spans="1:702" ht="16.5" x14ac:dyDescent="0.25">
      <c r="A93" s="24"/>
      <c r="B93" s="25"/>
      <c r="C93" s="11"/>
      <c r="D93" s="11"/>
      <c r="E93" s="11"/>
      <c r="F93" s="12"/>
    </row>
    <row r="94" spans="1:702" ht="16.5" x14ac:dyDescent="0.25">
      <c r="A94" s="26"/>
      <c r="B94" s="27" t="s">
        <v>222</v>
      </c>
      <c r="C94" s="11"/>
      <c r="D94" s="11"/>
      <c r="E94" s="11"/>
      <c r="F94" s="28">
        <f>SUBTOTAL(109,F92:F93)</f>
        <v>0</v>
      </c>
      <c r="ZY94" t="s">
        <v>223</v>
      </c>
    </row>
    <row r="95" spans="1:702" ht="16.5" x14ac:dyDescent="0.25">
      <c r="A95" s="29"/>
      <c r="B95" s="30"/>
      <c r="C95" s="11"/>
      <c r="D95" s="11"/>
      <c r="E95" s="11"/>
      <c r="F95" s="12"/>
    </row>
    <row r="96" spans="1:702" ht="25.5" x14ac:dyDescent="0.25">
      <c r="A96" s="16" t="s">
        <v>224</v>
      </c>
      <c r="B96" s="17" t="s">
        <v>225</v>
      </c>
      <c r="C96" s="11"/>
      <c r="D96" s="11"/>
      <c r="E96" s="11"/>
      <c r="F96" s="12"/>
      <c r="ZY96" t="s">
        <v>226</v>
      </c>
      <c r="ZZ96" s="13"/>
    </row>
    <row r="97" spans="1:702" ht="16.5" x14ac:dyDescent="0.25">
      <c r="A97" s="18"/>
      <c r="B97" s="19" t="s">
        <v>227</v>
      </c>
      <c r="C97" s="20" t="s">
        <v>228</v>
      </c>
      <c r="D97" s="21"/>
      <c r="E97" s="22"/>
      <c r="F97" s="23">
        <f>ROUND(D97*E97,2)</f>
        <v>0</v>
      </c>
      <c r="ZY97" t="s">
        <v>229</v>
      </c>
      <c r="ZZ97" s="13" t="s">
        <v>230</v>
      </c>
    </row>
    <row r="98" spans="1:702" ht="16.5" x14ac:dyDescent="0.25">
      <c r="A98" s="24"/>
      <c r="B98" s="25"/>
      <c r="C98" s="11"/>
      <c r="D98" s="11"/>
      <c r="E98" s="11"/>
      <c r="F98" s="12"/>
    </row>
    <row r="99" spans="1:702" ht="25.5" x14ac:dyDescent="0.25">
      <c r="A99" s="26"/>
      <c r="B99" s="27" t="s">
        <v>231</v>
      </c>
      <c r="C99" s="11"/>
      <c r="D99" s="11"/>
      <c r="E99" s="11"/>
      <c r="F99" s="34">
        <f>SUBTOTAL(109,F97:F98)</f>
        <v>0</v>
      </c>
      <c r="ZY99" t="s">
        <v>232</v>
      </c>
    </row>
    <row r="100" spans="1:702" ht="30" x14ac:dyDescent="0.25">
      <c r="A100" s="35"/>
      <c r="B100" s="36" t="s">
        <v>233</v>
      </c>
      <c r="C100" s="11"/>
      <c r="D100" s="11"/>
      <c r="E100" s="11"/>
      <c r="F100" s="37">
        <f>SUBTOTAL(109,F51:F99)</f>
        <v>0</v>
      </c>
      <c r="G100" s="38"/>
      <c r="ZY100" t="s">
        <v>234</v>
      </c>
    </row>
    <row r="101" spans="1:702" ht="16.5" x14ac:dyDescent="0.25">
      <c r="A101" s="29"/>
      <c r="B101" s="30"/>
      <c r="C101" s="11"/>
      <c r="D101" s="11"/>
      <c r="E101" s="11"/>
      <c r="F101" s="8"/>
    </row>
    <row r="102" spans="1:702" ht="16.5" x14ac:dyDescent="0.25">
      <c r="A102" s="24"/>
      <c r="B102" s="40"/>
      <c r="C102" s="41"/>
      <c r="D102" s="41"/>
      <c r="E102" s="41"/>
      <c r="F102" s="42"/>
    </row>
    <row r="103" spans="1:702" x14ac:dyDescent="0.25">
      <c r="A103" s="43"/>
      <c r="B103" s="43"/>
      <c r="C103" s="43"/>
      <c r="D103" s="43"/>
      <c r="E103" s="43"/>
      <c r="F103" s="43"/>
    </row>
    <row r="104" spans="1:702" ht="30" x14ac:dyDescent="0.25">
      <c r="B104" s="44" t="s">
        <v>243</v>
      </c>
      <c r="F104" s="45">
        <f>SUBTOTAL(109,F4:F102)</f>
        <v>0</v>
      </c>
      <c r="ZY104" t="s">
        <v>235</v>
      </c>
    </row>
    <row r="105" spans="1:702" x14ac:dyDescent="0.25">
      <c r="A105" s="46">
        <v>20</v>
      </c>
      <c r="B105" s="44" t="str">
        <f>CONCATENATE("Montant TVA (",A105,"%)")</f>
        <v>Montant TVA (20%)</v>
      </c>
      <c r="F105" s="45">
        <f>(F104*A105)/100</f>
        <v>0</v>
      </c>
      <c r="ZY105" t="s">
        <v>236</v>
      </c>
    </row>
    <row r="106" spans="1:702" x14ac:dyDescent="0.25">
      <c r="B106" s="44" t="s">
        <v>237</v>
      </c>
      <c r="F106" s="45">
        <f>F104+F105</f>
        <v>0</v>
      </c>
      <c r="ZY106" t="s">
        <v>238</v>
      </c>
    </row>
    <row r="107" spans="1:702" x14ac:dyDescent="0.25">
      <c r="F107" s="45"/>
    </row>
    <row r="108" spans="1:702" x14ac:dyDescent="0.25">
      <c r="F108" s="45"/>
    </row>
  </sheetData>
  <mergeCells count="1">
    <mergeCell ref="A1:F1"/>
  </mergeCells>
  <printOptions horizontalCentered="1"/>
  <pageMargins left="0.47244094488188981" right="0.47244094488188981" top="0.86614173228346458" bottom="0.6692913385826772" header="0.35433070866141736" footer="0.15748031496062992"/>
  <pageSetup paperSize="9" scale="97" fitToHeight="0" orientation="portrait" r:id="rId1"/>
  <headerFooter>
    <oddHeader>&amp;LCENTRE HOSPITALIER DE CADILLAC
Reconstruction de l'unité Trélat</oddHeader>
    <oddFooter>&amp;LPhase DCE - octobre 2024 - indice 1&amp;R&amp;P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N°02 CHARPENTE BOIS - COUV</vt:lpstr>
      <vt:lpstr>'Lot N°02 CHARPENTE BOIS - COUV'!Impression_des_titres</vt:lpstr>
      <vt:lpstr>'Lot N°02 CHARPENTE BOIS - COUV'!Zone_d_impression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e.cakir</dc:creator>
  <cp:lastModifiedBy>Laurence Philbee</cp:lastModifiedBy>
  <cp:lastPrinted>2024-10-28T08:30:12Z</cp:lastPrinted>
  <dcterms:created xsi:type="dcterms:W3CDTF">2024-05-02T15:36:02Z</dcterms:created>
  <dcterms:modified xsi:type="dcterms:W3CDTF">2024-10-28T08:31:22Z</dcterms:modified>
</cp:coreProperties>
</file>