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loud.itf-17.com/remote.php/dav/files/a.dumaine/général/Chantiers/2213-Luminaires_Universite_LR/6-Docs_itf/4-PRO/"/>
    </mc:Choice>
  </mc:AlternateContent>
  <xr:revisionPtr revIDLastSave="0" documentId="13_ncr:1_{FA19D744-A711-4F61-8D30-17DD79E6611C}" xr6:coauthVersionLast="47" xr6:coauthVersionMax="47" xr10:uidLastSave="{00000000-0000-0000-0000-000000000000}"/>
  <bookViews>
    <workbookView xWindow="42225" yWindow="-10965" windowWidth="17070" windowHeight="20025" firstSheet="1" activeTab="2" xr2:uid="{00000000-000D-0000-FFFF-FFFF00000000}"/>
  </bookViews>
  <sheets>
    <sheet name="PG titre 2" sheetId="9" state="hidden" r:id="rId1"/>
    <sheet name="PdG" sheetId="10" r:id="rId2"/>
    <sheet name="DQE" sheetId="6" r:id="rId3"/>
  </sheets>
  <externalReferences>
    <externalReference r:id="rId4"/>
  </externalReferences>
  <definedNames>
    <definedName name="_Toc357612973" localSheetId="2">DQE!#REF!</definedName>
    <definedName name="_Toc360093841" localSheetId="2">DQE!#REF!</definedName>
    <definedName name="_xlnm.Print_Titles" localSheetId="2">DQE!$2:$2</definedName>
    <definedName name="OLE_LINK1" localSheetId="1">PdG!$B$1</definedName>
    <definedName name="source_energie">'[1]Source d''energie'!$B$4:$B$7</definedName>
    <definedName name="_xlnm.Print_Area" localSheetId="2">DQE!$B$2:$G$190</definedName>
    <definedName name="_xlnm.Print_Area" localSheetId="1">PdG!$B$1:$F$42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8" i="6" l="1"/>
  <c r="G56" i="6"/>
  <c r="D56" i="6"/>
  <c r="G54" i="6"/>
  <c r="G175" i="6" l="1"/>
  <c r="G170" i="6"/>
  <c r="D184" i="6"/>
  <c r="G105" i="6"/>
  <c r="G106" i="6"/>
  <c r="G104" i="6"/>
  <c r="G157" i="6"/>
  <c r="G156" i="6"/>
  <c r="G155" i="6"/>
  <c r="G154" i="6"/>
  <c r="G153" i="6"/>
  <c r="G152" i="6"/>
  <c r="G151" i="6"/>
  <c r="G150" i="6"/>
  <c r="G149" i="6"/>
  <c r="G148" i="6"/>
  <c r="G147" i="6"/>
  <c r="G146" i="6"/>
  <c r="G145" i="6"/>
  <c r="G144" i="6"/>
  <c r="G143" i="6"/>
  <c r="G142" i="6"/>
  <c r="G141" i="6"/>
  <c r="G140" i="6"/>
  <c r="G139" i="6"/>
  <c r="G138" i="6"/>
  <c r="G137" i="6"/>
  <c r="G136" i="6"/>
  <c r="G135" i="6"/>
  <c r="D159" i="6"/>
  <c r="G118" i="6"/>
  <c r="G119" i="6"/>
  <c r="G120" i="6"/>
  <c r="G121" i="6"/>
  <c r="G122" i="6"/>
  <c r="G123" i="6"/>
  <c r="G124" i="6"/>
  <c r="G125" i="6"/>
  <c r="G126" i="6"/>
  <c r="G127" i="6"/>
  <c r="G128" i="6"/>
  <c r="G129" i="6"/>
  <c r="G130" i="6"/>
  <c r="G131" i="6"/>
  <c r="G132" i="6"/>
  <c r="G133" i="6"/>
  <c r="G117" i="6"/>
  <c r="G99" i="6"/>
  <c r="G100" i="6"/>
  <c r="G86" i="6"/>
  <c r="G88" i="6" s="1"/>
  <c r="G80" i="6"/>
  <c r="G75" i="6"/>
  <c r="G74" i="6"/>
  <c r="G76" i="6"/>
  <c r="G79" i="6"/>
  <c r="G81" i="6"/>
  <c r="G77" i="6"/>
  <c r="G45" i="6"/>
  <c r="D45" i="6"/>
  <c r="G40" i="6"/>
  <c r="D40" i="6"/>
  <c r="G35" i="6"/>
  <c r="D35" i="6"/>
  <c r="G25" i="6"/>
  <c r="D25" i="6"/>
  <c r="G21" i="6"/>
  <c r="D21" i="6"/>
  <c r="G15" i="6"/>
  <c r="D15" i="6"/>
  <c r="D10" i="6"/>
  <c r="G116" i="6"/>
  <c r="G115" i="6"/>
  <c r="G114" i="6"/>
  <c r="G113" i="6"/>
  <c r="G112" i="6"/>
  <c r="G159" i="6" l="1"/>
  <c r="G93" i="6"/>
  <c r="G94" i="6"/>
  <c r="G95" i="6"/>
  <c r="G96" i="6"/>
  <c r="G92" i="6"/>
  <c r="G166" i="6"/>
  <c r="G172" i="6" s="1"/>
  <c r="D172" i="6"/>
  <c r="D182" i="6"/>
  <c r="G180" i="6"/>
  <c r="G182" i="6" s="1"/>
  <c r="D177" i="6"/>
  <c r="G177" i="6"/>
  <c r="D161" i="6"/>
  <c r="D88" i="6"/>
  <c r="D83" i="6"/>
  <c r="G109" i="6"/>
  <c r="D108" i="6"/>
  <c r="D69" i="6"/>
  <c r="D67" i="6"/>
  <c r="G63" i="6"/>
  <c r="G67" i="6" s="1"/>
  <c r="G69" i="6" s="1"/>
  <c r="G108" i="6" l="1"/>
  <c r="G184" i="6"/>
  <c r="G78" i="6"/>
  <c r="G83" i="6" l="1"/>
  <c r="G49" i="6"/>
  <c r="G48" i="6"/>
  <c r="G28" i="6"/>
  <c r="G30" i="6" s="1"/>
  <c r="G8" i="6"/>
  <c r="G51" i="6" l="1"/>
  <c r="G10" i="6"/>
  <c r="G186" i="6" l="1"/>
  <c r="D51" i="6"/>
  <c r="D30" i="6"/>
  <c r="G188" i="6" l="1"/>
  <c r="G190" i="6" s="1"/>
  <c r="D58" i="6"/>
</calcChain>
</file>

<file path=xl/sharedStrings.xml><?xml version="1.0" encoding="utf-8"?>
<sst xmlns="http://schemas.openxmlformats.org/spreadsheetml/2006/main" count="347" uniqueCount="218">
  <si>
    <t>CHAP</t>
  </si>
  <si>
    <t>DESIGNATION</t>
  </si>
  <si>
    <t>U</t>
  </si>
  <si>
    <t>QTE</t>
  </si>
  <si>
    <t>P.U</t>
  </si>
  <si>
    <t>P. TOTAL</t>
  </si>
  <si>
    <t>2.2.</t>
  </si>
  <si>
    <t>1.3.</t>
  </si>
  <si>
    <t>1.11.</t>
  </si>
  <si>
    <t>TOTAL :</t>
  </si>
  <si>
    <t>1.2.</t>
  </si>
  <si>
    <t>1.13.</t>
  </si>
  <si>
    <t>2.1.</t>
  </si>
  <si>
    <t>1.</t>
  </si>
  <si>
    <t>1.1.</t>
  </si>
  <si>
    <t>REGLEMENTATIONS ET NORMES</t>
  </si>
  <si>
    <t>1.4.</t>
  </si>
  <si>
    <t>1.5.</t>
  </si>
  <si>
    <t>STOCKAGE ET MANUTENTION</t>
  </si>
  <si>
    <t>1.6.</t>
  </si>
  <si>
    <t>1.7.</t>
  </si>
  <si>
    <t>1.8.</t>
  </si>
  <si>
    <t>1.9.</t>
  </si>
  <si>
    <t>DOCUMENTS DE REFERENCE</t>
  </si>
  <si>
    <t>1.10.</t>
  </si>
  <si>
    <t>1.12.</t>
  </si>
  <si>
    <t>GARANTIE DES INSTALLATIONS</t>
  </si>
  <si>
    <t>1.14.</t>
  </si>
  <si>
    <t>1.15.</t>
  </si>
  <si>
    <t>2.</t>
  </si>
  <si>
    <t>APPAREILS D'ECLAIRAGE</t>
  </si>
  <si>
    <t>ECLAIRAGE DE SECURITE</t>
  </si>
  <si>
    <t>ens</t>
  </si>
  <si>
    <t>DOCUMENTS A ETABLIR ET A FOURNIR</t>
  </si>
  <si>
    <t>ESSAIS</t>
  </si>
  <si>
    <t>RECEPTION DES TRAVAUX</t>
  </si>
  <si>
    <t>3.</t>
  </si>
  <si>
    <t>3.1.</t>
  </si>
  <si>
    <t>MISES A LA TERRE DES INSTALLATIONS</t>
  </si>
  <si>
    <t>3.2.</t>
  </si>
  <si>
    <t>3.3.</t>
  </si>
  <si>
    <t>3.4.</t>
  </si>
  <si>
    <t>3.5.</t>
  </si>
  <si>
    <t>4.</t>
  </si>
  <si>
    <t>4.1.</t>
  </si>
  <si>
    <t>4.2.</t>
  </si>
  <si>
    <t>4.3.</t>
  </si>
  <si>
    <t>4.4.</t>
  </si>
  <si>
    <t>4.5.</t>
  </si>
  <si>
    <t>4.6.</t>
  </si>
  <si>
    <t>4.7.</t>
  </si>
  <si>
    <t>4.9.</t>
  </si>
  <si>
    <t>4.10.</t>
  </si>
  <si>
    <t>CONTROLE D’ACCES</t>
  </si>
  <si>
    <t>TRAVAUX NON COMPRIS</t>
  </si>
  <si>
    <t>TRAVAUX COMPRIS</t>
  </si>
  <si>
    <t>TABLEAUX</t>
  </si>
  <si>
    <t>LIGNES DIRECTES</t>
  </si>
  <si>
    <t>APPAREILLAGES</t>
  </si>
  <si>
    <t>2.3.</t>
  </si>
  <si>
    <t>2.4.</t>
  </si>
  <si>
    <t>2.5.</t>
  </si>
  <si>
    <t>2.6.</t>
  </si>
  <si>
    <t>GENERALITES</t>
  </si>
  <si>
    <t>OBJET DU MARCHE</t>
  </si>
  <si>
    <t>SECURITE DE CHANTIER</t>
  </si>
  <si>
    <t>QUALITES DE MISE EN OEUVRE</t>
  </si>
  <si>
    <t>ECHANTILLONS</t>
  </si>
  <si>
    <t>INSTALLATION PROVISOIRE DE CHANTIER</t>
  </si>
  <si>
    <t>PERCEMENTS</t>
  </si>
  <si>
    <t>OFFRE DE PRIX ET OBLIGATIONS DE L'ENTREPRENEUR</t>
  </si>
  <si>
    <t>RENSEIGNEMENTS</t>
  </si>
  <si>
    <t>MISSION DU BUREAU D’ETUDES</t>
  </si>
  <si>
    <t>SPECIFICATIONS PARTICULIERES</t>
  </si>
  <si>
    <t>BASE DE CALCUL</t>
  </si>
  <si>
    <t>DEROULEMENT DES TRAVAUX</t>
  </si>
  <si>
    <t>DEPOSE DES INSTALLATIONS ET TRAVAUX PREPARATOIRES</t>
  </si>
  <si>
    <t>DITRIBUTION</t>
  </si>
  <si>
    <t>NATURE DES CABLES</t>
  </si>
  <si>
    <t>BOÎTES DE DERIVATIONS</t>
  </si>
  <si>
    <t>BOITES  D’ENCASTREMENT</t>
  </si>
  <si>
    <t>CANALISATIONS EN APPARENT SUR LES FAUX PLAFONDS</t>
  </si>
  <si>
    <t>CANALISATIONS EN APPARENT SOUS TUBE IRL</t>
  </si>
  <si>
    <t>3.6.</t>
  </si>
  <si>
    <t>CANALISATIONS ENCASTREES SOUS TUBE ICTA</t>
  </si>
  <si>
    <t>3.7.</t>
  </si>
  <si>
    <t>TRAVERSEE DE PAROIS</t>
  </si>
  <si>
    <t>3.8.</t>
  </si>
  <si>
    <t>INSTALLATIONS INTERIEURES</t>
  </si>
  <si>
    <t>3.9.</t>
  </si>
  <si>
    <t>INSTALLATIONS EXTERIEURES/INTERIEURES ET EXTERIEURES</t>
  </si>
  <si>
    <t>3.10.</t>
  </si>
  <si>
    <t>FOURREAUX ENTERRES</t>
  </si>
  <si>
    <t>3.11.</t>
  </si>
  <si>
    <t>CHEMINS DE CABLES</t>
  </si>
  <si>
    <t>3.12.</t>
  </si>
  <si>
    <t>GOULOTTES</t>
  </si>
  <si>
    <t>TRAVAUX COURANT FORT</t>
  </si>
  <si>
    <t>ORIGINE DE L'INSTALLATION</t>
  </si>
  <si>
    <t>EQUIPEMENTS DES ETALS TRIPHASE</t>
  </si>
  <si>
    <t>EQUIPEMENTS DES ETALS MONOPHASE</t>
  </si>
  <si>
    <t>COMMANDE D’ECLAIRAGE</t>
  </si>
  <si>
    <t>5.</t>
  </si>
  <si>
    <t>TRAVAUX COURANT FAIBLE</t>
  </si>
  <si>
    <t>5.1.</t>
  </si>
  <si>
    <t>ADDUCTION</t>
  </si>
  <si>
    <t>5.2.</t>
  </si>
  <si>
    <t>PRECABLAGE INFORMATIQUE</t>
  </si>
  <si>
    <t>5.3.</t>
  </si>
  <si>
    <t>ALARME INCENDIE HALLE</t>
  </si>
  <si>
    <t>5.4.</t>
  </si>
  <si>
    <t>ALARME INCENDIE MAIRIE</t>
  </si>
  <si>
    <t>5.5.</t>
  </si>
  <si>
    <t>5.6.</t>
  </si>
  <si>
    <t>INTRUSION</t>
  </si>
  <si>
    <t>Percements selon CCTP</t>
  </si>
  <si>
    <t>Essais selon CCTP</t>
  </si>
  <si>
    <t>4.8.</t>
  </si>
  <si>
    <t xml:space="preserve">DOE selon CCTP </t>
  </si>
  <si>
    <t>1.2</t>
  </si>
  <si>
    <t>Documents à établir et à fournir</t>
  </si>
  <si>
    <t>Essais</t>
  </si>
  <si>
    <t>Percements</t>
  </si>
  <si>
    <t>Rebouchage selon CCTP</t>
  </si>
  <si>
    <t>TOTAL EN EUROS H.T.</t>
  </si>
  <si>
    <t>TVA selon taux en vigueur ……%</t>
  </si>
  <si>
    <t>TOTAL EN EUROS T.T.C.</t>
  </si>
  <si>
    <t>(Y compris fourniture, pose et raccordement)</t>
  </si>
  <si>
    <t>1.8</t>
  </si>
  <si>
    <t xml:space="preserve">Dépose et travaux préparatoires </t>
  </si>
  <si>
    <t xml:space="preserve">Dépose des installations </t>
  </si>
  <si>
    <t xml:space="preserve">protection de chantiers </t>
  </si>
  <si>
    <t xml:space="preserve">ens </t>
  </si>
  <si>
    <t>Tableaux de protection</t>
  </si>
  <si>
    <t>Architecture de distribution selon CCTP</t>
  </si>
  <si>
    <t>Etudes et plans selon CCTP</t>
  </si>
  <si>
    <t xml:space="preserve">études EXE </t>
  </si>
  <si>
    <t>Repérage des appareils et câbles selon CCTP</t>
  </si>
  <si>
    <t>m2</t>
  </si>
  <si>
    <t>Installation de trappes d'accès</t>
  </si>
  <si>
    <t>Luminaire type 1 selon CCTP</t>
  </si>
  <si>
    <t>(compris toute sujétion de réalisation )</t>
  </si>
  <si>
    <t>quantité</t>
  </si>
  <si>
    <t>(Y compris toute sujétion de mise en oeuvre)</t>
  </si>
  <si>
    <t>Luminaire type 2 selon CCTP</t>
  </si>
  <si>
    <t>TRAVAUX ANNEXES</t>
  </si>
  <si>
    <t>Reprise de faux plafonds</t>
  </si>
  <si>
    <t>Reprise de faux plafonds selon CCTP</t>
  </si>
  <si>
    <t>Eclairage</t>
  </si>
  <si>
    <t>Détecteur TOR type 1 selon CCTP</t>
  </si>
  <si>
    <t>Détecteur TOR type 2 selon CCTP</t>
  </si>
  <si>
    <t>Détecteur TOR type 3 selon CCTP</t>
  </si>
  <si>
    <t>unité</t>
  </si>
  <si>
    <t>Installation d'automates type 1 selon CCTP</t>
  </si>
  <si>
    <t>Installation d'alimentation de bus DALI selon CCTP</t>
  </si>
  <si>
    <t>DESCRIPTION DES TRAVAUX</t>
  </si>
  <si>
    <t>Luminaire type 3 selon CCTP</t>
  </si>
  <si>
    <t>Luminaire type 4 selon CCTP</t>
  </si>
  <si>
    <t>Luminaire type 5 selon CCTP</t>
  </si>
  <si>
    <t>Luminaire type 6 selon CCTP</t>
  </si>
  <si>
    <t>Luminaire type 7 selon CCTP</t>
  </si>
  <si>
    <t>Sécurité de chantier</t>
  </si>
  <si>
    <t>Stockage et manutention</t>
  </si>
  <si>
    <t>Nettoyage</t>
  </si>
  <si>
    <t>Réception des travaux</t>
  </si>
  <si>
    <t>Référencement des items installés selon CCTP</t>
  </si>
  <si>
    <t>1,10</t>
  </si>
  <si>
    <t>Installation provisoire de chantier</t>
  </si>
  <si>
    <t>Coffret de chantier et balisage selon CCTP</t>
  </si>
  <si>
    <t>Gestion des déchets</t>
  </si>
  <si>
    <t>Traitement et évacuation des déchets selon CCTP</t>
  </si>
  <si>
    <t>1.14</t>
  </si>
  <si>
    <t>Lot N°1: Bâtiments BU et MRIP</t>
  </si>
  <si>
    <t>Nettoyage selon CCTP</t>
  </si>
  <si>
    <t>Stockage et manutention de matériel selon CCTP</t>
  </si>
  <si>
    <t>Sécurité de chantier selon CCTP</t>
  </si>
  <si>
    <t>Sécurisation du matériel selon CCTP</t>
  </si>
  <si>
    <t>Reprise ou création d'enveloppes selon CCTP</t>
  </si>
  <si>
    <t>Appareillages</t>
  </si>
  <si>
    <t>Cablage selon CCTP</t>
  </si>
  <si>
    <t xml:space="preserve">Disjoncteurs terminaux selon CCTP </t>
  </si>
  <si>
    <t>Repérage des appareils et tableaux selon CCTP</t>
  </si>
  <si>
    <t>Raccordements des câbles selon CCTP</t>
  </si>
  <si>
    <t>Luminaire type 8 selon CCTP</t>
  </si>
  <si>
    <t>Luminaire type 9 selon CCTP</t>
  </si>
  <si>
    <t>Luminaire type 10 selon CCTP</t>
  </si>
  <si>
    <t>Luminaire type 11 selon CCTP</t>
  </si>
  <si>
    <t>Luminaire type 12 selon CCTP</t>
  </si>
  <si>
    <t>Luminaire type 13 selon CCTP</t>
  </si>
  <si>
    <t>Luminaire type 14 selon CCTP</t>
  </si>
  <si>
    <t>Luminaire type 15 selon CCTP</t>
  </si>
  <si>
    <t>Luminaire type 16 selon CCTP</t>
  </si>
  <si>
    <t>Luminaire type 17 selon CCTP</t>
  </si>
  <si>
    <t>Luminaire type 18 selon CCTP</t>
  </si>
  <si>
    <t>Luminaire type 19 selon CCTP</t>
  </si>
  <si>
    <t>Luminaire type 20 selon CCTP</t>
  </si>
  <si>
    <t>Luminaire type 21 selon CCTP</t>
  </si>
  <si>
    <t>Luminaire type 22 selon CCTP</t>
  </si>
  <si>
    <t>Détecteur présence et luminosité de type 1 selon CCTP</t>
  </si>
  <si>
    <t>Détecteur présence et luminosité de type 2 selon CCTP</t>
  </si>
  <si>
    <t>Détecteur présence et luminosité de type 3 selon CCTP</t>
  </si>
  <si>
    <t>Détecteur présence et luminosité de type 4 selon CCTP</t>
  </si>
  <si>
    <t>Détecteur présence et luminosité de type 5 selon CCTP</t>
  </si>
  <si>
    <t>dépose existant et pose faux plafond 600x600 selon CCTP et plans</t>
  </si>
  <si>
    <t>installation d'une trappe d'accès selon CCTP</t>
  </si>
  <si>
    <t>Remplacement de faux-plafonds 1200x300 carton</t>
  </si>
  <si>
    <t>(Y compris fourniture, pose, cablage et raccordement)</t>
  </si>
  <si>
    <t>(Y compris fourniture, pose, câblage et raccordement)</t>
  </si>
  <si>
    <t>Remplacement des luminaires scénario 3</t>
  </si>
  <si>
    <t>Remplacement des luminaires scénario 1, 2, 2bis ou 4</t>
  </si>
  <si>
    <t>Installation d'un détecteur Tout Ou Rien scénario 3 bis</t>
  </si>
  <si>
    <t>Reprise de l'éclairage de sécurité</t>
  </si>
  <si>
    <t>Installation des différents items selon scénario 3</t>
  </si>
  <si>
    <t>Rebouchage et reprise de peinture</t>
  </si>
  <si>
    <t>Rebouchage et reprise de peinture selon CCTP</t>
  </si>
  <si>
    <t>Visite préalable</t>
  </si>
  <si>
    <t>Visite préalable selon CCTP</t>
  </si>
  <si>
    <t>Pose d'appareillage scénario 3 selon CCTP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</si>
</sst>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\ &quot;€&quot;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 Narrow"/>
      <family val="2"/>
    </font>
    <font>
      <b/>
      <u/>
      <sz val="12"/>
      <name val="Arial Narrow"/>
      <family val="2"/>
    </font>
    <font>
      <sz val="12"/>
      <name val="Arial Narrow"/>
      <family val="2"/>
    </font>
    <font>
      <b/>
      <sz val="20"/>
      <name val="Comic Sans MS"/>
      <family val="4"/>
    </font>
    <font>
      <b/>
      <sz val="18"/>
      <name val="Comic Sans MS"/>
      <family val="4"/>
    </font>
    <font>
      <sz val="10"/>
      <name val="Arial"/>
      <family val="2"/>
    </font>
    <font>
      <b/>
      <sz val="12"/>
      <name val="Wingdings 2"/>
      <family val="1"/>
      <charset val="2"/>
    </font>
    <font>
      <i/>
      <sz val="12"/>
      <name val="Arial Narrow"/>
      <family val="2"/>
    </font>
    <font>
      <b/>
      <i/>
      <sz val="12"/>
      <name val="Arial Narrow"/>
      <family val="2"/>
    </font>
    <font>
      <u/>
      <sz val="12"/>
      <name val="Arial Narrow"/>
      <family val="2"/>
    </font>
    <font>
      <b/>
      <i/>
      <sz val="14"/>
      <name val="Arial Narrow"/>
      <family val="2"/>
    </font>
    <font>
      <sz val="14"/>
      <name val="Arial Narrow"/>
      <family val="2"/>
    </font>
    <font>
      <b/>
      <sz val="14"/>
      <name val="Arial Narrow"/>
      <family val="2"/>
    </font>
    <font>
      <b/>
      <sz val="12"/>
      <name val="Arial"/>
      <family val="2"/>
    </font>
    <font>
      <sz val="12"/>
      <name val="Arial"/>
      <family val="2"/>
    </font>
    <font>
      <sz val="18"/>
      <name val="Arial"/>
      <family val="2"/>
    </font>
    <font>
      <b/>
      <sz val="22"/>
      <name val="Comic Sans MS"/>
      <family val="4"/>
    </font>
    <font>
      <sz val="11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65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auto="1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double">
        <color indexed="64"/>
      </left>
      <right style="thin">
        <color auto="1"/>
      </right>
      <top style="double">
        <color auto="1"/>
      </top>
      <bottom/>
      <diagonal/>
    </border>
    <border>
      <left style="thin">
        <color indexed="64"/>
      </left>
      <right style="thin">
        <color indexed="64"/>
      </right>
      <top style="double">
        <color auto="1"/>
      </top>
      <bottom/>
      <diagonal/>
    </border>
    <border>
      <left style="thin">
        <color indexed="64"/>
      </left>
      <right/>
      <top style="double">
        <color auto="1"/>
      </top>
      <bottom/>
      <diagonal/>
    </border>
    <border>
      <left style="double">
        <color indexed="64"/>
      </left>
      <right style="double">
        <color indexed="64"/>
      </right>
      <top style="double">
        <color auto="1"/>
      </top>
      <bottom/>
      <diagonal/>
    </border>
    <border>
      <left/>
      <right style="double">
        <color indexed="64"/>
      </right>
      <top style="double">
        <color auto="1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4">
    <xf numFmtId="0" fontId="0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1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7" fillId="0" borderId="0"/>
    <xf numFmtId="0" fontId="2" fillId="0" borderId="0"/>
  </cellStyleXfs>
  <cellXfs count="132">
    <xf numFmtId="0" fontId="0" fillId="0" borderId="0" xfId="0"/>
    <xf numFmtId="0" fontId="17" fillId="0" borderId="0" xfId="6" applyProtection="1">
      <protection locked="0"/>
    </xf>
    <xf numFmtId="0" fontId="12" fillId="0" borderId="0" xfId="6" applyFont="1" applyAlignment="1" applyProtection="1">
      <alignment horizontal="justify"/>
      <protection locked="0"/>
    </xf>
    <xf numFmtId="0" fontId="13" fillId="0" borderId="0" xfId="6" applyFont="1" applyAlignment="1" applyProtection="1">
      <alignment horizontal="justify"/>
      <protection locked="0"/>
    </xf>
    <xf numFmtId="0" fontId="14" fillId="0" borderId="0" xfId="0" applyFont="1" applyAlignment="1" applyProtection="1">
      <alignment vertical="center" wrapText="1"/>
      <protection locked="0"/>
    </xf>
    <xf numFmtId="49" fontId="12" fillId="0" borderId="11" xfId="0" applyNumberFormat="1" applyFont="1" applyBorder="1" applyAlignment="1" applyProtection="1">
      <alignment horizontal="center" vertical="center" wrapText="1"/>
      <protection locked="0"/>
    </xf>
    <xf numFmtId="0" fontId="12" fillId="0" borderId="10" xfId="0" applyFont="1" applyBorder="1" applyAlignment="1" applyProtection="1">
      <alignment horizontal="center" vertical="center" wrapText="1"/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164" fontId="12" fillId="0" borderId="8" xfId="0" applyNumberFormat="1" applyFont="1" applyBorder="1" applyAlignment="1" applyProtection="1">
      <alignment horizontal="center" vertical="center" wrapText="1"/>
      <protection locked="0"/>
    </xf>
    <xf numFmtId="0" fontId="12" fillId="0" borderId="4" xfId="0" applyFont="1" applyBorder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wrapText="1"/>
      <protection locked="0"/>
    </xf>
    <xf numFmtId="49" fontId="12" fillId="0" borderId="12" xfId="0" applyNumberFormat="1" applyFont="1" applyBorder="1" applyAlignment="1" applyProtection="1">
      <alignment horizontal="center" vertical="center" wrapText="1"/>
      <protection locked="0"/>
    </xf>
    <xf numFmtId="0" fontId="14" fillId="0" borderId="2" xfId="0" applyFont="1" applyBorder="1" applyAlignment="1" applyProtection="1">
      <alignment horizontal="center" vertical="center" wrapText="1"/>
      <protection locked="0"/>
    </xf>
    <xf numFmtId="0" fontId="14" fillId="0" borderId="6" xfId="0" applyFont="1" applyBorder="1" applyAlignment="1" applyProtection="1">
      <alignment horizontal="center" vertical="center" wrapText="1"/>
      <protection locked="0"/>
    </xf>
    <xf numFmtId="164" fontId="14" fillId="0" borderId="7" xfId="0" applyNumberFormat="1" applyFont="1" applyBorder="1" applyAlignment="1" applyProtection="1">
      <alignment horizontal="center" vertical="center" wrapText="1"/>
      <protection locked="0"/>
    </xf>
    <xf numFmtId="0" fontId="20" fillId="0" borderId="0" xfId="0" applyFont="1" applyAlignment="1" applyProtection="1">
      <alignment horizontal="left" vertical="center" wrapText="1"/>
      <protection locked="0"/>
    </xf>
    <xf numFmtId="0" fontId="20" fillId="0" borderId="13" xfId="0" applyFont="1" applyBorder="1" applyAlignment="1" applyProtection="1">
      <alignment horizontal="center" vertical="center" wrapText="1"/>
      <protection locked="0"/>
    </xf>
    <xf numFmtId="0" fontId="20" fillId="0" borderId="5" xfId="0" applyFont="1" applyBorder="1" applyAlignment="1" applyProtection="1">
      <alignment horizontal="right" vertical="center" wrapText="1"/>
      <protection locked="0"/>
    </xf>
    <xf numFmtId="0" fontId="14" fillId="0" borderId="0" xfId="0" applyFont="1" applyAlignment="1" applyProtection="1">
      <alignment horizontal="center" vertical="center" wrapText="1"/>
      <protection locked="0"/>
    </xf>
    <xf numFmtId="0" fontId="20" fillId="0" borderId="0" xfId="0" applyFont="1" applyAlignment="1" applyProtection="1">
      <alignment horizontal="right" vertical="center" wrapText="1"/>
      <protection locked="0"/>
    </xf>
    <xf numFmtId="0" fontId="20" fillId="0" borderId="0" xfId="0" applyFont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horizontal="left" vertical="center" wrapText="1"/>
      <protection locked="0"/>
    </xf>
    <xf numFmtId="164" fontId="14" fillId="0" borderId="0" xfId="0" applyNumberFormat="1" applyFont="1" applyAlignment="1" applyProtection="1">
      <alignment horizontal="center" vertical="center" wrapText="1"/>
      <protection locked="0"/>
    </xf>
    <xf numFmtId="0" fontId="14" fillId="0" borderId="0" xfId="5" applyFont="1" applyAlignment="1" applyProtection="1">
      <alignment wrapText="1"/>
      <protection locked="0"/>
    </xf>
    <xf numFmtId="165" fontId="12" fillId="0" borderId="0" xfId="0" applyNumberFormat="1" applyFont="1" applyAlignment="1" applyProtection="1">
      <alignment horizontal="center" vertical="center" wrapText="1"/>
      <protection locked="0"/>
    </xf>
    <xf numFmtId="0" fontId="4" fillId="0" borderId="0" xfId="30"/>
    <xf numFmtId="0" fontId="12" fillId="0" borderId="2" xfId="0" applyFont="1" applyBorder="1" applyAlignment="1" applyProtection="1">
      <alignment horizontal="left" vertical="center" wrapText="1"/>
      <protection locked="0"/>
    </xf>
    <xf numFmtId="0" fontId="14" fillId="0" borderId="3" xfId="0" applyFont="1" applyBorder="1" applyAlignment="1" applyProtection="1">
      <alignment wrapText="1"/>
      <protection locked="0"/>
    </xf>
    <xf numFmtId="0" fontId="20" fillId="0" borderId="12" xfId="0" applyFont="1" applyBorder="1" applyAlignment="1" applyProtection="1">
      <alignment horizontal="center" vertical="center" wrapText="1"/>
      <protection locked="0"/>
    </xf>
    <xf numFmtId="0" fontId="14" fillId="0" borderId="2" xfId="0" applyFont="1" applyBorder="1" applyAlignment="1" applyProtection="1">
      <alignment horizontal="left" vertical="center" wrapText="1"/>
      <protection locked="0"/>
    </xf>
    <xf numFmtId="0" fontId="14" fillId="0" borderId="2" xfId="6" applyFont="1" applyBorder="1" applyAlignment="1" applyProtection="1">
      <alignment vertical="center" wrapText="1"/>
      <protection locked="0"/>
    </xf>
    <xf numFmtId="0" fontId="14" fillId="0" borderId="2" xfId="42" applyFont="1" applyBorder="1" applyAlignment="1">
      <alignment vertical="center" wrapText="1"/>
    </xf>
    <xf numFmtId="0" fontId="14" fillId="0" borderId="2" xfId="42" applyFont="1" applyBorder="1" applyAlignment="1">
      <alignment horizontal="center" vertical="center" wrapText="1"/>
    </xf>
    <xf numFmtId="0" fontId="14" fillId="0" borderId="0" xfId="42" applyFont="1" applyAlignment="1">
      <alignment vertical="center" wrapText="1"/>
    </xf>
    <xf numFmtId="0" fontId="3" fillId="0" borderId="0" xfId="30" applyFont="1"/>
    <xf numFmtId="0" fontId="14" fillId="0" borderId="0" xfId="42" applyFont="1" applyAlignment="1" applyProtection="1">
      <alignment vertical="center" wrapText="1"/>
      <protection locked="0"/>
    </xf>
    <xf numFmtId="0" fontId="14" fillId="0" borderId="2" xfId="42" applyFont="1" applyBorder="1" applyAlignment="1" applyProtection="1">
      <alignment horizontal="center" vertical="center" wrapText="1"/>
      <protection locked="0"/>
    </xf>
    <xf numFmtId="0" fontId="14" fillId="0" borderId="0" xfId="42" applyFont="1" applyAlignment="1" applyProtection="1">
      <alignment wrapText="1"/>
      <protection locked="0"/>
    </xf>
    <xf numFmtId="0" fontId="1" fillId="0" borderId="0" xfId="30" applyFont="1"/>
    <xf numFmtId="0" fontId="14" fillId="0" borderId="0" xfId="6" applyFont="1" applyAlignment="1" applyProtection="1">
      <alignment vertical="center" wrapText="1"/>
      <protection locked="0"/>
    </xf>
    <xf numFmtId="0" fontId="12" fillId="0" borderId="6" xfId="0" applyFont="1" applyBorder="1" applyAlignment="1" applyProtection="1">
      <alignment horizontal="center" vertical="center" wrapText="1"/>
      <protection locked="0"/>
    </xf>
    <xf numFmtId="0" fontId="12" fillId="0" borderId="3" xfId="0" applyFont="1" applyBorder="1" applyAlignment="1" applyProtection="1">
      <alignment horizontal="center" vertical="center" wrapText="1"/>
      <protection locked="0"/>
    </xf>
    <xf numFmtId="164" fontId="14" fillId="0" borderId="3" xfId="0" applyNumberFormat="1" applyFont="1" applyBorder="1" applyAlignment="1" applyProtection="1">
      <alignment wrapText="1"/>
      <protection locked="0"/>
    </xf>
    <xf numFmtId="164" fontId="20" fillId="0" borderId="9" xfId="0" applyNumberFormat="1" applyFont="1" applyBorder="1" applyAlignment="1" applyProtection="1">
      <alignment horizontal="center" vertical="center" wrapText="1"/>
      <protection locked="0"/>
    </xf>
    <xf numFmtId="0" fontId="22" fillId="0" borderId="12" xfId="0" applyFont="1" applyBorder="1" applyAlignment="1" applyProtection="1">
      <alignment horizontal="center" vertical="center" wrapText="1"/>
      <protection locked="0"/>
    </xf>
    <xf numFmtId="0" fontId="22" fillId="0" borderId="0" xfId="0" applyFont="1" applyAlignment="1" applyProtection="1">
      <alignment horizontal="left" vertical="center" wrapText="1"/>
      <protection locked="0"/>
    </xf>
    <xf numFmtId="0" fontId="20" fillId="0" borderId="16" xfId="0" applyFont="1" applyBorder="1" applyAlignment="1" applyProtection="1">
      <alignment horizontal="center" vertical="center" wrapText="1"/>
      <protection locked="0"/>
    </xf>
    <xf numFmtId="0" fontId="14" fillId="0" borderId="16" xfId="42" applyFont="1" applyBorder="1" applyAlignment="1" applyProtection="1">
      <alignment vertical="center" wrapText="1"/>
      <protection locked="0"/>
    </xf>
    <xf numFmtId="0" fontId="14" fillId="0" borderId="16" xfId="42" applyFont="1" applyBorder="1" applyAlignment="1" applyProtection="1">
      <alignment horizontal="center" vertical="center" wrapText="1"/>
      <protection locked="0"/>
    </xf>
    <xf numFmtId="0" fontId="14" fillId="0" borderId="0" xfId="42" applyFont="1" applyAlignment="1" applyProtection="1">
      <alignment horizontal="center" vertical="center" wrapText="1"/>
      <protection locked="0"/>
    </xf>
    <xf numFmtId="164" fontId="14" fillId="0" borderId="0" xfId="0" applyNumberFormat="1" applyFont="1" applyAlignment="1" applyProtection="1">
      <alignment wrapText="1"/>
      <protection locked="0"/>
    </xf>
    <xf numFmtId="0" fontId="21" fillId="0" borderId="0" xfId="42" applyFont="1" applyAlignment="1" applyProtection="1">
      <alignment vertical="center" wrapText="1"/>
      <protection locked="0"/>
    </xf>
    <xf numFmtId="0" fontId="21" fillId="0" borderId="0" xfId="42" applyFont="1" applyAlignment="1" applyProtection="1">
      <alignment wrapText="1"/>
      <protection locked="0"/>
    </xf>
    <xf numFmtId="164" fontId="14" fillId="0" borderId="17" xfId="0" applyNumberFormat="1" applyFont="1" applyBorder="1" applyAlignment="1" applyProtection="1">
      <alignment horizontal="center" vertical="center" wrapText="1"/>
      <protection locked="0"/>
    </xf>
    <xf numFmtId="164" fontId="12" fillId="0" borderId="4" xfId="0" applyNumberFormat="1" applyFont="1" applyBorder="1" applyAlignment="1" applyProtection="1">
      <alignment wrapText="1"/>
      <protection locked="0"/>
    </xf>
    <xf numFmtId="0" fontId="24" fillId="0" borderId="16" xfId="0" applyFont="1" applyBorder="1" applyAlignment="1" applyProtection="1">
      <alignment horizontal="right" vertical="center"/>
      <protection locked="0"/>
    </xf>
    <xf numFmtId="0" fontId="24" fillId="0" borderId="0" xfId="0" applyFont="1" applyAlignment="1" applyProtection="1">
      <alignment horizontal="right" vertical="center"/>
      <protection locked="0"/>
    </xf>
    <xf numFmtId="0" fontId="19" fillId="0" borderId="0" xfId="0" applyFont="1" applyAlignment="1" applyProtection="1">
      <alignment horizontal="left" vertical="center" wrapText="1"/>
      <protection locked="0"/>
    </xf>
    <xf numFmtId="0" fontId="14" fillId="0" borderId="19" xfId="0" applyFont="1" applyBorder="1" applyAlignment="1" applyProtection="1">
      <alignment horizontal="center" vertical="center" wrapText="1"/>
      <protection locked="0"/>
    </xf>
    <xf numFmtId="0" fontId="14" fillId="0" borderId="20" xfId="0" applyFont="1" applyBorder="1" applyAlignment="1" applyProtection="1">
      <alignment horizontal="center" vertical="center" wrapText="1"/>
      <protection locked="0"/>
    </xf>
    <xf numFmtId="164" fontId="14" fillId="0" borderId="21" xfId="0" applyNumberFormat="1" applyFont="1" applyBorder="1" applyAlignment="1" applyProtection="1">
      <alignment horizontal="center" vertical="center" wrapText="1"/>
      <protection locked="0"/>
    </xf>
    <xf numFmtId="0" fontId="20" fillId="3" borderId="14" xfId="0" applyFont="1" applyFill="1" applyBorder="1" applyAlignment="1" applyProtection="1">
      <alignment horizontal="center" vertical="center" wrapText="1"/>
      <protection locked="0"/>
    </xf>
    <xf numFmtId="0" fontId="22" fillId="1" borderId="15" xfId="0" applyFont="1" applyFill="1" applyBorder="1" applyAlignment="1" applyProtection="1">
      <alignment horizontal="right" vertical="center" wrapText="1"/>
      <protection locked="0"/>
    </xf>
    <xf numFmtId="0" fontId="22" fillId="1" borderId="23" xfId="0" applyFont="1" applyFill="1" applyBorder="1" applyAlignment="1" applyProtection="1">
      <alignment horizontal="right" vertical="center" wrapText="1"/>
      <protection locked="0"/>
    </xf>
    <xf numFmtId="164" fontId="23" fillId="1" borderId="24" xfId="0" applyNumberFormat="1" applyFont="1" applyFill="1" applyBorder="1" applyAlignment="1" applyProtection="1">
      <alignment horizontal="center" vertical="center" wrapText="1"/>
      <protection locked="0"/>
    </xf>
    <xf numFmtId="164" fontId="22" fillId="1" borderId="25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22" xfId="0" applyFont="1" applyBorder="1" applyAlignment="1" applyProtection="1">
      <alignment wrapText="1"/>
      <protection locked="0"/>
    </xf>
    <xf numFmtId="49" fontId="12" fillId="0" borderId="18" xfId="0" applyNumberFormat="1" applyFont="1" applyBorder="1" applyAlignment="1" applyProtection="1">
      <alignment horizontal="center" vertical="center" wrapText="1"/>
      <protection locked="0"/>
    </xf>
    <xf numFmtId="0" fontId="12" fillId="0" borderId="19" xfId="0" applyFont="1" applyBorder="1" applyAlignment="1" applyProtection="1">
      <alignment horizontal="left" vertical="center" wrapText="1"/>
      <protection locked="0"/>
    </xf>
    <xf numFmtId="0" fontId="17" fillId="0" borderId="0" xfId="42" applyProtection="1">
      <protection locked="0"/>
    </xf>
    <xf numFmtId="0" fontId="25" fillId="0" borderId="0" xfId="42" applyFont="1" applyProtection="1">
      <protection locked="0"/>
    </xf>
    <xf numFmtId="0" fontId="13" fillId="0" borderId="0" xfId="42" applyFont="1"/>
    <xf numFmtId="0" fontId="25" fillId="0" borderId="0" xfId="42" applyFont="1"/>
    <xf numFmtId="164" fontId="14" fillId="0" borderId="0" xfId="42" applyNumberFormat="1" applyFont="1" applyAlignment="1" applyProtection="1">
      <alignment vertical="center"/>
      <protection locked="0"/>
    </xf>
    <xf numFmtId="0" fontId="12" fillId="0" borderId="0" xfId="42" applyFont="1"/>
    <xf numFmtId="0" fontId="26" fillId="0" borderId="0" xfId="42" applyFont="1" applyProtection="1">
      <protection locked="0"/>
    </xf>
    <xf numFmtId="0" fontId="26" fillId="0" borderId="0" xfId="42" applyFont="1"/>
    <xf numFmtId="0" fontId="17" fillId="0" borderId="0" xfId="6"/>
    <xf numFmtId="0" fontId="18" fillId="0" borderId="0" xfId="6" applyFont="1" applyAlignment="1">
      <alignment vertical="top"/>
    </xf>
    <xf numFmtId="0" fontId="27" fillId="0" borderId="0" xfId="42" applyFont="1" applyProtection="1">
      <protection locked="0"/>
    </xf>
    <xf numFmtId="0" fontId="28" fillId="0" borderId="0" xfId="6" applyFont="1" applyAlignment="1" applyProtection="1">
      <alignment horizontal="center" vertical="center" wrapText="1"/>
      <protection locked="0"/>
    </xf>
    <xf numFmtId="49" fontId="25" fillId="0" borderId="0" xfId="42" applyNumberFormat="1" applyFont="1" applyProtection="1">
      <protection locked="0"/>
    </xf>
    <xf numFmtId="0" fontId="14" fillId="0" borderId="0" xfId="6" applyFont="1" applyAlignment="1" applyProtection="1">
      <alignment horizontal="justify"/>
      <protection locked="0"/>
    </xf>
    <xf numFmtId="49" fontId="12" fillId="0" borderId="0" xfId="42" applyNumberFormat="1" applyFont="1" applyAlignment="1">
      <alignment horizontal="right" vertical="center"/>
    </xf>
    <xf numFmtId="0" fontId="17" fillId="0" borderId="0" xfId="42"/>
    <xf numFmtId="17" fontId="17" fillId="0" borderId="0" xfId="42" applyNumberFormat="1" applyProtection="1">
      <protection locked="0"/>
    </xf>
    <xf numFmtId="164" fontId="14" fillId="0" borderId="26" xfId="0" applyNumberFormat="1" applyFont="1" applyBorder="1" applyAlignment="1" applyProtection="1">
      <alignment horizontal="center" vertical="center" wrapText="1"/>
      <protection locked="0"/>
    </xf>
    <xf numFmtId="164" fontId="14" fillId="0" borderId="27" xfId="0" applyNumberFormat="1" applyFont="1" applyBorder="1" applyAlignment="1" applyProtection="1">
      <alignment horizontal="center" vertical="center" wrapText="1"/>
      <protection locked="0"/>
    </xf>
    <xf numFmtId="0" fontId="17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2" fillId="0" borderId="0" xfId="0" applyFont="1"/>
    <xf numFmtId="0" fontId="14" fillId="0" borderId="0" xfId="0" applyFont="1" applyAlignment="1">
      <alignment vertical="center"/>
    </xf>
    <xf numFmtId="0" fontId="22" fillId="0" borderId="2" xfId="0" applyFont="1" applyBorder="1" applyAlignment="1" applyProtection="1">
      <alignment horizontal="left" vertical="center" wrapText="1"/>
      <protection locked="0"/>
    </xf>
    <xf numFmtId="0" fontId="16" fillId="0" borderId="0" xfId="42" applyFont="1" applyProtection="1">
      <protection locked="0"/>
    </xf>
    <xf numFmtId="0" fontId="15" fillId="0" borderId="0" xfId="6" applyFont="1" applyAlignment="1" applyProtection="1">
      <alignment vertical="center" wrapText="1"/>
      <protection locked="0"/>
    </xf>
    <xf numFmtId="0" fontId="16" fillId="0" borderId="0" xfId="6" applyFont="1" applyAlignment="1" applyProtection="1">
      <alignment vertical="center" wrapText="1"/>
      <protection locked="0"/>
    </xf>
    <xf numFmtId="0" fontId="16" fillId="0" borderId="0" xfId="6" applyFont="1" applyProtection="1">
      <protection locked="0"/>
    </xf>
    <xf numFmtId="0" fontId="14" fillId="2" borderId="6" xfId="0" applyFont="1" applyFill="1" applyBorder="1" applyAlignment="1" applyProtection="1">
      <alignment horizontal="center" vertical="center" wrapText="1"/>
      <protection locked="0"/>
    </xf>
    <xf numFmtId="164" fontId="20" fillId="0" borderId="3" xfId="0" applyNumberFormat="1" applyFont="1" applyBorder="1" applyAlignment="1" applyProtection="1">
      <alignment horizontal="center" vertical="center" wrapText="1"/>
      <protection locked="0"/>
    </xf>
    <xf numFmtId="0" fontId="20" fillId="3" borderId="12" xfId="0" applyFont="1" applyFill="1" applyBorder="1" applyAlignment="1" applyProtection="1">
      <alignment horizontal="center" vertical="center" wrapText="1"/>
      <protection locked="0"/>
    </xf>
    <xf numFmtId="0" fontId="22" fillId="1" borderId="2" xfId="0" applyFont="1" applyFill="1" applyBorder="1" applyAlignment="1" applyProtection="1">
      <alignment horizontal="right" vertical="center" wrapText="1"/>
      <protection locked="0"/>
    </xf>
    <xf numFmtId="0" fontId="22" fillId="1" borderId="6" xfId="0" applyFont="1" applyFill="1" applyBorder="1" applyAlignment="1" applyProtection="1">
      <alignment horizontal="right" vertical="center" wrapText="1"/>
      <protection locked="0"/>
    </xf>
    <xf numFmtId="164" fontId="23" fillId="1" borderId="7" xfId="0" applyNumberFormat="1" applyFont="1" applyFill="1" applyBorder="1" applyAlignment="1" applyProtection="1">
      <alignment horizontal="center" vertical="center" wrapText="1"/>
      <protection locked="0"/>
    </xf>
    <xf numFmtId="164" fontId="22" fillId="1" borderId="3" xfId="0" applyNumberFormat="1" applyFont="1" applyFill="1" applyBorder="1" applyAlignment="1" applyProtection="1">
      <alignment horizontal="center" vertical="center" wrapText="1"/>
      <protection locked="0"/>
    </xf>
    <xf numFmtId="164" fontId="14" fillId="0" borderId="28" xfId="0" applyNumberFormat="1" applyFont="1" applyBorder="1" applyAlignment="1" applyProtection="1">
      <alignment horizontal="center" vertical="center" wrapText="1"/>
      <protection locked="0"/>
    </xf>
    <xf numFmtId="164" fontId="14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29" fillId="0" borderId="0" xfId="0" applyFont="1" applyAlignment="1" applyProtection="1">
      <alignment horizontal="left" vertical="center" wrapText="1"/>
      <protection locked="0"/>
    </xf>
    <xf numFmtId="0" fontId="20" fillId="0" borderId="28" xfId="0" applyFont="1" applyBorder="1" applyAlignment="1" applyProtection="1">
      <alignment horizontal="center" vertical="center" wrapText="1"/>
      <protection locked="0"/>
    </xf>
    <xf numFmtId="0" fontId="14" fillId="0" borderId="0" xfId="42" applyFont="1" applyAlignment="1">
      <alignment horizontal="center" vertical="center" wrapText="1"/>
    </xf>
    <xf numFmtId="49" fontId="20" fillId="0" borderId="12" xfId="0" applyNumberFormat="1" applyFont="1" applyBorder="1" applyAlignment="1" applyProtection="1">
      <alignment horizontal="center" vertical="center" wrapText="1"/>
      <protection locked="0"/>
    </xf>
    <xf numFmtId="49" fontId="12" fillId="0" borderId="28" xfId="0" applyNumberFormat="1" applyFont="1" applyBorder="1" applyAlignment="1" applyProtection="1">
      <alignment horizontal="center" vertical="center" wrapText="1"/>
      <protection locked="0"/>
    </xf>
    <xf numFmtId="0" fontId="22" fillId="0" borderId="28" xfId="0" applyFont="1" applyBorder="1" applyAlignment="1" applyProtection="1">
      <alignment horizontal="center" vertical="center" wrapText="1"/>
      <protection locked="0"/>
    </xf>
    <xf numFmtId="0" fontId="12" fillId="0" borderId="29" xfId="0" applyFont="1" applyBorder="1" applyAlignment="1" applyProtection="1">
      <alignment horizontal="center" vertical="center" wrapText="1"/>
      <protection locked="0"/>
    </xf>
    <xf numFmtId="0" fontId="14" fillId="0" borderId="29" xfId="0" applyFont="1" applyBorder="1" applyAlignment="1" applyProtection="1">
      <alignment horizontal="center" vertical="center" wrapText="1"/>
      <protection locked="0"/>
    </xf>
    <xf numFmtId="0" fontId="12" fillId="0" borderId="19" xfId="0" applyFont="1" applyBorder="1" applyAlignment="1" applyProtection="1">
      <alignment horizontal="center" vertical="center" wrapText="1"/>
      <protection locked="0"/>
    </xf>
    <xf numFmtId="0" fontId="12" fillId="0" borderId="30" xfId="0" applyFont="1" applyBorder="1" applyAlignment="1" applyProtection="1">
      <alignment horizontal="center" vertical="center" wrapText="1"/>
      <protection locked="0"/>
    </xf>
    <xf numFmtId="0" fontId="20" fillId="0" borderId="2" xfId="0" applyFont="1" applyBorder="1" applyAlignment="1" applyProtection="1">
      <alignment horizontal="left" vertical="center" wrapText="1"/>
      <protection locked="0"/>
    </xf>
    <xf numFmtId="0" fontId="14" fillId="0" borderId="31" xfId="0" applyFont="1" applyBorder="1" applyAlignment="1" applyProtection="1">
      <alignment horizontal="left" vertical="center" wrapText="1"/>
      <protection locked="0"/>
    </xf>
    <xf numFmtId="0" fontId="20" fillId="0" borderId="30" xfId="0" applyFont="1" applyBorder="1" applyAlignment="1" applyProtection="1">
      <alignment horizontal="right" vertical="center" wrapText="1"/>
      <protection locked="0"/>
    </xf>
    <xf numFmtId="0" fontId="14" fillId="0" borderId="31" xfId="0" applyFont="1" applyBorder="1" applyAlignment="1" applyProtection="1">
      <alignment horizontal="center" vertical="center" wrapText="1"/>
      <protection locked="0"/>
    </xf>
    <xf numFmtId="0" fontId="20" fillId="0" borderId="31" xfId="0" applyFont="1" applyBorder="1" applyAlignment="1" applyProtection="1">
      <alignment horizontal="left" vertical="center" wrapText="1"/>
      <protection locked="0"/>
    </xf>
    <xf numFmtId="0" fontId="19" fillId="0" borderId="2" xfId="0" applyFont="1" applyBorder="1" applyAlignment="1" applyProtection="1">
      <alignment horizontal="left" vertical="center" wrapText="1"/>
      <protection locked="0"/>
    </xf>
    <xf numFmtId="0" fontId="14" fillId="0" borderId="30" xfId="0" applyFont="1" applyBorder="1" applyAlignment="1" applyProtection="1">
      <alignment horizontal="center" vertical="center" wrapText="1"/>
      <protection locked="0"/>
    </xf>
    <xf numFmtId="0" fontId="20" fillId="0" borderId="30" xfId="0" applyFont="1" applyBorder="1" applyAlignment="1" applyProtection="1">
      <alignment horizontal="left" vertical="center" wrapText="1"/>
      <protection locked="0"/>
    </xf>
    <xf numFmtId="0" fontId="19" fillId="0" borderId="31" xfId="0" applyFont="1" applyBorder="1" applyAlignment="1" applyProtection="1">
      <alignment horizontal="left" vertical="center" wrapText="1"/>
      <protection locked="0"/>
    </xf>
    <xf numFmtId="0" fontId="14" fillId="2" borderId="0" xfId="0" applyFont="1" applyFill="1" applyAlignment="1" applyProtection="1">
      <alignment horizontal="center" vertical="center" wrapText="1"/>
      <protection locked="0"/>
    </xf>
    <xf numFmtId="10" fontId="14" fillId="0" borderId="17" xfId="0" applyNumberFormat="1" applyFont="1" applyBorder="1" applyAlignment="1" applyProtection="1">
      <alignment horizontal="center" vertical="center" wrapText="1"/>
      <protection locked="0"/>
    </xf>
    <xf numFmtId="0" fontId="15" fillId="2" borderId="3" xfId="6" applyFont="1" applyFill="1" applyBorder="1" applyAlignment="1" applyProtection="1">
      <alignment horizontal="center" vertical="center" wrapText="1"/>
      <protection locked="0"/>
    </xf>
    <xf numFmtId="0" fontId="15" fillId="2" borderId="0" xfId="6" applyFont="1" applyFill="1" applyAlignment="1" applyProtection="1">
      <alignment horizontal="center" vertical="center" wrapText="1"/>
      <protection locked="0"/>
    </xf>
    <xf numFmtId="0" fontId="14" fillId="0" borderId="32" xfId="0" applyFont="1" applyBorder="1" applyAlignment="1" applyProtection="1">
      <alignment horizontal="left" vertical="center" wrapText="1"/>
      <protection locked="0"/>
    </xf>
    <xf numFmtId="0" fontId="14" fillId="0" borderId="32" xfId="0" applyFont="1" applyBorder="1" applyAlignment="1" applyProtection="1">
      <alignment horizontal="center" vertical="center" wrapText="1"/>
      <protection locked="0"/>
    </xf>
  </cellXfs>
  <cellStyles count="44">
    <cellStyle name="Normal" xfId="0" builtinId="0"/>
    <cellStyle name="Normal 2" xfId="1" xr:uid="{00000000-0005-0000-0000-000001000000}"/>
    <cellStyle name="Normal 2 2" xfId="7" xr:uid="{00000000-0005-0000-0000-000002000000}"/>
    <cellStyle name="Normal 2 2 2" xfId="17" xr:uid="{00000000-0005-0000-0000-000003000000}"/>
    <cellStyle name="Normal 2 2 3" xfId="26" xr:uid="{00000000-0005-0000-0000-000004000000}"/>
    <cellStyle name="Normal 2 2 4" xfId="38" xr:uid="{00000000-0005-0000-0000-000005000000}"/>
    <cellStyle name="Normal 2 3" xfId="12" xr:uid="{00000000-0005-0000-0000-000006000000}"/>
    <cellStyle name="Normal 2 4" xfId="21" xr:uid="{00000000-0005-0000-0000-000007000000}"/>
    <cellStyle name="Normal 2 5" xfId="31" xr:uid="{00000000-0005-0000-0000-000008000000}"/>
    <cellStyle name="Normal 2 6" xfId="43" xr:uid="{00000000-0005-0000-0000-000009000000}"/>
    <cellStyle name="Normal 3" xfId="2" xr:uid="{00000000-0005-0000-0000-00000A000000}"/>
    <cellStyle name="Normal 3 2" xfId="8" xr:uid="{00000000-0005-0000-0000-00000B000000}"/>
    <cellStyle name="Normal 3 2 2" xfId="18" xr:uid="{00000000-0005-0000-0000-00000C000000}"/>
    <cellStyle name="Normal 3 2 3" xfId="27" xr:uid="{00000000-0005-0000-0000-00000D000000}"/>
    <cellStyle name="Normal 3 2 4" xfId="39" xr:uid="{00000000-0005-0000-0000-00000E000000}"/>
    <cellStyle name="Normal 3 3" xfId="13" xr:uid="{00000000-0005-0000-0000-00000F000000}"/>
    <cellStyle name="Normal 3 4" xfId="22" xr:uid="{00000000-0005-0000-0000-000010000000}"/>
    <cellStyle name="Normal 3 5" xfId="32" xr:uid="{00000000-0005-0000-0000-000011000000}"/>
    <cellStyle name="Normal 3 6" xfId="42" xr:uid="{00000000-0005-0000-0000-000012000000}"/>
    <cellStyle name="Normal 4" xfId="3" xr:uid="{00000000-0005-0000-0000-000013000000}"/>
    <cellStyle name="Normal 4 2" xfId="9" xr:uid="{00000000-0005-0000-0000-000014000000}"/>
    <cellStyle name="Normal 4 2 2" xfId="19" xr:uid="{00000000-0005-0000-0000-000015000000}"/>
    <cellStyle name="Normal 4 2 3" xfId="28" xr:uid="{00000000-0005-0000-0000-000016000000}"/>
    <cellStyle name="Normal 4 2 4" xfId="40" xr:uid="{00000000-0005-0000-0000-000017000000}"/>
    <cellStyle name="Normal 4 3" xfId="14" xr:uid="{00000000-0005-0000-0000-000018000000}"/>
    <cellStyle name="Normal 4 4" xfId="23" xr:uid="{00000000-0005-0000-0000-000019000000}"/>
    <cellStyle name="Normal 4 5" xfId="33" xr:uid="{00000000-0005-0000-0000-00001A000000}"/>
    <cellStyle name="Normal 5" xfId="4" xr:uid="{00000000-0005-0000-0000-00001B000000}"/>
    <cellStyle name="Normal 5 2" xfId="10" xr:uid="{00000000-0005-0000-0000-00001C000000}"/>
    <cellStyle name="Normal 5 2 2" xfId="20" xr:uid="{00000000-0005-0000-0000-00001D000000}"/>
    <cellStyle name="Normal 5 2 3" xfId="29" xr:uid="{00000000-0005-0000-0000-00001E000000}"/>
    <cellStyle name="Normal 5 2 4" xfId="41" xr:uid="{00000000-0005-0000-0000-00001F000000}"/>
    <cellStyle name="Normal 5 3" xfId="15" xr:uid="{00000000-0005-0000-0000-000020000000}"/>
    <cellStyle name="Normal 5 4" xfId="24" xr:uid="{00000000-0005-0000-0000-000021000000}"/>
    <cellStyle name="Normal 5 5" xfId="34" xr:uid="{00000000-0005-0000-0000-000022000000}"/>
    <cellStyle name="Normal 6" xfId="5" xr:uid="{00000000-0005-0000-0000-000023000000}"/>
    <cellStyle name="Normal 6 2" xfId="16" xr:uid="{00000000-0005-0000-0000-000024000000}"/>
    <cellStyle name="Normal 6 3" xfId="25" xr:uid="{00000000-0005-0000-0000-000025000000}"/>
    <cellStyle name="Normal 6 4" xfId="35" xr:uid="{00000000-0005-0000-0000-000026000000}"/>
    <cellStyle name="Normal 7" xfId="6" xr:uid="{00000000-0005-0000-0000-000027000000}"/>
    <cellStyle name="Normal 7 2" xfId="36" xr:uid="{00000000-0005-0000-0000-000028000000}"/>
    <cellStyle name="Normal 8" xfId="11" xr:uid="{00000000-0005-0000-0000-000029000000}"/>
    <cellStyle name="Normal 8 2" xfId="37" xr:uid="{00000000-0005-0000-0000-00002A000000}"/>
    <cellStyle name="Normal 9" xfId="30" xr:uid="{00000000-0005-0000-0000-00002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82826</xdr:colOff>
      <xdr:row>2</xdr:row>
      <xdr:rowOff>165653</xdr:rowOff>
    </xdr:from>
    <xdr:to>
      <xdr:col>5</xdr:col>
      <xdr:colOff>1655918</xdr:colOff>
      <xdr:row>23</xdr:row>
      <xdr:rowOff>142483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AB569FA-7478-F214-1CC8-42CDBC704A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63587" y="571501"/>
          <a:ext cx="5465918" cy="789500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mporaire%20portail\noyer%20j&#233;r&#233;mie\Noyer%20J&#233;r&#233;mie%202013\DOC_ITF\Super%20DQE\Faisabilite_Bilan_de_conso_v2_0_be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ilan"/>
      <sheetName val="Besoins"/>
      <sheetName val="Solution 1"/>
      <sheetName val="Solution 2"/>
      <sheetName val="Solution 3"/>
      <sheetName val="Solution 4"/>
      <sheetName val="Solution 5"/>
      <sheetName val="Solution 6"/>
      <sheetName val="Energies"/>
      <sheetName val="Entretien"/>
      <sheetName val="Source d'energie"/>
      <sheetName val="Generation"/>
      <sheetName val="Regulation &amp; Distribution"/>
      <sheetName val="ECS"/>
      <sheetName val="Ventilation"/>
      <sheetName val="Bilan Environnemental"/>
      <sheetName val="Consos"/>
      <sheetName val="Not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5">
          <cell r="B5" t="str">
            <v>Capteur géoth. vertic. (ml)</v>
          </cell>
        </row>
        <row r="6">
          <cell r="B6" t="str">
            <v>bnjkl</v>
          </cell>
        </row>
        <row r="7">
          <cell r="B7" t="str">
            <v>Capteur géoth. horiz. (m²)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54"/>
  <sheetViews>
    <sheetView workbookViewId="0"/>
  </sheetViews>
  <sheetFormatPr baseColWidth="10" defaultRowHeight="13.2" x14ac:dyDescent="0.25"/>
  <cols>
    <col min="2" max="2" width="52.109375" bestFit="1" customWidth="1"/>
  </cols>
  <sheetData>
    <row r="1" spans="1:2" ht="14.4" x14ac:dyDescent="0.3">
      <c r="A1" s="26" t="s">
        <v>13</v>
      </c>
      <c r="B1" s="26" t="s">
        <v>63</v>
      </c>
    </row>
    <row r="2" spans="1:2" ht="14.4" x14ac:dyDescent="0.3">
      <c r="A2" s="26" t="s">
        <v>14</v>
      </c>
      <c r="B2" s="26" t="s">
        <v>64</v>
      </c>
    </row>
    <row r="3" spans="1:2" ht="14.4" x14ac:dyDescent="0.3">
      <c r="A3" s="26" t="s">
        <v>10</v>
      </c>
      <c r="B3" s="26" t="s">
        <v>33</v>
      </c>
    </row>
    <row r="4" spans="1:2" ht="14.4" x14ac:dyDescent="0.3">
      <c r="A4" s="26" t="s">
        <v>7</v>
      </c>
      <c r="B4" s="26" t="s">
        <v>65</v>
      </c>
    </row>
    <row r="5" spans="1:2" ht="14.4" x14ac:dyDescent="0.3">
      <c r="A5" s="26" t="s">
        <v>16</v>
      </c>
      <c r="B5" s="26" t="s">
        <v>18</v>
      </c>
    </row>
    <row r="6" spans="1:2" ht="14.4" x14ac:dyDescent="0.3">
      <c r="A6" s="26" t="s">
        <v>17</v>
      </c>
      <c r="B6" s="26" t="s">
        <v>66</v>
      </c>
    </row>
    <row r="7" spans="1:2" ht="14.4" x14ac:dyDescent="0.3">
      <c r="A7" s="26" t="s">
        <v>19</v>
      </c>
      <c r="B7" s="26" t="s">
        <v>67</v>
      </c>
    </row>
    <row r="8" spans="1:2" ht="14.4" x14ac:dyDescent="0.3">
      <c r="A8" s="26" t="s">
        <v>20</v>
      </c>
      <c r="B8" s="26" t="s">
        <v>34</v>
      </c>
    </row>
    <row r="9" spans="1:2" ht="14.4" x14ac:dyDescent="0.3">
      <c r="A9" s="26" t="s">
        <v>21</v>
      </c>
      <c r="B9" s="26" t="s">
        <v>23</v>
      </c>
    </row>
    <row r="10" spans="1:2" ht="14.4" x14ac:dyDescent="0.3">
      <c r="A10" s="26" t="s">
        <v>22</v>
      </c>
      <c r="B10" s="26" t="s">
        <v>35</v>
      </c>
    </row>
    <row r="11" spans="1:2" ht="14.4" x14ac:dyDescent="0.3">
      <c r="A11" s="26" t="s">
        <v>24</v>
      </c>
      <c r="B11" s="26" t="s">
        <v>68</v>
      </c>
    </row>
    <row r="12" spans="1:2" ht="14.4" x14ac:dyDescent="0.3">
      <c r="A12" s="26" t="s">
        <v>8</v>
      </c>
      <c r="B12" s="26" t="s">
        <v>26</v>
      </c>
    </row>
    <row r="13" spans="1:2" ht="14.4" x14ac:dyDescent="0.3">
      <c r="A13" s="26" t="s">
        <v>25</v>
      </c>
      <c r="B13" s="26" t="s">
        <v>69</v>
      </c>
    </row>
    <row r="14" spans="1:2" ht="14.4" x14ac:dyDescent="0.3">
      <c r="A14" s="26" t="s">
        <v>11</v>
      </c>
      <c r="B14" s="26" t="s">
        <v>70</v>
      </c>
    </row>
    <row r="15" spans="1:2" ht="14.4" x14ac:dyDescent="0.3">
      <c r="A15" s="26" t="s">
        <v>27</v>
      </c>
      <c r="B15" s="26" t="s">
        <v>71</v>
      </c>
    </row>
    <row r="16" spans="1:2" ht="14.4" x14ac:dyDescent="0.3">
      <c r="A16" s="26" t="s">
        <v>28</v>
      </c>
      <c r="B16" s="26" t="s">
        <v>72</v>
      </c>
    </row>
    <row r="17" spans="1:2" ht="14.4" x14ac:dyDescent="0.3">
      <c r="A17" s="26" t="s">
        <v>29</v>
      </c>
      <c r="B17" s="26" t="s">
        <v>73</v>
      </c>
    </row>
    <row r="18" spans="1:2" ht="14.4" x14ac:dyDescent="0.3">
      <c r="A18" s="26" t="s">
        <v>12</v>
      </c>
      <c r="B18" s="26" t="s">
        <v>15</v>
      </c>
    </row>
    <row r="19" spans="1:2" ht="14.4" x14ac:dyDescent="0.3">
      <c r="A19" s="26" t="s">
        <v>6</v>
      </c>
      <c r="B19" s="26" t="s">
        <v>74</v>
      </c>
    </row>
    <row r="20" spans="1:2" ht="14.4" x14ac:dyDescent="0.3">
      <c r="A20" s="26" t="s">
        <v>59</v>
      </c>
      <c r="B20" s="26" t="s">
        <v>54</v>
      </c>
    </row>
    <row r="21" spans="1:2" ht="14.4" x14ac:dyDescent="0.3">
      <c r="A21" s="26" t="s">
        <v>60</v>
      </c>
      <c r="B21" s="26" t="s">
        <v>55</v>
      </c>
    </row>
    <row r="22" spans="1:2" ht="14.4" x14ac:dyDescent="0.3">
      <c r="A22" s="26" t="s">
        <v>61</v>
      </c>
      <c r="B22" s="26" t="s">
        <v>75</v>
      </c>
    </row>
    <row r="23" spans="1:2" ht="14.4" x14ac:dyDescent="0.3">
      <c r="A23" s="26" t="s">
        <v>62</v>
      </c>
      <c r="B23" s="26" t="s">
        <v>76</v>
      </c>
    </row>
    <row r="24" spans="1:2" ht="14.4" x14ac:dyDescent="0.3">
      <c r="A24" s="26" t="s">
        <v>36</v>
      </c>
      <c r="B24" s="26" t="s">
        <v>77</v>
      </c>
    </row>
    <row r="25" spans="1:2" ht="14.4" x14ac:dyDescent="0.3">
      <c r="A25" s="26" t="s">
        <v>37</v>
      </c>
      <c r="B25" s="26" t="s">
        <v>78</v>
      </c>
    </row>
    <row r="26" spans="1:2" ht="14.4" x14ac:dyDescent="0.3">
      <c r="A26" s="26" t="s">
        <v>39</v>
      </c>
      <c r="B26" s="26" t="s">
        <v>79</v>
      </c>
    </row>
    <row r="27" spans="1:2" ht="14.4" x14ac:dyDescent="0.3">
      <c r="A27" s="26" t="s">
        <v>40</v>
      </c>
      <c r="B27" s="26" t="s">
        <v>80</v>
      </c>
    </row>
    <row r="28" spans="1:2" ht="14.4" x14ac:dyDescent="0.3">
      <c r="A28" s="26" t="s">
        <v>41</v>
      </c>
      <c r="B28" s="26" t="s">
        <v>81</v>
      </c>
    </row>
    <row r="29" spans="1:2" ht="14.4" x14ac:dyDescent="0.3">
      <c r="A29" s="26" t="s">
        <v>42</v>
      </c>
      <c r="B29" s="26" t="s">
        <v>82</v>
      </c>
    </row>
    <row r="30" spans="1:2" ht="14.4" x14ac:dyDescent="0.3">
      <c r="A30" s="26" t="s">
        <v>83</v>
      </c>
      <c r="B30" s="26" t="s">
        <v>84</v>
      </c>
    </row>
    <row r="31" spans="1:2" ht="14.4" x14ac:dyDescent="0.3">
      <c r="A31" s="26" t="s">
        <v>85</v>
      </c>
      <c r="B31" s="26" t="s">
        <v>86</v>
      </c>
    </row>
    <row r="32" spans="1:2" ht="14.4" x14ac:dyDescent="0.3">
      <c r="A32" s="26" t="s">
        <v>87</v>
      </c>
      <c r="B32" s="26" t="s">
        <v>88</v>
      </c>
    </row>
    <row r="33" spans="1:2" ht="14.4" x14ac:dyDescent="0.3">
      <c r="A33" s="26" t="s">
        <v>89</v>
      </c>
      <c r="B33" s="26" t="s">
        <v>90</v>
      </c>
    </row>
    <row r="34" spans="1:2" ht="14.4" x14ac:dyDescent="0.3">
      <c r="A34" s="26" t="s">
        <v>91</v>
      </c>
      <c r="B34" s="26" t="s">
        <v>92</v>
      </c>
    </row>
    <row r="35" spans="1:2" ht="14.4" x14ac:dyDescent="0.3">
      <c r="A35" s="26" t="s">
        <v>93</v>
      </c>
      <c r="B35" s="26" t="s">
        <v>94</v>
      </c>
    </row>
    <row r="36" spans="1:2" ht="14.4" x14ac:dyDescent="0.3">
      <c r="A36" s="26" t="s">
        <v>95</v>
      </c>
      <c r="B36" s="26" t="s">
        <v>96</v>
      </c>
    </row>
    <row r="37" spans="1:2" ht="14.4" x14ac:dyDescent="0.3">
      <c r="A37" s="26" t="s">
        <v>43</v>
      </c>
      <c r="B37" s="26" t="s">
        <v>97</v>
      </c>
    </row>
    <row r="38" spans="1:2" ht="14.4" x14ac:dyDescent="0.3">
      <c r="A38" s="26" t="s">
        <v>44</v>
      </c>
      <c r="B38" s="26" t="s">
        <v>38</v>
      </c>
    </row>
    <row r="39" spans="1:2" ht="14.4" x14ac:dyDescent="0.3">
      <c r="A39" s="26" t="s">
        <v>45</v>
      </c>
      <c r="B39" s="26" t="s">
        <v>98</v>
      </c>
    </row>
    <row r="40" spans="1:2" ht="14.4" x14ac:dyDescent="0.3">
      <c r="A40" s="35" t="s">
        <v>46</v>
      </c>
      <c r="B40" s="26" t="s">
        <v>56</v>
      </c>
    </row>
    <row r="41" spans="1:2" ht="14.4" x14ac:dyDescent="0.3">
      <c r="A41" s="35" t="s">
        <v>47</v>
      </c>
      <c r="B41" s="26" t="s">
        <v>57</v>
      </c>
    </row>
    <row r="42" spans="1:2" ht="14.4" x14ac:dyDescent="0.3">
      <c r="A42" s="35" t="s">
        <v>48</v>
      </c>
      <c r="B42" s="26" t="s">
        <v>99</v>
      </c>
    </row>
    <row r="43" spans="1:2" ht="14.4" x14ac:dyDescent="0.3">
      <c r="A43" s="35" t="s">
        <v>49</v>
      </c>
      <c r="B43" s="26" t="s">
        <v>100</v>
      </c>
    </row>
    <row r="44" spans="1:2" ht="14.4" x14ac:dyDescent="0.3">
      <c r="A44" s="35" t="s">
        <v>50</v>
      </c>
      <c r="B44" s="35" t="s">
        <v>58</v>
      </c>
    </row>
    <row r="45" spans="1:2" ht="14.4" x14ac:dyDescent="0.3">
      <c r="A45" s="39" t="s">
        <v>117</v>
      </c>
      <c r="B45" s="26" t="s">
        <v>101</v>
      </c>
    </row>
    <row r="46" spans="1:2" ht="14.4" x14ac:dyDescent="0.3">
      <c r="A46" s="35" t="s">
        <v>51</v>
      </c>
      <c r="B46" s="26" t="s">
        <v>30</v>
      </c>
    </row>
    <row r="47" spans="1:2" ht="14.4" x14ac:dyDescent="0.3">
      <c r="A47" s="35" t="s">
        <v>52</v>
      </c>
      <c r="B47" s="26" t="s">
        <v>31</v>
      </c>
    </row>
    <row r="48" spans="1:2" ht="14.4" x14ac:dyDescent="0.3">
      <c r="A48" s="26" t="s">
        <v>102</v>
      </c>
      <c r="B48" s="26" t="s">
        <v>103</v>
      </c>
    </row>
    <row r="49" spans="1:2" ht="14.4" x14ac:dyDescent="0.3">
      <c r="A49" s="26" t="s">
        <v>104</v>
      </c>
      <c r="B49" s="26" t="s">
        <v>105</v>
      </c>
    </row>
    <row r="50" spans="1:2" ht="14.4" x14ac:dyDescent="0.3">
      <c r="A50" s="26" t="s">
        <v>106</v>
      </c>
      <c r="B50" s="26" t="s">
        <v>107</v>
      </c>
    </row>
    <row r="51" spans="1:2" ht="14.4" x14ac:dyDescent="0.3">
      <c r="A51" s="26" t="s">
        <v>108</v>
      </c>
      <c r="B51" s="26" t="s">
        <v>109</v>
      </c>
    </row>
    <row r="52" spans="1:2" ht="14.4" x14ac:dyDescent="0.3">
      <c r="A52" s="26" t="s">
        <v>110</v>
      </c>
      <c r="B52" s="26" t="s">
        <v>111</v>
      </c>
    </row>
    <row r="53" spans="1:2" ht="14.4" x14ac:dyDescent="0.3">
      <c r="A53" s="26" t="s">
        <v>112</v>
      </c>
      <c r="B53" s="26" t="s">
        <v>53</v>
      </c>
    </row>
    <row r="54" spans="1:2" ht="14.4" x14ac:dyDescent="0.3">
      <c r="A54" s="26" t="s">
        <v>113</v>
      </c>
      <c r="B54" s="26" t="s">
        <v>114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T41"/>
  <sheetViews>
    <sheetView view="pageBreakPreview" topLeftCell="A4" zoomScale="115" zoomScaleNormal="80" zoomScaleSheetLayoutView="115" workbookViewId="0">
      <selection activeCell="D27" sqref="D27"/>
    </sheetView>
  </sheetViews>
  <sheetFormatPr baseColWidth="10" defaultRowHeight="13.2" x14ac:dyDescent="0.25"/>
  <cols>
    <col min="1" max="1" width="11.44140625" style="70"/>
    <col min="2" max="2" width="14.5546875" style="70" customWidth="1"/>
    <col min="3" max="3" width="15.44140625" style="70" customWidth="1"/>
    <col min="4" max="5" width="20.6640625" style="70" customWidth="1"/>
    <col min="6" max="6" width="36" style="70" customWidth="1"/>
    <col min="7" max="257" width="11.44140625" style="70"/>
    <col min="258" max="258" width="14.5546875" style="70" customWidth="1"/>
    <col min="259" max="259" width="15.44140625" style="70" customWidth="1"/>
    <col min="260" max="261" width="20.6640625" style="70" customWidth="1"/>
    <col min="262" max="262" width="36" style="70" customWidth="1"/>
    <col min="263" max="513" width="11.44140625" style="70"/>
    <col min="514" max="514" width="14.5546875" style="70" customWidth="1"/>
    <col min="515" max="515" width="15.44140625" style="70" customWidth="1"/>
    <col min="516" max="517" width="20.6640625" style="70" customWidth="1"/>
    <col min="518" max="518" width="36" style="70" customWidth="1"/>
    <col min="519" max="769" width="11.44140625" style="70"/>
    <col min="770" max="770" width="14.5546875" style="70" customWidth="1"/>
    <col min="771" max="771" width="15.44140625" style="70" customWidth="1"/>
    <col min="772" max="773" width="20.6640625" style="70" customWidth="1"/>
    <col min="774" max="774" width="36" style="70" customWidth="1"/>
    <col min="775" max="1025" width="11.44140625" style="70"/>
    <col min="1026" max="1026" width="14.5546875" style="70" customWidth="1"/>
    <col min="1027" max="1027" width="15.44140625" style="70" customWidth="1"/>
    <col min="1028" max="1029" width="20.6640625" style="70" customWidth="1"/>
    <col min="1030" max="1030" width="36" style="70" customWidth="1"/>
    <col min="1031" max="1281" width="11.44140625" style="70"/>
    <col min="1282" max="1282" width="14.5546875" style="70" customWidth="1"/>
    <col min="1283" max="1283" width="15.44140625" style="70" customWidth="1"/>
    <col min="1284" max="1285" width="20.6640625" style="70" customWidth="1"/>
    <col min="1286" max="1286" width="36" style="70" customWidth="1"/>
    <col min="1287" max="1537" width="11.44140625" style="70"/>
    <col min="1538" max="1538" width="14.5546875" style="70" customWidth="1"/>
    <col min="1539" max="1539" width="15.44140625" style="70" customWidth="1"/>
    <col min="1540" max="1541" width="20.6640625" style="70" customWidth="1"/>
    <col min="1542" max="1542" width="36" style="70" customWidth="1"/>
    <col min="1543" max="1793" width="11.44140625" style="70"/>
    <col min="1794" max="1794" width="14.5546875" style="70" customWidth="1"/>
    <col min="1795" max="1795" width="15.44140625" style="70" customWidth="1"/>
    <col min="1796" max="1797" width="20.6640625" style="70" customWidth="1"/>
    <col min="1798" max="1798" width="36" style="70" customWidth="1"/>
    <col min="1799" max="2049" width="11.44140625" style="70"/>
    <col min="2050" max="2050" width="14.5546875" style="70" customWidth="1"/>
    <col min="2051" max="2051" width="15.44140625" style="70" customWidth="1"/>
    <col min="2052" max="2053" width="20.6640625" style="70" customWidth="1"/>
    <col min="2054" max="2054" width="36" style="70" customWidth="1"/>
    <col min="2055" max="2305" width="11.44140625" style="70"/>
    <col min="2306" max="2306" width="14.5546875" style="70" customWidth="1"/>
    <col min="2307" max="2307" width="15.44140625" style="70" customWidth="1"/>
    <col min="2308" max="2309" width="20.6640625" style="70" customWidth="1"/>
    <col min="2310" max="2310" width="36" style="70" customWidth="1"/>
    <col min="2311" max="2561" width="11.44140625" style="70"/>
    <col min="2562" max="2562" width="14.5546875" style="70" customWidth="1"/>
    <col min="2563" max="2563" width="15.44140625" style="70" customWidth="1"/>
    <col min="2564" max="2565" width="20.6640625" style="70" customWidth="1"/>
    <col min="2566" max="2566" width="36" style="70" customWidth="1"/>
    <col min="2567" max="2817" width="11.44140625" style="70"/>
    <col min="2818" max="2818" width="14.5546875" style="70" customWidth="1"/>
    <col min="2819" max="2819" width="15.44140625" style="70" customWidth="1"/>
    <col min="2820" max="2821" width="20.6640625" style="70" customWidth="1"/>
    <col min="2822" max="2822" width="36" style="70" customWidth="1"/>
    <col min="2823" max="3073" width="11.44140625" style="70"/>
    <col min="3074" max="3074" width="14.5546875" style="70" customWidth="1"/>
    <col min="3075" max="3075" width="15.44140625" style="70" customWidth="1"/>
    <col min="3076" max="3077" width="20.6640625" style="70" customWidth="1"/>
    <col min="3078" max="3078" width="36" style="70" customWidth="1"/>
    <col min="3079" max="3329" width="11.44140625" style="70"/>
    <col min="3330" max="3330" width="14.5546875" style="70" customWidth="1"/>
    <col min="3331" max="3331" width="15.44140625" style="70" customWidth="1"/>
    <col min="3332" max="3333" width="20.6640625" style="70" customWidth="1"/>
    <col min="3334" max="3334" width="36" style="70" customWidth="1"/>
    <col min="3335" max="3585" width="11.44140625" style="70"/>
    <col min="3586" max="3586" width="14.5546875" style="70" customWidth="1"/>
    <col min="3587" max="3587" width="15.44140625" style="70" customWidth="1"/>
    <col min="3588" max="3589" width="20.6640625" style="70" customWidth="1"/>
    <col min="3590" max="3590" width="36" style="70" customWidth="1"/>
    <col min="3591" max="3841" width="11.44140625" style="70"/>
    <col min="3842" max="3842" width="14.5546875" style="70" customWidth="1"/>
    <col min="3843" max="3843" width="15.44140625" style="70" customWidth="1"/>
    <col min="3844" max="3845" width="20.6640625" style="70" customWidth="1"/>
    <col min="3846" max="3846" width="36" style="70" customWidth="1"/>
    <col min="3847" max="4097" width="11.44140625" style="70"/>
    <col min="4098" max="4098" width="14.5546875" style="70" customWidth="1"/>
    <col min="4099" max="4099" width="15.44140625" style="70" customWidth="1"/>
    <col min="4100" max="4101" width="20.6640625" style="70" customWidth="1"/>
    <col min="4102" max="4102" width="36" style="70" customWidth="1"/>
    <col min="4103" max="4353" width="11.44140625" style="70"/>
    <col min="4354" max="4354" width="14.5546875" style="70" customWidth="1"/>
    <col min="4355" max="4355" width="15.44140625" style="70" customWidth="1"/>
    <col min="4356" max="4357" width="20.6640625" style="70" customWidth="1"/>
    <col min="4358" max="4358" width="36" style="70" customWidth="1"/>
    <col min="4359" max="4609" width="11.44140625" style="70"/>
    <col min="4610" max="4610" width="14.5546875" style="70" customWidth="1"/>
    <col min="4611" max="4611" width="15.44140625" style="70" customWidth="1"/>
    <col min="4612" max="4613" width="20.6640625" style="70" customWidth="1"/>
    <col min="4614" max="4614" width="36" style="70" customWidth="1"/>
    <col min="4615" max="4865" width="11.44140625" style="70"/>
    <col min="4866" max="4866" width="14.5546875" style="70" customWidth="1"/>
    <col min="4867" max="4867" width="15.44140625" style="70" customWidth="1"/>
    <col min="4868" max="4869" width="20.6640625" style="70" customWidth="1"/>
    <col min="4870" max="4870" width="36" style="70" customWidth="1"/>
    <col min="4871" max="5121" width="11.44140625" style="70"/>
    <col min="5122" max="5122" width="14.5546875" style="70" customWidth="1"/>
    <col min="5123" max="5123" width="15.44140625" style="70" customWidth="1"/>
    <col min="5124" max="5125" width="20.6640625" style="70" customWidth="1"/>
    <col min="5126" max="5126" width="36" style="70" customWidth="1"/>
    <col min="5127" max="5377" width="11.44140625" style="70"/>
    <col min="5378" max="5378" width="14.5546875" style="70" customWidth="1"/>
    <col min="5379" max="5379" width="15.44140625" style="70" customWidth="1"/>
    <col min="5380" max="5381" width="20.6640625" style="70" customWidth="1"/>
    <col min="5382" max="5382" width="36" style="70" customWidth="1"/>
    <col min="5383" max="5633" width="11.44140625" style="70"/>
    <col min="5634" max="5634" width="14.5546875" style="70" customWidth="1"/>
    <col min="5635" max="5635" width="15.44140625" style="70" customWidth="1"/>
    <col min="5636" max="5637" width="20.6640625" style="70" customWidth="1"/>
    <col min="5638" max="5638" width="36" style="70" customWidth="1"/>
    <col min="5639" max="5889" width="11.44140625" style="70"/>
    <col min="5890" max="5890" width="14.5546875" style="70" customWidth="1"/>
    <col min="5891" max="5891" width="15.44140625" style="70" customWidth="1"/>
    <col min="5892" max="5893" width="20.6640625" style="70" customWidth="1"/>
    <col min="5894" max="5894" width="36" style="70" customWidth="1"/>
    <col min="5895" max="6145" width="11.44140625" style="70"/>
    <col min="6146" max="6146" width="14.5546875" style="70" customWidth="1"/>
    <col min="6147" max="6147" width="15.44140625" style="70" customWidth="1"/>
    <col min="6148" max="6149" width="20.6640625" style="70" customWidth="1"/>
    <col min="6150" max="6150" width="36" style="70" customWidth="1"/>
    <col min="6151" max="6401" width="11.44140625" style="70"/>
    <col min="6402" max="6402" width="14.5546875" style="70" customWidth="1"/>
    <col min="6403" max="6403" width="15.44140625" style="70" customWidth="1"/>
    <col min="6404" max="6405" width="20.6640625" style="70" customWidth="1"/>
    <col min="6406" max="6406" width="36" style="70" customWidth="1"/>
    <col min="6407" max="6657" width="11.44140625" style="70"/>
    <col min="6658" max="6658" width="14.5546875" style="70" customWidth="1"/>
    <col min="6659" max="6659" width="15.44140625" style="70" customWidth="1"/>
    <col min="6660" max="6661" width="20.6640625" style="70" customWidth="1"/>
    <col min="6662" max="6662" width="36" style="70" customWidth="1"/>
    <col min="6663" max="6913" width="11.44140625" style="70"/>
    <col min="6914" max="6914" width="14.5546875" style="70" customWidth="1"/>
    <col min="6915" max="6915" width="15.44140625" style="70" customWidth="1"/>
    <col min="6916" max="6917" width="20.6640625" style="70" customWidth="1"/>
    <col min="6918" max="6918" width="36" style="70" customWidth="1"/>
    <col min="6919" max="7169" width="11.44140625" style="70"/>
    <col min="7170" max="7170" width="14.5546875" style="70" customWidth="1"/>
    <col min="7171" max="7171" width="15.44140625" style="70" customWidth="1"/>
    <col min="7172" max="7173" width="20.6640625" style="70" customWidth="1"/>
    <col min="7174" max="7174" width="36" style="70" customWidth="1"/>
    <col min="7175" max="7425" width="11.44140625" style="70"/>
    <col min="7426" max="7426" width="14.5546875" style="70" customWidth="1"/>
    <col min="7427" max="7427" width="15.44140625" style="70" customWidth="1"/>
    <col min="7428" max="7429" width="20.6640625" style="70" customWidth="1"/>
    <col min="7430" max="7430" width="36" style="70" customWidth="1"/>
    <col min="7431" max="7681" width="11.44140625" style="70"/>
    <col min="7682" max="7682" width="14.5546875" style="70" customWidth="1"/>
    <col min="7683" max="7683" width="15.44140625" style="70" customWidth="1"/>
    <col min="7684" max="7685" width="20.6640625" style="70" customWidth="1"/>
    <col min="7686" max="7686" width="36" style="70" customWidth="1"/>
    <col min="7687" max="7937" width="11.44140625" style="70"/>
    <col min="7938" max="7938" width="14.5546875" style="70" customWidth="1"/>
    <col min="7939" max="7939" width="15.44140625" style="70" customWidth="1"/>
    <col min="7940" max="7941" width="20.6640625" style="70" customWidth="1"/>
    <col min="7942" max="7942" width="36" style="70" customWidth="1"/>
    <col min="7943" max="8193" width="11.44140625" style="70"/>
    <col min="8194" max="8194" width="14.5546875" style="70" customWidth="1"/>
    <col min="8195" max="8195" width="15.44140625" style="70" customWidth="1"/>
    <col min="8196" max="8197" width="20.6640625" style="70" customWidth="1"/>
    <col min="8198" max="8198" width="36" style="70" customWidth="1"/>
    <col min="8199" max="8449" width="11.44140625" style="70"/>
    <col min="8450" max="8450" width="14.5546875" style="70" customWidth="1"/>
    <col min="8451" max="8451" width="15.44140625" style="70" customWidth="1"/>
    <col min="8452" max="8453" width="20.6640625" style="70" customWidth="1"/>
    <col min="8454" max="8454" width="36" style="70" customWidth="1"/>
    <col min="8455" max="8705" width="11.44140625" style="70"/>
    <col min="8706" max="8706" width="14.5546875" style="70" customWidth="1"/>
    <col min="8707" max="8707" width="15.44140625" style="70" customWidth="1"/>
    <col min="8708" max="8709" width="20.6640625" style="70" customWidth="1"/>
    <col min="8710" max="8710" width="36" style="70" customWidth="1"/>
    <col min="8711" max="8961" width="11.44140625" style="70"/>
    <col min="8962" max="8962" width="14.5546875" style="70" customWidth="1"/>
    <col min="8963" max="8963" width="15.44140625" style="70" customWidth="1"/>
    <col min="8964" max="8965" width="20.6640625" style="70" customWidth="1"/>
    <col min="8966" max="8966" width="36" style="70" customWidth="1"/>
    <col min="8967" max="9217" width="11.44140625" style="70"/>
    <col min="9218" max="9218" width="14.5546875" style="70" customWidth="1"/>
    <col min="9219" max="9219" width="15.44140625" style="70" customWidth="1"/>
    <col min="9220" max="9221" width="20.6640625" style="70" customWidth="1"/>
    <col min="9222" max="9222" width="36" style="70" customWidth="1"/>
    <col min="9223" max="9473" width="11.44140625" style="70"/>
    <col min="9474" max="9474" width="14.5546875" style="70" customWidth="1"/>
    <col min="9475" max="9475" width="15.44140625" style="70" customWidth="1"/>
    <col min="9476" max="9477" width="20.6640625" style="70" customWidth="1"/>
    <col min="9478" max="9478" width="36" style="70" customWidth="1"/>
    <col min="9479" max="9729" width="11.44140625" style="70"/>
    <col min="9730" max="9730" width="14.5546875" style="70" customWidth="1"/>
    <col min="9731" max="9731" width="15.44140625" style="70" customWidth="1"/>
    <col min="9732" max="9733" width="20.6640625" style="70" customWidth="1"/>
    <col min="9734" max="9734" width="36" style="70" customWidth="1"/>
    <col min="9735" max="9985" width="11.44140625" style="70"/>
    <col min="9986" max="9986" width="14.5546875" style="70" customWidth="1"/>
    <col min="9987" max="9987" width="15.44140625" style="70" customWidth="1"/>
    <col min="9988" max="9989" width="20.6640625" style="70" customWidth="1"/>
    <col min="9990" max="9990" width="36" style="70" customWidth="1"/>
    <col min="9991" max="10241" width="11.44140625" style="70"/>
    <col min="10242" max="10242" width="14.5546875" style="70" customWidth="1"/>
    <col min="10243" max="10243" width="15.44140625" style="70" customWidth="1"/>
    <col min="10244" max="10245" width="20.6640625" style="70" customWidth="1"/>
    <col min="10246" max="10246" width="36" style="70" customWidth="1"/>
    <col min="10247" max="10497" width="11.44140625" style="70"/>
    <col min="10498" max="10498" width="14.5546875" style="70" customWidth="1"/>
    <col min="10499" max="10499" width="15.44140625" style="70" customWidth="1"/>
    <col min="10500" max="10501" width="20.6640625" style="70" customWidth="1"/>
    <col min="10502" max="10502" width="36" style="70" customWidth="1"/>
    <col min="10503" max="10753" width="11.44140625" style="70"/>
    <col min="10754" max="10754" width="14.5546875" style="70" customWidth="1"/>
    <col min="10755" max="10755" width="15.44140625" style="70" customWidth="1"/>
    <col min="10756" max="10757" width="20.6640625" style="70" customWidth="1"/>
    <col min="10758" max="10758" width="36" style="70" customWidth="1"/>
    <col min="10759" max="11009" width="11.44140625" style="70"/>
    <col min="11010" max="11010" width="14.5546875" style="70" customWidth="1"/>
    <col min="11011" max="11011" width="15.44140625" style="70" customWidth="1"/>
    <col min="11012" max="11013" width="20.6640625" style="70" customWidth="1"/>
    <col min="11014" max="11014" width="36" style="70" customWidth="1"/>
    <col min="11015" max="11265" width="11.44140625" style="70"/>
    <col min="11266" max="11266" width="14.5546875" style="70" customWidth="1"/>
    <col min="11267" max="11267" width="15.44140625" style="70" customWidth="1"/>
    <col min="11268" max="11269" width="20.6640625" style="70" customWidth="1"/>
    <col min="11270" max="11270" width="36" style="70" customWidth="1"/>
    <col min="11271" max="11521" width="11.44140625" style="70"/>
    <col min="11522" max="11522" width="14.5546875" style="70" customWidth="1"/>
    <col min="11523" max="11523" width="15.44140625" style="70" customWidth="1"/>
    <col min="11524" max="11525" width="20.6640625" style="70" customWidth="1"/>
    <col min="11526" max="11526" width="36" style="70" customWidth="1"/>
    <col min="11527" max="11777" width="11.44140625" style="70"/>
    <col min="11778" max="11778" width="14.5546875" style="70" customWidth="1"/>
    <col min="11779" max="11779" width="15.44140625" style="70" customWidth="1"/>
    <col min="11780" max="11781" width="20.6640625" style="70" customWidth="1"/>
    <col min="11782" max="11782" width="36" style="70" customWidth="1"/>
    <col min="11783" max="12033" width="11.44140625" style="70"/>
    <col min="12034" max="12034" width="14.5546875" style="70" customWidth="1"/>
    <col min="12035" max="12035" width="15.44140625" style="70" customWidth="1"/>
    <col min="12036" max="12037" width="20.6640625" style="70" customWidth="1"/>
    <col min="12038" max="12038" width="36" style="70" customWidth="1"/>
    <col min="12039" max="12289" width="11.44140625" style="70"/>
    <col min="12290" max="12290" width="14.5546875" style="70" customWidth="1"/>
    <col min="12291" max="12291" width="15.44140625" style="70" customWidth="1"/>
    <col min="12292" max="12293" width="20.6640625" style="70" customWidth="1"/>
    <col min="12294" max="12294" width="36" style="70" customWidth="1"/>
    <col min="12295" max="12545" width="11.44140625" style="70"/>
    <col min="12546" max="12546" width="14.5546875" style="70" customWidth="1"/>
    <col min="12547" max="12547" width="15.44140625" style="70" customWidth="1"/>
    <col min="12548" max="12549" width="20.6640625" style="70" customWidth="1"/>
    <col min="12550" max="12550" width="36" style="70" customWidth="1"/>
    <col min="12551" max="12801" width="11.44140625" style="70"/>
    <col min="12802" max="12802" width="14.5546875" style="70" customWidth="1"/>
    <col min="12803" max="12803" width="15.44140625" style="70" customWidth="1"/>
    <col min="12804" max="12805" width="20.6640625" style="70" customWidth="1"/>
    <col min="12806" max="12806" width="36" style="70" customWidth="1"/>
    <col min="12807" max="13057" width="11.44140625" style="70"/>
    <col min="13058" max="13058" width="14.5546875" style="70" customWidth="1"/>
    <col min="13059" max="13059" width="15.44140625" style="70" customWidth="1"/>
    <col min="13060" max="13061" width="20.6640625" style="70" customWidth="1"/>
    <col min="13062" max="13062" width="36" style="70" customWidth="1"/>
    <col min="13063" max="13313" width="11.44140625" style="70"/>
    <col min="13314" max="13314" width="14.5546875" style="70" customWidth="1"/>
    <col min="13315" max="13315" width="15.44140625" style="70" customWidth="1"/>
    <col min="13316" max="13317" width="20.6640625" style="70" customWidth="1"/>
    <col min="13318" max="13318" width="36" style="70" customWidth="1"/>
    <col min="13319" max="13569" width="11.44140625" style="70"/>
    <col min="13570" max="13570" width="14.5546875" style="70" customWidth="1"/>
    <col min="13571" max="13571" width="15.44140625" style="70" customWidth="1"/>
    <col min="13572" max="13573" width="20.6640625" style="70" customWidth="1"/>
    <col min="13574" max="13574" width="36" style="70" customWidth="1"/>
    <col min="13575" max="13825" width="11.44140625" style="70"/>
    <col min="13826" max="13826" width="14.5546875" style="70" customWidth="1"/>
    <col min="13827" max="13827" width="15.44140625" style="70" customWidth="1"/>
    <col min="13828" max="13829" width="20.6640625" style="70" customWidth="1"/>
    <col min="13830" max="13830" width="36" style="70" customWidth="1"/>
    <col min="13831" max="14081" width="11.44140625" style="70"/>
    <col min="14082" max="14082" width="14.5546875" style="70" customWidth="1"/>
    <col min="14083" max="14083" width="15.44140625" style="70" customWidth="1"/>
    <col min="14084" max="14085" width="20.6640625" style="70" customWidth="1"/>
    <col min="14086" max="14086" width="36" style="70" customWidth="1"/>
    <col min="14087" max="14337" width="11.44140625" style="70"/>
    <col min="14338" max="14338" width="14.5546875" style="70" customWidth="1"/>
    <col min="14339" max="14339" width="15.44140625" style="70" customWidth="1"/>
    <col min="14340" max="14341" width="20.6640625" style="70" customWidth="1"/>
    <col min="14342" max="14342" width="36" style="70" customWidth="1"/>
    <col min="14343" max="14593" width="11.44140625" style="70"/>
    <col min="14594" max="14594" width="14.5546875" style="70" customWidth="1"/>
    <col min="14595" max="14595" width="15.44140625" style="70" customWidth="1"/>
    <col min="14596" max="14597" width="20.6640625" style="70" customWidth="1"/>
    <col min="14598" max="14598" width="36" style="70" customWidth="1"/>
    <col min="14599" max="14849" width="11.44140625" style="70"/>
    <col min="14850" max="14850" width="14.5546875" style="70" customWidth="1"/>
    <col min="14851" max="14851" width="15.44140625" style="70" customWidth="1"/>
    <col min="14852" max="14853" width="20.6640625" style="70" customWidth="1"/>
    <col min="14854" max="14854" width="36" style="70" customWidth="1"/>
    <col min="14855" max="15105" width="11.44140625" style="70"/>
    <col min="15106" max="15106" width="14.5546875" style="70" customWidth="1"/>
    <col min="15107" max="15107" width="15.44140625" style="70" customWidth="1"/>
    <col min="15108" max="15109" width="20.6640625" style="70" customWidth="1"/>
    <col min="15110" max="15110" width="36" style="70" customWidth="1"/>
    <col min="15111" max="15361" width="11.44140625" style="70"/>
    <col min="15362" max="15362" width="14.5546875" style="70" customWidth="1"/>
    <col min="15363" max="15363" width="15.44140625" style="70" customWidth="1"/>
    <col min="15364" max="15365" width="20.6640625" style="70" customWidth="1"/>
    <col min="15366" max="15366" width="36" style="70" customWidth="1"/>
    <col min="15367" max="15617" width="11.44140625" style="70"/>
    <col min="15618" max="15618" width="14.5546875" style="70" customWidth="1"/>
    <col min="15619" max="15619" width="15.44140625" style="70" customWidth="1"/>
    <col min="15620" max="15621" width="20.6640625" style="70" customWidth="1"/>
    <col min="15622" max="15622" width="36" style="70" customWidth="1"/>
    <col min="15623" max="15873" width="11.44140625" style="70"/>
    <col min="15874" max="15874" width="14.5546875" style="70" customWidth="1"/>
    <col min="15875" max="15875" width="15.44140625" style="70" customWidth="1"/>
    <col min="15876" max="15877" width="20.6640625" style="70" customWidth="1"/>
    <col min="15878" max="15878" width="36" style="70" customWidth="1"/>
    <col min="15879" max="16129" width="11.44140625" style="70"/>
    <col min="16130" max="16130" width="14.5546875" style="70" customWidth="1"/>
    <col min="16131" max="16131" width="15.44140625" style="70" customWidth="1"/>
    <col min="16132" max="16133" width="20.6640625" style="70" customWidth="1"/>
    <col min="16134" max="16134" width="36" style="70" customWidth="1"/>
    <col min="16135" max="16384" width="11.44140625" style="70"/>
  </cols>
  <sheetData>
    <row r="1" spans="2:15" ht="15.6" x14ac:dyDescent="0.3">
      <c r="C1" s="2"/>
      <c r="D1" s="2"/>
      <c r="E1" s="2"/>
      <c r="F1" s="1"/>
    </row>
    <row r="2" spans="2:15" ht="17.100000000000001" customHeight="1" x14ac:dyDescent="0.3">
      <c r="B2" s="71"/>
      <c r="C2" s="72"/>
      <c r="D2" s="72"/>
      <c r="E2" s="72"/>
      <c r="F2" s="73"/>
      <c r="G2" s="74"/>
    </row>
    <row r="3" spans="2:15" ht="17.100000000000001" customHeight="1" x14ac:dyDescent="0.3">
      <c r="C3" s="75"/>
      <c r="D3" s="75"/>
      <c r="E3" s="75"/>
      <c r="F3" s="75"/>
      <c r="G3" s="74"/>
    </row>
    <row r="4" spans="2:15" ht="17.100000000000001" customHeight="1" x14ac:dyDescent="0.3">
      <c r="B4" s="89"/>
      <c r="C4" s="73"/>
      <c r="D4" s="73"/>
      <c r="E4" s="73"/>
      <c r="F4" s="92"/>
      <c r="G4"/>
      <c r="H4"/>
      <c r="I4"/>
      <c r="J4"/>
      <c r="K4"/>
      <c r="L4"/>
      <c r="M4"/>
      <c r="N4"/>
    </row>
    <row r="5" spans="2:15" ht="17.100000000000001" customHeight="1" x14ac:dyDescent="0.3">
      <c r="B5" s="90"/>
      <c r="C5" s="73"/>
      <c r="D5" s="73"/>
      <c r="E5" s="73"/>
      <c r="F5"/>
      <c r="G5"/>
      <c r="I5"/>
      <c r="J5"/>
      <c r="K5"/>
      <c r="L5"/>
      <c r="M5"/>
      <c r="N5"/>
      <c r="O5"/>
    </row>
    <row r="6" spans="2:15" ht="17.100000000000001" customHeight="1" x14ac:dyDescent="0.3">
      <c r="B6" s="91"/>
      <c r="C6" s="73"/>
      <c r="D6" s="73"/>
      <c r="E6" s="73"/>
      <c r="F6" s="92"/>
      <c r="G6"/>
      <c r="H6"/>
      <c r="I6"/>
      <c r="J6"/>
      <c r="K6"/>
      <c r="L6"/>
      <c r="M6"/>
      <c r="N6"/>
      <c r="O6"/>
    </row>
    <row r="7" spans="2:15" ht="17.100000000000001" customHeight="1" x14ac:dyDescent="0.3">
      <c r="B7" s="76"/>
      <c r="C7" s="73"/>
      <c r="D7" s="73"/>
      <c r="E7" s="73"/>
      <c r="G7" s="74"/>
    </row>
    <row r="8" spans="2:15" ht="17.100000000000001" customHeight="1" x14ac:dyDescent="0.3">
      <c r="B8" s="76"/>
      <c r="C8" s="73"/>
      <c r="D8" s="73"/>
      <c r="E8" s="73"/>
      <c r="F8" s="77"/>
      <c r="G8" s="74"/>
    </row>
    <row r="9" spans="2:15" ht="35.1" customHeight="1" x14ac:dyDescent="0.25">
      <c r="C9" s="78"/>
      <c r="D9" s="78"/>
      <c r="E9" s="78"/>
      <c r="F9" s="79"/>
    </row>
    <row r="10" spans="2:15" ht="30" customHeight="1" x14ac:dyDescent="0.25">
      <c r="C10" s="95"/>
      <c r="D10" s="95"/>
      <c r="E10" s="95"/>
      <c r="F10" s="95"/>
    </row>
    <row r="11" spans="2:15" ht="30" customHeight="1" x14ac:dyDescent="0.25">
      <c r="C11" s="95"/>
      <c r="D11" s="95"/>
      <c r="E11" s="95"/>
      <c r="F11" s="95"/>
    </row>
    <row r="12" spans="2:15" ht="111.75" customHeight="1" x14ac:dyDescent="0.25">
      <c r="B12" s="96"/>
      <c r="C12" s="96"/>
      <c r="D12" s="96"/>
      <c r="E12" s="96"/>
      <c r="F12" s="96"/>
    </row>
    <row r="13" spans="2:15" ht="30" customHeight="1" x14ac:dyDescent="0.6">
      <c r="B13" s="94"/>
      <c r="C13" s="94"/>
      <c r="D13" s="94"/>
      <c r="E13" s="94"/>
      <c r="F13" s="94"/>
      <c r="L13" s="128"/>
      <c r="M13" s="129"/>
    </row>
    <row r="14" spans="2:15" ht="30" customHeight="1" x14ac:dyDescent="0.6">
      <c r="B14" s="94"/>
      <c r="C14" s="94"/>
      <c r="D14" s="94"/>
      <c r="E14" s="94"/>
      <c r="F14" s="94"/>
      <c r="L14" s="128"/>
      <c r="M14" s="129"/>
    </row>
    <row r="15" spans="2:15" ht="30" customHeight="1" x14ac:dyDescent="0.25">
      <c r="C15" s="95"/>
      <c r="D15" s="95"/>
    </row>
    <row r="16" spans="2:15" ht="26.4" x14ac:dyDescent="0.6">
      <c r="B16" s="97"/>
      <c r="C16" s="97"/>
      <c r="D16" s="97"/>
    </row>
    <row r="17" spans="2:6" ht="26.4" x14ac:dyDescent="0.4">
      <c r="B17" s="80"/>
      <c r="C17" s="96"/>
      <c r="D17" s="96"/>
    </row>
    <row r="18" spans="2:6" ht="26.4" x14ac:dyDescent="0.25">
      <c r="B18" s="96"/>
      <c r="C18" s="96"/>
      <c r="D18" s="96"/>
    </row>
    <row r="19" spans="2:6" ht="49.5" customHeight="1" x14ac:dyDescent="0.25">
      <c r="B19" s="96"/>
      <c r="C19" s="96"/>
      <c r="D19" s="96"/>
      <c r="E19" s="96"/>
      <c r="F19" s="96"/>
    </row>
    <row r="20" spans="2:6" ht="29.25" customHeight="1" x14ac:dyDescent="0.25">
      <c r="B20" s="81"/>
      <c r="C20" s="81"/>
      <c r="D20" s="81"/>
      <c r="E20" s="81"/>
      <c r="F20" s="81"/>
    </row>
    <row r="21" spans="2:6" ht="29.25" customHeight="1" x14ac:dyDescent="0.3">
      <c r="B21" s="71"/>
      <c r="C21" s="71"/>
      <c r="D21" s="71"/>
    </row>
    <row r="22" spans="2:6" ht="29.25" customHeight="1" x14ac:dyDescent="0.3">
      <c r="B22" s="82"/>
      <c r="C22" s="82"/>
      <c r="D22" s="82"/>
    </row>
    <row r="23" spans="2:6" ht="15.6" x14ac:dyDescent="0.3">
      <c r="C23" s="3"/>
      <c r="D23" s="3"/>
      <c r="E23" s="3"/>
      <c r="F23" s="1"/>
    </row>
    <row r="24" spans="2:6" ht="15.6" x14ac:dyDescent="0.3">
      <c r="C24" s="3"/>
      <c r="D24" s="3"/>
      <c r="E24" s="3"/>
      <c r="F24" s="1"/>
    </row>
    <row r="25" spans="2:6" ht="15.6" x14ac:dyDescent="0.3">
      <c r="C25" s="3"/>
      <c r="D25" s="3"/>
      <c r="E25" s="3"/>
      <c r="F25" s="1"/>
    </row>
    <row r="26" spans="2:6" ht="15.6" x14ac:dyDescent="0.3">
      <c r="C26" s="3"/>
      <c r="D26" s="3"/>
      <c r="E26" s="3"/>
      <c r="F26" s="1"/>
    </row>
    <row r="27" spans="2:6" ht="15.6" x14ac:dyDescent="0.3">
      <c r="C27" s="3"/>
      <c r="D27" s="3"/>
      <c r="E27" s="3"/>
      <c r="F27" s="1"/>
    </row>
    <row r="28" spans="2:6" ht="12" customHeight="1" x14ac:dyDescent="0.25">
      <c r="F28" s="1"/>
    </row>
    <row r="29" spans="2:6" ht="12" hidden="1" customHeight="1" x14ac:dyDescent="0.3">
      <c r="C29" s="83"/>
      <c r="D29" s="83"/>
      <c r="E29" s="83"/>
      <c r="F29" s="1"/>
    </row>
    <row r="30" spans="2:6" ht="12" hidden="1" customHeight="1" x14ac:dyDescent="0.25">
      <c r="C30" s="1"/>
      <c r="D30" s="1"/>
      <c r="E30" s="1"/>
      <c r="F30" s="1"/>
    </row>
    <row r="31" spans="2:6" ht="15" hidden="1" customHeight="1" x14ac:dyDescent="0.3">
      <c r="C31" s="2"/>
      <c r="D31" s="2"/>
      <c r="E31" s="2"/>
      <c r="F31" s="1"/>
    </row>
    <row r="32" spans="2:6" ht="15" hidden="1" customHeight="1" x14ac:dyDescent="0.3">
      <c r="C32" s="83"/>
      <c r="D32" s="83"/>
      <c r="E32" s="83"/>
      <c r="F32" s="1"/>
    </row>
    <row r="33" spans="2:20" ht="15" hidden="1" customHeight="1" x14ac:dyDescent="0.3">
      <c r="C33" s="83"/>
      <c r="D33" s="83"/>
      <c r="E33" s="83"/>
      <c r="F33" s="1"/>
    </row>
    <row r="34" spans="2:20" ht="15" hidden="1" customHeight="1" x14ac:dyDescent="0.3">
      <c r="C34" s="83"/>
      <c r="D34" s="83"/>
      <c r="E34" s="83"/>
      <c r="F34" s="1"/>
    </row>
    <row r="35" spans="2:20" ht="15" hidden="1" customHeight="1" x14ac:dyDescent="0.3">
      <c r="C35" s="2"/>
      <c r="D35" s="2"/>
      <c r="E35" s="2"/>
      <c r="F35" s="1"/>
    </row>
    <row r="36" spans="2:20" ht="15" hidden="1" customHeight="1" x14ac:dyDescent="0.3">
      <c r="C36" s="2"/>
      <c r="D36" s="2"/>
      <c r="E36" s="2"/>
      <c r="F36" s="84"/>
    </row>
    <row r="37" spans="2:20" ht="15.6" x14ac:dyDescent="0.3">
      <c r="B37" s="71"/>
    </row>
    <row r="38" spans="2:20" ht="55.5" customHeight="1" x14ac:dyDescent="0.25">
      <c r="C38" s="85"/>
      <c r="D38" s="85"/>
    </row>
    <row r="39" spans="2:20" ht="15.6" x14ac:dyDescent="0.3">
      <c r="B39" s="71"/>
      <c r="T39" s="86"/>
    </row>
    <row r="40" spans="2:20" ht="15" x14ac:dyDescent="0.25">
      <c r="B40" s="76"/>
    </row>
    <row r="41" spans="2:20" ht="15" x14ac:dyDescent="0.25">
      <c r="B41" s="76"/>
    </row>
  </sheetData>
  <mergeCells count="2">
    <mergeCell ref="L14:M14"/>
    <mergeCell ref="L13:M13"/>
  </mergeCells>
  <pageMargins left="0.70866141732283472" right="0.70866141732283472" top="0.74803149606299213" bottom="0.74803149606299213" header="0.31496062992125984" footer="0.31496062992125984"/>
  <pageSetup paperSize="9" scale="83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192"/>
  <sheetViews>
    <sheetView showZeros="0" tabSelected="1" view="pageBreakPreview" topLeftCell="A140" zoomScale="90" zoomScaleNormal="90" zoomScaleSheetLayoutView="90" zoomScalePageLayoutView="70" workbookViewId="0">
      <selection activeCell="G83" sqref="G83"/>
    </sheetView>
  </sheetViews>
  <sheetFormatPr baseColWidth="10" defaultColWidth="11.5546875" defaultRowHeight="15.6" x14ac:dyDescent="0.25"/>
  <cols>
    <col min="1" max="1" width="2.6640625" style="4" customWidth="1"/>
    <col min="2" max="2" width="6.33203125" style="4" customWidth="1"/>
    <col min="3" max="3" width="61.33203125" style="4" customWidth="1"/>
    <col min="4" max="4" width="10.21875" style="4" customWidth="1"/>
    <col min="5" max="5" width="11.6640625" style="18" customWidth="1"/>
    <col min="6" max="6" width="12.88671875" style="23" customWidth="1"/>
    <col min="7" max="7" width="16.44140625" style="4" customWidth="1"/>
    <col min="8" max="16384" width="11.5546875" style="4"/>
  </cols>
  <sheetData>
    <row r="1" spans="2:21" ht="16.2" thickBot="1" x14ac:dyDescent="0.3"/>
    <row r="2" spans="2:21" ht="30" customHeight="1" thickTop="1" thickBot="1" x14ac:dyDescent="0.3">
      <c r="B2" s="5" t="s">
        <v>0</v>
      </c>
      <c r="C2" s="115" t="s">
        <v>1</v>
      </c>
      <c r="D2" s="7" t="s">
        <v>2</v>
      </c>
      <c r="E2" s="6" t="s">
        <v>3</v>
      </c>
      <c r="F2" s="8" t="s">
        <v>4</v>
      </c>
      <c r="G2" s="9" t="s">
        <v>5</v>
      </c>
    </row>
    <row r="3" spans="2:21" ht="16.2" thickTop="1" x14ac:dyDescent="0.25">
      <c r="B3" s="111"/>
      <c r="C3" s="116" t="s">
        <v>172</v>
      </c>
      <c r="D3" s="113"/>
      <c r="E3" s="41"/>
      <c r="F3" s="14"/>
      <c r="G3" s="42"/>
    </row>
    <row r="4" spans="2:21" s="10" customFormat="1" ht="18" x14ac:dyDescent="0.3">
      <c r="B4" s="112" t="s">
        <v>13</v>
      </c>
      <c r="C4" s="93" t="s">
        <v>63</v>
      </c>
      <c r="D4" s="114"/>
      <c r="E4" s="13"/>
      <c r="F4" s="14"/>
      <c r="G4" s="43"/>
    </row>
    <row r="5" spans="2:21" s="10" customFormat="1" x14ac:dyDescent="0.3">
      <c r="B5" s="108"/>
      <c r="C5" s="117"/>
      <c r="D5" s="114"/>
      <c r="E5" s="13"/>
      <c r="F5" s="14"/>
      <c r="G5" s="43"/>
    </row>
    <row r="6" spans="2:21" s="10" customFormat="1" x14ac:dyDescent="0.3">
      <c r="B6" s="108" t="s">
        <v>119</v>
      </c>
      <c r="C6" s="117" t="s">
        <v>120</v>
      </c>
      <c r="D6" s="114"/>
      <c r="E6" s="13"/>
      <c r="F6" s="14"/>
      <c r="G6" s="43"/>
    </row>
    <row r="7" spans="2:21" s="10" customFormat="1" x14ac:dyDescent="0.3">
      <c r="B7" s="108"/>
      <c r="C7" s="30" t="s">
        <v>136</v>
      </c>
      <c r="D7" s="114" t="s">
        <v>32</v>
      </c>
      <c r="E7" s="13">
        <v>1</v>
      </c>
      <c r="F7" s="14"/>
      <c r="G7" s="43"/>
    </row>
    <row r="8" spans="2:21" x14ac:dyDescent="0.3">
      <c r="B8" s="108"/>
      <c r="C8" s="30" t="s">
        <v>118</v>
      </c>
      <c r="D8" s="114" t="s">
        <v>32</v>
      </c>
      <c r="E8" s="13">
        <v>1</v>
      </c>
      <c r="F8" s="14"/>
      <c r="G8" s="43">
        <f>E8*F8</f>
        <v>0</v>
      </c>
    </row>
    <row r="9" spans="2:21" s="10" customFormat="1" x14ac:dyDescent="0.3">
      <c r="B9" s="108"/>
      <c r="C9" s="118"/>
      <c r="D9" s="18"/>
      <c r="E9" s="18"/>
      <c r="F9" s="14"/>
      <c r="G9" s="43"/>
    </row>
    <row r="10" spans="2:21" s="10" customFormat="1" x14ac:dyDescent="0.3">
      <c r="B10" s="16"/>
      <c r="C10" s="17" t="s">
        <v>9</v>
      </c>
      <c r="D10" s="17" t="str">
        <f>B6</f>
        <v>1.2</v>
      </c>
      <c r="E10" s="17"/>
      <c r="F10" s="88"/>
      <c r="G10" s="44">
        <f>SUM(G7:G8)</f>
        <v>0</v>
      </c>
      <c r="H10" s="23"/>
      <c r="I10" s="25"/>
      <c r="L10" s="24"/>
      <c r="N10" s="20"/>
      <c r="O10" s="19"/>
      <c r="P10" s="19"/>
      <c r="Q10" s="19"/>
      <c r="R10" s="21"/>
      <c r="S10" s="20"/>
      <c r="T10" s="23"/>
      <c r="U10" s="25"/>
    </row>
    <row r="11" spans="2:21" s="10" customFormat="1" x14ac:dyDescent="0.3">
      <c r="B11" s="108"/>
      <c r="C11" s="119"/>
      <c r="D11" s="119"/>
      <c r="E11" s="19"/>
      <c r="F11" s="14"/>
      <c r="G11" s="99"/>
      <c r="H11" s="23"/>
      <c r="I11" s="25"/>
      <c r="L11" s="24"/>
      <c r="N11" s="20"/>
      <c r="O11" s="19"/>
      <c r="P11" s="19"/>
      <c r="Q11" s="19"/>
      <c r="R11" s="21"/>
      <c r="S11" s="20"/>
      <c r="T11" s="23"/>
      <c r="U11" s="25"/>
    </row>
    <row r="12" spans="2:21" s="10" customFormat="1" x14ac:dyDescent="0.3">
      <c r="B12" s="108">
        <v>1.3</v>
      </c>
      <c r="C12" s="117" t="s">
        <v>161</v>
      </c>
      <c r="D12" s="12"/>
      <c r="E12" s="18"/>
      <c r="F12" s="14"/>
      <c r="G12" s="43"/>
    </row>
    <row r="13" spans="2:21" s="10" customFormat="1" x14ac:dyDescent="0.3">
      <c r="B13" s="108"/>
      <c r="C13" s="122" t="s">
        <v>175</v>
      </c>
      <c r="D13" s="12" t="s">
        <v>32</v>
      </c>
      <c r="E13" s="18">
        <v>1</v>
      </c>
      <c r="F13" s="14"/>
      <c r="G13" s="43"/>
    </row>
    <row r="14" spans="2:21" s="10" customFormat="1" x14ac:dyDescent="0.3">
      <c r="B14" s="108"/>
      <c r="C14" s="121"/>
      <c r="D14" s="120"/>
      <c r="E14" s="18"/>
      <c r="F14" s="14"/>
      <c r="G14" s="43"/>
    </row>
    <row r="15" spans="2:21" s="10" customFormat="1" x14ac:dyDescent="0.3">
      <c r="B15" s="16"/>
      <c r="C15" s="17" t="s">
        <v>9</v>
      </c>
      <c r="D15" s="17">
        <f>B12</f>
        <v>1.3</v>
      </c>
      <c r="E15" s="17"/>
      <c r="F15" s="88"/>
      <c r="G15" s="44">
        <f>G13</f>
        <v>0</v>
      </c>
      <c r="H15" s="23"/>
      <c r="I15" s="25"/>
      <c r="L15" s="24"/>
      <c r="N15" s="20"/>
      <c r="O15" s="19"/>
      <c r="P15" s="19"/>
      <c r="Q15" s="19"/>
      <c r="R15" s="21"/>
      <c r="S15" s="20"/>
      <c r="T15" s="23"/>
      <c r="U15" s="25"/>
    </row>
    <row r="16" spans="2:21" s="10" customFormat="1" x14ac:dyDescent="0.3">
      <c r="B16" s="108"/>
      <c r="C16" s="124"/>
      <c r="D16" s="123"/>
      <c r="E16" s="18"/>
      <c r="F16" s="14"/>
      <c r="G16" s="43"/>
    </row>
    <row r="17" spans="2:21" s="10" customFormat="1" x14ac:dyDescent="0.3">
      <c r="B17" s="108">
        <v>1.4</v>
      </c>
      <c r="C17" s="117" t="s">
        <v>162</v>
      </c>
      <c r="D17" s="12"/>
      <c r="E17" s="18"/>
      <c r="F17" s="14"/>
      <c r="G17" s="43"/>
    </row>
    <row r="18" spans="2:21" s="10" customFormat="1" x14ac:dyDescent="0.3">
      <c r="B18" s="108"/>
      <c r="C18" s="122" t="s">
        <v>174</v>
      </c>
      <c r="D18" s="12" t="s">
        <v>32</v>
      </c>
      <c r="E18" s="18">
        <v>1</v>
      </c>
      <c r="F18" s="14"/>
      <c r="G18" s="43"/>
    </row>
    <row r="19" spans="2:21" s="10" customFormat="1" x14ac:dyDescent="0.3">
      <c r="B19" s="108"/>
      <c r="C19" s="122" t="s">
        <v>176</v>
      </c>
      <c r="D19" s="12" t="s">
        <v>32</v>
      </c>
      <c r="E19" s="18">
        <v>1</v>
      </c>
      <c r="F19" s="14"/>
      <c r="G19" s="43"/>
    </row>
    <row r="20" spans="2:21" s="10" customFormat="1" x14ac:dyDescent="0.3">
      <c r="B20" s="108"/>
      <c r="C20" s="125"/>
      <c r="D20" s="120"/>
      <c r="E20" s="18"/>
      <c r="F20" s="14"/>
      <c r="G20" s="43"/>
    </row>
    <row r="21" spans="2:21" s="10" customFormat="1" x14ac:dyDescent="0.3">
      <c r="B21" s="16"/>
      <c r="C21" s="17" t="s">
        <v>9</v>
      </c>
      <c r="D21" s="17">
        <f>B17</f>
        <v>1.4</v>
      </c>
      <c r="E21" s="17"/>
      <c r="F21" s="88"/>
      <c r="G21" s="44">
        <f>SUM(G18:G19)</f>
        <v>0</v>
      </c>
      <c r="H21" s="23"/>
      <c r="I21" s="25"/>
      <c r="L21" s="24"/>
      <c r="N21" s="20"/>
      <c r="O21" s="19"/>
      <c r="P21" s="19"/>
      <c r="Q21" s="19"/>
      <c r="R21" s="21"/>
      <c r="S21" s="20"/>
      <c r="T21" s="23"/>
      <c r="U21" s="25"/>
    </row>
    <row r="22" spans="2:21" s="10" customFormat="1" x14ac:dyDescent="0.3">
      <c r="B22" s="29">
        <v>1.5</v>
      </c>
      <c r="C22" s="15" t="s">
        <v>163</v>
      </c>
      <c r="D22" s="12"/>
      <c r="E22" s="13"/>
      <c r="F22" s="14"/>
      <c r="G22" s="43"/>
    </row>
    <row r="23" spans="2:21" s="10" customFormat="1" x14ac:dyDescent="0.3">
      <c r="B23" s="29"/>
      <c r="C23" s="58" t="s">
        <v>173</v>
      </c>
      <c r="D23" s="12" t="s">
        <v>32</v>
      </c>
      <c r="E23" s="13">
        <v>1</v>
      </c>
      <c r="F23" s="14"/>
      <c r="G23" s="43"/>
    </row>
    <row r="24" spans="2:21" s="10" customFormat="1" x14ac:dyDescent="0.3">
      <c r="B24" s="29"/>
      <c r="C24" s="15"/>
      <c r="D24" s="12"/>
      <c r="E24" s="13"/>
      <c r="F24" s="14"/>
      <c r="G24" s="43"/>
    </row>
    <row r="25" spans="2:21" s="10" customFormat="1" x14ac:dyDescent="0.3">
      <c r="B25" s="16"/>
      <c r="C25" s="17" t="s">
        <v>9</v>
      </c>
      <c r="D25" s="17">
        <f>B22</f>
        <v>1.5</v>
      </c>
      <c r="E25" s="17"/>
      <c r="F25" s="88"/>
      <c r="G25" s="44">
        <f>G23</f>
        <v>0</v>
      </c>
      <c r="H25" s="23"/>
      <c r="I25" s="25"/>
      <c r="L25" s="24"/>
      <c r="N25" s="20"/>
      <c r="O25" s="19"/>
      <c r="P25" s="19"/>
      <c r="Q25" s="19"/>
      <c r="R25" s="21"/>
      <c r="S25" s="20"/>
      <c r="T25" s="23"/>
      <c r="U25" s="25"/>
    </row>
    <row r="26" spans="2:21" s="10" customFormat="1" x14ac:dyDescent="0.3">
      <c r="B26" s="29"/>
      <c r="C26" s="15"/>
      <c r="D26" s="12"/>
      <c r="E26" s="13"/>
      <c r="F26" s="14"/>
      <c r="G26" s="43"/>
    </row>
    <row r="27" spans="2:21" s="10" customFormat="1" x14ac:dyDescent="0.3">
      <c r="B27" s="29" t="s">
        <v>128</v>
      </c>
      <c r="C27" s="15" t="s">
        <v>121</v>
      </c>
      <c r="D27" s="12"/>
      <c r="E27" s="13"/>
      <c r="F27" s="14"/>
      <c r="G27" s="43"/>
    </row>
    <row r="28" spans="2:21" x14ac:dyDescent="0.3">
      <c r="B28" s="29"/>
      <c r="C28" s="30" t="s">
        <v>116</v>
      </c>
      <c r="D28" s="12" t="s">
        <v>32</v>
      </c>
      <c r="E28" s="13">
        <v>1</v>
      </c>
      <c r="F28" s="14"/>
      <c r="G28" s="43">
        <f>E28*F28</f>
        <v>0</v>
      </c>
    </row>
    <row r="29" spans="2:21" s="10" customFormat="1" x14ac:dyDescent="0.3">
      <c r="B29" s="29"/>
      <c r="C29" s="15"/>
      <c r="D29" s="12"/>
      <c r="E29" s="13"/>
      <c r="F29" s="14"/>
      <c r="G29" s="43"/>
    </row>
    <row r="30" spans="2:21" s="10" customFormat="1" x14ac:dyDescent="0.3">
      <c r="B30" s="16"/>
      <c r="C30" s="17" t="s">
        <v>9</v>
      </c>
      <c r="D30" s="17" t="str">
        <f>B27</f>
        <v>1.8</v>
      </c>
      <c r="E30" s="17"/>
      <c r="F30" s="88"/>
      <c r="G30" s="44">
        <f>G28</f>
        <v>0</v>
      </c>
      <c r="H30" s="23"/>
      <c r="I30" s="25"/>
      <c r="L30" s="24"/>
      <c r="N30" s="20"/>
      <c r="O30" s="19"/>
      <c r="P30" s="19"/>
      <c r="Q30" s="19"/>
      <c r="R30" s="21"/>
      <c r="S30" s="20"/>
      <c r="T30" s="23"/>
      <c r="U30" s="25"/>
    </row>
    <row r="31" spans="2:21" s="10" customFormat="1" x14ac:dyDescent="0.3">
      <c r="B31" s="29"/>
      <c r="C31" s="15"/>
      <c r="D31" s="12"/>
      <c r="E31" s="13"/>
      <c r="F31" s="14"/>
      <c r="G31" s="43"/>
    </row>
    <row r="32" spans="2:21" s="10" customFormat="1" x14ac:dyDescent="0.3">
      <c r="B32" s="110" t="s">
        <v>166</v>
      </c>
      <c r="C32" s="15" t="s">
        <v>164</v>
      </c>
      <c r="D32" s="12"/>
      <c r="E32" s="13"/>
      <c r="F32" s="14"/>
      <c r="G32" s="43"/>
    </row>
    <row r="33" spans="2:21" s="10" customFormat="1" x14ac:dyDescent="0.3">
      <c r="B33" s="29"/>
      <c r="C33" s="58" t="s">
        <v>165</v>
      </c>
      <c r="D33" s="12" t="s">
        <v>32</v>
      </c>
      <c r="E33" s="13">
        <v>1</v>
      </c>
      <c r="F33" s="14"/>
      <c r="G33" s="43"/>
    </row>
    <row r="34" spans="2:21" s="10" customFormat="1" x14ac:dyDescent="0.3">
      <c r="B34" s="29"/>
      <c r="C34" s="58"/>
      <c r="D34" s="12"/>
      <c r="E34" s="13"/>
      <c r="F34" s="14"/>
      <c r="G34" s="43"/>
    </row>
    <row r="35" spans="2:21" s="10" customFormat="1" x14ac:dyDescent="0.3">
      <c r="B35" s="16"/>
      <c r="C35" s="17" t="s">
        <v>9</v>
      </c>
      <c r="D35" s="17" t="str">
        <f>B32</f>
        <v>1,10</v>
      </c>
      <c r="E35" s="17"/>
      <c r="F35" s="88"/>
      <c r="G35" s="44">
        <f>G33</f>
        <v>0</v>
      </c>
      <c r="H35" s="23"/>
      <c r="I35" s="25"/>
      <c r="L35" s="24"/>
      <c r="N35" s="20"/>
      <c r="O35" s="19"/>
      <c r="P35" s="19"/>
      <c r="Q35" s="19"/>
      <c r="R35" s="21"/>
      <c r="S35" s="20"/>
      <c r="T35" s="23"/>
      <c r="U35" s="25"/>
    </row>
    <row r="36" spans="2:21" s="10" customFormat="1" x14ac:dyDescent="0.3">
      <c r="B36" s="29"/>
      <c r="C36" s="15"/>
      <c r="D36" s="12"/>
      <c r="E36" s="13"/>
      <c r="F36" s="14"/>
      <c r="G36" s="43"/>
    </row>
    <row r="37" spans="2:21" s="10" customFormat="1" x14ac:dyDescent="0.3">
      <c r="B37" s="29">
        <v>1.1100000000000001</v>
      </c>
      <c r="C37" s="15" t="s">
        <v>167</v>
      </c>
      <c r="D37" s="12"/>
      <c r="E37" s="13"/>
      <c r="F37" s="14"/>
      <c r="G37" s="43"/>
    </row>
    <row r="38" spans="2:21" s="10" customFormat="1" x14ac:dyDescent="0.3">
      <c r="B38" s="29"/>
      <c r="C38" s="58" t="s">
        <v>168</v>
      </c>
      <c r="D38" s="12" t="s">
        <v>132</v>
      </c>
      <c r="E38" s="13">
        <v>1</v>
      </c>
      <c r="F38" s="14"/>
      <c r="G38" s="43"/>
    </row>
    <row r="39" spans="2:21" s="10" customFormat="1" x14ac:dyDescent="0.3">
      <c r="B39" s="29"/>
      <c r="C39" s="58"/>
      <c r="D39" s="12"/>
      <c r="E39" s="13"/>
      <c r="F39" s="14"/>
      <c r="G39" s="43"/>
    </row>
    <row r="40" spans="2:21" s="10" customFormat="1" x14ac:dyDescent="0.3">
      <c r="B40" s="16"/>
      <c r="C40" s="17" t="s">
        <v>9</v>
      </c>
      <c r="D40" s="17">
        <f>B37</f>
        <v>1.1100000000000001</v>
      </c>
      <c r="E40" s="17"/>
      <c r="F40" s="88"/>
      <c r="G40" s="44">
        <f>G38</f>
        <v>0</v>
      </c>
      <c r="H40" s="23"/>
      <c r="I40" s="25"/>
      <c r="L40" s="24"/>
      <c r="N40" s="20"/>
      <c r="O40" s="19"/>
      <c r="P40" s="19"/>
      <c r="Q40" s="19"/>
      <c r="R40" s="21"/>
      <c r="S40" s="20"/>
      <c r="T40" s="23"/>
      <c r="U40" s="25"/>
    </row>
    <row r="41" spans="2:21" s="10" customFormat="1" x14ac:dyDescent="0.3">
      <c r="B41" s="29"/>
      <c r="C41" s="15"/>
      <c r="D41" s="12"/>
      <c r="E41" s="13"/>
      <c r="F41" s="14"/>
      <c r="G41" s="43"/>
    </row>
    <row r="42" spans="2:21" s="10" customFormat="1" x14ac:dyDescent="0.3">
      <c r="B42" s="29">
        <v>1.1200000000000001</v>
      </c>
      <c r="C42" s="15" t="s">
        <v>169</v>
      </c>
      <c r="D42" s="12"/>
      <c r="E42" s="13"/>
      <c r="F42" s="14"/>
      <c r="G42" s="43"/>
    </row>
    <row r="43" spans="2:21" s="10" customFormat="1" x14ac:dyDescent="0.3">
      <c r="B43" s="29"/>
      <c r="C43" s="58" t="s">
        <v>170</v>
      </c>
      <c r="D43" s="12" t="s">
        <v>32</v>
      </c>
      <c r="E43" s="13">
        <v>1</v>
      </c>
      <c r="F43" s="14"/>
      <c r="G43" s="43"/>
    </row>
    <row r="44" spans="2:21" s="10" customFormat="1" x14ac:dyDescent="0.3">
      <c r="B44" s="29"/>
      <c r="C44" s="15"/>
      <c r="D44" s="12"/>
      <c r="E44" s="13"/>
      <c r="F44" s="14"/>
      <c r="G44" s="43"/>
    </row>
    <row r="45" spans="2:21" s="10" customFormat="1" x14ac:dyDescent="0.3">
      <c r="B45" s="16"/>
      <c r="C45" s="17" t="s">
        <v>9</v>
      </c>
      <c r="D45" s="17">
        <f>B42</f>
        <v>1.1200000000000001</v>
      </c>
      <c r="E45" s="17"/>
      <c r="F45" s="88"/>
      <c r="G45" s="44">
        <f>G43</f>
        <v>0</v>
      </c>
      <c r="H45" s="23"/>
      <c r="I45" s="25"/>
      <c r="L45" s="24"/>
      <c r="N45" s="20"/>
      <c r="O45" s="19"/>
      <c r="P45" s="19"/>
      <c r="Q45" s="19"/>
      <c r="R45" s="21"/>
      <c r="S45" s="20"/>
      <c r="T45" s="23"/>
      <c r="U45" s="25"/>
    </row>
    <row r="46" spans="2:21" s="10" customFormat="1" x14ac:dyDescent="0.3">
      <c r="B46" s="29"/>
      <c r="C46" s="30"/>
      <c r="D46" s="12"/>
      <c r="E46" s="13"/>
      <c r="F46" s="14"/>
      <c r="G46" s="43"/>
    </row>
    <row r="47" spans="2:21" s="10" customFormat="1" x14ac:dyDescent="0.3">
      <c r="B47" s="29" t="s">
        <v>171</v>
      </c>
      <c r="C47" s="15" t="s">
        <v>122</v>
      </c>
      <c r="D47" s="12"/>
      <c r="E47" s="13"/>
      <c r="F47" s="14"/>
      <c r="G47" s="43"/>
    </row>
    <row r="48" spans="2:21" s="10" customFormat="1" x14ac:dyDescent="0.3">
      <c r="B48" s="29"/>
      <c r="C48" s="31" t="s">
        <v>115</v>
      </c>
      <c r="D48" s="12" t="s">
        <v>32</v>
      </c>
      <c r="E48" s="13">
        <v>1</v>
      </c>
      <c r="F48" s="14"/>
      <c r="G48" s="43">
        <f>E48*F48</f>
        <v>0</v>
      </c>
    </row>
    <row r="49" spans="2:21" s="10" customFormat="1" x14ac:dyDescent="0.3">
      <c r="B49" s="29"/>
      <c r="C49" s="22" t="s">
        <v>123</v>
      </c>
      <c r="D49" s="12" t="s">
        <v>32</v>
      </c>
      <c r="E49" s="13">
        <v>1</v>
      </c>
      <c r="F49" s="14"/>
      <c r="G49" s="43">
        <f>E49*F49</f>
        <v>0</v>
      </c>
    </row>
    <row r="50" spans="2:21" s="10" customFormat="1" x14ac:dyDescent="0.3">
      <c r="B50" s="29"/>
      <c r="C50" s="15"/>
      <c r="D50" s="12"/>
      <c r="E50" s="13"/>
      <c r="F50" s="14"/>
      <c r="G50" s="43"/>
    </row>
    <row r="51" spans="2:21" s="10" customFormat="1" x14ac:dyDescent="0.3">
      <c r="B51" s="16"/>
      <c r="C51" s="17" t="s">
        <v>9</v>
      </c>
      <c r="D51" s="17" t="str">
        <f>B47</f>
        <v>1.14</v>
      </c>
      <c r="E51" s="17"/>
      <c r="F51" s="88"/>
      <c r="G51" s="44">
        <f>SUM(G48:G49)</f>
        <v>0</v>
      </c>
      <c r="H51" s="23"/>
      <c r="I51" s="25"/>
      <c r="L51" s="24"/>
      <c r="N51" s="20"/>
      <c r="O51" s="19"/>
      <c r="P51" s="19"/>
      <c r="Q51" s="19"/>
      <c r="R51" s="21"/>
      <c r="S51" s="20"/>
      <c r="T51" s="23"/>
      <c r="U51" s="25"/>
    </row>
    <row r="52" spans="2:21" s="10" customFormat="1" x14ac:dyDescent="0.3">
      <c r="B52" s="108"/>
      <c r="C52" s="19"/>
      <c r="D52" s="19"/>
      <c r="E52" s="19"/>
      <c r="F52" s="14"/>
      <c r="G52" s="99"/>
      <c r="H52" s="23"/>
      <c r="I52" s="25"/>
      <c r="L52" s="24"/>
      <c r="N52" s="20"/>
      <c r="O52" s="19"/>
      <c r="P52" s="19"/>
      <c r="Q52" s="19"/>
      <c r="R52" s="21"/>
      <c r="S52" s="20"/>
      <c r="T52" s="23"/>
      <c r="U52" s="25"/>
    </row>
    <row r="53" spans="2:21" s="10" customFormat="1" x14ac:dyDescent="0.3">
      <c r="B53" s="108">
        <v>1.17</v>
      </c>
      <c r="C53" s="15" t="s">
        <v>215</v>
      </c>
      <c r="D53" s="19"/>
      <c r="E53" s="19"/>
      <c r="F53" s="14"/>
      <c r="G53" s="99"/>
      <c r="H53" s="23"/>
      <c r="I53" s="25"/>
      <c r="L53" s="24"/>
      <c r="N53" s="20"/>
      <c r="O53" s="19"/>
      <c r="P53" s="19"/>
      <c r="Q53" s="19"/>
      <c r="R53" s="21"/>
      <c r="S53" s="20"/>
      <c r="T53" s="23"/>
      <c r="U53" s="25"/>
    </row>
    <row r="54" spans="2:21" s="10" customFormat="1" x14ac:dyDescent="0.3">
      <c r="B54" s="108"/>
      <c r="C54" s="22" t="s">
        <v>216</v>
      </c>
      <c r="D54" s="18" t="s">
        <v>32</v>
      </c>
      <c r="E54" s="18">
        <v>1</v>
      </c>
      <c r="F54" s="14"/>
      <c r="G54" s="99">
        <f>F54</f>
        <v>0</v>
      </c>
      <c r="H54" s="23"/>
      <c r="I54" s="25"/>
      <c r="L54" s="24"/>
      <c r="N54" s="20"/>
      <c r="O54" s="19"/>
      <c r="P54" s="19"/>
      <c r="Q54" s="19"/>
      <c r="R54" s="21"/>
      <c r="S54" s="20"/>
      <c r="T54" s="23"/>
      <c r="U54" s="25"/>
    </row>
    <row r="55" spans="2:21" s="10" customFormat="1" x14ac:dyDescent="0.3">
      <c r="B55" s="108"/>
      <c r="C55" s="130"/>
      <c r="D55" s="131"/>
      <c r="E55" s="18"/>
      <c r="F55" s="14"/>
      <c r="G55" s="99"/>
      <c r="H55" s="23"/>
      <c r="I55" s="25"/>
      <c r="L55" s="24"/>
      <c r="N55" s="20"/>
      <c r="O55" s="19"/>
      <c r="P55" s="19"/>
      <c r="Q55" s="19"/>
      <c r="R55" s="21"/>
      <c r="S55" s="20"/>
      <c r="T55" s="23"/>
      <c r="U55" s="25"/>
    </row>
    <row r="56" spans="2:21" s="10" customFormat="1" x14ac:dyDescent="0.3">
      <c r="B56" s="16"/>
      <c r="C56" s="17" t="s">
        <v>9</v>
      </c>
      <c r="D56" s="17">
        <f>B53</f>
        <v>1.17</v>
      </c>
      <c r="E56" s="17"/>
      <c r="F56" s="88"/>
      <c r="G56" s="44">
        <f>G54</f>
        <v>0</v>
      </c>
      <c r="H56" s="23"/>
      <c r="I56" s="25"/>
      <c r="L56" s="24"/>
      <c r="N56" s="20"/>
      <c r="O56" s="19"/>
      <c r="P56" s="19"/>
      <c r="Q56" s="19"/>
      <c r="R56" s="21"/>
      <c r="S56" s="20"/>
      <c r="T56" s="23"/>
      <c r="U56" s="25"/>
    </row>
    <row r="57" spans="2:21" s="10" customFormat="1" x14ac:dyDescent="0.3">
      <c r="B57" s="108"/>
      <c r="C57" s="118"/>
      <c r="D57" s="120"/>
      <c r="E57" s="18"/>
      <c r="F57" s="14"/>
      <c r="G57" s="43"/>
    </row>
    <row r="58" spans="2:21" s="10" customFormat="1" ht="18.600000000000001" thickBot="1" x14ac:dyDescent="0.35">
      <c r="B58" s="62"/>
      <c r="C58" s="63" t="s">
        <v>9</v>
      </c>
      <c r="D58" s="63" t="str">
        <f>B4</f>
        <v>1.</v>
      </c>
      <c r="E58" s="64"/>
      <c r="F58" s="65"/>
      <c r="G58" s="66">
        <f>G10+G15+G21+G25+G30+G35+G40+G45+G51+G56</f>
        <v>0</v>
      </c>
      <c r="H58" s="23"/>
      <c r="I58" s="25"/>
      <c r="L58" s="24"/>
      <c r="N58" s="20"/>
      <c r="O58" s="19"/>
      <c r="P58" s="19"/>
      <c r="Q58" s="19"/>
      <c r="R58" s="21"/>
      <c r="S58" s="20"/>
      <c r="T58" s="23"/>
      <c r="U58" s="25"/>
    </row>
    <row r="59" spans="2:21" s="10" customFormat="1" ht="16.2" thickTop="1" x14ac:dyDescent="0.3">
      <c r="B59" s="11"/>
      <c r="C59" s="27"/>
      <c r="D59" s="12"/>
      <c r="E59" s="13"/>
      <c r="F59" s="14"/>
      <c r="G59" s="28"/>
    </row>
    <row r="60" spans="2:21" ht="18" x14ac:dyDescent="0.3">
      <c r="B60" s="45">
        <v>2</v>
      </c>
      <c r="C60" s="93" t="s">
        <v>73</v>
      </c>
      <c r="D60" s="12"/>
      <c r="E60" s="13"/>
      <c r="F60" s="14"/>
      <c r="G60" s="43"/>
    </row>
    <row r="61" spans="2:21" x14ac:dyDescent="0.3">
      <c r="B61" s="29"/>
      <c r="C61" s="15"/>
      <c r="D61" s="12"/>
      <c r="E61" s="13"/>
      <c r="F61" s="14"/>
      <c r="G61" s="43"/>
    </row>
    <row r="62" spans="2:21" s="10" customFormat="1" x14ac:dyDescent="0.3">
      <c r="B62" s="29">
        <v>2.6</v>
      </c>
      <c r="C62" s="15" t="s">
        <v>129</v>
      </c>
      <c r="D62" s="12"/>
      <c r="E62" s="13"/>
      <c r="F62" s="14"/>
      <c r="G62" s="43"/>
    </row>
    <row r="63" spans="2:21" x14ac:dyDescent="0.3">
      <c r="B63" s="29"/>
      <c r="C63" s="40" t="s">
        <v>130</v>
      </c>
      <c r="D63" s="12" t="s">
        <v>32</v>
      </c>
      <c r="E63" s="13">
        <v>1</v>
      </c>
      <c r="F63" s="14"/>
      <c r="G63" s="43">
        <f>E63*F63</f>
        <v>0</v>
      </c>
    </row>
    <row r="64" spans="2:21" x14ac:dyDescent="0.3">
      <c r="B64" s="29"/>
      <c r="C64" s="40" t="s">
        <v>211</v>
      </c>
      <c r="D64" s="12" t="s">
        <v>32</v>
      </c>
      <c r="E64" s="13">
        <v>1</v>
      </c>
      <c r="F64" s="14"/>
      <c r="G64" s="43"/>
    </row>
    <row r="65" spans="2:21" x14ac:dyDescent="0.3">
      <c r="B65" s="29"/>
      <c r="C65" s="40" t="s">
        <v>131</v>
      </c>
      <c r="D65" s="12" t="s">
        <v>32</v>
      </c>
      <c r="E65" s="13">
        <v>1</v>
      </c>
      <c r="F65" s="14"/>
      <c r="G65" s="43"/>
    </row>
    <row r="66" spans="2:21" x14ac:dyDescent="0.3">
      <c r="B66" s="29"/>
      <c r="C66" s="15"/>
      <c r="D66" s="12"/>
      <c r="E66" s="13"/>
      <c r="F66" s="14"/>
      <c r="G66" s="43"/>
    </row>
    <row r="67" spans="2:21" s="10" customFormat="1" x14ac:dyDescent="0.3">
      <c r="B67" s="16"/>
      <c r="C67" s="17" t="s">
        <v>9</v>
      </c>
      <c r="D67" s="17">
        <f>B62</f>
        <v>2.6</v>
      </c>
      <c r="E67" s="17"/>
      <c r="F67" s="88"/>
      <c r="G67" s="44">
        <f>SUM(G63:G65)</f>
        <v>0</v>
      </c>
      <c r="H67" s="23"/>
      <c r="I67" s="25"/>
      <c r="L67" s="24"/>
      <c r="N67" s="20"/>
      <c r="O67" s="19"/>
      <c r="P67" s="19"/>
      <c r="Q67" s="19"/>
      <c r="R67" s="21"/>
      <c r="S67" s="20"/>
      <c r="T67" s="23"/>
      <c r="U67" s="25"/>
    </row>
    <row r="68" spans="2:21" x14ac:dyDescent="0.3">
      <c r="B68" s="29"/>
      <c r="C68" s="15"/>
      <c r="D68" s="12"/>
      <c r="E68" s="13"/>
      <c r="F68" s="14"/>
      <c r="G68" s="43"/>
    </row>
    <row r="69" spans="2:21" s="10" customFormat="1" ht="18.600000000000001" thickBot="1" x14ac:dyDescent="0.35">
      <c r="B69" s="62"/>
      <c r="C69" s="63" t="s">
        <v>9</v>
      </c>
      <c r="D69" s="63">
        <f>B60</f>
        <v>2</v>
      </c>
      <c r="E69" s="64"/>
      <c r="F69" s="65"/>
      <c r="G69" s="66">
        <f>G67</f>
        <v>0</v>
      </c>
      <c r="H69" s="23"/>
      <c r="I69" s="25"/>
      <c r="L69" s="24"/>
      <c r="N69" s="20"/>
      <c r="O69" s="19"/>
      <c r="P69" s="19"/>
      <c r="Q69" s="19"/>
      <c r="R69" s="21"/>
      <c r="S69" s="20"/>
      <c r="T69" s="23"/>
      <c r="U69" s="25"/>
    </row>
    <row r="70" spans="2:21" s="10" customFormat="1" ht="16.2" thickTop="1" x14ac:dyDescent="0.3">
      <c r="B70" s="68"/>
      <c r="C70" s="69"/>
      <c r="D70" s="59"/>
      <c r="E70" s="60"/>
      <c r="F70" s="61"/>
      <c r="G70" s="67"/>
    </row>
    <row r="71" spans="2:21" s="10" customFormat="1" ht="18" x14ac:dyDescent="0.3">
      <c r="B71" s="45">
        <v>4</v>
      </c>
      <c r="C71" s="46" t="s">
        <v>97</v>
      </c>
      <c r="D71" s="12"/>
      <c r="E71" s="13"/>
      <c r="F71" s="14"/>
      <c r="G71" s="43"/>
    </row>
    <row r="72" spans="2:21" x14ac:dyDescent="0.3">
      <c r="B72" s="29">
        <v>4.2</v>
      </c>
      <c r="C72" s="15" t="s">
        <v>133</v>
      </c>
      <c r="D72" s="33"/>
      <c r="E72" s="13"/>
      <c r="F72" s="14"/>
      <c r="G72" s="43"/>
    </row>
    <row r="73" spans="2:21" x14ac:dyDescent="0.3">
      <c r="B73" s="29"/>
      <c r="C73" s="58" t="s">
        <v>127</v>
      </c>
      <c r="D73" s="33"/>
      <c r="E73" s="13"/>
      <c r="F73" s="14"/>
      <c r="G73" s="43"/>
    </row>
    <row r="74" spans="2:21" x14ac:dyDescent="0.3">
      <c r="B74" s="29"/>
      <c r="C74" s="58" t="s">
        <v>177</v>
      </c>
      <c r="D74" s="33" t="s">
        <v>32</v>
      </c>
      <c r="E74" s="13">
        <v>1</v>
      </c>
      <c r="F74" s="14"/>
      <c r="G74" s="43">
        <f t="shared" ref="G74:G81" si="0">E74*F74</f>
        <v>0</v>
      </c>
    </row>
    <row r="75" spans="2:21" x14ac:dyDescent="0.3">
      <c r="B75" s="29"/>
      <c r="C75" s="58" t="s">
        <v>179</v>
      </c>
      <c r="D75" s="33" t="s">
        <v>32</v>
      </c>
      <c r="E75" s="13">
        <v>1</v>
      </c>
      <c r="F75" s="14"/>
      <c r="G75" s="43">
        <f t="shared" si="0"/>
        <v>0</v>
      </c>
    </row>
    <row r="76" spans="2:21" x14ac:dyDescent="0.3">
      <c r="B76" s="29"/>
      <c r="C76" s="58" t="s">
        <v>134</v>
      </c>
      <c r="D76" s="33" t="s">
        <v>32</v>
      </c>
      <c r="E76" s="13">
        <v>1</v>
      </c>
      <c r="F76" s="14"/>
      <c r="G76" s="43">
        <f t="shared" si="0"/>
        <v>0</v>
      </c>
    </row>
    <row r="77" spans="2:21" x14ac:dyDescent="0.3">
      <c r="B77" s="29"/>
      <c r="C77" s="58" t="s">
        <v>180</v>
      </c>
      <c r="D77" s="33" t="s">
        <v>132</v>
      </c>
      <c r="E77" s="13">
        <v>1</v>
      </c>
      <c r="F77" s="14"/>
      <c r="G77" s="43">
        <f t="shared" si="0"/>
        <v>0</v>
      </c>
    </row>
    <row r="78" spans="2:21" x14ac:dyDescent="0.3">
      <c r="B78" s="29"/>
      <c r="C78" s="58" t="s">
        <v>181</v>
      </c>
      <c r="D78" s="33" t="s">
        <v>32</v>
      </c>
      <c r="E78" s="13">
        <v>1</v>
      </c>
      <c r="F78" s="14"/>
      <c r="G78" s="43">
        <f t="shared" si="0"/>
        <v>0</v>
      </c>
    </row>
    <row r="79" spans="2:21" x14ac:dyDescent="0.3">
      <c r="B79" s="29"/>
      <c r="C79" s="58" t="s">
        <v>135</v>
      </c>
      <c r="D79" s="33" t="s">
        <v>132</v>
      </c>
      <c r="E79" s="13">
        <v>1</v>
      </c>
      <c r="F79" s="14"/>
      <c r="G79" s="43">
        <f t="shared" si="0"/>
        <v>0</v>
      </c>
    </row>
    <row r="80" spans="2:21" x14ac:dyDescent="0.3">
      <c r="B80" s="29"/>
      <c r="C80" s="58" t="s">
        <v>182</v>
      </c>
      <c r="D80" s="33" t="s">
        <v>32</v>
      </c>
      <c r="E80" s="13">
        <v>1</v>
      </c>
      <c r="F80" s="14"/>
      <c r="G80" s="43">
        <f t="shared" si="0"/>
        <v>0</v>
      </c>
    </row>
    <row r="81" spans="2:21" x14ac:dyDescent="0.3">
      <c r="B81" s="29"/>
      <c r="C81" s="58" t="s">
        <v>137</v>
      </c>
      <c r="D81" s="33" t="s">
        <v>32</v>
      </c>
      <c r="E81" s="13">
        <v>1</v>
      </c>
      <c r="F81" s="14"/>
      <c r="G81" s="43">
        <f t="shared" si="0"/>
        <v>0</v>
      </c>
    </row>
    <row r="82" spans="2:21" x14ac:dyDescent="0.3">
      <c r="B82" s="29"/>
      <c r="C82" s="58"/>
      <c r="D82" s="33"/>
      <c r="E82" s="13"/>
      <c r="F82" s="14"/>
      <c r="G82" s="43"/>
    </row>
    <row r="83" spans="2:21" s="10" customFormat="1" x14ac:dyDescent="0.3">
      <c r="B83" s="16"/>
      <c r="C83" s="17" t="s">
        <v>9</v>
      </c>
      <c r="D83" s="17">
        <f>B70</f>
        <v>0</v>
      </c>
      <c r="E83" s="17"/>
      <c r="F83" s="88"/>
      <c r="G83" s="44">
        <f>SUM(G74:G81)</f>
        <v>0</v>
      </c>
      <c r="H83" s="23"/>
      <c r="I83" s="25"/>
      <c r="L83" s="24"/>
      <c r="N83" s="20"/>
      <c r="O83" s="19"/>
      <c r="P83" s="19"/>
      <c r="Q83" s="19"/>
      <c r="R83" s="21"/>
      <c r="S83" s="20"/>
      <c r="T83" s="23"/>
      <c r="U83" s="25"/>
    </row>
    <row r="84" spans="2:21" x14ac:dyDescent="0.3">
      <c r="B84" s="29">
        <v>4.3</v>
      </c>
      <c r="C84" s="15" t="s">
        <v>178</v>
      </c>
      <c r="D84" s="33"/>
      <c r="E84" s="13"/>
      <c r="F84" s="14"/>
      <c r="G84" s="43"/>
    </row>
    <row r="85" spans="2:21" x14ac:dyDescent="0.3">
      <c r="B85" s="29"/>
      <c r="C85" s="58" t="s">
        <v>127</v>
      </c>
      <c r="D85" s="33"/>
      <c r="E85" s="13"/>
      <c r="F85" s="14"/>
      <c r="G85" s="43"/>
    </row>
    <row r="86" spans="2:21" x14ac:dyDescent="0.3">
      <c r="B86" s="29"/>
      <c r="C86" s="58" t="s">
        <v>217</v>
      </c>
      <c r="D86" s="33" t="s">
        <v>152</v>
      </c>
      <c r="E86" s="98"/>
      <c r="F86" s="106"/>
      <c r="G86" s="43">
        <f t="shared" ref="G86" si="1">E86*F86</f>
        <v>0</v>
      </c>
    </row>
    <row r="87" spans="2:21" x14ac:dyDescent="0.3">
      <c r="B87" s="29"/>
      <c r="C87" s="58"/>
      <c r="D87" s="33"/>
      <c r="E87" s="13"/>
      <c r="F87" s="14"/>
      <c r="G87" s="43"/>
    </row>
    <row r="88" spans="2:21" s="10" customFormat="1" x14ac:dyDescent="0.3">
      <c r="B88" s="16"/>
      <c r="C88" s="17" t="s">
        <v>9</v>
      </c>
      <c r="D88" s="17">
        <f>B84</f>
        <v>4.3</v>
      </c>
      <c r="E88" s="17"/>
      <c r="F88" s="88"/>
      <c r="G88" s="44">
        <f>G86</f>
        <v>0</v>
      </c>
      <c r="H88" s="23"/>
      <c r="I88" s="25"/>
      <c r="L88" s="24"/>
      <c r="N88" s="20"/>
      <c r="O88" s="19"/>
      <c r="P88" s="19"/>
      <c r="Q88" s="19"/>
      <c r="R88" s="21"/>
      <c r="S88" s="20"/>
      <c r="T88" s="23"/>
      <c r="U88" s="25"/>
    </row>
    <row r="89" spans="2:21" x14ac:dyDescent="0.3">
      <c r="B89" s="29">
        <v>4.4000000000000004</v>
      </c>
      <c r="C89" s="15" t="s">
        <v>148</v>
      </c>
      <c r="D89" s="33"/>
      <c r="E89" s="13"/>
      <c r="F89" s="14"/>
      <c r="G89" s="43"/>
    </row>
    <row r="90" spans="2:21" x14ac:dyDescent="0.3">
      <c r="B90" s="29"/>
      <c r="C90" s="58" t="s">
        <v>206</v>
      </c>
      <c r="D90" s="33"/>
      <c r="E90" s="13"/>
      <c r="F90" s="14"/>
      <c r="G90" s="43"/>
    </row>
    <row r="91" spans="2:21" x14ac:dyDescent="0.3">
      <c r="B91" s="29"/>
      <c r="C91" s="15" t="s">
        <v>212</v>
      </c>
      <c r="D91" s="33"/>
      <c r="E91" s="13"/>
      <c r="F91" s="14"/>
      <c r="G91" s="43"/>
    </row>
    <row r="92" spans="2:21" x14ac:dyDescent="0.3">
      <c r="B92" s="29"/>
      <c r="C92" s="58" t="s">
        <v>198</v>
      </c>
      <c r="D92" s="33" t="s">
        <v>152</v>
      </c>
      <c r="E92" s="98"/>
      <c r="F92" s="106"/>
      <c r="G92" s="43">
        <f>E92*F92</f>
        <v>0</v>
      </c>
    </row>
    <row r="93" spans="2:21" x14ac:dyDescent="0.3">
      <c r="B93" s="29"/>
      <c r="C93" s="58" t="s">
        <v>199</v>
      </c>
      <c r="D93" s="33" t="s">
        <v>152</v>
      </c>
      <c r="E93" s="98"/>
      <c r="F93" s="106"/>
      <c r="G93" s="43">
        <f t="shared" ref="G93:G100" si="2">E93*F93</f>
        <v>0</v>
      </c>
    </row>
    <row r="94" spans="2:21" x14ac:dyDescent="0.3">
      <c r="B94" s="29"/>
      <c r="C94" s="58" t="s">
        <v>200</v>
      </c>
      <c r="D94" s="33" t="s">
        <v>152</v>
      </c>
      <c r="E94" s="98"/>
      <c r="F94" s="106"/>
      <c r="G94" s="43">
        <f t="shared" si="2"/>
        <v>0</v>
      </c>
    </row>
    <row r="95" spans="2:21" x14ac:dyDescent="0.3">
      <c r="B95" s="29"/>
      <c r="C95" s="58" t="s">
        <v>201</v>
      </c>
      <c r="D95" s="33" t="s">
        <v>152</v>
      </c>
      <c r="E95" s="98"/>
      <c r="F95" s="106"/>
      <c r="G95" s="43">
        <f t="shared" si="2"/>
        <v>0</v>
      </c>
    </row>
    <row r="96" spans="2:21" x14ac:dyDescent="0.3">
      <c r="B96" s="29"/>
      <c r="C96" s="58" t="s">
        <v>202</v>
      </c>
      <c r="D96" s="33" t="s">
        <v>152</v>
      </c>
      <c r="E96" s="98"/>
      <c r="F96" s="106"/>
      <c r="G96" s="43">
        <f t="shared" si="2"/>
        <v>0</v>
      </c>
    </row>
    <row r="97" spans="2:21" x14ac:dyDescent="0.3">
      <c r="B97" s="29"/>
      <c r="C97" s="58"/>
      <c r="D97" s="33"/>
      <c r="E97" s="13"/>
      <c r="F97" s="14"/>
      <c r="G97" s="43"/>
    </row>
    <row r="98" spans="2:21" x14ac:dyDescent="0.3">
      <c r="B98" s="29"/>
      <c r="C98" s="58" t="s">
        <v>207</v>
      </c>
      <c r="D98" s="33"/>
      <c r="E98" s="13"/>
      <c r="F98" s="14"/>
      <c r="G98" s="43"/>
    </row>
    <row r="99" spans="2:21" x14ac:dyDescent="0.3">
      <c r="B99" s="29"/>
      <c r="C99" s="58" t="s">
        <v>153</v>
      </c>
      <c r="D99" s="33" t="s">
        <v>152</v>
      </c>
      <c r="E99" s="98"/>
      <c r="F99" s="106"/>
      <c r="G99" s="43">
        <f t="shared" si="2"/>
        <v>0</v>
      </c>
    </row>
    <row r="100" spans="2:21" x14ac:dyDescent="0.3">
      <c r="B100" s="29"/>
      <c r="C100" s="58" t="s">
        <v>154</v>
      </c>
      <c r="D100" s="33" t="s">
        <v>152</v>
      </c>
      <c r="E100" s="98"/>
      <c r="F100" s="106"/>
      <c r="G100" s="43">
        <f t="shared" si="2"/>
        <v>0</v>
      </c>
    </row>
    <row r="101" spans="2:21" x14ac:dyDescent="0.3">
      <c r="B101" s="29"/>
      <c r="C101" s="58"/>
      <c r="D101" s="33"/>
      <c r="E101" s="13"/>
      <c r="F101" s="14"/>
      <c r="G101" s="43"/>
    </row>
    <row r="102" spans="2:21" x14ac:dyDescent="0.3">
      <c r="B102" s="29"/>
      <c r="C102" s="15" t="s">
        <v>210</v>
      </c>
      <c r="D102" s="33"/>
      <c r="E102" s="13"/>
      <c r="F102" s="14"/>
      <c r="G102" s="43"/>
    </row>
    <row r="103" spans="2:21" x14ac:dyDescent="0.3">
      <c r="B103" s="29"/>
      <c r="C103" s="58" t="s">
        <v>127</v>
      </c>
      <c r="D103" s="33"/>
      <c r="E103" s="13"/>
      <c r="F103" s="14"/>
      <c r="G103" s="43"/>
    </row>
    <row r="104" spans="2:21" x14ac:dyDescent="0.3">
      <c r="B104" s="29"/>
      <c r="C104" s="22" t="s">
        <v>149</v>
      </c>
      <c r="D104" s="33" t="s">
        <v>152</v>
      </c>
      <c r="E104" s="98"/>
      <c r="F104" s="106"/>
      <c r="G104" s="43">
        <f>E104*F104</f>
        <v>0</v>
      </c>
    </row>
    <row r="105" spans="2:21" x14ac:dyDescent="0.3">
      <c r="B105" s="29"/>
      <c r="C105" s="22" t="s">
        <v>150</v>
      </c>
      <c r="D105" s="33" t="s">
        <v>152</v>
      </c>
      <c r="E105" s="98"/>
      <c r="F105" s="106"/>
      <c r="G105" s="43">
        <f t="shared" ref="G105:G106" si="3">E105*F105</f>
        <v>0</v>
      </c>
    </row>
    <row r="106" spans="2:21" x14ac:dyDescent="0.3">
      <c r="B106" s="29"/>
      <c r="C106" s="22" t="s">
        <v>151</v>
      </c>
      <c r="D106" s="33" t="s">
        <v>152</v>
      </c>
      <c r="E106" s="98"/>
      <c r="F106" s="106"/>
      <c r="G106" s="43">
        <f t="shared" si="3"/>
        <v>0</v>
      </c>
    </row>
    <row r="107" spans="2:21" x14ac:dyDescent="0.3">
      <c r="B107" s="108"/>
      <c r="C107" s="22"/>
      <c r="D107" s="109"/>
      <c r="F107" s="14"/>
      <c r="G107" s="43"/>
    </row>
    <row r="108" spans="2:21" s="10" customFormat="1" x14ac:dyDescent="0.3">
      <c r="B108" s="16"/>
      <c r="C108" s="17" t="s">
        <v>9</v>
      </c>
      <c r="D108" s="17">
        <f>B89</f>
        <v>4.4000000000000004</v>
      </c>
      <c r="E108" s="17"/>
      <c r="F108" s="88"/>
      <c r="G108" s="44">
        <f>SUM(G92:G96,G99:G100,G104:G106)</f>
        <v>0</v>
      </c>
      <c r="H108" s="23"/>
      <c r="I108" s="25"/>
      <c r="L108" s="24"/>
      <c r="N108" s="20"/>
      <c r="O108" s="19"/>
      <c r="P108" s="19"/>
      <c r="Q108" s="19"/>
      <c r="R108" s="21"/>
      <c r="S108" s="20"/>
      <c r="T108" s="23"/>
      <c r="U108" s="25"/>
    </row>
    <row r="109" spans="2:21" x14ac:dyDescent="0.3">
      <c r="B109" s="29">
        <v>4.5</v>
      </c>
      <c r="C109" s="15" t="s">
        <v>155</v>
      </c>
      <c r="D109" s="33"/>
      <c r="E109" s="13"/>
      <c r="F109" s="14"/>
      <c r="G109" s="43">
        <f t="shared" ref="G109" si="4">E109*F109</f>
        <v>0</v>
      </c>
    </row>
    <row r="110" spans="2:21" x14ac:dyDescent="0.3">
      <c r="B110" s="29"/>
      <c r="C110" s="58" t="s">
        <v>206</v>
      </c>
      <c r="D110" s="33"/>
      <c r="E110" s="13"/>
      <c r="F110" s="14"/>
      <c r="G110" s="43"/>
    </row>
    <row r="111" spans="2:21" x14ac:dyDescent="0.3">
      <c r="B111" s="29"/>
      <c r="C111" s="15" t="s">
        <v>209</v>
      </c>
      <c r="D111" s="33"/>
      <c r="E111" s="13"/>
      <c r="F111" s="14"/>
      <c r="G111" s="43"/>
    </row>
    <row r="112" spans="2:21" x14ac:dyDescent="0.3">
      <c r="B112" s="29"/>
      <c r="C112" s="58" t="s">
        <v>140</v>
      </c>
      <c r="D112" s="33" t="s">
        <v>152</v>
      </c>
      <c r="E112" s="98"/>
      <c r="F112" s="106"/>
      <c r="G112" s="43">
        <f>E112*F112</f>
        <v>0</v>
      </c>
    </row>
    <row r="113" spans="2:7" x14ac:dyDescent="0.3">
      <c r="B113" s="29"/>
      <c r="C113" s="58" t="s">
        <v>144</v>
      </c>
      <c r="D113" s="33" t="s">
        <v>152</v>
      </c>
      <c r="E113" s="98"/>
      <c r="F113" s="106"/>
      <c r="G113" s="43">
        <f t="shared" ref="G113:G133" si="5">E113*F113</f>
        <v>0</v>
      </c>
    </row>
    <row r="114" spans="2:7" x14ac:dyDescent="0.3">
      <c r="B114" s="108"/>
      <c r="C114" s="58" t="s">
        <v>156</v>
      </c>
      <c r="D114" s="33" t="s">
        <v>152</v>
      </c>
      <c r="E114" s="98"/>
      <c r="F114" s="106"/>
      <c r="G114" s="43">
        <f t="shared" si="5"/>
        <v>0</v>
      </c>
    </row>
    <row r="115" spans="2:7" x14ac:dyDescent="0.3">
      <c r="B115" s="108"/>
      <c r="C115" s="58" t="s">
        <v>157</v>
      </c>
      <c r="D115" s="33" t="s">
        <v>152</v>
      </c>
      <c r="E115" s="98"/>
      <c r="F115" s="106"/>
      <c r="G115" s="43">
        <f t="shared" si="5"/>
        <v>0</v>
      </c>
    </row>
    <row r="116" spans="2:7" x14ac:dyDescent="0.3">
      <c r="B116" s="108"/>
      <c r="C116" s="58" t="s">
        <v>158</v>
      </c>
      <c r="D116" s="33" t="s">
        <v>152</v>
      </c>
      <c r="E116" s="98"/>
      <c r="F116" s="106"/>
      <c r="G116" s="43">
        <f t="shared" si="5"/>
        <v>0</v>
      </c>
    </row>
    <row r="117" spans="2:7" x14ac:dyDescent="0.3">
      <c r="B117" s="108"/>
      <c r="C117" s="58" t="s">
        <v>159</v>
      </c>
      <c r="D117" s="33" t="s">
        <v>152</v>
      </c>
      <c r="E117" s="126"/>
      <c r="F117" s="106"/>
      <c r="G117" s="43">
        <f t="shared" si="5"/>
        <v>0</v>
      </c>
    </row>
    <row r="118" spans="2:7" x14ac:dyDescent="0.3">
      <c r="B118" s="108"/>
      <c r="C118" s="58" t="s">
        <v>160</v>
      </c>
      <c r="D118" s="33" t="s">
        <v>152</v>
      </c>
      <c r="E118" s="126"/>
      <c r="F118" s="106"/>
      <c r="G118" s="43">
        <f t="shared" si="5"/>
        <v>0</v>
      </c>
    </row>
    <row r="119" spans="2:7" x14ac:dyDescent="0.3">
      <c r="B119" s="108"/>
      <c r="C119" s="58" t="s">
        <v>183</v>
      </c>
      <c r="D119" s="33" t="s">
        <v>152</v>
      </c>
      <c r="E119" s="126"/>
      <c r="F119" s="106"/>
      <c r="G119" s="43">
        <f t="shared" si="5"/>
        <v>0</v>
      </c>
    </row>
    <row r="120" spans="2:7" x14ac:dyDescent="0.3">
      <c r="B120" s="108"/>
      <c r="C120" s="58" t="s">
        <v>184</v>
      </c>
      <c r="D120" s="33" t="s">
        <v>152</v>
      </c>
      <c r="E120" s="126"/>
      <c r="F120" s="106"/>
      <c r="G120" s="43">
        <f t="shared" si="5"/>
        <v>0</v>
      </c>
    </row>
    <row r="121" spans="2:7" x14ac:dyDescent="0.3">
      <c r="B121" s="108"/>
      <c r="C121" s="58" t="s">
        <v>185</v>
      </c>
      <c r="D121" s="33" t="s">
        <v>152</v>
      </c>
      <c r="E121" s="126"/>
      <c r="F121" s="106"/>
      <c r="G121" s="43">
        <f t="shared" si="5"/>
        <v>0</v>
      </c>
    </row>
    <row r="122" spans="2:7" x14ac:dyDescent="0.3">
      <c r="B122" s="108"/>
      <c r="C122" s="58" t="s">
        <v>186</v>
      </c>
      <c r="D122" s="33" t="s">
        <v>152</v>
      </c>
      <c r="E122" s="126"/>
      <c r="F122" s="106"/>
      <c r="G122" s="43">
        <f t="shared" si="5"/>
        <v>0</v>
      </c>
    </row>
    <row r="123" spans="2:7" x14ac:dyDescent="0.3">
      <c r="B123" s="29"/>
      <c r="C123" s="58" t="s">
        <v>187</v>
      </c>
      <c r="D123" s="33" t="s">
        <v>152</v>
      </c>
      <c r="E123" s="98"/>
      <c r="F123" s="106"/>
      <c r="G123" s="43">
        <f t="shared" si="5"/>
        <v>0</v>
      </c>
    </row>
    <row r="124" spans="2:7" x14ac:dyDescent="0.3">
      <c r="B124" s="29"/>
      <c r="C124" s="58" t="s">
        <v>188</v>
      </c>
      <c r="D124" s="33" t="s">
        <v>152</v>
      </c>
      <c r="E124" s="98"/>
      <c r="F124" s="106"/>
      <c r="G124" s="43">
        <f t="shared" si="5"/>
        <v>0</v>
      </c>
    </row>
    <row r="125" spans="2:7" x14ac:dyDescent="0.3">
      <c r="B125" s="108"/>
      <c r="C125" s="58" t="s">
        <v>189</v>
      </c>
      <c r="D125" s="33" t="s">
        <v>152</v>
      </c>
      <c r="E125" s="98"/>
      <c r="F125" s="106"/>
      <c r="G125" s="43">
        <f t="shared" si="5"/>
        <v>0</v>
      </c>
    </row>
    <row r="126" spans="2:7" x14ac:dyDescent="0.3">
      <c r="B126" s="108"/>
      <c r="C126" s="58" t="s">
        <v>190</v>
      </c>
      <c r="D126" s="33" t="s">
        <v>152</v>
      </c>
      <c r="E126" s="98"/>
      <c r="F126" s="106"/>
      <c r="G126" s="43">
        <f t="shared" si="5"/>
        <v>0</v>
      </c>
    </row>
    <row r="127" spans="2:7" x14ac:dyDescent="0.3">
      <c r="B127" s="108"/>
      <c r="C127" s="58" t="s">
        <v>191</v>
      </c>
      <c r="D127" s="33" t="s">
        <v>152</v>
      </c>
      <c r="E127" s="98"/>
      <c r="F127" s="106"/>
      <c r="G127" s="43">
        <f t="shared" si="5"/>
        <v>0</v>
      </c>
    </row>
    <row r="128" spans="2:7" x14ac:dyDescent="0.3">
      <c r="B128" s="108"/>
      <c r="C128" s="58" t="s">
        <v>192</v>
      </c>
      <c r="D128" s="33" t="s">
        <v>152</v>
      </c>
      <c r="E128" s="126"/>
      <c r="F128" s="106"/>
      <c r="G128" s="43">
        <f t="shared" si="5"/>
        <v>0</v>
      </c>
    </row>
    <row r="129" spans="2:7" x14ac:dyDescent="0.3">
      <c r="B129" s="108"/>
      <c r="C129" s="58" t="s">
        <v>193</v>
      </c>
      <c r="D129" s="33" t="s">
        <v>152</v>
      </c>
      <c r="E129" s="126"/>
      <c r="F129" s="106"/>
      <c r="G129" s="43">
        <f t="shared" si="5"/>
        <v>0</v>
      </c>
    </row>
    <row r="130" spans="2:7" x14ac:dyDescent="0.3">
      <c r="B130" s="108"/>
      <c r="C130" s="58" t="s">
        <v>194</v>
      </c>
      <c r="D130" s="33" t="s">
        <v>152</v>
      </c>
      <c r="E130" s="126"/>
      <c r="F130" s="106"/>
      <c r="G130" s="43">
        <f t="shared" si="5"/>
        <v>0</v>
      </c>
    </row>
    <row r="131" spans="2:7" x14ac:dyDescent="0.3">
      <c r="B131" s="108"/>
      <c r="C131" s="58" t="s">
        <v>195</v>
      </c>
      <c r="D131" s="33" t="s">
        <v>152</v>
      </c>
      <c r="E131" s="126"/>
      <c r="F131" s="106"/>
      <c r="G131" s="43">
        <f t="shared" si="5"/>
        <v>0</v>
      </c>
    </row>
    <row r="132" spans="2:7" x14ac:dyDescent="0.3">
      <c r="B132" s="108"/>
      <c r="C132" s="58" t="s">
        <v>196</v>
      </c>
      <c r="D132" s="33" t="s">
        <v>152</v>
      </c>
      <c r="E132" s="126"/>
      <c r="F132" s="106"/>
      <c r="G132" s="43">
        <f t="shared" si="5"/>
        <v>0</v>
      </c>
    </row>
    <row r="133" spans="2:7" x14ac:dyDescent="0.3">
      <c r="B133" s="108"/>
      <c r="C133" s="58" t="s">
        <v>197</v>
      </c>
      <c r="D133" s="33" t="s">
        <v>152</v>
      </c>
      <c r="E133" s="126"/>
      <c r="F133" s="106"/>
      <c r="G133" s="43">
        <f t="shared" si="5"/>
        <v>0</v>
      </c>
    </row>
    <row r="134" spans="2:7" x14ac:dyDescent="0.3">
      <c r="B134" s="108"/>
      <c r="C134" s="58"/>
      <c r="D134" s="109"/>
      <c r="F134" s="14"/>
      <c r="G134" s="43"/>
    </row>
    <row r="135" spans="2:7" x14ac:dyDescent="0.3">
      <c r="B135" s="108"/>
      <c r="C135" s="15" t="s">
        <v>208</v>
      </c>
      <c r="D135" s="33"/>
      <c r="E135" s="13"/>
      <c r="F135" s="14"/>
      <c r="G135" s="43">
        <f t="shared" ref="G135" si="6">E135*F135</f>
        <v>0</v>
      </c>
    </row>
    <row r="136" spans="2:7" x14ac:dyDescent="0.3">
      <c r="B136" s="108"/>
      <c r="C136" s="58" t="s">
        <v>140</v>
      </c>
      <c r="D136" s="33" t="s">
        <v>152</v>
      </c>
      <c r="E136" s="98"/>
      <c r="F136" s="106"/>
      <c r="G136" s="43">
        <f>E136*F136</f>
        <v>0</v>
      </c>
    </row>
    <row r="137" spans="2:7" x14ac:dyDescent="0.3">
      <c r="B137" s="108"/>
      <c r="C137" s="58" t="s">
        <v>144</v>
      </c>
      <c r="D137" s="33" t="s">
        <v>152</v>
      </c>
      <c r="E137" s="98"/>
      <c r="F137" s="106"/>
      <c r="G137" s="43">
        <f t="shared" ref="G137:G157" si="7">E137*F137</f>
        <v>0</v>
      </c>
    </row>
    <row r="138" spans="2:7" x14ac:dyDescent="0.3">
      <c r="B138" s="108"/>
      <c r="C138" s="58" t="s">
        <v>156</v>
      </c>
      <c r="D138" s="33" t="s">
        <v>152</v>
      </c>
      <c r="E138" s="98"/>
      <c r="F138" s="106"/>
      <c r="G138" s="43">
        <f t="shared" si="7"/>
        <v>0</v>
      </c>
    </row>
    <row r="139" spans="2:7" x14ac:dyDescent="0.3">
      <c r="B139" s="108"/>
      <c r="C139" s="58" t="s">
        <v>157</v>
      </c>
      <c r="D139" s="33" t="s">
        <v>152</v>
      </c>
      <c r="E139" s="98"/>
      <c r="F139" s="106"/>
      <c r="G139" s="43">
        <f t="shared" si="7"/>
        <v>0</v>
      </c>
    </row>
    <row r="140" spans="2:7" x14ac:dyDescent="0.3">
      <c r="B140" s="108"/>
      <c r="C140" s="58" t="s">
        <v>158</v>
      </c>
      <c r="D140" s="33" t="s">
        <v>152</v>
      </c>
      <c r="E140" s="98"/>
      <c r="F140" s="106"/>
      <c r="G140" s="43">
        <f t="shared" si="7"/>
        <v>0</v>
      </c>
    </row>
    <row r="141" spans="2:7" x14ac:dyDescent="0.3">
      <c r="B141" s="108"/>
      <c r="C141" s="58" t="s">
        <v>159</v>
      </c>
      <c r="D141" s="33" t="s">
        <v>152</v>
      </c>
      <c r="E141" s="126"/>
      <c r="F141" s="106"/>
      <c r="G141" s="43">
        <f t="shared" si="7"/>
        <v>0</v>
      </c>
    </row>
    <row r="142" spans="2:7" x14ac:dyDescent="0.3">
      <c r="B142" s="108"/>
      <c r="C142" s="58" t="s">
        <v>160</v>
      </c>
      <c r="D142" s="33" t="s">
        <v>152</v>
      </c>
      <c r="E142" s="126"/>
      <c r="F142" s="106"/>
      <c r="G142" s="43">
        <f t="shared" si="7"/>
        <v>0</v>
      </c>
    </row>
    <row r="143" spans="2:7" x14ac:dyDescent="0.3">
      <c r="B143" s="108"/>
      <c r="C143" s="58" t="s">
        <v>183</v>
      </c>
      <c r="D143" s="33" t="s">
        <v>152</v>
      </c>
      <c r="E143" s="126"/>
      <c r="F143" s="106"/>
      <c r="G143" s="43">
        <f t="shared" si="7"/>
        <v>0</v>
      </c>
    </row>
    <row r="144" spans="2:7" x14ac:dyDescent="0.3">
      <c r="B144" s="108"/>
      <c r="C144" s="58" t="s">
        <v>184</v>
      </c>
      <c r="D144" s="33" t="s">
        <v>152</v>
      </c>
      <c r="E144" s="126"/>
      <c r="F144" s="106"/>
      <c r="G144" s="43">
        <f t="shared" si="7"/>
        <v>0</v>
      </c>
    </row>
    <row r="145" spans="2:21" x14ac:dyDescent="0.3">
      <c r="B145" s="108"/>
      <c r="C145" s="58" t="s">
        <v>185</v>
      </c>
      <c r="D145" s="33" t="s">
        <v>152</v>
      </c>
      <c r="E145" s="126"/>
      <c r="F145" s="106"/>
      <c r="G145" s="43">
        <f t="shared" si="7"/>
        <v>0</v>
      </c>
    </row>
    <row r="146" spans="2:21" x14ac:dyDescent="0.3">
      <c r="B146" s="108"/>
      <c r="C146" s="58" t="s">
        <v>186</v>
      </c>
      <c r="D146" s="33" t="s">
        <v>152</v>
      </c>
      <c r="E146" s="126"/>
      <c r="F146" s="106"/>
      <c r="G146" s="43">
        <f t="shared" si="7"/>
        <v>0</v>
      </c>
    </row>
    <row r="147" spans="2:21" x14ac:dyDescent="0.3">
      <c r="B147" s="108"/>
      <c r="C147" s="58" t="s">
        <v>187</v>
      </c>
      <c r="D147" s="33" t="s">
        <v>152</v>
      </c>
      <c r="E147" s="98"/>
      <c r="F147" s="106"/>
      <c r="G147" s="43">
        <f t="shared" si="7"/>
        <v>0</v>
      </c>
    </row>
    <row r="148" spans="2:21" x14ac:dyDescent="0.3">
      <c r="B148" s="108"/>
      <c r="C148" s="58" t="s">
        <v>188</v>
      </c>
      <c r="D148" s="33" t="s">
        <v>152</v>
      </c>
      <c r="E148" s="98"/>
      <c r="F148" s="106"/>
      <c r="G148" s="43">
        <f t="shared" si="7"/>
        <v>0</v>
      </c>
    </row>
    <row r="149" spans="2:21" x14ac:dyDescent="0.3">
      <c r="B149" s="108"/>
      <c r="C149" s="58" t="s">
        <v>189</v>
      </c>
      <c r="D149" s="33" t="s">
        <v>152</v>
      </c>
      <c r="E149" s="98"/>
      <c r="F149" s="106"/>
      <c r="G149" s="43">
        <f t="shared" si="7"/>
        <v>0</v>
      </c>
    </row>
    <row r="150" spans="2:21" x14ac:dyDescent="0.3">
      <c r="B150" s="108"/>
      <c r="C150" s="58" t="s">
        <v>190</v>
      </c>
      <c r="D150" s="33" t="s">
        <v>152</v>
      </c>
      <c r="E150" s="98"/>
      <c r="F150" s="106"/>
      <c r="G150" s="43">
        <f t="shared" si="7"/>
        <v>0</v>
      </c>
    </row>
    <row r="151" spans="2:21" x14ac:dyDescent="0.3">
      <c r="B151" s="108"/>
      <c r="C151" s="58" t="s">
        <v>191</v>
      </c>
      <c r="D151" s="33" t="s">
        <v>152</v>
      </c>
      <c r="E151" s="98"/>
      <c r="F151" s="106"/>
      <c r="G151" s="43">
        <f t="shared" si="7"/>
        <v>0</v>
      </c>
    </row>
    <row r="152" spans="2:21" x14ac:dyDescent="0.3">
      <c r="B152" s="108"/>
      <c r="C152" s="58" t="s">
        <v>192</v>
      </c>
      <c r="D152" s="33" t="s">
        <v>152</v>
      </c>
      <c r="E152" s="126"/>
      <c r="F152" s="106"/>
      <c r="G152" s="43">
        <f t="shared" si="7"/>
        <v>0</v>
      </c>
    </row>
    <row r="153" spans="2:21" x14ac:dyDescent="0.3">
      <c r="B153" s="108"/>
      <c r="C153" s="58" t="s">
        <v>193</v>
      </c>
      <c r="D153" s="33" t="s">
        <v>152</v>
      </c>
      <c r="E153" s="126"/>
      <c r="F153" s="106"/>
      <c r="G153" s="43">
        <f t="shared" si="7"/>
        <v>0</v>
      </c>
    </row>
    <row r="154" spans="2:21" x14ac:dyDescent="0.3">
      <c r="B154" s="108"/>
      <c r="C154" s="58" t="s">
        <v>194</v>
      </c>
      <c r="D154" s="33" t="s">
        <v>152</v>
      </c>
      <c r="E154" s="126"/>
      <c r="F154" s="106"/>
      <c r="G154" s="43">
        <f t="shared" si="7"/>
        <v>0</v>
      </c>
    </row>
    <row r="155" spans="2:21" x14ac:dyDescent="0.3">
      <c r="B155" s="108"/>
      <c r="C155" s="58" t="s">
        <v>195</v>
      </c>
      <c r="D155" s="33" t="s">
        <v>152</v>
      </c>
      <c r="E155" s="126"/>
      <c r="F155" s="106"/>
      <c r="G155" s="43">
        <f t="shared" si="7"/>
        <v>0</v>
      </c>
    </row>
    <row r="156" spans="2:21" x14ac:dyDescent="0.3">
      <c r="B156" s="108"/>
      <c r="C156" s="58" t="s">
        <v>196</v>
      </c>
      <c r="D156" s="33" t="s">
        <v>152</v>
      </c>
      <c r="E156" s="126"/>
      <c r="F156" s="106"/>
      <c r="G156" s="43">
        <f t="shared" si="7"/>
        <v>0</v>
      </c>
    </row>
    <row r="157" spans="2:21" x14ac:dyDescent="0.3">
      <c r="B157" s="108"/>
      <c r="C157" s="58" t="s">
        <v>197</v>
      </c>
      <c r="D157" s="33" t="s">
        <v>152</v>
      </c>
      <c r="E157" s="126"/>
      <c r="F157" s="106"/>
      <c r="G157" s="43">
        <f t="shared" si="7"/>
        <v>0</v>
      </c>
    </row>
    <row r="158" spans="2:21" x14ac:dyDescent="0.3">
      <c r="B158" s="108"/>
      <c r="C158" s="58"/>
      <c r="D158" s="109"/>
      <c r="F158" s="14"/>
      <c r="G158" s="43"/>
    </row>
    <row r="159" spans="2:21" s="10" customFormat="1" ht="30" customHeight="1" x14ac:dyDescent="0.3">
      <c r="B159" s="16"/>
      <c r="C159" s="17" t="s">
        <v>9</v>
      </c>
      <c r="D159" s="17">
        <f>B109</f>
        <v>4.5</v>
      </c>
      <c r="E159" s="17"/>
      <c r="F159" s="88"/>
      <c r="G159" s="44">
        <f>SUM(G112:G133,G136:G157)</f>
        <v>0</v>
      </c>
      <c r="H159" s="23"/>
      <c r="I159" s="25"/>
      <c r="L159" s="24"/>
      <c r="N159" s="20"/>
      <c r="O159" s="19"/>
      <c r="P159" s="19"/>
      <c r="Q159" s="19"/>
      <c r="R159" s="21"/>
      <c r="S159" s="20"/>
      <c r="T159" s="23"/>
      <c r="U159" s="25"/>
    </row>
    <row r="160" spans="2:21" x14ac:dyDescent="0.3">
      <c r="B160" s="29"/>
      <c r="C160" s="15"/>
      <c r="D160" s="12"/>
      <c r="E160" s="13"/>
      <c r="F160" s="14"/>
      <c r="G160" s="43"/>
    </row>
    <row r="161" spans="2:21" s="10" customFormat="1" ht="18.600000000000001" thickBot="1" x14ac:dyDescent="0.35">
      <c r="B161" s="62"/>
      <c r="C161" s="63" t="s">
        <v>9</v>
      </c>
      <c r="D161" s="63">
        <f>B71</f>
        <v>4</v>
      </c>
      <c r="E161" s="64"/>
      <c r="F161" s="65"/>
      <c r="G161" s="66"/>
      <c r="H161" s="23"/>
      <c r="I161" s="25"/>
      <c r="L161" s="24"/>
      <c r="N161" s="20"/>
      <c r="O161" s="19"/>
      <c r="P161" s="19"/>
      <c r="Q161" s="19"/>
      <c r="R161" s="21"/>
      <c r="S161" s="20"/>
      <c r="T161" s="23"/>
      <c r="U161" s="25"/>
    </row>
    <row r="162" spans="2:21" s="10" customFormat="1" ht="18.600000000000001" thickTop="1" x14ac:dyDescent="0.3">
      <c r="B162" s="100"/>
      <c r="C162" s="101"/>
      <c r="D162" s="101"/>
      <c r="E162" s="102"/>
      <c r="F162" s="103"/>
      <c r="G162" s="104"/>
      <c r="H162" s="23"/>
      <c r="I162" s="25"/>
      <c r="L162" s="24"/>
      <c r="N162" s="20"/>
      <c r="O162" s="19"/>
      <c r="P162" s="19"/>
      <c r="Q162" s="19"/>
      <c r="R162" s="21"/>
      <c r="S162" s="20"/>
      <c r="T162" s="23"/>
      <c r="U162" s="25"/>
    </row>
    <row r="163" spans="2:21" s="10" customFormat="1" ht="18" x14ac:dyDescent="0.3">
      <c r="B163" s="45">
        <v>6</v>
      </c>
      <c r="C163" s="46" t="s">
        <v>145</v>
      </c>
      <c r="D163" s="12"/>
      <c r="E163" s="13"/>
      <c r="F163" s="14"/>
      <c r="G163" s="43"/>
    </row>
    <row r="164" spans="2:21" s="10" customFormat="1" ht="18" x14ac:dyDescent="0.3">
      <c r="B164" s="45"/>
      <c r="C164" s="46"/>
      <c r="D164" s="12"/>
      <c r="E164" s="13"/>
      <c r="F164" s="14"/>
      <c r="G164" s="43"/>
    </row>
    <row r="165" spans="2:21" s="10" customFormat="1" ht="18" x14ac:dyDescent="0.3">
      <c r="B165" s="45">
        <v>6.1</v>
      </c>
      <c r="C165" s="15" t="s">
        <v>146</v>
      </c>
      <c r="D165" s="12"/>
      <c r="E165" s="13"/>
      <c r="F165" s="14"/>
      <c r="G165" s="43"/>
    </row>
    <row r="166" spans="2:21" s="10" customFormat="1" ht="18" x14ac:dyDescent="0.3">
      <c r="B166" s="45"/>
      <c r="C166" s="107" t="s">
        <v>147</v>
      </c>
      <c r="D166" s="12" t="s">
        <v>32</v>
      </c>
      <c r="E166" s="13">
        <v>1</v>
      </c>
      <c r="F166" s="14"/>
      <c r="G166" s="43">
        <f>F166</f>
        <v>0</v>
      </c>
    </row>
    <row r="167" spans="2:21" s="10" customFormat="1" ht="18" x14ac:dyDescent="0.3">
      <c r="B167" s="45"/>
      <c r="C167" s="46"/>
      <c r="D167" s="12"/>
      <c r="E167" s="13"/>
      <c r="F167" s="14"/>
      <c r="G167" s="43"/>
    </row>
    <row r="168" spans="2:21" x14ac:dyDescent="0.3">
      <c r="B168" s="29">
        <v>6.2</v>
      </c>
      <c r="C168" s="15" t="s">
        <v>205</v>
      </c>
      <c r="D168" s="33"/>
      <c r="E168" s="13"/>
      <c r="F168" s="14"/>
      <c r="G168" s="43"/>
    </row>
    <row r="169" spans="2:21" x14ac:dyDescent="0.3">
      <c r="B169" s="29"/>
      <c r="C169" s="58" t="s">
        <v>141</v>
      </c>
      <c r="D169" s="33"/>
      <c r="E169" s="13"/>
      <c r="F169" s="14"/>
      <c r="G169" s="43"/>
    </row>
    <row r="170" spans="2:21" x14ac:dyDescent="0.3">
      <c r="B170" s="29"/>
      <c r="C170" s="34" t="s">
        <v>203</v>
      </c>
      <c r="D170" s="33" t="s">
        <v>138</v>
      </c>
      <c r="E170" s="98"/>
      <c r="F170" s="106"/>
      <c r="G170" s="43">
        <f>E170*F170</f>
        <v>0</v>
      </c>
    </row>
    <row r="171" spans="2:21" s="10" customFormat="1" x14ac:dyDescent="0.3">
      <c r="B171" s="29"/>
      <c r="C171" s="32"/>
      <c r="D171" s="37"/>
      <c r="E171" s="13"/>
      <c r="F171" s="87"/>
      <c r="G171" s="43"/>
    </row>
    <row r="172" spans="2:21" s="10" customFormat="1" x14ac:dyDescent="0.3">
      <c r="B172" s="16"/>
      <c r="C172" s="17" t="s">
        <v>9</v>
      </c>
      <c r="D172" s="17">
        <f>B168</f>
        <v>6.2</v>
      </c>
      <c r="E172" s="17"/>
      <c r="F172" s="88"/>
      <c r="G172" s="44">
        <f>G166+G170</f>
        <v>0</v>
      </c>
      <c r="H172" s="23"/>
      <c r="I172" s="25"/>
      <c r="L172" s="24"/>
      <c r="N172" s="20"/>
      <c r="O172" s="19"/>
      <c r="P172" s="19"/>
      <c r="Q172" s="19"/>
      <c r="R172" s="21"/>
      <c r="S172" s="20"/>
      <c r="T172" s="23"/>
      <c r="U172" s="25"/>
    </row>
    <row r="173" spans="2:21" x14ac:dyDescent="0.3">
      <c r="B173" s="29">
        <v>6.3</v>
      </c>
      <c r="C173" s="15" t="s">
        <v>213</v>
      </c>
      <c r="D173" s="33"/>
      <c r="E173" s="13"/>
      <c r="F173" s="14"/>
      <c r="G173" s="43"/>
    </row>
    <row r="174" spans="2:21" x14ac:dyDescent="0.3">
      <c r="B174" s="29"/>
      <c r="C174" s="58" t="s">
        <v>127</v>
      </c>
      <c r="D174" s="33"/>
      <c r="E174" s="13"/>
      <c r="F174" s="14"/>
      <c r="G174" s="43"/>
    </row>
    <row r="175" spans="2:21" x14ac:dyDescent="0.3">
      <c r="B175" s="29"/>
      <c r="C175" s="58" t="s">
        <v>214</v>
      </c>
      <c r="D175" s="33" t="s">
        <v>32</v>
      </c>
      <c r="E175" s="13">
        <v>1</v>
      </c>
      <c r="F175" s="14"/>
      <c r="G175" s="43">
        <f t="shared" ref="G175" si="8">E175*F175</f>
        <v>0</v>
      </c>
    </row>
    <row r="176" spans="2:21" s="10" customFormat="1" x14ac:dyDescent="0.3">
      <c r="B176" s="29"/>
      <c r="C176" s="32"/>
      <c r="D176" s="37"/>
      <c r="E176" s="13"/>
      <c r="F176" s="87"/>
      <c r="G176" s="43"/>
    </row>
    <row r="177" spans="1:21" s="10" customFormat="1" x14ac:dyDescent="0.3">
      <c r="B177" s="16"/>
      <c r="C177" s="17" t="s">
        <v>9</v>
      </c>
      <c r="D177" s="17">
        <f>B173</f>
        <v>6.3</v>
      </c>
      <c r="E177" s="17"/>
      <c r="F177" s="88"/>
      <c r="G177" s="44">
        <f>SUM(G175:G175)</f>
        <v>0</v>
      </c>
      <c r="H177" s="23"/>
      <c r="I177" s="25"/>
      <c r="L177" s="24"/>
      <c r="N177" s="20"/>
      <c r="O177" s="19"/>
      <c r="P177" s="19"/>
      <c r="Q177" s="19"/>
      <c r="R177" s="21"/>
      <c r="S177" s="20"/>
      <c r="T177" s="23"/>
      <c r="U177" s="25"/>
    </row>
    <row r="178" spans="1:21" x14ac:dyDescent="0.3">
      <c r="B178" s="29">
        <v>6.4</v>
      </c>
      <c r="C178" s="15" t="s">
        <v>139</v>
      </c>
      <c r="D178" s="33"/>
      <c r="E178" s="13"/>
      <c r="F178" s="14"/>
      <c r="G178" s="43"/>
    </row>
    <row r="179" spans="1:21" x14ac:dyDescent="0.3">
      <c r="B179" s="29"/>
      <c r="C179" s="58" t="s">
        <v>143</v>
      </c>
      <c r="D179" s="33"/>
      <c r="E179" s="13"/>
      <c r="F179" s="14"/>
      <c r="G179" s="43"/>
    </row>
    <row r="180" spans="1:21" x14ac:dyDescent="0.3">
      <c r="B180" s="29"/>
      <c r="C180" s="34" t="s">
        <v>204</v>
      </c>
      <c r="D180" s="33" t="s">
        <v>142</v>
      </c>
      <c r="E180" s="98"/>
      <c r="F180" s="106"/>
      <c r="G180" s="43">
        <f t="shared" ref="G180" si="9">E180*F180</f>
        <v>0</v>
      </c>
    </row>
    <row r="181" spans="1:21" s="10" customFormat="1" x14ac:dyDescent="0.3">
      <c r="B181" s="29"/>
      <c r="C181" s="32"/>
      <c r="D181" s="37"/>
      <c r="E181" s="13"/>
      <c r="F181" s="87"/>
      <c r="G181" s="43"/>
    </row>
    <row r="182" spans="1:21" s="10" customFormat="1" x14ac:dyDescent="0.3">
      <c r="B182" s="16"/>
      <c r="C182" s="17" t="s">
        <v>9</v>
      </c>
      <c r="D182" s="17">
        <f>B178</f>
        <v>6.4</v>
      </c>
      <c r="E182" s="17"/>
      <c r="F182" s="88"/>
      <c r="G182" s="44">
        <f>G180</f>
        <v>0</v>
      </c>
      <c r="H182" s="23"/>
      <c r="I182" s="25"/>
      <c r="L182" s="24"/>
      <c r="N182" s="20"/>
      <c r="O182" s="19"/>
      <c r="P182" s="19"/>
      <c r="Q182" s="19"/>
      <c r="R182" s="21"/>
      <c r="S182" s="20"/>
      <c r="T182" s="23"/>
      <c r="U182" s="25"/>
    </row>
    <row r="183" spans="1:21" s="10" customFormat="1" x14ac:dyDescent="0.3">
      <c r="B183" s="20"/>
      <c r="C183" s="19"/>
      <c r="D183" s="19"/>
      <c r="E183" s="19"/>
      <c r="F183" s="105"/>
      <c r="G183" s="99"/>
      <c r="H183" s="23"/>
      <c r="I183" s="25"/>
      <c r="L183" s="24"/>
      <c r="N183" s="20"/>
      <c r="O183" s="19"/>
      <c r="P183" s="19"/>
      <c r="Q183" s="19"/>
      <c r="R183" s="21"/>
      <c r="S183" s="20"/>
      <c r="T183" s="23"/>
      <c r="U183" s="25"/>
    </row>
    <row r="184" spans="1:21" s="10" customFormat="1" ht="18.600000000000001" thickBot="1" x14ac:dyDescent="0.35">
      <c r="B184" s="62"/>
      <c r="C184" s="63" t="s">
        <v>9</v>
      </c>
      <c r="D184" s="63">
        <f>B163</f>
        <v>6</v>
      </c>
      <c r="E184" s="64"/>
      <c r="F184" s="65"/>
      <c r="G184" s="66">
        <f>G172+G177+G182</f>
        <v>0</v>
      </c>
      <c r="H184" s="23"/>
      <c r="I184" s="25"/>
      <c r="L184" s="24"/>
      <c r="N184" s="20"/>
      <c r="O184" s="19"/>
      <c r="P184" s="19"/>
      <c r="Q184" s="19"/>
      <c r="R184" s="21"/>
      <c r="S184" s="20"/>
      <c r="T184" s="23"/>
      <c r="U184" s="25"/>
    </row>
    <row r="185" spans="1:21" s="10" customFormat="1" ht="19.2" thickTop="1" thickBot="1" x14ac:dyDescent="0.35">
      <c r="B185" s="100"/>
      <c r="C185" s="101"/>
      <c r="D185" s="101"/>
      <c r="E185" s="102"/>
      <c r="F185" s="103"/>
      <c r="G185" s="104"/>
      <c r="H185" s="23"/>
      <c r="I185" s="25"/>
      <c r="L185" s="24"/>
      <c r="N185" s="20"/>
      <c r="O185" s="19"/>
      <c r="P185" s="19"/>
      <c r="Q185" s="19"/>
      <c r="R185" s="21"/>
      <c r="S185" s="20"/>
      <c r="T185" s="23"/>
      <c r="U185" s="25"/>
    </row>
    <row r="186" spans="1:21" ht="19.2" thickTop="1" thickBot="1" x14ac:dyDescent="0.35">
      <c r="A186" s="10"/>
      <c r="B186" s="47"/>
      <c r="C186" s="48"/>
      <c r="D186" s="49"/>
      <c r="E186" s="56" t="s">
        <v>124</v>
      </c>
      <c r="F186" s="54"/>
      <c r="G186" s="55">
        <f>SUM(G58,G69,G161,G184)</f>
        <v>0</v>
      </c>
    </row>
    <row r="187" spans="1:21" ht="16.8" thickTop="1" thickBot="1" x14ac:dyDescent="0.35">
      <c r="A187" s="10"/>
      <c r="B187" s="20"/>
      <c r="C187" s="36"/>
      <c r="D187" s="50"/>
      <c r="G187" s="51"/>
    </row>
    <row r="188" spans="1:21" ht="19.2" thickTop="1" thickBot="1" x14ac:dyDescent="0.35">
      <c r="B188" s="20"/>
      <c r="C188" s="52"/>
      <c r="D188" s="18"/>
      <c r="E188" s="57" t="s">
        <v>125</v>
      </c>
      <c r="F188" s="127">
        <v>0.1</v>
      </c>
      <c r="G188" s="55">
        <f>G186*F188</f>
        <v>0</v>
      </c>
    </row>
    <row r="189" spans="1:21" ht="16.8" thickTop="1" thickBot="1" x14ac:dyDescent="0.35">
      <c r="B189" s="20"/>
      <c r="C189" s="36"/>
      <c r="D189" s="50"/>
      <c r="G189" s="51"/>
    </row>
    <row r="190" spans="1:21" ht="19.2" thickTop="1" thickBot="1" x14ac:dyDescent="0.35">
      <c r="B190" s="20"/>
      <c r="C190" s="15"/>
      <c r="D190" s="18"/>
      <c r="E190" s="57" t="s">
        <v>126</v>
      </c>
      <c r="F190" s="54"/>
      <c r="G190" s="55">
        <f>G186+G188</f>
        <v>0</v>
      </c>
    </row>
    <row r="191" spans="1:21" s="10" customFormat="1" ht="16.2" thickTop="1" x14ac:dyDescent="0.3">
      <c r="B191" s="20"/>
      <c r="C191" s="53"/>
      <c r="D191" s="18"/>
      <c r="E191" s="18"/>
      <c r="F191" s="23"/>
    </row>
    <row r="192" spans="1:21" x14ac:dyDescent="0.3">
      <c r="B192" s="20"/>
      <c r="C192" s="38"/>
      <c r="D192" s="50"/>
      <c r="G192" s="51"/>
    </row>
  </sheetData>
  <pageMargins left="0.15748031496062992" right="0.23622047244094491" top="0.74803149606299213" bottom="0.74803149606299213" header="0.31496062992125984" footer="0.31496062992125984"/>
  <pageSetup paperSize="9" scale="85" fitToHeight="0" orientation="portrait" r:id="rId1"/>
  <headerFooter>
    <oddHeader xml:space="preserve">&amp;C&amp;"Arial,Gras italique"&amp;11Travaux de rénovation de l’éclairage du complexe omnisports des Vauzelles
DQE
</oddHeader>
    <oddFooter>&amp;L&amp;"Arial,Gras italique"ITF&amp;C&amp;"Arial,Gras italique"&amp;11Page &amp;P sur &amp;N&amp;R&amp;"Arial,Gras italique"&amp;11Juillet 2021</oddFooter>
  </headerFooter>
  <rowBreaks count="1" manualBreakCount="1">
    <brk id="69" min="1" max="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C8D5C0DCB7C6649BFF78442EC05F8B4" ma:contentTypeVersion="1" ma:contentTypeDescription="Crée un document." ma:contentTypeScope="" ma:versionID="c58d963ad746f1a742d565d0dced70b2">
  <xsd:schema xmlns:xsd="http://www.w3.org/2001/XMLSchema" xmlns:xs="http://www.w3.org/2001/XMLSchema" xmlns:p="http://schemas.microsoft.com/office/2006/metadata/properties" xmlns:ns2="5d16c443-dfba-4adb-8a14-e0330e6e384c" targetNamespace="http://schemas.microsoft.com/office/2006/metadata/properties" ma:root="true" ma:fieldsID="e25c47af586bb12f71d925b57dbd21da" ns2:_="">
    <xsd:import namespace="5d16c443-dfba-4adb-8a14-e0330e6e384c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16c443-dfba-4adb-8a14-e0330e6e384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6CB2ABA8-A383-4C76-94C5-7B49EA00499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62232E0-85C2-45DF-89D0-88DFDB041CF7}">
  <ds:schemaRefs>
    <ds:schemaRef ds:uri="http://schemas.openxmlformats.org/package/2006/metadata/core-properties"/>
    <ds:schemaRef ds:uri="http://purl.org/dc/dcmitype/"/>
    <ds:schemaRef ds:uri="http://purl.org/dc/terms/"/>
    <ds:schemaRef ds:uri="http://schemas.microsoft.com/office/2006/documentManagement/types"/>
    <ds:schemaRef ds:uri="http://schemas.microsoft.com/office/2006/metadata/properties"/>
    <ds:schemaRef ds:uri="http://purl.org/dc/elements/1.1/"/>
    <ds:schemaRef ds:uri="5d16c443-dfba-4adb-8a14-e0330e6e384c"/>
    <ds:schemaRef ds:uri="http://schemas.microsoft.com/office/infopath/2007/PartnerControl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9BF8656C-854C-4B49-82AE-A77AA1AC5F1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d16c443-dfba-4adb-8a14-e0330e6e384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4AED7BF3-339E-4182-ADB1-9DC12E86273A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PG titre 2</vt:lpstr>
      <vt:lpstr>PdG</vt:lpstr>
      <vt:lpstr>DQE</vt:lpstr>
      <vt:lpstr>DQE!Impression_des_titres</vt:lpstr>
      <vt:lpstr>PdG!OLE_LINK1</vt:lpstr>
      <vt:lpstr>DQE!Zone_d_impression</vt:lpstr>
      <vt:lpstr>PdG!Zone_d_impression</vt:lpstr>
    </vt:vector>
  </TitlesOfParts>
  <Company>ITF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>Cadre de Bordereau de Prix Lot 11 ELectricité</dc:subject>
  <dc:creator>ITF JA</dc:creator>
  <cp:lastModifiedBy>a.dumaine</cp:lastModifiedBy>
  <cp:lastPrinted>2021-07-07T14:04:00Z</cp:lastPrinted>
  <dcterms:created xsi:type="dcterms:W3CDTF">2006-10-16T15:47:24Z</dcterms:created>
  <dcterms:modified xsi:type="dcterms:W3CDTF">2025-01-16T09:16:56Z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Document</vt:lpwstr>
  </property>
  <property fmtid="{D5CDD505-2E9C-101B-9397-08002B2CF9AE}" pid="3" name="ContentTypeId">
    <vt:lpwstr>0x010100AC8D5C0DCB7C6649BFF78442EC05F8B4</vt:lpwstr>
  </property>
</Properties>
</file>